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codeName="ThisWorkbook" defaultThemeVersion="124226"/>
  <mc:AlternateContent xmlns:mc="http://schemas.openxmlformats.org/markup-compatibility/2006">
    <mc:Choice Requires="x15">
      <x15ac:absPath xmlns:x15ac="http://schemas.microsoft.com/office/spreadsheetml/2010/11/ac" url="C:\Users\TihanyiMar\Desktop\"/>
    </mc:Choice>
  </mc:AlternateContent>
  <xr:revisionPtr revIDLastSave="0" documentId="13_ncr:1_{6C7EE737-9012-40DE-909C-F99407000EA0}" xr6:coauthVersionLast="45" xr6:coauthVersionMax="45" xr10:uidLastSave="{00000000-0000-0000-0000-000000000000}"/>
  <bookViews>
    <workbookView xWindow="28680" yWindow="-120" windowWidth="29040" windowHeight="15840" tabRatio="958" xr2:uid="{00000000-000D-0000-FFFF-FFFF00000000}"/>
  </bookViews>
  <sheets>
    <sheet name="ÖSSZESÍTŐ" sheetId="3" r:id="rId1"/>
    <sheet name="E-Hálózatfejlesztés" sheetId="87" r:id="rId2"/>
    <sheet name="A-Felvonulási létesítmények" sheetId="4" r:id="rId3"/>
    <sheet name="A-Költségtérítések" sheetId="5" r:id="rId4"/>
    <sheet name="B-Bontási munkák" sheetId="88" r:id="rId5"/>
    <sheet name="ÉM-Víztelenítés" sheetId="6" r:id="rId6"/>
    <sheet name="ÉM-Zsaluzás és állványozás" sheetId="7" r:id="rId7"/>
    <sheet name="ÉM-Irtás, föld- és sziklamunka" sheetId="8" r:id="rId8"/>
    <sheet name="ÉM-Síkalapozás" sheetId="9" r:id="rId9"/>
    <sheet name="ÉM-Mélyalapozás" sheetId="10" r:id="rId10"/>
    <sheet name="ÉM-Helyszíni beton és vasbeton" sheetId="11" r:id="rId11"/>
    <sheet name="ÉM-Előregyártott épületszerk. " sheetId="12" r:id="rId12"/>
    <sheet name="ÉM-Falazás és egyéb kőművesm." sheetId="13" r:id="rId13"/>
    <sheet name="ÉM-Fém- és könnyű épületszerk." sheetId="14" r:id="rId14"/>
    <sheet name="ÉM-Ácsmunka" sheetId="15" r:id="rId15"/>
    <sheet name="ÉM-Vakolás és rabicolás" sheetId="16" r:id="rId16"/>
    <sheet name="ÉM-Égéstermék-elvezetés" sheetId="96" r:id="rId17"/>
    <sheet name="ÉM-Szárazépítés" sheetId="17" r:id="rId18"/>
    <sheet name="ÉM-Tetőfedés" sheetId="18" r:id="rId19"/>
    <sheet name="ÉM-Hideg- és melegburkolatok" sheetId="19" r:id="rId20"/>
    <sheet name="ÉM-Bádogozás" sheetId="20" r:id="rId21"/>
    <sheet name="ÉM-Fa- és műanyag szerkezet" sheetId="21" r:id="rId22"/>
    <sheet name="ÉM-Fém nyílászáró és épületlak." sheetId="22" r:id="rId23"/>
    <sheet name="ÉM-Üvegezés" sheetId="23" r:id="rId24"/>
    <sheet name="ÉM-Felületképzés" sheetId="24" r:id="rId25"/>
    <sheet name="ÉM-Szigetelés" sheetId="25" r:id="rId26"/>
    <sheet name="ÉM-Árnyékolók beépítése" sheetId="26" r:id="rId27"/>
    <sheet name="ÉM-Közműcsatorna-építés" sheetId="27" r:id="rId28"/>
    <sheet name="ÉM-Út- és vasúti pályatartozék" sheetId="29" r:id="rId29"/>
    <sheet name="ÉM-Kert- és parképítési munka" sheetId="30" r:id="rId30"/>
    <sheet name="BÉ-Szárazépítés" sheetId="31" r:id="rId31"/>
    <sheet name="BÉ-Hideg- és melegburkolatok" sheetId="32" r:id="rId32"/>
    <sheet name="BÉ-Fa- és műanyag szerkezet" sheetId="33" r:id="rId33"/>
    <sheet name="BÉ-Fém nyílászáró és épületlak." sheetId="34" r:id="rId34"/>
    <sheet name="BÉ-Üvegezés" sheetId="35" r:id="rId35"/>
    <sheet name="BÉ-Felületképzés" sheetId="36" r:id="rId36"/>
    <sheet name="BÉ-Árnyékolók beépítése" sheetId="37" r:id="rId37"/>
    <sheet name="BÉ-Beépített berendezési tárgy" sheetId="38" r:id="rId38"/>
    <sheet name="BÉ-Épületgépészeti szerelvények" sheetId="40" r:id="rId39"/>
    <sheet name="BÉ-Paravánfalak" sheetId="42" r:id="rId40"/>
    <sheet name="BÉ-Mobilfalak" sheetId="43" r:id="rId41"/>
    <sheet name="BÉ-Növények" sheetId="45" r:id="rId42"/>
    <sheet name="BÉT-Szárazépítés" sheetId="46" r:id="rId43"/>
    <sheet name="BÉT-Hideg- és melegburkolatok" sheetId="47" r:id="rId44"/>
    <sheet name="BÉT-Felületképzés" sheetId="49" r:id="rId45"/>
    <sheet name="BÉT-Beépített berendezési tárgy" sheetId="50" r:id="rId46"/>
    <sheet name="BÉT-Épületgépészeti szerelv." sheetId="51" r:id="rId47"/>
    <sheet name="ÉG-Épületgépészet" sheetId="92" r:id="rId48"/>
    <sheet name="GO-Gázzal oltás" sheetId="95" r:id="rId49"/>
    <sheet name="HF-Hő-, és füstelvezető kupolák" sheetId="97" r:id="rId50"/>
    <sheet name="ELI-Elektromos (Irodaépület)" sheetId="93" r:id="rId51"/>
    <sheet name="ELS-Elektromos (Szervert.)" sheetId="94" r:id="rId52"/>
    <sheet name="EM - helyiség árnyékolás" sheetId="85" r:id="rId53"/>
    <sheet name="GYÁ-Gyengeáramú munkák" sheetId="99" r:id="rId54"/>
    <sheet name="TR-Transzformátor" sheetId="59" r:id="rId55"/>
    <sheet name="F-Felvonó" sheetId="60" r:id="rId56"/>
    <sheet name="KT-Konyhatechnológia" sheetId="61" r:id="rId57"/>
    <sheet name="ÚT-Útépítés" sheetId="75" r:id="rId58"/>
    <sheet name="BUH-Burkolat helyreállítás" sheetId="98" r:id="rId59"/>
    <sheet name="KE-Építési munkák" sheetId="91" r:id="rId60"/>
    <sheet name="KE-Világítótestek" sheetId="77" r:id="rId61"/>
    <sheet name="KE-öntöző" sheetId="78" r:id="rId62"/>
    <sheet name="KE-Zöldfal elemek" sheetId="79" r:id="rId63"/>
  </sheets>
  <definedNames>
    <definedName name="_xlnm._FilterDatabase" localSheetId="2" hidden="1">'A-Felvonulási létesítmények'!$A$1:$J$32</definedName>
    <definedName name="_xlnm._FilterDatabase" localSheetId="3" hidden="1">'A-Költségtérítések'!$A$1:$I$52</definedName>
    <definedName name="_xlnm._FilterDatabase" localSheetId="4" hidden="1">'B-Bontási munkák'!$A$1:$I$15</definedName>
    <definedName name="_xlnm._FilterDatabase" localSheetId="36" hidden="1">'BÉ-Árnyékolók beépítése'!$A$1:$I$136</definedName>
    <definedName name="_xlnm._FilterDatabase" localSheetId="37" hidden="1">'BÉ-Beépített berendezési tárgy'!$A$1:$I$114</definedName>
    <definedName name="_xlnm._FilterDatabase" localSheetId="38" hidden="1">'BÉ-Épületgépészeti szerelvények'!$A$1:$I$54</definedName>
    <definedName name="_xlnm._FilterDatabase" localSheetId="32" hidden="1">'BÉ-Fa- és műanyag szerkezet'!$A$1:$I$18</definedName>
    <definedName name="_xlnm._FilterDatabase" localSheetId="35" hidden="1">'BÉ-Felületképzés'!$A$1:$I$44</definedName>
    <definedName name="_xlnm._FilterDatabase" localSheetId="33" hidden="1">'BÉ-Fém nyílászáró és épületlak.'!$A$1:$I$4</definedName>
    <definedName name="_xlnm._FilterDatabase" localSheetId="31" hidden="1">'BÉ-Hideg- és melegburkolatok'!$A$1:$I$97</definedName>
    <definedName name="_xlnm._FilterDatabase" localSheetId="40" hidden="1">'BÉ-Mobilfalak'!$A$1:$I$8</definedName>
    <definedName name="_xlnm._FilterDatabase" localSheetId="41" hidden="1">'BÉ-Növények'!$A$1:$I$8</definedName>
    <definedName name="_xlnm._FilterDatabase" localSheetId="39" hidden="1">'BÉ-Paravánfalak'!$A$1:$I$40</definedName>
    <definedName name="_xlnm._FilterDatabase" localSheetId="30" hidden="1">'BÉ-Szárazépítés'!$A$1:$I$84</definedName>
    <definedName name="_xlnm._FilterDatabase" localSheetId="45" hidden="1">'BÉT-Beépített berendezési tárgy'!$A$1:$I$22</definedName>
    <definedName name="_xlnm._FilterDatabase" localSheetId="46" hidden="1">'BÉT-Épületgépészeti szerelv.'!$A$1:$I$16</definedName>
    <definedName name="_xlnm._FilterDatabase" localSheetId="44" hidden="1">'BÉT-Felületképzés'!$A$1:$I$20</definedName>
    <definedName name="_xlnm._FilterDatabase" localSheetId="43" hidden="1">'BÉT-Hideg- és melegburkolatok'!$A$1:$I$26</definedName>
    <definedName name="_xlnm._FilterDatabase" localSheetId="42" hidden="1">'BÉT-Szárazépítés'!$A$1:$I$20</definedName>
    <definedName name="_xlnm._FilterDatabase" localSheetId="34" hidden="1">'BÉ-Üvegezés'!$A$1:$I$10</definedName>
    <definedName name="_xlnm._FilterDatabase" localSheetId="58" hidden="1">'BUH-Burkolat helyreállítás'!$A$1:$I$50</definedName>
    <definedName name="_xlnm._FilterDatabase" localSheetId="47" hidden="1">'ÉG-Épületgépészet'!$A$1:$I$784</definedName>
    <definedName name="_xlnm._FilterDatabase" localSheetId="1" hidden="1">'E-Hálózatfejlesztés'!$A$1:$I$8</definedName>
    <definedName name="_xlnm._FilterDatabase" localSheetId="50" hidden="1">'ELI-Elektromos (Irodaépület)'!$A$1:$I$553</definedName>
    <definedName name="_xlnm._FilterDatabase" localSheetId="51" hidden="1">'ELS-Elektromos (Szervert.)'!$A$1:$I$267</definedName>
    <definedName name="_xlnm._FilterDatabase" localSheetId="52" hidden="1">'EM - helyiség árnyékolás'!$A$1:$I$71</definedName>
    <definedName name="_xlnm._FilterDatabase" localSheetId="14" hidden="1">'ÉM-Ácsmunka'!$A$1:$I$155</definedName>
    <definedName name="_xlnm._FilterDatabase" localSheetId="26" hidden="1">'ÉM-Árnyékolók beépítése'!$A$1:$I$114</definedName>
    <definedName name="_xlnm._FilterDatabase" localSheetId="20" hidden="1">'ÉM-Bádogozás'!$A$1:$I$52</definedName>
    <definedName name="_xlnm._FilterDatabase" localSheetId="16" hidden="1">'ÉM-Égéstermék-elvezetés'!$A$1:$I$5</definedName>
    <definedName name="_xlnm._FilterDatabase" localSheetId="11" hidden="1">'ÉM-Előregyártott épületszerk. '!$A$1:$I$26</definedName>
    <definedName name="_xlnm._FilterDatabase" localSheetId="21" hidden="1">'ÉM-Fa- és műanyag szerkezet'!$A$1:$I$153</definedName>
    <definedName name="_xlnm._FilterDatabase" localSheetId="12" hidden="1">'ÉM-Falazás és egyéb kőművesm.'!$A$1:$I$31</definedName>
    <definedName name="_xlnm._FilterDatabase" localSheetId="24" hidden="1">'ÉM-Felületképzés'!$A$1:$I$18</definedName>
    <definedName name="_xlnm._FilterDatabase" localSheetId="13" hidden="1">'ÉM-Fém- és könnyű épületszerk.'!$A$1:$I$914</definedName>
    <definedName name="_xlnm._FilterDatabase" localSheetId="22" hidden="1">'ÉM-Fém nyílászáró és épületlak.'!$A$1:$I$308</definedName>
    <definedName name="_xlnm._FilterDatabase" localSheetId="10" hidden="1">'ÉM-Helyszíni beton és vasbeton'!$A$1:$I$68</definedName>
    <definedName name="_xlnm._FilterDatabase" localSheetId="19" hidden="1">'ÉM-Hideg- és melegburkolatok'!$A$1:$I$264</definedName>
    <definedName name="_xlnm._FilterDatabase" localSheetId="7" hidden="1">'ÉM-Irtás, föld- és sziklamunka'!$A$1:$I$22</definedName>
    <definedName name="_xlnm._FilterDatabase" localSheetId="29" hidden="1">'ÉM-Kert- és parképítési munka'!$A$1:$I$16</definedName>
    <definedName name="_xlnm._FilterDatabase" localSheetId="27" hidden="1">'ÉM-Közműcsatorna-építés'!$A$1:$I$8</definedName>
    <definedName name="_xlnm._FilterDatabase" localSheetId="9" hidden="1">'ÉM-Mélyalapozás'!$A$1:$I$18</definedName>
    <definedName name="_xlnm._FilterDatabase" localSheetId="8" hidden="1">'ÉM-Síkalapozás'!$A$1:$I$10</definedName>
    <definedName name="_xlnm._FilterDatabase" localSheetId="17" hidden="1">'ÉM-Szárazépítés'!$A$1:$I$88</definedName>
    <definedName name="_xlnm._FilterDatabase" localSheetId="25" hidden="1">'ÉM-Szigetelés'!$A$1:$I$130</definedName>
    <definedName name="_xlnm._FilterDatabase" localSheetId="18" hidden="1">'ÉM-Tetőfedés'!$A$1:$I$4</definedName>
    <definedName name="_xlnm._FilterDatabase" localSheetId="28" hidden="1">'ÉM-Út- és vasúti pályatartozék'!$A$1:$I$8</definedName>
    <definedName name="_xlnm._FilterDatabase" localSheetId="23" hidden="1">'ÉM-Üvegezés'!$A$1:$I$102</definedName>
    <definedName name="_xlnm._FilterDatabase" localSheetId="15" hidden="1">'ÉM-Vakolás és rabicolás'!$A$1:$I$11</definedName>
    <definedName name="_xlnm._FilterDatabase" localSheetId="5" hidden="1">'ÉM-Víztelenítés'!$A$1:$I$5</definedName>
    <definedName name="_xlnm._FilterDatabase" localSheetId="6" hidden="1">'ÉM-Zsaluzás és állványozás'!$A$1:$I$38</definedName>
    <definedName name="_xlnm._FilterDatabase" localSheetId="55" hidden="1">'F-Felvonó'!$A$1:$I$27</definedName>
    <definedName name="_xlnm._FilterDatabase" localSheetId="48" hidden="1">'GO-Gázzal oltás'!$A$1:$I$8</definedName>
    <definedName name="_xlnm._FilterDatabase" localSheetId="53" hidden="1">'GYÁ-Gyengeáramú munkák'!$A$1:$I$408</definedName>
    <definedName name="_xlnm._FilterDatabase" localSheetId="49" hidden="1">'HF-Hő-, és füstelvezető kupolák'!$A$1:$I$24</definedName>
    <definedName name="_xlnm._FilterDatabase" localSheetId="59" hidden="1">'KE-Építési munkák'!$A$1:$I$216</definedName>
    <definedName name="_xlnm._FilterDatabase" localSheetId="61" hidden="1">'KE-öntöző'!$A$1:$I$112</definedName>
    <definedName name="_xlnm._FilterDatabase" localSheetId="60" hidden="1">'KE-Világítótestek'!$A$1:$I$23</definedName>
    <definedName name="_xlnm._FilterDatabase" localSheetId="62" hidden="1">'KE-Zöldfal elemek'!$A$1:$I$12</definedName>
    <definedName name="_xlnm._FilterDatabase" localSheetId="56" hidden="1">'KT-Konyhatechnológia'!$A$1:$I$622</definedName>
    <definedName name="_xlnm._FilterDatabase" localSheetId="54" hidden="1">'TR-Transzformátor'!$A$1:$I$81</definedName>
    <definedName name="_xlnm._FilterDatabase" localSheetId="57" hidden="1">'ÚT-Útépítés'!$A$1:$I$88</definedName>
    <definedName name="a" localSheetId="58">#REF!</definedName>
    <definedName name="a">#REF!</definedName>
    <definedName name="aaaaaaa" localSheetId="58">#REF!</definedName>
    <definedName name="aaaaaaa">#REF!</definedName>
    <definedName name="ANYD" localSheetId="58">#REF!</definedName>
    <definedName name="ANYD" localSheetId="47">#REF!</definedName>
    <definedName name="ANYD" localSheetId="16">#REF!</definedName>
    <definedName name="ANYD" localSheetId="48">#REF!</definedName>
    <definedName name="ANYD" localSheetId="49">#REF!</definedName>
    <definedName name="ANYD" localSheetId="59">#REF!</definedName>
    <definedName name="ANYD" localSheetId="61">#REF!</definedName>
    <definedName name="ANYD" localSheetId="60">#REF!</definedName>
    <definedName name="ANYD" localSheetId="62">#REF!</definedName>
    <definedName name="ANYD" localSheetId="57">#REF!</definedName>
    <definedName name="ANYD">#REF!</definedName>
    <definedName name="EUR" localSheetId="58">#REF!</definedName>
    <definedName name="EUR" localSheetId="47">#REF!</definedName>
    <definedName name="EUR" localSheetId="16">#REF!</definedName>
    <definedName name="EUR" localSheetId="48">#REF!</definedName>
    <definedName name="EUR" localSheetId="49">#REF!</definedName>
    <definedName name="EUR" localSheetId="59">#REF!</definedName>
    <definedName name="EUR" localSheetId="61">#REF!</definedName>
    <definedName name="EUR" localSheetId="60">#REF!</definedName>
    <definedName name="EUR" localSheetId="62">#REF!</definedName>
    <definedName name="EUR" localSheetId="57">#REF!</definedName>
    <definedName name="EUR">#REF!</definedName>
    <definedName name="euro">330</definedName>
    <definedName name="MUD" localSheetId="58">#REF!</definedName>
    <definedName name="MUD" localSheetId="47">#REF!</definedName>
    <definedName name="MUD" localSheetId="16">#REF!</definedName>
    <definedName name="MUD" localSheetId="48">#REF!</definedName>
    <definedName name="MUD" localSheetId="49">#REF!</definedName>
    <definedName name="MUD" localSheetId="59">#REF!</definedName>
    <definedName name="MUD" localSheetId="61">#REF!</definedName>
    <definedName name="MUD" localSheetId="60">#REF!</definedName>
    <definedName name="MUD" localSheetId="62">#REF!</definedName>
    <definedName name="MUD" localSheetId="57">#REF!</definedName>
    <definedName name="MUD">#REF!</definedName>
    <definedName name="_xlnm.Print_Titles" localSheetId="2">'A-Felvonulási létesítmények'!$1:$1</definedName>
    <definedName name="_xlnm.Print_Titles" localSheetId="3">'A-Költségtérítések'!$1:$1</definedName>
    <definedName name="_xlnm.Print_Titles" localSheetId="36">'BÉ-Árnyékolók beépítése'!$1:$1</definedName>
    <definedName name="_xlnm.Print_Titles" localSheetId="37">'BÉ-Beépített berendezési tárgy'!$1:$1</definedName>
    <definedName name="_xlnm.Print_Titles" localSheetId="38">'BÉ-Épületgépészeti szerelvények'!$1:$1</definedName>
    <definedName name="_xlnm.Print_Titles" localSheetId="32">'BÉ-Fa- és műanyag szerkezet'!$1:$1</definedName>
    <definedName name="_xlnm.Print_Titles" localSheetId="35">'BÉ-Felületképzés'!$1:$1</definedName>
    <definedName name="_xlnm.Print_Titles" localSheetId="31">'BÉ-Hideg- és melegburkolatok'!$1:$1</definedName>
    <definedName name="_xlnm.Print_Titles" localSheetId="40">'BÉ-Mobilfalak'!$1:$1</definedName>
    <definedName name="_xlnm.Print_Titles" localSheetId="41">'BÉ-Növények'!$1:$1</definedName>
    <definedName name="_xlnm.Print_Titles" localSheetId="39">'BÉ-Paravánfalak'!$1:$1</definedName>
    <definedName name="_xlnm.Print_Titles" localSheetId="30">'BÉ-Szárazépítés'!$1:$1</definedName>
    <definedName name="_xlnm.Print_Titles" localSheetId="45">'BÉT-Beépített berendezési tárgy'!$1:$1</definedName>
    <definedName name="_xlnm.Print_Titles" localSheetId="46">'BÉT-Épületgépészeti szerelv.'!$1:$1</definedName>
    <definedName name="_xlnm.Print_Titles" localSheetId="44">'BÉT-Felületképzés'!$1:$1</definedName>
    <definedName name="_xlnm.Print_Titles" localSheetId="43">'BÉT-Hideg- és melegburkolatok'!$1:$1</definedName>
    <definedName name="_xlnm.Print_Titles" localSheetId="42">'BÉT-Szárazépítés'!$1:$1</definedName>
    <definedName name="_xlnm.Print_Titles" localSheetId="34">'BÉ-Üvegezés'!$1:$1</definedName>
    <definedName name="_xlnm.Print_Titles" localSheetId="58">'BUH-Burkolat helyreállítás'!$1:$1</definedName>
    <definedName name="_xlnm.Print_Titles" localSheetId="47">'ÉG-Épületgépészet'!$1:$1</definedName>
    <definedName name="_xlnm.Print_Titles" localSheetId="50">'ELI-Elektromos (Irodaépület)'!$1:$1</definedName>
    <definedName name="_xlnm.Print_Titles" localSheetId="51">'ELS-Elektromos (Szervert.)'!$1:$1</definedName>
    <definedName name="_xlnm.Print_Titles" localSheetId="52">'EM - helyiség árnyékolás'!$1:$1</definedName>
    <definedName name="_xlnm.Print_Titles" localSheetId="26">'ÉM-Árnyékolók beépítése'!$1:$1</definedName>
    <definedName name="_xlnm.Print_Titles" localSheetId="20">'ÉM-Bádogozás'!$1:$1</definedName>
    <definedName name="_xlnm.Print_Titles" localSheetId="21">'ÉM-Fa- és műanyag szerkezet'!$1:$1</definedName>
    <definedName name="_xlnm.Print_Titles" localSheetId="12">'ÉM-Falazás és egyéb kőművesm.'!$1:$1</definedName>
    <definedName name="_xlnm.Print_Titles" localSheetId="13">'ÉM-Fém- és könnyű épületszerk.'!$1:$1</definedName>
    <definedName name="_xlnm.Print_Titles" localSheetId="22">'ÉM-Fém nyílászáró és épületlak.'!$1:$1</definedName>
    <definedName name="_xlnm.Print_Titles" localSheetId="10">'ÉM-Helyszíni beton és vasbeton'!$1:$1</definedName>
    <definedName name="_xlnm.Print_Titles" localSheetId="19">'ÉM-Hideg- és melegburkolatok'!$1:$1</definedName>
    <definedName name="_xlnm.Print_Titles" localSheetId="17">'ÉM-Szárazépítés'!$1:$1</definedName>
    <definedName name="_xlnm.Print_Titles" localSheetId="25">'ÉM-Szigetelés'!$1:$1</definedName>
    <definedName name="_xlnm.Print_Titles" localSheetId="23">'ÉM-Üvegezés'!$1:$1</definedName>
    <definedName name="_xlnm.Print_Titles" localSheetId="6">'ÉM-Zsaluzás és állványozás'!$1:$1</definedName>
    <definedName name="_xlnm.Print_Titles" localSheetId="59">'KE-Építési munkák'!$1:$1</definedName>
    <definedName name="_xlnm.Print_Titles" localSheetId="61">'KE-öntöző'!$1:$1</definedName>
    <definedName name="_xlnm.Print_Titles" localSheetId="56">'KT-Konyhatechnológia'!$1:$1</definedName>
    <definedName name="_xlnm.Print_Titles" localSheetId="0">ÖSSZESÍTŐ!$1:$3</definedName>
    <definedName name="_xlnm.Print_Titles" localSheetId="54">'TR-Transzformátor'!$1:$1</definedName>
    <definedName name="_xlnm.Print_Titles" localSheetId="57">'ÚT-Útépítés'!$1:$1</definedName>
    <definedName name="_xlnm.Print_Area" localSheetId="36">'BÉ-Árnyékolók beépítése'!$A$1:$I$136</definedName>
    <definedName name="_xlnm.Print_Area" localSheetId="39">'BÉ-Paravánfalak'!$A$1:$I$40</definedName>
    <definedName name="_xlnm.Print_Area" localSheetId="50">'ELI-Elektromos (Irodaépület)'!$A$1:$I$553</definedName>
    <definedName name="_xlnm.Print_Area" localSheetId="51">'ELS-Elektromos (Szervert.)'!$A$1:$I$267</definedName>
    <definedName name="_xlnm.Print_Area" localSheetId="14">'ÉM-Ácsmunka'!$A$1:$I$12</definedName>
    <definedName name="_xlnm.Print_Area" localSheetId="7">'ÉM-Irtás, föld- és sziklamunka'!$A$1:$I$22</definedName>
    <definedName name="_xlnm.Print_Area" localSheetId="59">'KE-Építési munkák'!$A$1:$I$65</definedName>
    <definedName name="_xlnm.Print_Area" localSheetId="61">'KE-öntöző'!$A$1:$I$112</definedName>
    <definedName name="_xlnm.Print_Area" localSheetId="60">'KE-Világítótestek'!$A$1:$I$23</definedName>
    <definedName name="_xlnm.Print_Area" localSheetId="62">'KE-Zöldfal elemek'!$A$1:$I$12</definedName>
    <definedName name="_xlnm.Print_Area" localSheetId="54">'TR-Transzformátor'!$A$1:$I$81</definedName>
    <definedName name="Print_Area" localSheetId="59">'KE-Építési munkák'!$A$1:$I$66</definedName>
    <definedName name="Print_Area" localSheetId="61">'KE-öntöző'!$A$1:$H$113</definedName>
    <definedName name="Print_Area" localSheetId="60">'KE-Világítótestek'!$A$1:$I$26</definedName>
    <definedName name="szorzóa">1.1</definedName>
    <definedName name="szorzód">6500</definedName>
    <definedName name="Z_889DD361_410A_403A_AA82_655FDFDC877E_.wvu.FilterData" localSheetId="56" hidden="1">'KT-Konyhatechnológia'!$B$1:$I$368</definedName>
    <definedName name="Z_889DD361_410A_403A_AA82_655FDFDC877E_.wvu.PrintArea" localSheetId="36" hidden="1">'BÉ-Árnyékolók beépítése'!$A$1:$I$136</definedName>
    <definedName name="Z_889DD361_410A_403A_AA82_655FDFDC877E_.wvu.PrintArea" localSheetId="39" hidden="1">'BÉ-Paravánfalak'!$A$1:$I$40</definedName>
    <definedName name="Z_889DD361_410A_403A_AA82_655FDFDC877E_.wvu.PrintArea" localSheetId="50" hidden="1">'ELI-Elektromos (Irodaépület)'!$A$1:$I$553</definedName>
    <definedName name="Z_889DD361_410A_403A_AA82_655FDFDC877E_.wvu.PrintArea" localSheetId="51" hidden="1">'ELS-Elektromos (Szervert.)'!$A$1:$I$267</definedName>
    <definedName name="Z_889DD361_410A_403A_AA82_655FDFDC877E_.wvu.PrintArea" localSheetId="59" hidden="1">'KE-Építési munkák'!$A$1:$I$65</definedName>
    <definedName name="Z_889DD361_410A_403A_AA82_655FDFDC877E_.wvu.PrintArea" localSheetId="61" hidden="1">'KE-öntöző'!$A$1:$H$112</definedName>
    <definedName name="Z_889DD361_410A_403A_AA82_655FDFDC877E_.wvu.PrintArea" localSheetId="60" hidden="1">'KE-Világítótestek'!$A$1:$I$23</definedName>
    <definedName name="Z_889DD361_410A_403A_AA82_655FDFDC877E_.wvu.PrintTitles" localSheetId="36" hidden="1">'BÉ-Árnyékolók beépítése'!$1:$1</definedName>
    <definedName name="Z_889DD361_410A_403A_AA82_655FDFDC877E_.wvu.PrintTitles" localSheetId="37" hidden="1">'BÉ-Beépített berendezési tárgy'!$1:$1</definedName>
    <definedName name="Z_889DD361_410A_403A_AA82_655FDFDC877E_.wvu.PrintTitles" localSheetId="38" hidden="1">'BÉ-Épületgépészeti szerelvények'!$1:$1</definedName>
    <definedName name="Z_889DD361_410A_403A_AA82_655FDFDC877E_.wvu.PrintTitles" localSheetId="32" hidden="1">'BÉ-Fa- és műanyag szerkezet'!$1:$1</definedName>
    <definedName name="Z_889DD361_410A_403A_AA82_655FDFDC877E_.wvu.PrintTitles" localSheetId="35" hidden="1">'BÉ-Felületképzés'!$1:$1</definedName>
    <definedName name="Z_889DD361_410A_403A_AA82_655FDFDC877E_.wvu.PrintTitles" localSheetId="33" hidden="1">'BÉ-Fém nyílászáró és épületlak.'!$1:$1</definedName>
    <definedName name="Z_889DD361_410A_403A_AA82_655FDFDC877E_.wvu.PrintTitles" localSheetId="31" hidden="1">'BÉ-Hideg- és melegburkolatok'!$1:$1</definedName>
    <definedName name="Z_889DD361_410A_403A_AA82_655FDFDC877E_.wvu.PrintTitles" localSheetId="40" hidden="1">'BÉ-Mobilfalak'!$1:$1</definedName>
    <definedName name="Z_889DD361_410A_403A_AA82_655FDFDC877E_.wvu.PrintTitles" localSheetId="41" hidden="1">'BÉ-Növények'!$1:$1</definedName>
    <definedName name="Z_889DD361_410A_403A_AA82_655FDFDC877E_.wvu.PrintTitles" localSheetId="39" hidden="1">'BÉ-Paravánfalak'!$1:$1</definedName>
    <definedName name="Z_889DD361_410A_403A_AA82_655FDFDC877E_.wvu.PrintTitles" localSheetId="30" hidden="1">'BÉ-Szárazépítés'!$1:$1</definedName>
    <definedName name="Z_889DD361_410A_403A_AA82_655FDFDC877E_.wvu.PrintTitles" localSheetId="45" hidden="1">'BÉT-Beépített berendezési tárgy'!$1:$1</definedName>
    <definedName name="Z_889DD361_410A_403A_AA82_655FDFDC877E_.wvu.PrintTitles" localSheetId="46" hidden="1">'BÉT-Épületgépészeti szerelv.'!$1:$1</definedName>
    <definedName name="Z_889DD361_410A_403A_AA82_655FDFDC877E_.wvu.PrintTitles" localSheetId="44" hidden="1">'BÉT-Felületképzés'!$1:$1</definedName>
    <definedName name="Z_889DD361_410A_403A_AA82_655FDFDC877E_.wvu.PrintTitles" localSheetId="43" hidden="1">'BÉT-Hideg- és melegburkolatok'!$1:$1</definedName>
    <definedName name="Z_889DD361_410A_403A_AA82_655FDFDC877E_.wvu.PrintTitles" localSheetId="42" hidden="1">'BÉT-Szárazépítés'!$1:$1</definedName>
    <definedName name="Z_889DD361_410A_403A_AA82_655FDFDC877E_.wvu.PrintTitles" localSheetId="34" hidden="1">'BÉ-Üvegezés'!$1:$1</definedName>
    <definedName name="Z_889DD361_410A_403A_AA82_655FDFDC877E_.wvu.PrintTitles" localSheetId="50" hidden="1">'ELI-Elektromos (Irodaépület)'!$A$1:$IW$1</definedName>
    <definedName name="Z_889DD361_410A_403A_AA82_655FDFDC877E_.wvu.PrintTitles" localSheetId="51" hidden="1">'ELS-Elektromos (Szervert.)'!$A$1:$IW$1</definedName>
    <definedName name="Z_889DD361_410A_403A_AA82_655FDFDC877E_.wvu.PrintTitles" localSheetId="52" hidden="1">'EM - helyiség árnyékolás'!$A$1:$IV$1</definedName>
    <definedName name="Z_889DD361_410A_403A_AA82_655FDFDC877E_.wvu.PrintTitles" localSheetId="59" hidden="1">'KE-Építési munkák'!$1:$1</definedName>
    <definedName name="Z_889DD361_410A_403A_AA82_655FDFDC877E_.wvu.PrintTitles" localSheetId="61" hidden="1">'KE-öntöző'!$1:$1</definedName>
    <definedName name="Z_8F7B0D9D_760B_4ED2_8EF3_7E60F24C53A3_.wvu.FilterData" localSheetId="56" hidden="1">'KT-Konyhatechnológia'!$B$1:$I$368</definedName>
    <definedName name="Z_8F7B0D9D_760B_4ED2_8EF3_7E60F24C53A3_.wvu.PrintArea" localSheetId="36" hidden="1">'BÉ-Árnyékolók beépítése'!$A$1:$I$136</definedName>
    <definedName name="Z_8F7B0D9D_760B_4ED2_8EF3_7E60F24C53A3_.wvu.PrintArea" localSheetId="39" hidden="1">'BÉ-Paravánfalak'!$A$1:$I$40</definedName>
    <definedName name="Z_8F7B0D9D_760B_4ED2_8EF3_7E60F24C53A3_.wvu.PrintArea" localSheetId="50" hidden="1">'ELI-Elektromos (Irodaépület)'!$A$1:$I$553</definedName>
    <definedName name="Z_8F7B0D9D_760B_4ED2_8EF3_7E60F24C53A3_.wvu.PrintArea" localSheetId="51" hidden="1">'ELS-Elektromos (Szervert.)'!$A$1:$I$267</definedName>
    <definedName name="Z_8F7B0D9D_760B_4ED2_8EF3_7E60F24C53A3_.wvu.PrintArea" localSheetId="59" hidden="1">'KE-Építési munkák'!$A$1:$I$65</definedName>
    <definedName name="Z_8F7B0D9D_760B_4ED2_8EF3_7E60F24C53A3_.wvu.PrintArea" localSheetId="61" hidden="1">'KE-öntöző'!$A$1:$H$112</definedName>
    <definedName name="Z_8F7B0D9D_760B_4ED2_8EF3_7E60F24C53A3_.wvu.PrintArea" localSheetId="60" hidden="1">'KE-Világítótestek'!$A$1:$I$23</definedName>
    <definedName name="Z_8F7B0D9D_760B_4ED2_8EF3_7E60F24C53A3_.wvu.PrintTitles" localSheetId="47" hidden="1">'ÉG-Épületgépészet'!$1:$1</definedName>
    <definedName name="Z_8F7B0D9D_760B_4ED2_8EF3_7E60F24C53A3_.wvu.PrintTitles" localSheetId="50" hidden="1">'ELI-Elektromos (Irodaépület)'!$A$1:$IW$1</definedName>
    <definedName name="Z_8F7B0D9D_760B_4ED2_8EF3_7E60F24C53A3_.wvu.PrintTitles" localSheetId="51" hidden="1">'ELS-Elektromos (Szervert.)'!$A$1:$IW$1</definedName>
    <definedName name="Z_8F7B0D9D_760B_4ED2_8EF3_7E60F24C53A3_.wvu.PrintTitles" localSheetId="52" hidden="1">'EM - helyiség árnyékolás'!$A$1:$IV$1</definedName>
    <definedName name="Z_8F7B0D9D_760B_4ED2_8EF3_7E60F24C53A3_.wvu.PrintTitles" localSheetId="59" hidden="1">'KE-Építési munkák'!$1:$1</definedName>
    <definedName name="Z_8F7B0D9D_760B_4ED2_8EF3_7E60F24C53A3_.wvu.PrintTitles" localSheetId="61" hidden="1">'KE-öntöző'!$1:$1</definedName>
    <definedName name="Z_D331B704_800F_4B9C_8ED5_0D010377A042_.wvu.FilterData" localSheetId="56" hidden="1">'KT-Konyhatechnológia'!$B$1:$I$368</definedName>
    <definedName name="Z_D331B704_800F_4B9C_8ED5_0D010377A042_.wvu.PrintArea" localSheetId="36" hidden="1">'BÉ-Árnyékolók beépítése'!$A$1:$I$136</definedName>
    <definedName name="Z_D331B704_800F_4B9C_8ED5_0D010377A042_.wvu.PrintArea" localSheetId="39" hidden="1">'BÉ-Paravánfalak'!$A$1:$I$40</definedName>
    <definedName name="Z_D331B704_800F_4B9C_8ED5_0D010377A042_.wvu.PrintArea" localSheetId="50" hidden="1">'ELI-Elektromos (Irodaépület)'!$A$1:$I$553</definedName>
    <definedName name="Z_D331B704_800F_4B9C_8ED5_0D010377A042_.wvu.PrintArea" localSheetId="51" hidden="1">'ELS-Elektromos (Szervert.)'!$A$1:$I$267</definedName>
    <definedName name="Z_D331B704_800F_4B9C_8ED5_0D010377A042_.wvu.PrintArea" localSheetId="7" hidden="1">'ÉM-Irtás, föld- és sziklamunka'!$A$1:$I$22</definedName>
    <definedName name="Z_D331B704_800F_4B9C_8ED5_0D010377A042_.wvu.PrintArea" localSheetId="59" hidden="1">'KE-Építési munkák'!$A$1:$I$65</definedName>
    <definedName name="Z_D331B704_800F_4B9C_8ED5_0D010377A042_.wvu.PrintArea" localSheetId="61" hidden="1">'KE-öntöző'!$A$1:$H$112</definedName>
    <definedName name="Z_D331B704_800F_4B9C_8ED5_0D010377A042_.wvu.PrintArea" localSheetId="60" hidden="1">'KE-Világítótestek'!$A$1:$I$23</definedName>
    <definedName name="Z_D331B704_800F_4B9C_8ED5_0D010377A042_.wvu.PrintTitles" localSheetId="3" hidden="1">'A-Költségtérítések'!$1:$1</definedName>
    <definedName name="Z_D331B704_800F_4B9C_8ED5_0D010377A042_.wvu.PrintTitles" localSheetId="50" hidden="1">'ELI-Elektromos (Irodaépület)'!$A$1:$IW$1</definedName>
    <definedName name="Z_D331B704_800F_4B9C_8ED5_0D010377A042_.wvu.PrintTitles" localSheetId="51" hidden="1">'ELS-Elektromos (Szervert.)'!$A$1:$IW$1</definedName>
    <definedName name="Z_D331B704_800F_4B9C_8ED5_0D010377A042_.wvu.PrintTitles" localSheetId="52" hidden="1">'EM - helyiség árnyékolás'!$A$1:$IV$1</definedName>
    <definedName name="Z_D331B704_800F_4B9C_8ED5_0D010377A042_.wvu.PrintTitles" localSheetId="26" hidden="1">'ÉM-Árnyékolók beépítése'!$1:$1</definedName>
    <definedName name="Z_D331B704_800F_4B9C_8ED5_0D010377A042_.wvu.PrintTitles" localSheetId="20" hidden="1">'ÉM-Bádogozás'!$1:$1</definedName>
    <definedName name="Z_D331B704_800F_4B9C_8ED5_0D010377A042_.wvu.PrintTitles" localSheetId="21" hidden="1">'ÉM-Fa- és műanyag szerkezet'!$1:$1</definedName>
    <definedName name="Z_D331B704_800F_4B9C_8ED5_0D010377A042_.wvu.PrintTitles" localSheetId="24" hidden="1">'ÉM-Felületképzés'!$1:$1</definedName>
    <definedName name="Z_D331B704_800F_4B9C_8ED5_0D010377A042_.wvu.PrintTitles" localSheetId="13" hidden="1">'ÉM-Fém- és könnyű épületszerk.'!$1:$1</definedName>
    <definedName name="Z_D331B704_800F_4B9C_8ED5_0D010377A042_.wvu.PrintTitles" localSheetId="22" hidden="1">'ÉM-Fém nyílászáró és épületlak.'!$1:$1</definedName>
    <definedName name="Z_D331B704_800F_4B9C_8ED5_0D010377A042_.wvu.PrintTitles" localSheetId="10" hidden="1">'ÉM-Helyszíni beton és vasbeton'!$1:$1</definedName>
    <definedName name="Z_D331B704_800F_4B9C_8ED5_0D010377A042_.wvu.PrintTitles" localSheetId="19" hidden="1">'ÉM-Hideg- és melegburkolatok'!$1:$1</definedName>
    <definedName name="Z_D331B704_800F_4B9C_8ED5_0D010377A042_.wvu.PrintTitles" localSheetId="27" hidden="1">'ÉM-Közműcsatorna-építés'!$1:$1</definedName>
    <definedName name="Z_D331B704_800F_4B9C_8ED5_0D010377A042_.wvu.PrintTitles" localSheetId="17" hidden="1">'ÉM-Szárazépítés'!$1:$1</definedName>
    <definedName name="Z_D331B704_800F_4B9C_8ED5_0D010377A042_.wvu.PrintTitles" localSheetId="25" hidden="1">'ÉM-Szigetelés'!$1:$1</definedName>
    <definedName name="Z_D331B704_800F_4B9C_8ED5_0D010377A042_.wvu.PrintTitles" localSheetId="23" hidden="1">'ÉM-Üvegezés'!$1:$1</definedName>
    <definedName name="Z_D331B704_800F_4B9C_8ED5_0D010377A042_.wvu.PrintTitles" localSheetId="6" hidden="1">'ÉM-Zsaluzás és állványozás'!$1:$1</definedName>
    <definedName name="Z_D331B704_800F_4B9C_8ED5_0D010377A042_.wvu.PrintTitles" localSheetId="59" hidden="1">'KE-Építési munkák'!$1:$1</definedName>
    <definedName name="Z_D331B704_800F_4B9C_8ED5_0D010377A042_.wvu.PrintTitles" localSheetId="61" hidden="1">'KE-öntöző'!$1:$1</definedName>
    <definedName name="Z_D331B704_800F_4B9C_8ED5_0D010377A042_.wvu.PrintTitles" localSheetId="0" hidden="1">ÖSSZESÍTŐ!$1:$3</definedName>
  </definedNames>
  <calcPr calcId="191029"/>
  <customWorkbookViews>
    <customWorkbookView name="Sebestyén Márta - Egyéni nézet" guid="{8F7B0D9D-760B-4ED2-8EF3-7E60F24C53A3}" mergeInterval="0" personalView="1" maximized="1" xWindow="-8" yWindow="-8" windowWidth="1936" windowHeight="1155" tabRatio="877" activeSheetId="55"/>
    <customWorkbookView name="Csermely Adrienn - Egyéni nézet" guid="{889DD361-410A-403A-AA82-655FDFDC877E}" mergeInterval="0" personalView="1" maximized="1" xWindow="-8" yWindow="-8" windowWidth="1936" windowHeight="1176" tabRatio="877" activeSheetId="52"/>
    <customWorkbookView name="Kovács Ágnes - Egyéni nézet" guid="{D331B704-800F-4B9C-8ED5-0D010377A042}" mergeInterval="0" personalView="1" maximized="1" xWindow="-8" yWindow="-8" windowWidth="1936" windowHeight="1176" tabRatio="877" activeSheetId="1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 i="3" l="1"/>
  <c r="A1" i="3"/>
  <c r="I420" i="99" l="1"/>
  <c r="H420" i="99"/>
  <c r="I418" i="99"/>
  <c r="H418" i="99"/>
  <c r="I416" i="99"/>
  <c r="H416" i="99"/>
  <c r="I414" i="99"/>
  <c r="H414" i="99"/>
  <c r="I410" i="99"/>
  <c r="H410" i="99"/>
  <c r="I408" i="99"/>
  <c r="H408" i="99"/>
  <c r="I406" i="99"/>
  <c r="H406" i="99"/>
  <c r="I404" i="99"/>
  <c r="H404" i="99"/>
  <c r="I402" i="99"/>
  <c r="H402" i="99"/>
  <c r="I400" i="99"/>
  <c r="H400" i="99"/>
  <c r="I398" i="99"/>
  <c r="H398" i="99"/>
  <c r="I396" i="99"/>
  <c r="H396" i="99"/>
  <c r="I394" i="99"/>
  <c r="H394" i="99"/>
  <c r="I392" i="99"/>
  <c r="H392" i="99"/>
  <c r="I390" i="99"/>
  <c r="H390" i="99"/>
  <c r="I388" i="99"/>
  <c r="H388" i="99"/>
  <c r="I386" i="99"/>
  <c r="H386" i="99"/>
  <c r="I384" i="99"/>
  <c r="H384" i="99"/>
  <c r="I382" i="99"/>
  <c r="H382" i="99"/>
  <c r="I380" i="99"/>
  <c r="H380" i="99"/>
  <c r="I378" i="99"/>
  <c r="H378" i="99"/>
  <c r="I376" i="99"/>
  <c r="H376" i="99"/>
  <c r="I374" i="99"/>
  <c r="H374" i="99"/>
  <c r="I372" i="99"/>
  <c r="H372" i="99"/>
  <c r="I370" i="99"/>
  <c r="H370" i="99"/>
  <c r="I368" i="99"/>
  <c r="H368" i="99"/>
  <c r="I366" i="99"/>
  <c r="H366" i="99"/>
  <c r="I364" i="99"/>
  <c r="H364" i="99"/>
  <c r="I362" i="99"/>
  <c r="H362" i="99"/>
  <c r="I360" i="99"/>
  <c r="H360" i="99"/>
  <c r="I358" i="99"/>
  <c r="H358" i="99"/>
  <c r="I356" i="99"/>
  <c r="H356" i="99"/>
  <c r="I354" i="99"/>
  <c r="H354" i="99"/>
  <c r="I352" i="99"/>
  <c r="H352" i="99"/>
  <c r="I350" i="99"/>
  <c r="H350" i="99"/>
  <c r="I348" i="99"/>
  <c r="H348" i="99"/>
  <c r="I346" i="99"/>
  <c r="H346" i="99"/>
  <c r="I344" i="99"/>
  <c r="H344" i="99"/>
  <c r="I342" i="99"/>
  <c r="H342" i="99"/>
  <c r="I338" i="99"/>
  <c r="H338" i="99"/>
  <c r="I336" i="99"/>
  <c r="H336" i="99"/>
  <c r="I332" i="99"/>
  <c r="H332" i="99"/>
  <c r="I330" i="99"/>
  <c r="H330" i="99"/>
  <c r="I328" i="99"/>
  <c r="H328" i="99"/>
  <c r="I326" i="99"/>
  <c r="H326" i="99"/>
  <c r="I324" i="99"/>
  <c r="H324" i="99"/>
  <c r="I322" i="99"/>
  <c r="H322" i="99"/>
  <c r="I320" i="99"/>
  <c r="H320" i="99"/>
  <c r="I318" i="99"/>
  <c r="H318" i="99"/>
  <c r="I316" i="99"/>
  <c r="H316" i="99"/>
  <c r="I314" i="99"/>
  <c r="H314" i="99"/>
  <c r="I312" i="99"/>
  <c r="H312" i="99"/>
  <c r="I310" i="99"/>
  <c r="H310" i="99"/>
  <c r="I306" i="99"/>
  <c r="H306" i="99"/>
  <c r="I304" i="99"/>
  <c r="H304" i="99"/>
  <c r="I302" i="99"/>
  <c r="H302" i="99"/>
  <c r="I300" i="99"/>
  <c r="H300" i="99"/>
  <c r="I298" i="99"/>
  <c r="H298" i="99"/>
  <c r="I296" i="99"/>
  <c r="H296" i="99"/>
  <c r="I294" i="99"/>
  <c r="H294" i="99"/>
  <c r="I292" i="99"/>
  <c r="H292" i="99"/>
  <c r="I290" i="99"/>
  <c r="H290" i="99"/>
  <c r="I288" i="99"/>
  <c r="H288" i="99"/>
  <c r="I286" i="99"/>
  <c r="H286" i="99"/>
  <c r="I284" i="99"/>
  <c r="H284" i="99"/>
  <c r="I282" i="99"/>
  <c r="H282" i="99"/>
  <c r="I280" i="99"/>
  <c r="H280" i="99"/>
  <c r="I278" i="99"/>
  <c r="H278" i="99"/>
  <c r="I276" i="99"/>
  <c r="H276" i="99"/>
  <c r="I274" i="99"/>
  <c r="H274" i="99"/>
  <c r="I272" i="99"/>
  <c r="H272" i="99"/>
  <c r="I270" i="99"/>
  <c r="H270" i="99"/>
  <c r="I268" i="99"/>
  <c r="H268" i="99"/>
  <c r="I266" i="99"/>
  <c r="H266" i="99"/>
  <c r="I264" i="99"/>
  <c r="H264" i="99"/>
  <c r="I262" i="99"/>
  <c r="H262" i="99"/>
  <c r="I260" i="99"/>
  <c r="H260" i="99"/>
  <c r="I258" i="99"/>
  <c r="H258" i="99"/>
  <c r="I256" i="99"/>
  <c r="H256" i="99"/>
  <c r="I254" i="99"/>
  <c r="H254" i="99"/>
  <c r="I252" i="99"/>
  <c r="H252" i="99"/>
  <c r="I250" i="99"/>
  <c r="H250" i="99"/>
  <c r="I248" i="99"/>
  <c r="H248" i="99"/>
  <c r="I246" i="99"/>
  <c r="H246" i="99"/>
  <c r="I244" i="99"/>
  <c r="H244" i="99"/>
  <c r="I242" i="99"/>
  <c r="H242" i="99"/>
  <c r="I240" i="99"/>
  <c r="H240" i="99"/>
  <c r="I238" i="99"/>
  <c r="H238" i="99"/>
  <c r="I234" i="99"/>
  <c r="H234" i="99"/>
  <c r="I232" i="99"/>
  <c r="H232" i="99"/>
  <c r="I230" i="99"/>
  <c r="H230" i="99"/>
  <c r="I228" i="99"/>
  <c r="H228" i="99"/>
  <c r="I226" i="99"/>
  <c r="H226" i="99"/>
  <c r="I222" i="99"/>
  <c r="H222" i="99"/>
  <c r="I220" i="99"/>
  <c r="H220" i="99"/>
  <c r="I218" i="99"/>
  <c r="H218" i="99"/>
  <c r="I216" i="99"/>
  <c r="H216" i="99"/>
  <c r="I214" i="99"/>
  <c r="H214" i="99"/>
  <c r="I210" i="99"/>
  <c r="H210" i="99"/>
  <c r="I208" i="99"/>
  <c r="H208" i="99"/>
  <c r="I206" i="99"/>
  <c r="H206" i="99"/>
  <c r="I204" i="99"/>
  <c r="H204" i="99"/>
  <c r="I202" i="99"/>
  <c r="H202" i="99"/>
  <c r="I200" i="99"/>
  <c r="H200" i="99"/>
  <c r="I198" i="99"/>
  <c r="H198" i="99"/>
  <c r="I196" i="99"/>
  <c r="H196" i="99"/>
  <c r="I194" i="99"/>
  <c r="H194" i="99"/>
  <c r="I192" i="99"/>
  <c r="H192" i="99"/>
  <c r="I190" i="99"/>
  <c r="H190" i="99"/>
  <c r="I188" i="99"/>
  <c r="H188" i="99"/>
  <c r="I186" i="99"/>
  <c r="H186" i="99"/>
  <c r="I184" i="99"/>
  <c r="H184" i="99"/>
  <c r="I182" i="99"/>
  <c r="H182" i="99"/>
  <c r="I178" i="99"/>
  <c r="H178" i="99"/>
  <c r="I176" i="99"/>
  <c r="H176" i="99"/>
  <c r="I172" i="99"/>
  <c r="H172" i="99"/>
  <c r="I170" i="99"/>
  <c r="H170" i="99"/>
  <c r="I168" i="99"/>
  <c r="H168" i="99"/>
  <c r="I166" i="99"/>
  <c r="H166" i="99"/>
  <c r="I164" i="99"/>
  <c r="H164" i="99"/>
  <c r="I162" i="99"/>
  <c r="H162" i="99"/>
  <c r="I160" i="99"/>
  <c r="H160" i="99"/>
  <c r="I158" i="99"/>
  <c r="H158" i="99"/>
  <c r="I156" i="99"/>
  <c r="H156" i="99"/>
  <c r="I154" i="99"/>
  <c r="H154" i="99"/>
  <c r="I152" i="99"/>
  <c r="H152" i="99"/>
  <c r="I150" i="99"/>
  <c r="H150" i="99"/>
  <c r="I148" i="99"/>
  <c r="H148" i="99"/>
  <c r="I146" i="99"/>
  <c r="H146" i="99"/>
  <c r="I144" i="99"/>
  <c r="H144" i="99"/>
  <c r="I142" i="99"/>
  <c r="H142" i="99"/>
  <c r="I140" i="99"/>
  <c r="H140" i="99"/>
  <c r="I138" i="99"/>
  <c r="H138" i="99"/>
  <c r="I136" i="99"/>
  <c r="H136" i="99"/>
  <c r="I134" i="99"/>
  <c r="H134" i="99"/>
  <c r="I132" i="99"/>
  <c r="H132" i="99"/>
  <c r="I128" i="99"/>
  <c r="H128" i="99"/>
  <c r="I126" i="99"/>
  <c r="H126" i="99"/>
  <c r="I124" i="99"/>
  <c r="H124" i="99"/>
  <c r="I120" i="99"/>
  <c r="H120" i="99"/>
  <c r="I118" i="99"/>
  <c r="H118" i="99"/>
  <c r="I116" i="99"/>
  <c r="H116" i="99"/>
  <c r="I114" i="99"/>
  <c r="H114" i="99"/>
  <c r="I112" i="99"/>
  <c r="H112" i="99"/>
  <c r="I110" i="99"/>
  <c r="H110" i="99"/>
  <c r="I108" i="99"/>
  <c r="H108" i="99"/>
  <c r="I106" i="99"/>
  <c r="H106" i="99"/>
  <c r="I104" i="99"/>
  <c r="H104" i="99"/>
  <c r="I102" i="99"/>
  <c r="H102" i="99"/>
  <c r="I100" i="99"/>
  <c r="H100" i="99"/>
  <c r="I98" i="99"/>
  <c r="H98" i="99"/>
  <c r="I96" i="99"/>
  <c r="H96" i="99"/>
  <c r="I94" i="99"/>
  <c r="H94" i="99"/>
  <c r="I92" i="99"/>
  <c r="H92" i="99"/>
  <c r="I90" i="99"/>
  <c r="H90" i="99"/>
  <c r="I88" i="99"/>
  <c r="H88" i="99"/>
  <c r="I86" i="99"/>
  <c r="H86" i="99"/>
  <c r="I84" i="99"/>
  <c r="H84" i="99"/>
  <c r="I82" i="99"/>
  <c r="H82" i="99"/>
  <c r="I80" i="99"/>
  <c r="H80" i="99"/>
  <c r="I78" i="99"/>
  <c r="H78" i="99"/>
  <c r="I76" i="99"/>
  <c r="H76" i="99"/>
  <c r="I74" i="99"/>
  <c r="H74" i="99"/>
  <c r="I72" i="99"/>
  <c r="H72" i="99"/>
  <c r="I70" i="99"/>
  <c r="H70" i="99"/>
  <c r="I68" i="99"/>
  <c r="H68" i="99"/>
  <c r="I64" i="99"/>
  <c r="H64" i="99"/>
  <c r="I62" i="99"/>
  <c r="H62" i="99"/>
  <c r="I60" i="99"/>
  <c r="H60" i="99"/>
  <c r="I58" i="99"/>
  <c r="H58" i="99"/>
  <c r="I56" i="99"/>
  <c r="H56" i="99"/>
  <c r="I54" i="99"/>
  <c r="H54" i="99"/>
  <c r="I52" i="99"/>
  <c r="H52" i="99"/>
  <c r="I50" i="99"/>
  <c r="H50" i="99"/>
  <c r="I48" i="99"/>
  <c r="H48" i="99"/>
  <c r="I46" i="99"/>
  <c r="H46" i="99"/>
  <c r="I44" i="99"/>
  <c r="H44" i="99"/>
  <c r="I42" i="99"/>
  <c r="H42" i="99"/>
  <c r="I40" i="99"/>
  <c r="H40" i="99"/>
  <c r="I38" i="99"/>
  <c r="H38" i="99"/>
  <c r="I36" i="99"/>
  <c r="H36" i="99"/>
  <c r="I34" i="99"/>
  <c r="H34" i="99"/>
  <c r="I32" i="99"/>
  <c r="H32" i="99"/>
  <c r="I30" i="99"/>
  <c r="H30" i="99"/>
  <c r="I28" i="99"/>
  <c r="H28" i="99"/>
  <c r="I26" i="99"/>
  <c r="H26" i="99"/>
  <c r="I24" i="99"/>
  <c r="H24" i="99"/>
  <c r="I22" i="99"/>
  <c r="H22" i="99"/>
  <c r="I20" i="99"/>
  <c r="H20" i="99"/>
  <c r="I18" i="99"/>
  <c r="H18" i="99"/>
  <c r="I16" i="99"/>
  <c r="H16" i="99"/>
  <c r="I14" i="99"/>
  <c r="H14" i="99"/>
  <c r="I12" i="99"/>
  <c r="H12" i="99"/>
  <c r="I10" i="99"/>
  <c r="H10" i="99"/>
  <c r="I8" i="99"/>
  <c r="H8" i="99"/>
  <c r="I6" i="99"/>
  <c r="H6" i="99"/>
  <c r="I4" i="99"/>
  <c r="H4" i="99"/>
  <c r="I2" i="99"/>
  <c r="H2" i="99"/>
  <c r="H66" i="99" l="1"/>
  <c r="H122" i="99"/>
  <c r="H174" i="99"/>
  <c r="C82" i="3" s="1"/>
  <c r="H212" i="99"/>
  <c r="C84" i="3" s="1"/>
  <c r="H236" i="99"/>
  <c r="C86" i="3" s="1"/>
  <c r="H412" i="99"/>
  <c r="C90" i="3" s="1"/>
  <c r="I122" i="99"/>
  <c r="I174" i="99"/>
  <c r="D82" i="3" s="1"/>
  <c r="I212" i="99"/>
  <c r="D84" i="3" s="1"/>
  <c r="I236" i="99"/>
  <c r="D86" i="3" s="1"/>
  <c r="I412" i="99"/>
  <c r="D90" i="3" s="1"/>
  <c r="I422" i="99"/>
  <c r="D91" i="3" s="1"/>
  <c r="H422" i="99"/>
  <c r="C91" i="3" s="1"/>
  <c r="H130" i="99"/>
  <c r="H180" i="99"/>
  <c r="C83" i="3" s="1"/>
  <c r="H224" i="99"/>
  <c r="C85" i="3" s="1"/>
  <c r="H308" i="99"/>
  <c r="C87" i="3" s="1"/>
  <c r="H334" i="99"/>
  <c r="C88" i="3" s="1"/>
  <c r="H340" i="99"/>
  <c r="C89" i="3" s="1"/>
  <c r="I130" i="99"/>
  <c r="I180" i="99"/>
  <c r="D83" i="3" s="1"/>
  <c r="I224" i="99"/>
  <c r="D85" i="3" s="1"/>
  <c r="I308" i="99"/>
  <c r="D87" i="3" s="1"/>
  <c r="I334" i="99"/>
  <c r="D88" i="3" s="1"/>
  <c r="I340" i="99"/>
  <c r="D89" i="3" s="1"/>
  <c r="I66" i="99"/>
  <c r="I38" i="75"/>
  <c r="H38" i="75"/>
  <c r="I26" i="75"/>
  <c r="H26" i="75"/>
  <c r="I424" i="99" l="1"/>
  <c r="H424" i="99"/>
  <c r="H282" i="61"/>
  <c r="I282" i="61"/>
  <c r="I2" i="95" l="1"/>
  <c r="H2" i="95"/>
  <c r="I24" i="12" l="1"/>
  <c r="H24" i="12"/>
  <c r="I22" i="12"/>
  <c r="H22" i="12"/>
  <c r="I20" i="12"/>
  <c r="H20" i="12"/>
  <c r="I18" i="12"/>
  <c r="H18" i="12"/>
  <c r="I16" i="12"/>
  <c r="H16" i="12"/>
  <c r="I14" i="12"/>
  <c r="H14" i="12"/>
  <c r="I12" i="12"/>
  <c r="H12" i="12"/>
  <c r="I10" i="12"/>
  <c r="H10" i="12"/>
  <c r="I8" i="12"/>
  <c r="H8" i="12"/>
  <c r="I6" i="12"/>
  <c r="H6" i="12"/>
  <c r="I4" i="12"/>
  <c r="H4" i="12"/>
  <c r="I2" i="12"/>
  <c r="H2" i="12"/>
  <c r="I26" i="12" l="1"/>
  <c r="H26" i="12"/>
  <c r="I210" i="91"/>
  <c r="C80" i="3" l="1"/>
  <c r="D81" i="3"/>
  <c r="C79" i="3"/>
  <c r="C81" i="3"/>
  <c r="D79" i="3"/>
  <c r="D80" i="3"/>
  <c r="I86" i="17"/>
  <c r="H86" i="17"/>
  <c r="C78" i="3" l="1"/>
  <c r="D78" i="3"/>
  <c r="I34" i="98" l="1"/>
  <c r="H34" i="98"/>
  <c r="I32" i="98"/>
  <c r="H32" i="98"/>
  <c r="I30" i="98"/>
  <c r="H30" i="98"/>
  <c r="I26" i="98"/>
  <c r="H26" i="98"/>
  <c r="I24" i="98"/>
  <c r="H24" i="98"/>
  <c r="I22" i="98"/>
  <c r="H22" i="98"/>
  <c r="I20" i="98"/>
  <c r="H20" i="98"/>
  <c r="I18" i="98"/>
  <c r="H18" i="98"/>
  <c r="I14" i="98"/>
  <c r="H14" i="98"/>
  <c r="I12" i="98"/>
  <c r="H12" i="98"/>
  <c r="I10" i="98"/>
  <c r="H10" i="98"/>
  <c r="I8" i="98"/>
  <c r="H8" i="98"/>
  <c r="I4" i="98"/>
  <c r="H4" i="98"/>
  <c r="H2" i="98"/>
  <c r="I2" i="98"/>
  <c r="H36" i="98" l="1"/>
  <c r="C122" i="3" s="1"/>
  <c r="I36" i="98"/>
  <c r="D122" i="3" s="1"/>
  <c r="H28" i="98"/>
  <c r="C121" i="3" s="1"/>
  <c r="H16" i="98"/>
  <c r="C120" i="3" s="1"/>
  <c r="I16" i="98"/>
  <c r="D120" i="3" s="1"/>
  <c r="I6" i="98"/>
  <c r="D119" i="3" s="1"/>
  <c r="H6" i="98"/>
  <c r="C119" i="3" s="1"/>
  <c r="I28" i="98"/>
  <c r="D121" i="3" s="1"/>
  <c r="I38" i="98" l="1"/>
  <c r="H38" i="98"/>
  <c r="H2" i="25" l="1"/>
  <c r="H6" i="15"/>
  <c r="H2" i="78" l="1"/>
  <c r="I2" i="78"/>
  <c r="I18" i="77"/>
  <c r="H18" i="77"/>
  <c r="H12" i="77"/>
  <c r="I12" i="77"/>
  <c r="I2" i="77"/>
  <c r="H2" i="77"/>
  <c r="H4" i="77"/>
  <c r="I4" i="77"/>
  <c r="I6" i="77"/>
  <c r="I8" i="77"/>
  <c r="H6" i="77"/>
  <c r="H8" i="77"/>
  <c r="H210" i="91"/>
  <c r="H63" i="91"/>
  <c r="I10" i="79"/>
  <c r="I4" i="79"/>
  <c r="H4" i="79"/>
  <c r="I2" i="79"/>
  <c r="H2" i="79"/>
  <c r="H4" i="75"/>
  <c r="H66" i="75"/>
  <c r="I66" i="75"/>
  <c r="H68" i="75"/>
  <c r="H70" i="75"/>
  <c r="H72" i="75"/>
  <c r="I46" i="75"/>
  <c r="H46" i="75"/>
  <c r="H32" i="75"/>
  <c r="I32" i="75"/>
  <c r="I34" i="75"/>
  <c r="H34" i="75"/>
  <c r="H36" i="75"/>
  <c r="I36" i="75"/>
  <c r="I40" i="75"/>
  <c r="H40" i="75"/>
  <c r="H42" i="75"/>
  <c r="I42" i="75"/>
  <c r="H28" i="75"/>
  <c r="I28" i="75"/>
  <c r="I22" i="75"/>
  <c r="I16" i="75"/>
  <c r="H16" i="75"/>
  <c r="H22" i="75"/>
  <c r="I12" i="75"/>
  <c r="I10" i="75"/>
  <c r="I8" i="75"/>
  <c r="H8" i="75"/>
  <c r="H10" i="75"/>
  <c r="H12" i="75"/>
  <c r="I2" i="75"/>
  <c r="I4" i="75"/>
  <c r="I344" i="61"/>
  <c r="H344" i="61"/>
  <c r="H340" i="61"/>
  <c r="H338" i="61"/>
  <c r="I338" i="61"/>
  <c r="I340" i="61"/>
  <c r="I334" i="61"/>
  <c r="I336" i="61" s="1"/>
  <c r="H334" i="61"/>
  <c r="H336" i="61" s="1"/>
  <c r="I326" i="61"/>
  <c r="H326" i="61"/>
  <c r="I306" i="61"/>
  <c r="H306" i="61"/>
  <c r="H308" i="61"/>
  <c r="I308" i="61"/>
  <c r="I310" i="61"/>
  <c r="H310" i="61"/>
  <c r="I290" i="61"/>
  <c r="H290" i="61"/>
  <c r="I284" i="61"/>
  <c r="H284" i="61"/>
  <c r="H286" i="61"/>
  <c r="I286" i="61"/>
  <c r="I274" i="61"/>
  <c r="H274" i="61"/>
  <c r="I268" i="61"/>
  <c r="I270" i="61"/>
  <c r="H270" i="61"/>
  <c r="H268" i="61"/>
  <c r="H266" i="61"/>
  <c r="I266" i="61"/>
  <c r="I262" i="61"/>
  <c r="I260" i="61"/>
  <c r="I258" i="61"/>
  <c r="I256" i="61"/>
  <c r="I254" i="61"/>
  <c r="H254" i="61"/>
  <c r="H256" i="61"/>
  <c r="H258" i="61"/>
  <c r="H260" i="61"/>
  <c r="H262" i="61"/>
  <c r="H228" i="61"/>
  <c r="I228" i="61"/>
  <c r="H214" i="61"/>
  <c r="I214" i="61"/>
  <c r="H216" i="61"/>
  <c r="I216" i="61"/>
  <c r="H218" i="61"/>
  <c r="I218" i="61"/>
  <c r="H220" i="61"/>
  <c r="I220" i="61"/>
  <c r="H222" i="61"/>
  <c r="I222" i="61"/>
  <c r="I212" i="61"/>
  <c r="H212" i="61"/>
  <c r="H156" i="61"/>
  <c r="I156" i="61"/>
  <c r="H158" i="61"/>
  <c r="I158" i="61"/>
  <c r="H160" i="61"/>
  <c r="I160" i="61"/>
  <c r="H162" i="61"/>
  <c r="I162" i="61"/>
  <c r="H164" i="61"/>
  <c r="I164" i="61"/>
  <c r="H166" i="61"/>
  <c r="I166" i="61"/>
  <c r="H168" i="61"/>
  <c r="I168" i="61"/>
  <c r="H170" i="61"/>
  <c r="I170" i="61"/>
  <c r="H172" i="61"/>
  <c r="I172" i="61"/>
  <c r="H174" i="61"/>
  <c r="I174" i="61"/>
  <c r="H176" i="61"/>
  <c r="I176" i="61"/>
  <c r="H178" i="61"/>
  <c r="I178" i="61"/>
  <c r="H180" i="61"/>
  <c r="I180" i="61"/>
  <c r="H182" i="61"/>
  <c r="I182" i="61"/>
  <c r="H184" i="61"/>
  <c r="I184" i="61"/>
  <c r="H186" i="61"/>
  <c r="I186" i="61"/>
  <c r="H188" i="61"/>
  <c r="I188" i="61"/>
  <c r="H190" i="61"/>
  <c r="I190" i="61"/>
  <c r="H192" i="61"/>
  <c r="I192" i="61"/>
  <c r="H194" i="61"/>
  <c r="I194" i="61"/>
  <c r="H196" i="61"/>
  <c r="I196" i="61"/>
  <c r="H198" i="61"/>
  <c r="I198" i="61"/>
  <c r="H200" i="61"/>
  <c r="I200" i="61"/>
  <c r="H202" i="61"/>
  <c r="I202" i="61"/>
  <c r="H204" i="61"/>
  <c r="I204" i="61"/>
  <c r="H206" i="61"/>
  <c r="I206" i="61"/>
  <c r="H208" i="61"/>
  <c r="I208" i="61"/>
  <c r="H144" i="61"/>
  <c r="I144" i="61"/>
  <c r="H146" i="61"/>
  <c r="I146" i="61"/>
  <c r="H148" i="61"/>
  <c r="I148" i="61"/>
  <c r="H150" i="61"/>
  <c r="I150" i="61"/>
  <c r="H142" i="61"/>
  <c r="I142" i="61"/>
  <c r="I140" i="61"/>
  <c r="H140" i="61"/>
  <c r="I138" i="61"/>
  <c r="H138" i="61"/>
  <c r="H104" i="61"/>
  <c r="I104" i="61"/>
  <c r="H110" i="61"/>
  <c r="I110" i="61"/>
  <c r="H112" i="61"/>
  <c r="I112" i="61"/>
  <c r="H114" i="61"/>
  <c r="I114" i="61"/>
  <c r="H116" i="61"/>
  <c r="I116" i="61"/>
  <c r="H118" i="61"/>
  <c r="I118" i="61"/>
  <c r="H120" i="61"/>
  <c r="I120" i="61"/>
  <c r="H122" i="61"/>
  <c r="I122" i="61"/>
  <c r="H124" i="61"/>
  <c r="I124" i="61"/>
  <c r="H126" i="61"/>
  <c r="I126" i="61"/>
  <c r="H128" i="61"/>
  <c r="I128" i="61"/>
  <c r="H130" i="61"/>
  <c r="I130" i="61"/>
  <c r="H132" i="61"/>
  <c r="I132" i="61"/>
  <c r="I102" i="61"/>
  <c r="H102" i="61"/>
  <c r="H4" i="61"/>
  <c r="I4" i="61"/>
  <c r="H6" i="61"/>
  <c r="I6" i="61"/>
  <c r="H8" i="61"/>
  <c r="I8" i="61"/>
  <c r="H10" i="61"/>
  <c r="I10" i="61"/>
  <c r="H12" i="61"/>
  <c r="I12" i="61"/>
  <c r="H14" i="61"/>
  <c r="I14" i="61"/>
  <c r="H16" i="61"/>
  <c r="I16" i="61"/>
  <c r="H18" i="61"/>
  <c r="I18" i="61"/>
  <c r="H20" i="61"/>
  <c r="I20" i="61"/>
  <c r="H22" i="61"/>
  <c r="I22" i="61"/>
  <c r="H24" i="61"/>
  <c r="I24" i="61"/>
  <c r="H26" i="61"/>
  <c r="I26" i="61"/>
  <c r="H28" i="61"/>
  <c r="I28" i="61"/>
  <c r="H30" i="61"/>
  <c r="I30" i="61"/>
  <c r="H32" i="61"/>
  <c r="I32" i="61"/>
  <c r="H34" i="61"/>
  <c r="I34" i="61"/>
  <c r="H36" i="61"/>
  <c r="I36" i="61"/>
  <c r="H38" i="61"/>
  <c r="I38" i="61"/>
  <c r="H40" i="61"/>
  <c r="I40" i="61"/>
  <c r="H42" i="61"/>
  <c r="I42" i="61"/>
  <c r="H44" i="61"/>
  <c r="I44" i="61"/>
  <c r="H46" i="61"/>
  <c r="I46" i="61"/>
  <c r="H48" i="61"/>
  <c r="I48" i="61"/>
  <c r="H50" i="61"/>
  <c r="I50" i="61"/>
  <c r="H52" i="61"/>
  <c r="I52" i="61"/>
  <c r="H54" i="61"/>
  <c r="I54" i="61"/>
  <c r="H56" i="61"/>
  <c r="I56" i="61"/>
  <c r="H58" i="61"/>
  <c r="I58" i="61"/>
  <c r="H60" i="61"/>
  <c r="I60" i="61"/>
  <c r="H62" i="61"/>
  <c r="I62" i="61"/>
  <c r="H64" i="61"/>
  <c r="I64" i="61"/>
  <c r="H66" i="61"/>
  <c r="I66" i="61"/>
  <c r="H68" i="61"/>
  <c r="I68" i="61"/>
  <c r="H70" i="61"/>
  <c r="I70" i="61"/>
  <c r="H72" i="61"/>
  <c r="I72" i="61"/>
  <c r="H74" i="61"/>
  <c r="I74" i="61"/>
  <c r="H76" i="61"/>
  <c r="I76" i="61"/>
  <c r="H78" i="61"/>
  <c r="I78" i="61"/>
  <c r="H80" i="61"/>
  <c r="I80" i="61"/>
  <c r="H82" i="61"/>
  <c r="I82" i="61"/>
  <c r="H84" i="61"/>
  <c r="I84" i="61"/>
  <c r="H86" i="61"/>
  <c r="I86" i="61"/>
  <c r="H90" i="61"/>
  <c r="I90" i="61"/>
  <c r="H92" i="61"/>
  <c r="I92" i="61"/>
  <c r="H94" i="61"/>
  <c r="I94" i="61"/>
  <c r="I2" i="61"/>
  <c r="H2" i="61"/>
  <c r="I6" i="60"/>
  <c r="H6" i="60"/>
  <c r="H4" i="60"/>
  <c r="I4" i="60"/>
  <c r="I2" i="60"/>
  <c r="H2" i="60"/>
  <c r="I2" i="59"/>
  <c r="H2" i="59"/>
  <c r="H4" i="59"/>
  <c r="I4" i="59"/>
  <c r="H6" i="59"/>
  <c r="I6" i="59"/>
  <c r="H8" i="59"/>
  <c r="I8" i="59"/>
  <c r="H10" i="59"/>
  <c r="I10" i="59"/>
  <c r="H12" i="59"/>
  <c r="I12" i="59"/>
  <c r="H14" i="59"/>
  <c r="I14" i="59"/>
  <c r="H16" i="59"/>
  <c r="I16" i="59"/>
  <c r="H18" i="59"/>
  <c r="I18" i="59"/>
  <c r="H20" i="59"/>
  <c r="I20" i="59"/>
  <c r="H22" i="59"/>
  <c r="I22" i="59"/>
  <c r="H24" i="59"/>
  <c r="I24" i="59"/>
  <c r="H26" i="59"/>
  <c r="I26" i="59"/>
  <c r="H28" i="59"/>
  <c r="I28" i="59"/>
  <c r="H30" i="59"/>
  <c r="I30" i="59"/>
  <c r="H32" i="59"/>
  <c r="I32" i="59"/>
  <c r="H34" i="59"/>
  <c r="I34" i="59"/>
  <c r="H36" i="59"/>
  <c r="I36" i="59"/>
  <c r="H38" i="59"/>
  <c r="I38" i="59"/>
  <c r="H40" i="59"/>
  <c r="I40" i="59"/>
  <c r="H42" i="59"/>
  <c r="I42" i="59"/>
  <c r="H44" i="59"/>
  <c r="I44" i="59"/>
  <c r="H46" i="59"/>
  <c r="I46" i="59"/>
  <c r="H48" i="59"/>
  <c r="I48" i="59"/>
  <c r="H50" i="59"/>
  <c r="I50" i="59"/>
  <c r="H52" i="59"/>
  <c r="I52" i="59"/>
  <c r="H54" i="59"/>
  <c r="I54" i="59"/>
  <c r="H56" i="59"/>
  <c r="I56" i="59"/>
  <c r="H58" i="59"/>
  <c r="I58" i="59"/>
  <c r="H60" i="59"/>
  <c r="I60" i="59"/>
  <c r="H62" i="59"/>
  <c r="I62" i="59"/>
  <c r="H64" i="59"/>
  <c r="I64" i="59"/>
  <c r="H66" i="59"/>
  <c r="I66" i="59"/>
  <c r="H68" i="59"/>
  <c r="I68" i="59"/>
  <c r="H70" i="59"/>
  <c r="I70" i="59"/>
  <c r="H72" i="59"/>
  <c r="I72" i="59"/>
  <c r="H74" i="59"/>
  <c r="I74" i="59"/>
  <c r="H76" i="59"/>
  <c r="I76" i="59"/>
  <c r="H78" i="59"/>
  <c r="I78" i="59"/>
  <c r="I12" i="93"/>
  <c r="H12" i="38"/>
  <c r="H4" i="43"/>
  <c r="I4" i="43"/>
  <c r="I2" i="43"/>
  <c r="H2" i="43"/>
  <c r="H272" i="61" l="1"/>
  <c r="H342" i="61"/>
  <c r="I342" i="61"/>
  <c r="H154" i="61"/>
  <c r="I80" i="59"/>
  <c r="H80" i="59"/>
  <c r="I100" i="61"/>
  <c r="I154" i="61"/>
  <c r="H332" i="61"/>
  <c r="I136" i="61"/>
  <c r="I14" i="75"/>
  <c r="I6" i="75"/>
  <c r="H14" i="75"/>
  <c r="I332" i="61"/>
  <c r="H100" i="61"/>
  <c r="H288" i="61"/>
  <c r="H136" i="61"/>
  <c r="I272" i="61"/>
  <c r="I288" i="61"/>
  <c r="I4" i="4"/>
  <c r="H4" i="85"/>
  <c r="I4" i="85"/>
  <c r="H6" i="85"/>
  <c r="I6" i="85"/>
  <c r="H8" i="85"/>
  <c r="I8" i="85"/>
  <c r="H10" i="85"/>
  <c r="I10" i="85"/>
  <c r="H12" i="85"/>
  <c r="I12" i="85"/>
  <c r="H14" i="85"/>
  <c r="I14" i="85"/>
  <c r="H16" i="85"/>
  <c r="I16" i="85"/>
  <c r="H18" i="85"/>
  <c r="I18" i="85"/>
  <c r="H20" i="85"/>
  <c r="I20" i="85"/>
  <c r="H22" i="85"/>
  <c r="I22" i="85"/>
  <c r="H24" i="85"/>
  <c r="I24" i="85"/>
  <c r="H26" i="85"/>
  <c r="I26" i="85"/>
  <c r="H28" i="85"/>
  <c r="I28" i="85"/>
  <c r="H30" i="85"/>
  <c r="I30" i="85"/>
  <c r="H32" i="85"/>
  <c r="I32" i="85"/>
  <c r="H34" i="85"/>
  <c r="I34" i="85"/>
  <c r="H36" i="85"/>
  <c r="I36" i="85"/>
  <c r="H38" i="85"/>
  <c r="I38" i="85"/>
  <c r="H40" i="85"/>
  <c r="I40" i="85"/>
  <c r="H42" i="85"/>
  <c r="I42" i="85"/>
  <c r="H44" i="85"/>
  <c r="I44" i="85"/>
  <c r="H46" i="85"/>
  <c r="I46" i="85"/>
  <c r="H48" i="85"/>
  <c r="I48" i="85"/>
  <c r="H50" i="85"/>
  <c r="I50" i="85"/>
  <c r="H52" i="85"/>
  <c r="I52" i="85"/>
  <c r="H54" i="85"/>
  <c r="I54" i="85"/>
  <c r="H56" i="85"/>
  <c r="I56" i="85"/>
  <c r="H58" i="85"/>
  <c r="I58" i="85"/>
  <c r="H60" i="85"/>
  <c r="I60" i="85"/>
  <c r="H62" i="85"/>
  <c r="I62" i="85"/>
  <c r="I2" i="85"/>
  <c r="H2" i="85"/>
  <c r="H8" i="94" l="1"/>
  <c r="H170" i="94"/>
  <c r="I170" i="94"/>
  <c r="H172" i="94"/>
  <c r="I172" i="94"/>
  <c r="H174" i="94"/>
  <c r="I174" i="94"/>
  <c r="H176" i="94"/>
  <c r="I176" i="94"/>
  <c r="H178" i="94"/>
  <c r="I178" i="94"/>
  <c r="H180" i="94"/>
  <c r="I180" i="94"/>
  <c r="H182" i="94"/>
  <c r="I182" i="94"/>
  <c r="H184" i="94"/>
  <c r="I184" i="94"/>
  <c r="H186" i="94"/>
  <c r="I186" i="94"/>
  <c r="H188" i="94"/>
  <c r="I188" i="94"/>
  <c r="H190" i="94"/>
  <c r="I190" i="94"/>
  <c r="H192" i="94"/>
  <c r="I192" i="94"/>
  <c r="H194" i="94"/>
  <c r="I194" i="94"/>
  <c r="H196" i="94"/>
  <c r="I196" i="94"/>
  <c r="H198" i="94"/>
  <c r="I198" i="94"/>
  <c r="H200" i="94"/>
  <c r="I200" i="94"/>
  <c r="H202" i="94"/>
  <c r="I202" i="94"/>
  <c r="H204" i="94"/>
  <c r="I204" i="94"/>
  <c r="H206" i="94"/>
  <c r="I206" i="94"/>
  <c r="H208" i="94"/>
  <c r="I208" i="94"/>
  <c r="H210" i="94"/>
  <c r="I210" i="94"/>
  <c r="I168" i="94"/>
  <c r="H168" i="94"/>
  <c r="H150" i="94"/>
  <c r="I150" i="94"/>
  <c r="H152" i="94"/>
  <c r="I152" i="94"/>
  <c r="H154" i="94"/>
  <c r="I154" i="94"/>
  <c r="H156" i="94"/>
  <c r="I156" i="94"/>
  <c r="H158" i="94"/>
  <c r="I158" i="94"/>
  <c r="H160" i="94"/>
  <c r="I160" i="94"/>
  <c r="H162" i="94"/>
  <c r="I162" i="94"/>
  <c r="H164" i="94"/>
  <c r="I164" i="94"/>
  <c r="I148" i="94"/>
  <c r="H148" i="94"/>
  <c r="H118" i="94"/>
  <c r="I118" i="94"/>
  <c r="H120" i="94"/>
  <c r="I120" i="94"/>
  <c r="H122" i="94"/>
  <c r="I122" i="94"/>
  <c r="H124" i="94"/>
  <c r="I124" i="94"/>
  <c r="H126" i="94"/>
  <c r="I126" i="94"/>
  <c r="H128" i="94"/>
  <c r="I128" i="94"/>
  <c r="H130" i="94"/>
  <c r="I130" i="94"/>
  <c r="H132" i="94"/>
  <c r="I132" i="94"/>
  <c r="H134" i="94"/>
  <c r="I134" i="94"/>
  <c r="H136" i="94"/>
  <c r="I136" i="94"/>
  <c r="H138" i="94"/>
  <c r="I138" i="94"/>
  <c r="H140" i="94"/>
  <c r="I140" i="94"/>
  <c r="H142" i="94"/>
  <c r="I142" i="94"/>
  <c r="H144" i="94"/>
  <c r="I144" i="94"/>
  <c r="I116" i="94"/>
  <c r="H116" i="94"/>
  <c r="H44" i="94"/>
  <c r="I44" i="94"/>
  <c r="H46" i="94"/>
  <c r="I46" i="94"/>
  <c r="H48" i="94"/>
  <c r="I48" i="94"/>
  <c r="H50" i="94"/>
  <c r="I50" i="94"/>
  <c r="H52" i="94"/>
  <c r="I52" i="94"/>
  <c r="H54" i="94"/>
  <c r="I54" i="94"/>
  <c r="H56" i="94"/>
  <c r="I56" i="94"/>
  <c r="H58" i="94"/>
  <c r="I58" i="94"/>
  <c r="H60" i="94"/>
  <c r="I60" i="94"/>
  <c r="H62" i="94"/>
  <c r="I62" i="94"/>
  <c r="H64" i="94"/>
  <c r="I64" i="94"/>
  <c r="H66" i="94"/>
  <c r="I66" i="94"/>
  <c r="H68" i="94"/>
  <c r="I68" i="94"/>
  <c r="H70" i="94"/>
  <c r="I70" i="94"/>
  <c r="H72" i="94"/>
  <c r="I72" i="94"/>
  <c r="H74" i="94"/>
  <c r="I74" i="94"/>
  <c r="H76" i="94"/>
  <c r="I76" i="94"/>
  <c r="H78" i="94"/>
  <c r="I78" i="94"/>
  <c r="H80" i="94"/>
  <c r="I80" i="94"/>
  <c r="H82" i="94"/>
  <c r="I82" i="94"/>
  <c r="H84" i="94"/>
  <c r="I84" i="94"/>
  <c r="H86" i="94"/>
  <c r="I86" i="94"/>
  <c r="H88" i="94"/>
  <c r="I88" i="94"/>
  <c r="H90" i="94"/>
  <c r="I90" i="94"/>
  <c r="H92" i="94"/>
  <c r="I92" i="94"/>
  <c r="H94" i="94"/>
  <c r="I94" i="94"/>
  <c r="H96" i="94"/>
  <c r="I96" i="94"/>
  <c r="H98" i="94"/>
  <c r="I98" i="94"/>
  <c r="H100" i="94"/>
  <c r="I100" i="94"/>
  <c r="H102" i="94"/>
  <c r="I102" i="94"/>
  <c r="H104" i="94"/>
  <c r="I104" i="94"/>
  <c r="H106" i="94"/>
  <c r="I106" i="94"/>
  <c r="H108" i="94"/>
  <c r="I108" i="94"/>
  <c r="H110" i="94"/>
  <c r="I110" i="94"/>
  <c r="H112" i="94"/>
  <c r="I112" i="94"/>
  <c r="I42" i="94"/>
  <c r="H42" i="94"/>
  <c r="H4" i="94"/>
  <c r="I4" i="94"/>
  <c r="H6" i="94"/>
  <c r="I6" i="94"/>
  <c r="I8" i="94"/>
  <c r="H10" i="94"/>
  <c r="I10" i="94"/>
  <c r="H12" i="94"/>
  <c r="I12" i="94"/>
  <c r="H14" i="94"/>
  <c r="I14" i="94"/>
  <c r="H16" i="94"/>
  <c r="I16" i="94"/>
  <c r="H18" i="94"/>
  <c r="I18" i="94"/>
  <c r="H20" i="94"/>
  <c r="I20" i="94"/>
  <c r="H22" i="94"/>
  <c r="I22" i="94"/>
  <c r="H24" i="94"/>
  <c r="I24" i="94"/>
  <c r="H26" i="94"/>
  <c r="I26" i="94"/>
  <c r="H28" i="94"/>
  <c r="I28" i="94"/>
  <c r="H30" i="94"/>
  <c r="I30" i="94"/>
  <c r="H32" i="94"/>
  <c r="I32" i="94"/>
  <c r="H34" i="94"/>
  <c r="I34" i="94"/>
  <c r="H36" i="94"/>
  <c r="I36" i="94"/>
  <c r="H38" i="94"/>
  <c r="I38" i="94"/>
  <c r="I2" i="94"/>
  <c r="H2" i="94"/>
  <c r="H460" i="93"/>
  <c r="I460" i="93"/>
  <c r="I458" i="93"/>
  <c r="H458" i="93"/>
  <c r="I400" i="93"/>
  <c r="H400" i="93"/>
  <c r="I180" i="93"/>
  <c r="H180" i="93"/>
  <c r="H58" i="93"/>
  <c r="I58" i="93"/>
  <c r="H60" i="93"/>
  <c r="I60" i="93"/>
  <c r="H62" i="93"/>
  <c r="I62" i="93"/>
  <c r="H64" i="93"/>
  <c r="I64" i="93"/>
  <c r="H66" i="93"/>
  <c r="I66" i="93"/>
  <c r="H68" i="93"/>
  <c r="I68" i="93"/>
  <c r="H70" i="93"/>
  <c r="I70" i="93"/>
  <c r="H72" i="93"/>
  <c r="I72" i="93"/>
  <c r="H74" i="93"/>
  <c r="I74" i="93"/>
  <c r="H76" i="93"/>
  <c r="I76" i="93"/>
  <c r="H78" i="93"/>
  <c r="I78" i="93"/>
  <c r="H80" i="93"/>
  <c r="I80" i="93"/>
  <c r="H82" i="93"/>
  <c r="I82" i="93"/>
  <c r="H84" i="93"/>
  <c r="I84" i="93"/>
  <c r="H86" i="93"/>
  <c r="I86" i="93"/>
  <c r="H88" i="93"/>
  <c r="I88" i="93"/>
  <c r="H90" i="93"/>
  <c r="I90" i="93"/>
  <c r="H92" i="93"/>
  <c r="I92" i="93"/>
  <c r="H94" i="93"/>
  <c r="I94" i="93"/>
  <c r="H96" i="93"/>
  <c r="I96" i="93"/>
  <c r="H98" i="93"/>
  <c r="I98" i="93"/>
  <c r="H100" i="93"/>
  <c r="I100" i="93"/>
  <c r="H102" i="93"/>
  <c r="I102" i="93"/>
  <c r="H104" i="93"/>
  <c r="I104" i="93"/>
  <c r="H106" i="93"/>
  <c r="I106" i="93"/>
  <c r="H108" i="93"/>
  <c r="I108" i="93"/>
  <c r="H110" i="93"/>
  <c r="I110" i="93"/>
  <c r="H112" i="93"/>
  <c r="I112" i="93"/>
  <c r="H114" i="93"/>
  <c r="I114" i="93"/>
  <c r="H116" i="93"/>
  <c r="I116" i="93"/>
  <c r="H118" i="93"/>
  <c r="I118" i="93"/>
  <c r="H120" i="93"/>
  <c r="I120" i="93"/>
  <c r="H122" i="93"/>
  <c r="I122" i="93"/>
  <c r="H124" i="93"/>
  <c r="I124" i="93"/>
  <c r="H126" i="93"/>
  <c r="I126" i="93"/>
  <c r="H128" i="93"/>
  <c r="I128" i="93"/>
  <c r="H130" i="93"/>
  <c r="I130" i="93"/>
  <c r="H132" i="93"/>
  <c r="I132" i="93"/>
  <c r="H134" i="93"/>
  <c r="I134" i="93"/>
  <c r="H136" i="93"/>
  <c r="I136" i="93"/>
  <c r="H138" i="93"/>
  <c r="I138" i="93"/>
  <c r="H140" i="93"/>
  <c r="I140" i="93"/>
  <c r="H142" i="93"/>
  <c r="I142" i="93"/>
  <c r="H144" i="93"/>
  <c r="I144" i="93"/>
  <c r="H146" i="93"/>
  <c r="I146" i="93"/>
  <c r="H148" i="93"/>
  <c r="I148" i="93"/>
  <c r="H150" i="93"/>
  <c r="I150" i="93"/>
  <c r="H152" i="93"/>
  <c r="I152" i="93"/>
  <c r="H154" i="93"/>
  <c r="I154" i="93"/>
  <c r="H156" i="93"/>
  <c r="I156" i="93"/>
  <c r="H158" i="93"/>
  <c r="I158" i="93"/>
  <c r="H160" i="93"/>
  <c r="I160" i="93"/>
  <c r="H162" i="93"/>
  <c r="I162" i="93"/>
  <c r="H164" i="93"/>
  <c r="I164" i="93"/>
  <c r="H166" i="93"/>
  <c r="I166" i="93"/>
  <c r="H168" i="93"/>
  <c r="I168" i="93"/>
  <c r="H170" i="93"/>
  <c r="I170" i="93"/>
  <c r="H172" i="93"/>
  <c r="I172" i="93"/>
  <c r="H174" i="93"/>
  <c r="I174" i="93"/>
  <c r="H176" i="93"/>
  <c r="I176" i="93"/>
  <c r="I56" i="93"/>
  <c r="H56" i="93"/>
  <c r="H4" i="93"/>
  <c r="I4" i="93"/>
  <c r="H6" i="93"/>
  <c r="I6" i="93"/>
  <c r="H8" i="93"/>
  <c r="I8" i="93"/>
  <c r="H10" i="93"/>
  <c r="I10" i="93"/>
  <c r="H12" i="93"/>
  <c r="H14" i="93"/>
  <c r="I14" i="93"/>
  <c r="H16" i="93"/>
  <c r="I16" i="93"/>
  <c r="H18" i="93"/>
  <c r="I18" i="93"/>
  <c r="H20" i="93"/>
  <c r="I20" i="93"/>
  <c r="H22" i="93"/>
  <c r="I22" i="93"/>
  <c r="H24" i="93"/>
  <c r="I24" i="93"/>
  <c r="H26" i="93"/>
  <c r="I26" i="93"/>
  <c r="H28" i="93"/>
  <c r="I28" i="93"/>
  <c r="H30" i="93"/>
  <c r="I30" i="93"/>
  <c r="H32" i="93"/>
  <c r="I32" i="93"/>
  <c r="H34" i="93"/>
  <c r="I34" i="93"/>
  <c r="H36" i="93"/>
  <c r="I36" i="93"/>
  <c r="H38" i="93"/>
  <c r="I38" i="93"/>
  <c r="H40" i="93"/>
  <c r="I40" i="93"/>
  <c r="H42" i="93"/>
  <c r="I42" i="93"/>
  <c r="H44" i="93"/>
  <c r="I44" i="93"/>
  <c r="H46" i="93"/>
  <c r="I46" i="93"/>
  <c r="H48" i="93"/>
  <c r="I48" i="93"/>
  <c r="H50" i="93"/>
  <c r="I50" i="93"/>
  <c r="H52" i="93"/>
  <c r="I52" i="93"/>
  <c r="I2" i="93"/>
  <c r="H2" i="93"/>
  <c r="H4" i="97"/>
  <c r="I4" i="97"/>
  <c r="H6" i="97"/>
  <c r="I6" i="97"/>
  <c r="H8" i="97"/>
  <c r="I8" i="97"/>
  <c r="H10" i="97"/>
  <c r="I10" i="97"/>
  <c r="H12" i="97"/>
  <c r="I12" i="97"/>
  <c r="H14" i="97"/>
  <c r="I14" i="97"/>
  <c r="H16" i="97"/>
  <c r="I16" i="97"/>
  <c r="H18" i="97"/>
  <c r="I18" i="97"/>
  <c r="H20" i="97"/>
  <c r="I20" i="97"/>
  <c r="I2" i="97"/>
  <c r="H2" i="97"/>
  <c r="H4" i="95"/>
  <c r="H6" i="95" s="1"/>
  <c r="I4" i="95"/>
  <c r="I6" i="95" s="1"/>
  <c r="H778" i="92"/>
  <c r="H780" i="92"/>
  <c r="I774" i="92"/>
  <c r="H774" i="92"/>
  <c r="H230" i="92"/>
  <c r="I230" i="92"/>
  <c r="H232" i="92"/>
  <c r="I232" i="92"/>
  <c r="H234" i="92"/>
  <c r="I234" i="92"/>
  <c r="H236" i="92"/>
  <c r="I236" i="92"/>
  <c r="H238" i="92"/>
  <c r="I238" i="92"/>
  <c r="H240" i="92"/>
  <c r="I240" i="92"/>
  <c r="H242" i="92"/>
  <c r="I242" i="92"/>
  <c r="H244" i="92"/>
  <c r="I244" i="92"/>
  <c r="H246" i="92"/>
  <c r="I246" i="92"/>
  <c r="H248" i="92"/>
  <c r="I248" i="92"/>
  <c r="H250" i="92"/>
  <c r="I250" i="92"/>
  <c r="H252" i="92"/>
  <c r="I252" i="92"/>
  <c r="H254" i="92"/>
  <c r="I254" i="92"/>
  <c r="H256" i="92"/>
  <c r="I256" i="92"/>
  <c r="H258" i="92"/>
  <c r="I258" i="92"/>
  <c r="H260" i="92"/>
  <c r="I260" i="92"/>
  <c r="H262" i="92"/>
  <c r="I262" i="92"/>
  <c r="H264" i="92"/>
  <c r="I264" i="92"/>
  <c r="H266" i="92"/>
  <c r="I266" i="92"/>
  <c r="H268" i="92"/>
  <c r="I268" i="92"/>
  <c r="H270" i="92"/>
  <c r="I270" i="92"/>
  <c r="H272" i="92"/>
  <c r="I272" i="92"/>
  <c r="H274" i="92"/>
  <c r="I274" i="92"/>
  <c r="H276" i="92"/>
  <c r="I276" i="92"/>
  <c r="H278" i="92"/>
  <c r="I278" i="92"/>
  <c r="H280" i="92"/>
  <c r="I280" i="92"/>
  <c r="H282" i="92"/>
  <c r="I282" i="92"/>
  <c r="H284" i="92"/>
  <c r="I284" i="92"/>
  <c r="H286" i="92"/>
  <c r="I286" i="92"/>
  <c r="H288" i="92"/>
  <c r="I288" i="92"/>
  <c r="H290" i="92"/>
  <c r="I290" i="92"/>
  <c r="H292" i="92"/>
  <c r="I292" i="92"/>
  <c r="H294" i="92"/>
  <c r="I294" i="92"/>
  <c r="H296" i="92"/>
  <c r="I296" i="92"/>
  <c r="H298" i="92"/>
  <c r="I298" i="92"/>
  <c r="H300" i="92"/>
  <c r="I300" i="92"/>
  <c r="H302" i="92"/>
  <c r="I302" i="92"/>
  <c r="H304" i="92"/>
  <c r="I304" i="92"/>
  <c r="H306" i="92"/>
  <c r="I306" i="92"/>
  <c r="H308" i="92"/>
  <c r="I308" i="92"/>
  <c r="H310" i="92"/>
  <c r="I310" i="92"/>
  <c r="H312" i="92"/>
  <c r="I312" i="92"/>
  <c r="H314" i="92"/>
  <c r="I314" i="92"/>
  <c r="H316" i="92"/>
  <c r="I316" i="92"/>
  <c r="H318" i="92"/>
  <c r="I318" i="92"/>
  <c r="H320" i="92"/>
  <c r="I320" i="92"/>
  <c r="H322" i="92"/>
  <c r="I322" i="92"/>
  <c r="H324" i="92"/>
  <c r="I324" i="92"/>
  <c r="H326" i="92"/>
  <c r="I326" i="92"/>
  <c r="H328" i="92"/>
  <c r="I328" i="92"/>
  <c r="H330" i="92"/>
  <c r="I330" i="92"/>
  <c r="H332" i="92"/>
  <c r="I332" i="92"/>
  <c r="H334" i="92"/>
  <c r="I334" i="92"/>
  <c r="H336" i="92"/>
  <c r="I336" i="92"/>
  <c r="H338" i="92"/>
  <c r="I338" i="92"/>
  <c r="H340" i="92"/>
  <c r="I340" i="92"/>
  <c r="H342" i="92"/>
  <c r="I342" i="92"/>
  <c r="H344" i="92"/>
  <c r="I344" i="92"/>
  <c r="H346" i="92"/>
  <c r="I346" i="92"/>
  <c r="H348" i="92"/>
  <c r="I348" i="92"/>
  <c r="H350" i="92"/>
  <c r="I350" i="92"/>
  <c r="H352" i="92"/>
  <c r="I352" i="92"/>
  <c r="H354" i="92"/>
  <c r="I354" i="92"/>
  <c r="H356" i="92"/>
  <c r="I356" i="92"/>
  <c r="H358" i="92"/>
  <c r="I358" i="92"/>
  <c r="H360" i="92"/>
  <c r="I360" i="92"/>
  <c r="H362" i="92"/>
  <c r="I362" i="92"/>
  <c r="H364" i="92"/>
  <c r="I364" i="92"/>
  <c r="H366" i="92"/>
  <c r="I366" i="92"/>
  <c r="H368" i="92"/>
  <c r="I368" i="92"/>
  <c r="H370" i="92"/>
  <c r="I370" i="92"/>
  <c r="H372" i="92"/>
  <c r="I372" i="92"/>
  <c r="H374" i="92"/>
  <c r="I374" i="92"/>
  <c r="H376" i="92"/>
  <c r="I376" i="92"/>
  <c r="H378" i="92"/>
  <c r="I378" i="92"/>
  <c r="H380" i="92"/>
  <c r="I380" i="92"/>
  <c r="H382" i="92"/>
  <c r="I382" i="92"/>
  <c r="H384" i="92"/>
  <c r="I384" i="92"/>
  <c r="H386" i="92"/>
  <c r="I386" i="92"/>
  <c r="H388" i="92"/>
  <c r="I388" i="92"/>
  <c r="H390" i="92"/>
  <c r="I390" i="92"/>
  <c r="H392" i="92"/>
  <c r="I392" i="92"/>
  <c r="H394" i="92"/>
  <c r="I394" i="92"/>
  <c r="H396" i="92"/>
  <c r="I396" i="92"/>
  <c r="H398" i="92"/>
  <c r="I398" i="92"/>
  <c r="H400" i="92"/>
  <c r="I400" i="92"/>
  <c r="H402" i="92"/>
  <c r="I402" i="92"/>
  <c r="H404" i="92"/>
  <c r="I404" i="92"/>
  <c r="H406" i="92"/>
  <c r="I406" i="92"/>
  <c r="H408" i="92"/>
  <c r="I408" i="92"/>
  <c r="H410" i="92"/>
  <c r="I410" i="92"/>
  <c r="H412" i="92"/>
  <c r="I412" i="92"/>
  <c r="H414" i="92"/>
  <c r="I414" i="92"/>
  <c r="H416" i="92"/>
  <c r="I416" i="92"/>
  <c r="H418" i="92"/>
  <c r="I418" i="92"/>
  <c r="H420" i="92"/>
  <c r="I420" i="92"/>
  <c r="H422" i="92"/>
  <c r="I422" i="92"/>
  <c r="H424" i="92"/>
  <c r="I424" i="92"/>
  <c r="H426" i="92"/>
  <c r="I426" i="92"/>
  <c r="H428" i="92"/>
  <c r="I428" i="92"/>
  <c r="H430" i="92"/>
  <c r="I430" i="92"/>
  <c r="H432" i="92"/>
  <c r="I432" i="92"/>
  <c r="H434" i="92"/>
  <c r="I434" i="92"/>
  <c r="H436" i="92"/>
  <c r="I436" i="92"/>
  <c r="H438" i="92"/>
  <c r="I438" i="92"/>
  <c r="H440" i="92"/>
  <c r="I440" i="92"/>
  <c r="H442" i="92"/>
  <c r="I442" i="92"/>
  <c r="H444" i="92"/>
  <c r="I444" i="92"/>
  <c r="H446" i="92"/>
  <c r="I446" i="92"/>
  <c r="H448" i="92"/>
  <c r="I448" i="92"/>
  <c r="H450" i="92"/>
  <c r="I450" i="92"/>
  <c r="H452" i="92"/>
  <c r="I452" i="92"/>
  <c r="H454" i="92"/>
  <c r="I454" i="92"/>
  <c r="H456" i="92"/>
  <c r="I456" i="92"/>
  <c r="H458" i="92"/>
  <c r="I458" i="92"/>
  <c r="H460" i="92"/>
  <c r="I460" i="92"/>
  <c r="H462" i="92"/>
  <c r="I462" i="92"/>
  <c r="H464" i="92"/>
  <c r="I464" i="92"/>
  <c r="H466" i="92"/>
  <c r="I466" i="92"/>
  <c r="H468" i="92"/>
  <c r="I468" i="92"/>
  <c r="H470" i="92"/>
  <c r="I470" i="92"/>
  <c r="H472" i="92"/>
  <c r="I472" i="92"/>
  <c r="H474" i="92"/>
  <c r="I474" i="92"/>
  <c r="H476" i="92"/>
  <c r="I476" i="92"/>
  <c r="H478" i="92"/>
  <c r="I478" i="92"/>
  <c r="H480" i="92"/>
  <c r="I480" i="92"/>
  <c r="H482" i="92"/>
  <c r="I482" i="92"/>
  <c r="H484" i="92"/>
  <c r="I484" i="92"/>
  <c r="H486" i="92"/>
  <c r="I486" i="92"/>
  <c r="H488" i="92"/>
  <c r="I488" i="92"/>
  <c r="I228" i="92"/>
  <c r="H228" i="92"/>
  <c r="H4" i="92"/>
  <c r="I4" i="92"/>
  <c r="H6" i="92"/>
  <c r="I6" i="92"/>
  <c r="H8" i="92"/>
  <c r="I8" i="92"/>
  <c r="H10" i="92"/>
  <c r="I10" i="92"/>
  <c r="H12" i="92"/>
  <c r="I12" i="92"/>
  <c r="H14" i="92"/>
  <c r="I14" i="92"/>
  <c r="H16" i="92"/>
  <c r="I16" i="92"/>
  <c r="H18" i="92"/>
  <c r="I18" i="92"/>
  <c r="H20" i="92"/>
  <c r="I20" i="92"/>
  <c r="H22" i="92"/>
  <c r="I22" i="92"/>
  <c r="H24" i="92"/>
  <c r="I24" i="92"/>
  <c r="H26" i="92"/>
  <c r="I26" i="92"/>
  <c r="H28" i="92"/>
  <c r="I28" i="92"/>
  <c r="H30" i="92"/>
  <c r="I30" i="92"/>
  <c r="H32" i="92"/>
  <c r="I32" i="92"/>
  <c r="H34" i="92"/>
  <c r="I34" i="92"/>
  <c r="H36" i="92"/>
  <c r="I36" i="92"/>
  <c r="H38" i="92"/>
  <c r="I38" i="92"/>
  <c r="H40" i="92"/>
  <c r="I40" i="92"/>
  <c r="H42" i="92"/>
  <c r="I42" i="92"/>
  <c r="H44" i="92"/>
  <c r="I44" i="92"/>
  <c r="H46" i="92"/>
  <c r="I46" i="92"/>
  <c r="H48" i="92"/>
  <c r="I48" i="92"/>
  <c r="H50" i="92"/>
  <c r="I50" i="92"/>
  <c r="H52" i="92"/>
  <c r="I52" i="92"/>
  <c r="H54" i="92"/>
  <c r="I54" i="92"/>
  <c r="H56" i="92"/>
  <c r="I56" i="92"/>
  <c r="H58" i="92"/>
  <c r="I58" i="92"/>
  <c r="H60" i="92"/>
  <c r="I60" i="92"/>
  <c r="H62" i="92"/>
  <c r="I62" i="92"/>
  <c r="H64" i="92"/>
  <c r="I64" i="92"/>
  <c r="H66" i="92"/>
  <c r="I66" i="92"/>
  <c r="H68" i="92"/>
  <c r="I68" i="92"/>
  <c r="H70" i="92"/>
  <c r="I70" i="92"/>
  <c r="H72" i="92"/>
  <c r="I72" i="92"/>
  <c r="H74" i="92"/>
  <c r="I74" i="92"/>
  <c r="H76" i="92"/>
  <c r="I76" i="92"/>
  <c r="H78" i="92"/>
  <c r="I78" i="92"/>
  <c r="H80" i="92"/>
  <c r="I80" i="92"/>
  <c r="H82" i="92"/>
  <c r="I82" i="92"/>
  <c r="H84" i="92"/>
  <c r="I84" i="92"/>
  <c r="H86" i="92"/>
  <c r="I86" i="92"/>
  <c r="H88" i="92"/>
  <c r="I88" i="92"/>
  <c r="H90" i="92"/>
  <c r="I90" i="92"/>
  <c r="H92" i="92"/>
  <c r="I92" i="92"/>
  <c r="H94" i="92"/>
  <c r="I94" i="92"/>
  <c r="H96" i="92"/>
  <c r="I96" i="92"/>
  <c r="H98" i="92"/>
  <c r="I98" i="92"/>
  <c r="H100" i="92"/>
  <c r="I100" i="92"/>
  <c r="H102" i="92"/>
  <c r="I102" i="92"/>
  <c r="H104" i="92"/>
  <c r="I104" i="92"/>
  <c r="H106" i="92"/>
  <c r="I106" i="92"/>
  <c r="H108" i="92"/>
  <c r="I108" i="92"/>
  <c r="H110" i="92"/>
  <c r="I110" i="92"/>
  <c r="H112" i="92"/>
  <c r="I112" i="92"/>
  <c r="H114" i="92"/>
  <c r="I114" i="92"/>
  <c r="H116" i="92"/>
  <c r="I116" i="92"/>
  <c r="H118" i="92"/>
  <c r="I118" i="92"/>
  <c r="H120" i="92"/>
  <c r="I120" i="92"/>
  <c r="H122" i="92"/>
  <c r="I122" i="92"/>
  <c r="H124" i="92"/>
  <c r="I124" i="92"/>
  <c r="H126" i="92"/>
  <c r="I126" i="92"/>
  <c r="H128" i="92"/>
  <c r="I128" i="92"/>
  <c r="H130" i="92"/>
  <c r="I130" i="92"/>
  <c r="H132" i="92"/>
  <c r="I132" i="92"/>
  <c r="H134" i="92"/>
  <c r="I134" i="92"/>
  <c r="H136" i="92"/>
  <c r="I136" i="92"/>
  <c r="H138" i="92"/>
  <c r="I138" i="92"/>
  <c r="H140" i="92"/>
  <c r="I140" i="92"/>
  <c r="H142" i="92"/>
  <c r="I142" i="92"/>
  <c r="H144" i="92"/>
  <c r="I144" i="92"/>
  <c r="H146" i="92"/>
  <c r="I146" i="92"/>
  <c r="H148" i="92"/>
  <c r="I148" i="92"/>
  <c r="H150" i="92"/>
  <c r="I150" i="92"/>
  <c r="H152" i="92"/>
  <c r="I152" i="92"/>
  <c r="H154" i="92"/>
  <c r="I154" i="92"/>
  <c r="H156" i="92"/>
  <c r="I156" i="92"/>
  <c r="H158" i="92"/>
  <c r="I158" i="92"/>
  <c r="H160" i="92"/>
  <c r="I160" i="92"/>
  <c r="H162" i="92"/>
  <c r="I162" i="92"/>
  <c r="H164" i="92"/>
  <c r="I164" i="92"/>
  <c r="H166" i="92"/>
  <c r="I166" i="92"/>
  <c r="H168" i="92"/>
  <c r="I168" i="92"/>
  <c r="H170" i="92"/>
  <c r="I170" i="92"/>
  <c r="H172" i="92"/>
  <c r="I172" i="92"/>
  <c r="H174" i="92"/>
  <c r="I174" i="92"/>
  <c r="H176" i="92"/>
  <c r="I176" i="92"/>
  <c r="H178" i="92"/>
  <c r="I178" i="92"/>
  <c r="H180" i="92"/>
  <c r="I180" i="92"/>
  <c r="H182" i="92"/>
  <c r="I182" i="92"/>
  <c r="H184" i="92"/>
  <c r="I184" i="92"/>
  <c r="H186" i="92"/>
  <c r="I186" i="92"/>
  <c r="H188" i="92"/>
  <c r="I188" i="92"/>
  <c r="H190" i="92"/>
  <c r="I190" i="92"/>
  <c r="H192" i="92"/>
  <c r="I192" i="92"/>
  <c r="H194" i="92"/>
  <c r="I194" i="92"/>
  <c r="H196" i="92"/>
  <c r="I196" i="92"/>
  <c r="H198" i="92"/>
  <c r="I198" i="92"/>
  <c r="H200" i="92"/>
  <c r="I200" i="92"/>
  <c r="H202" i="92"/>
  <c r="I202" i="92"/>
  <c r="H204" i="92"/>
  <c r="I204" i="92"/>
  <c r="H206" i="92"/>
  <c r="I206" i="92"/>
  <c r="H208" i="92"/>
  <c r="I208" i="92"/>
  <c r="H210" i="92"/>
  <c r="I210" i="92"/>
  <c r="H212" i="92"/>
  <c r="I212" i="92"/>
  <c r="H214" i="92"/>
  <c r="I214" i="92"/>
  <c r="H216" i="92"/>
  <c r="I216" i="92"/>
  <c r="H218" i="92"/>
  <c r="I218" i="92"/>
  <c r="H220" i="92"/>
  <c r="I220" i="92"/>
  <c r="H222" i="92"/>
  <c r="I222" i="92"/>
  <c r="H224" i="92"/>
  <c r="I224" i="92"/>
  <c r="H492" i="92"/>
  <c r="I492" i="92"/>
  <c r="H494" i="92"/>
  <c r="I494" i="92"/>
  <c r="H496" i="92"/>
  <c r="I496" i="92"/>
  <c r="H498" i="92"/>
  <c r="I498" i="92"/>
  <c r="H500" i="92"/>
  <c r="I500" i="92"/>
  <c r="H502" i="92"/>
  <c r="I502" i="92"/>
  <c r="H504" i="92"/>
  <c r="I504" i="92"/>
  <c r="H506" i="92"/>
  <c r="I506" i="92"/>
  <c r="H508" i="92"/>
  <c r="I508" i="92"/>
  <c r="H510" i="92"/>
  <c r="I510" i="92"/>
  <c r="H512" i="92"/>
  <c r="I512" i="92"/>
  <c r="H514" i="92"/>
  <c r="I514" i="92"/>
  <c r="H516" i="92"/>
  <c r="I516" i="92"/>
  <c r="H518" i="92"/>
  <c r="I518" i="92"/>
  <c r="H520" i="92"/>
  <c r="I520" i="92"/>
  <c r="H522" i="92"/>
  <c r="I522" i="92"/>
  <c r="H524" i="92"/>
  <c r="I524" i="92"/>
  <c r="H526" i="92"/>
  <c r="I526" i="92"/>
  <c r="H528" i="92"/>
  <c r="I528" i="92"/>
  <c r="H530" i="92"/>
  <c r="I530" i="92"/>
  <c r="H532" i="92"/>
  <c r="I532" i="92"/>
  <c r="H534" i="92"/>
  <c r="I534" i="92"/>
  <c r="H536" i="92"/>
  <c r="I536" i="92"/>
  <c r="H538" i="92"/>
  <c r="I538" i="92"/>
  <c r="H540" i="92"/>
  <c r="I540" i="92"/>
  <c r="H542" i="92"/>
  <c r="I542" i="92"/>
  <c r="H544" i="92"/>
  <c r="I544" i="92"/>
  <c r="H546" i="92"/>
  <c r="I546" i="92"/>
  <c r="H548" i="92"/>
  <c r="I548" i="92"/>
  <c r="H550" i="92"/>
  <c r="I550" i="92"/>
  <c r="H552" i="92"/>
  <c r="I552" i="92"/>
  <c r="H554" i="92"/>
  <c r="I554" i="92"/>
  <c r="H556" i="92"/>
  <c r="I556" i="92"/>
  <c r="H558" i="92"/>
  <c r="I558" i="92"/>
  <c r="H560" i="92"/>
  <c r="I560" i="92"/>
  <c r="H562" i="92"/>
  <c r="I562" i="92"/>
  <c r="H564" i="92"/>
  <c r="I564" i="92"/>
  <c r="H566" i="92"/>
  <c r="I566" i="92"/>
  <c r="H568" i="92"/>
  <c r="I568" i="92"/>
  <c r="H570" i="92"/>
  <c r="I570" i="92"/>
  <c r="H572" i="92"/>
  <c r="I572" i="92"/>
  <c r="H574" i="92"/>
  <c r="I574" i="92"/>
  <c r="H576" i="92"/>
  <c r="I576" i="92"/>
  <c r="H578" i="92"/>
  <c r="I578" i="92"/>
  <c r="H580" i="92"/>
  <c r="I580" i="92"/>
  <c r="H582" i="92"/>
  <c r="I582" i="92"/>
  <c r="H584" i="92"/>
  <c r="I584" i="92"/>
  <c r="H586" i="92"/>
  <c r="I586" i="92"/>
  <c r="H588" i="92"/>
  <c r="I588" i="92"/>
  <c r="H590" i="92"/>
  <c r="I590" i="92"/>
  <c r="H592" i="92"/>
  <c r="I592" i="92"/>
  <c r="H594" i="92"/>
  <c r="I594" i="92"/>
  <c r="H596" i="92"/>
  <c r="I596" i="92"/>
  <c r="H598" i="92"/>
  <c r="I598" i="92"/>
  <c r="H600" i="92"/>
  <c r="I600" i="92"/>
  <c r="H602" i="92"/>
  <c r="I602" i="92"/>
  <c r="H604" i="92"/>
  <c r="I604" i="92"/>
  <c r="H606" i="92"/>
  <c r="I606" i="92"/>
  <c r="H608" i="92"/>
  <c r="I608" i="92"/>
  <c r="H610" i="92"/>
  <c r="I610" i="92"/>
  <c r="H612" i="92"/>
  <c r="I612" i="92"/>
  <c r="H614" i="92"/>
  <c r="I614" i="92"/>
  <c r="H616" i="92"/>
  <c r="I616" i="92"/>
  <c r="H618" i="92"/>
  <c r="I618" i="92"/>
  <c r="H620" i="92"/>
  <c r="I620" i="92"/>
  <c r="H622" i="92"/>
  <c r="I622" i="92"/>
  <c r="H624" i="92"/>
  <c r="I624" i="92"/>
  <c r="H626" i="92"/>
  <c r="I626" i="92"/>
  <c r="H628" i="92"/>
  <c r="I628" i="92"/>
  <c r="H630" i="92"/>
  <c r="I630" i="92"/>
  <c r="H632" i="92"/>
  <c r="I632" i="92"/>
  <c r="H634" i="92"/>
  <c r="I634" i="92"/>
  <c r="H636" i="92"/>
  <c r="I636" i="92"/>
  <c r="H638" i="92"/>
  <c r="I638" i="92"/>
  <c r="H640" i="92"/>
  <c r="I640" i="92"/>
  <c r="H642" i="92"/>
  <c r="I642" i="92"/>
  <c r="H644" i="92"/>
  <c r="I644" i="92"/>
  <c r="H646" i="92"/>
  <c r="I646" i="92"/>
  <c r="H648" i="92"/>
  <c r="I648" i="92"/>
  <c r="H650" i="92"/>
  <c r="I650" i="92"/>
  <c r="H652" i="92"/>
  <c r="I652" i="92"/>
  <c r="H654" i="92"/>
  <c r="I654" i="92"/>
  <c r="H656" i="92"/>
  <c r="I656" i="92"/>
  <c r="H658" i="92"/>
  <c r="I658" i="92"/>
  <c r="H660" i="92"/>
  <c r="I660" i="92"/>
  <c r="H662" i="92"/>
  <c r="I662" i="92"/>
  <c r="H664" i="92"/>
  <c r="I664" i="92"/>
  <c r="H666" i="92"/>
  <c r="I666" i="92"/>
  <c r="H668" i="92"/>
  <c r="I668" i="92"/>
  <c r="H670" i="92"/>
  <c r="I670" i="92"/>
  <c r="H672" i="92"/>
  <c r="I672" i="92"/>
  <c r="H674" i="92"/>
  <c r="I674" i="92"/>
  <c r="H676" i="92"/>
  <c r="I676" i="92"/>
  <c r="H678" i="92"/>
  <c r="I678" i="92"/>
  <c r="H680" i="92"/>
  <c r="I680" i="92"/>
  <c r="H682" i="92"/>
  <c r="I682" i="92"/>
  <c r="H684" i="92"/>
  <c r="I684" i="92"/>
  <c r="H686" i="92"/>
  <c r="I686" i="92"/>
  <c r="H688" i="92"/>
  <c r="I688" i="92"/>
  <c r="H690" i="92"/>
  <c r="I690" i="92"/>
  <c r="H692" i="92"/>
  <c r="I692" i="92"/>
  <c r="H694" i="92"/>
  <c r="I694" i="92"/>
  <c r="H696" i="92"/>
  <c r="I696" i="92"/>
  <c r="H698" i="92"/>
  <c r="I698" i="92"/>
  <c r="H700" i="92"/>
  <c r="I700" i="92"/>
  <c r="H702" i="92"/>
  <c r="I702" i="92"/>
  <c r="H704" i="92"/>
  <c r="I704" i="92"/>
  <c r="H706" i="92"/>
  <c r="I706" i="92"/>
  <c r="H708" i="92"/>
  <c r="I708" i="92"/>
  <c r="H710" i="92"/>
  <c r="I710" i="92"/>
  <c r="H712" i="92"/>
  <c r="I712" i="92"/>
  <c r="H714" i="92"/>
  <c r="I714" i="92"/>
  <c r="H716" i="92"/>
  <c r="I716" i="92"/>
  <c r="H718" i="92"/>
  <c r="I718" i="92"/>
  <c r="H720" i="92"/>
  <c r="I720" i="92"/>
  <c r="H722" i="92"/>
  <c r="I722" i="92"/>
  <c r="H724" i="92"/>
  <c r="I724" i="92"/>
  <c r="H726" i="92"/>
  <c r="I726" i="92"/>
  <c r="H728" i="92"/>
  <c r="I728" i="92"/>
  <c r="H730" i="92"/>
  <c r="I730" i="92"/>
  <c r="H732" i="92"/>
  <c r="I732" i="92"/>
  <c r="H734" i="92"/>
  <c r="I734" i="92"/>
  <c r="H736" i="92"/>
  <c r="I736" i="92"/>
  <c r="H738" i="92"/>
  <c r="I738" i="92"/>
  <c r="H740" i="92"/>
  <c r="I740" i="92"/>
  <c r="H742" i="92"/>
  <c r="I742" i="92"/>
  <c r="H744" i="92"/>
  <c r="I744" i="92"/>
  <c r="H746" i="92"/>
  <c r="I746" i="92"/>
  <c r="H748" i="92"/>
  <c r="I748" i="92"/>
  <c r="H750" i="92"/>
  <c r="I750" i="92"/>
  <c r="H752" i="92"/>
  <c r="I752" i="92"/>
  <c r="H754" i="92"/>
  <c r="I754" i="92"/>
  <c r="H756" i="92"/>
  <c r="I756" i="92"/>
  <c r="H758" i="92"/>
  <c r="I758" i="92"/>
  <c r="H760" i="92"/>
  <c r="I760" i="92"/>
  <c r="H762" i="92"/>
  <c r="I762" i="92"/>
  <c r="H764" i="92"/>
  <c r="I764" i="92"/>
  <c r="H766" i="92"/>
  <c r="I766" i="92"/>
  <c r="H768" i="92"/>
  <c r="I768" i="92"/>
  <c r="H770" i="92"/>
  <c r="I770" i="92"/>
  <c r="H772" i="92"/>
  <c r="I772" i="92"/>
  <c r="I2" i="92"/>
  <c r="H2" i="92"/>
  <c r="H20" i="50"/>
  <c r="H16" i="46"/>
  <c r="H18" i="46"/>
  <c r="I2" i="46"/>
  <c r="H2" i="46"/>
  <c r="H6" i="45"/>
  <c r="I6" i="45"/>
  <c r="H2" i="37"/>
  <c r="H2" i="36"/>
  <c r="I8" i="35"/>
  <c r="I2" i="34"/>
  <c r="H2" i="34"/>
  <c r="I2" i="32"/>
  <c r="H2" i="32"/>
  <c r="H4" i="31"/>
  <c r="I4" i="31"/>
  <c r="H6" i="31"/>
  <c r="I6" i="31"/>
  <c r="H8" i="31"/>
  <c r="I8" i="31"/>
  <c r="H10" i="31"/>
  <c r="I10" i="31"/>
  <c r="H12" i="31"/>
  <c r="I12" i="31"/>
  <c r="H14" i="31"/>
  <c r="I14" i="31"/>
  <c r="H16" i="31"/>
  <c r="I16" i="31"/>
  <c r="H18" i="31"/>
  <c r="I18" i="31"/>
  <c r="H20" i="31"/>
  <c r="I20" i="31"/>
  <c r="H22" i="31"/>
  <c r="I22" i="31"/>
  <c r="H24" i="31"/>
  <c r="I24" i="31"/>
  <c r="H26" i="31"/>
  <c r="I26" i="31"/>
  <c r="H28" i="31"/>
  <c r="I28" i="31"/>
  <c r="H30" i="31"/>
  <c r="I30" i="31"/>
  <c r="H32" i="31"/>
  <c r="I32" i="31"/>
  <c r="H34" i="31"/>
  <c r="I34" i="31"/>
  <c r="H36" i="31"/>
  <c r="I36" i="31"/>
  <c r="H38" i="31"/>
  <c r="I38" i="31"/>
  <c r="H40" i="31"/>
  <c r="I40" i="31"/>
  <c r="H42" i="31"/>
  <c r="I42" i="31"/>
  <c r="H44" i="31"/>
  <c r="I44" i="31"/>
  <c r="H46" i="31"/>
  <c r="I46" i="31"/>
  <c r="H48" i="31"/>
  <c r="I48" i="31"/>
  <c r="H50" i="31"/>
  <c r="I50" i="31"/>
  <c r="H52" i="31"/>
  <c r="I52" i="31"/>
  <c r="H54" i="31"/>
  <c r="I54" i="31"/>
  <c r="H56" i="31"/>
  <c r="I56" i="31"/>
  <c r="H58" i="31"/>
  <c r="I58" i="31"/>
  <c r="H60" i="31"/>
  <c r="I60" i="31"/>
  <c r="H62" i="31"/>
  <c r="I62" i="31"/>
  <c r="H64" i="31"/>
  <c r="I64" i="31"/>
  <c r="H66" i="31"/>
  <c r="I66" i="31"/>
  <c r="H68" i="31"/>
  <c r="I68" i="31"/>
  <c r="H70" i="31"/>
  <c r="I70" i="31"/>
  <c r="H72" i="31"/>
  <c r="I72" i="31"/>
  <c r="H74" i="31"/>
  <c r="I74" i="31"/>
  <c r="H76" i="31"/>
  <c r="I76" i="31"/>
  <c r="H78" i="31"/>
  <c r="I78" i="31"/>
  <c r="H80" i="31"/>
  <c r="I80" i="31"/>
  <c r="I2" i="31"/>
  <c r="H2" i="31"/>
  <c r="H4" i="30"/>
  <c r="I4" i="30"/>
  <c r="H6" i="30"/>
  <c r="I6" i="30"/>
  <c r="H8" i="30"/>
  <c r="I8" i="30"/>
  <c r="H10" i="30"/>
  <c r="I10" i="30"/>
  <c r="H12" i="30"/>
  <c r="I12" i="30"/>
  <c r="H14" i="30"/>
  <c r="I14" i="30"/>
  <c r="I2" i="30"/>
  <c r="H2" i="30"/>
  <c r="I2" i="29"/>
  <c r="I4" i="29"/>
  <c r="I6" i="29"/>
  <c r="H6" i="29"/>
  <c r="H4" i="29"/>
  <c r="H2" i="29"/>
  <c r="I6" i="27"/>
  <c r="I4" i="27"/>
  <c r="H4" i="27"/>
  <c r="I2" i="27"/>
  <c r="H2" i="27"/>
  <c r="H4" i="26"/>
  <c r="I4" i="26"/>
  <c r="H6" i="26"/>
  <c r="I6" i="26"/>
  <c r="H8" i="26"/>
  <c r="I8" i="26"/>
  <c r="H10" i="26"/>
  <c r="I10" i="26"/>
  <c r="H12" i="26"/>
  <c r="I12" i="26"/>
  <c r="H14" i="26"/>
  <c r="I14" i="26"/>
  <c r="H16" i="26"/>
  <c r="I16" i="26"/>
  <c r="H18" i="26"/>
  <c r="I18" i="26"/>
  <c r="H20" i="26"/>
  <c r="I20" i="26"/>
  <c r="H22" i="26"/>
  <c r="I22" i="26"/>
  <c r="H24" i="26"/>
  <c r="I24" i="26"/>
  <c r="H26" i="26"/>
  <c r="I26" i="26"/>
  <c r="H28" i="26"/>
  <c r="I28" i="26"/>
  <c r="H30" i="26"/>
  <c r="I30" i="26"/>
  <c r="H32" i="26"/>
  <c r="I32" i="26"/>
  <c r="H34" i="26"/>
  <c r="I34" i="26"/>
  <c r="H36" i="26"/>
  <c r="I36" i="26"/>
  <c r="H38" i="26"/>
  <c r="I38" i="26"/>
  <c r="H40" i="26"/>
  <c r="I40" i="26"/>
  <c r="H42" i="26"/>
  <c r="I42" i="26"/>
  <c r="H44" i="26"/>
  <c r="I44" i="26"/>
  <c r="H46" i="26"/>
  <c r="I46" i="26"/>
  <c r="H48" i="26"/>
  <c r="I48" i="26"/>
  <c r="H50" i="26"/>
  <c r="I50" i="26"/>
  <c r="H52" i="26"/>
  <c r="I52" i="26"/>
  <c r="H54" i="26"/>
  <c r="I54" i="26"/>
  <c r="H56" i="26"/>
  <c r="I56" i="26"/>
  <c r="H58" i="26"/>
  <c r="I58" i="26"/>
  <c r="H60" i="26"/>
  <c r="I60" i="26"/>
  <c r="H62" i="26"/>
  <c r="I62" i="26"/>
  <c r="H64" i="26"/>
  <c r="I64" i="26"/>
  <c r="H66" i="26"/>
  <c r="I66" i="26"/>
  <c r="H68" i="26"/>
  <c r="I68" i="26"/>
  <c r="H70" i="26"/>
  <c r="I70" i="26"/>
  <c r="H72" i="26"/>
  <c r="I72" i="26"/>
  <c r="H74" i="26"/>
  <c r="I74" i="26"/>
  <c r="H76" i="26"/>
  <c r="I76" i="26"/>
  <c r="H78" i="26"/>
  <c r="I78" i="26"/>
  <c r="H80" i="26"/>
  <c r="I80" i="26"/>
  <c r="H82" i="26"/>
  <c r="I82" i="26"/>
  <c r="H84" i="26"/>
  <c r="I84" i="26"/>
  <c r="H86" i="26"/>
  <c r="I86" i="26"/>
  <c r="H88" i="26"/>
  <c r="I88" i="26"/>
  <c r="H90" i="26"/>
  <c r="I90" i="26"/>
  <c r="H92" i="26"/>
  <c r="I92" i="26"/>
  <c r="H94" i="26"/>
  <c r="I94" i="26"/>
  <c r="H96" i="26"/>
  <c r="I96" i="26"/>
  <c r="H98" i="26"/>
  <c r="I98" i="26"/>
  <c r="H100" i="26"/>
  <c r="I100" i="26"/>
  <c r="H102" i="26"/>
  <c r="I102" i="26"/>
  <c r="H104" i="26"/>
  <c r="I104" i="26"/>
  <c r="H106" i="26"/>
  <c r="I106" i="26"/>
  <c r="H108" i="26"/>
  <c r="I108" i="26"/>
  <c r="H110" i="26"/>
  <c r="I110" i="26"/>
  <c r="H112" i="26"/>
  <c r="I112" i="26"/>
  <c r="I2" i="26"/>
  <c r="H2" i="26"/>
  <c r="H4" i="25"/>
  <c r="I4" i="25"/>
  <c r="H6" i="25"/>
  <c r="I6" i="25"/>
  <c r="H8" i="25"/>
  <c r="I8" i="25"/>
  <c r="H10" i="25"/>
  <c r="I10" i="25"/>
  <c r="H12" i="25"/>
  <c r="I12" i="25"/>
  <c r="H14" i="25"/>
  <c r="I14" i="25"/>
  <c r="H16" i="25"/>
  <c r="I16" i="25"/>
  <c r="H18" i="25"/>
  <c r="I18" i="25"/>
  <c r="H20" i="25"/>
  <c r="I20" i="25"/>
  <c r="H22" i="25"/>
  <c r="I22" i="25"/>
  <c r="H24" i="25"/>
  <c r="I24" i="25"/>
  <c r="H26" i="25"/>
  <c r="I26" i="25"/>
  <c r="H28" i="25"/>
  <c r="I28" i="25"/>
  <c r="H30" i="25"/>
  <c r="I30" i="25"/>
  <c r="H32" i="25"/>
  <c r="I32" i="25"/>
  <c r="H34" i="25"/>
  <c r="I34" i="25"/>
  <c r="H36" i="25"/>
  <c r="I36" i="25"/>
  <c r="H38" i="25"/>
  <c r="I38" i="25"/>
  <c r="H40" i="25"/>
  <c r="I40" i="25"/>
  <c r="H42" i="25"/>
  <c r="I42" i="25"/>
  <c r="H44" i="25"/>
  <c r="I44" i="25"/>
  <c r="H46" i="25"/>
  <c r="I46" i="25"/>
  <c r="H48" i="25"/>
  <c r="I48" i="25"/>
  <c r="H50" i="25"/>
  <c r="I50" i="25"/>
  <c r="H52" i="25"/>
  <c r="I52" i="25"/>
  <c r="H54" i="25"/>
  <c r="I54" i="25"/>
  <c r="H56" i="25"/>
  <c r="I56" i="25"/>
  <c r="H58" i="25"/>
  <c r="I58" i="25"/>
  <c r="H60" i="25"/>
  <c r="I60" i="25"/>
  <c r="H62" i="25"/>
  <c r="I62" i="25"/>
  <c r="H64" i="25"/>
  <c r="I64" i="25"/>
  <c r="H66" i="25"/>
  <c r="I66" i="25"/>
  <c r="H68" i="25"/>
  <c r="I68" i="25"/>
  <c r="H70" i="25"/>
  <c r="I70" i="25"/>
  <c r="H72" i="25"/>
  <c r="I72" i="25"/>
  <c r="H74" i="25"/>
  <c r="I74" i="25"/>
  <c r="H76" i="25"/>
  <c r="I76" i="25"/>
  <c r="H78" i="25"/>
  <c r="I78" i="25"/>
  <c r="H80" i="25"/>
  <c r="I80" i="25"/>
  <c r="H82" i="25"/>
  <c r="I82" i="25"/>
  <c r="H84" i="25"/>
  <c r="I84" i="25"/>
  <c r="H86" i="25"/>
  <c r="I86" i="25"/>
  <c r="H88" i="25"/>
  <c r="I88" i="25"/>
  <c r="H90" i="25"/>
  <c r="I90" i="25"/>
  <c r="H92" i="25"/>
  <c r="I92" i="25"/>
  <c r="H94" i="25"/>
  <c r="I94" i="25"/>
  <c r="H96" i="25"/>
  <c r="I96" i="25"/>
  <c r="H98" i="25"/>
  <c r="I98" i="25"/>
  <c r="H100" i="25"/>
  <c r="I100" i="25"/>
  <c r="H102" i="25"/>
  <c r="I102" i="25"/>
  <c r="H104" i="25"/>
  <c r="I104" i="25"/>
  <c r="H106" i="25"/>
  <c r="I106" i="25"/>
  <c r="H108" i="25"/>
  <c r="I108" i="25"/>
  <c r="H110" i="25"/>
  <c r="I110" i="25"/>
  <c r="H112" i="25"/>
  <c r="I112" i="25"/>
  <c r="H114" i="25"/>
  <c r="I114" i="25"/>
  <c r="H116" i="25"/>
  <c r="I116" i="25"/>
  <c r="H118" i="25"/>
  <c r="I118" i="25"/>
  <c r="H120" i="25"/>
  <c r="I120" i="25"/>
  <c r="H122" i="25"/>
  <c r="I122" i="25"/>
  <c r="H124" i="25"/>
  <c r="I124" i="25"/>
  <c r="H126" i="25"/>
  <c r="I126" i="25"/>
  <c r="H128" i="25"/>
  <c r="I128" i="25"/>
  <c r="I2" i="25"/>
  <c r="I16" i="24"/>
  <c r="H16" i="24"/>
  <c r="H4" i="23"/>
  <c r="I4" i="23"/>
  <c r="H6" i="23"/>
  <c r="I6" i="23"/>
  <c r="H8" i="23"/>
  <c r="I8" i="23"/>
  <c r="H10" i="23"/>
  <c r="I10" i="23"/>
  <c r="H12" i="23"/>
  <c r="I12" i="23"/>
  <c r="H14" i="23"/>
  <c r="I14" i="23"/>
  <c r="H16" i="23"/>
  <c r="I16" i="23"/>
  <c r="H18" i="23"/>
  <c r="I18" i="23"/>
  <c r="H20" i="23"/>
  <c r="I20" i="23"/>
  <c r="H22" i="23"/>
  <c r="I22" i="23"/>
  <c r="H24" i="23"/>
  <c r="I24" i="23"/>
  <c r="H26" i="23"/>
  <c r="I26" i="23"/>
  <c r="H28" i="23"/>
  <c r="I28" i="23"/>
  <c r="H30" i="23"/>
  <c r="I30" i="23"/>
  <c r="H32" i="23"/>
  <c r="I32" i="23"/>
  <c r="H34" i="23"/>
  <c r="I34" i="23"/>
  <c r="H36" i="23"/>
  <c r="I36" i="23"/>
  <c r="H38" i="23"/>
  <c r="I38" i="23"/>
  <c r="H40" i="23"/>
  <c r="I40" i="23"/>
  <c r="H42" i="23"/>
  <c r="I42" i="23"/>
  <c r="H44" i="23"/>
  <c r="I44" i="23"/>
  <c r="H46" i="23"/>
  <c r="I46" i="23"/>
  <c r="H48" i="23"/>
  <c r="I48" i="23"/>
  <c r="H50" i="23"/>
  <c r="I50" i="23"/>
  <c r="H52" i="23"/>
  <c r="I52" i="23"/>
  <c r="H54" i="23"/>
  <c r="I54" i="23"/>
  <c r="H56" i="23"/>
  <c r="I56" i="23"/>
  <c r="H58" i="23"/>
  <c r="I58" i="23"/>
  <c r="H60" i="23"/>
  <c r="I60" i="23"/>
  <c r="H62" i="23"/>
  <c r="I62" i="23"/>
  <c r="H64" i="23"/>
  <c r="I64" i="23"/>
  <c r="H66" i="23"/>
  <c r="I66" i="23"/>
  <c r="H68" i="23"/>
  <c r="I68" i="23"/>
  <c r="H70" i="23"/>
  <c r="I70" i="23"/>
  <c r="H72" i="23"/>
  <c r="I72" i="23"/>
  <c r="H74" i="23"/>
  <c r="I74" i="23"/>
  <c r="H76" i="23"/>
  <c r="I76" i="23"/>
  <c r="H78" i="23"/>
  <c r="I78" i="23"/>
  <c r="I2" i="23"/>
  <c r="H2" i="23"/>
  <c r="H4" i="22"/>
  <c r="I4" i="22"/>
  <c r="H6" i="22"/>
  <c r="I6" i="22"/>
  <c r="H8" i="22"/>
  <c r="I8" i="22"/>
  <c r="H10" i="22"/>
  <c r="I10" i="22"/>
  <c r="H12" i="22"/>
  <c r="I12" i="22"/>
  <c r="H14" i="22"/>
  <c r="I14" i="22"/>
  <c r="H16" i="22"/>
  <c r="I16" i="22"/>
  <c r="H18" i="22"/>
  <c r="I18" i="22"/>
  <c r="H20" i="22"/>
  <c r="I20" i="22"/>
  <c r="H22" i="22"/>
  <c r="I22" i="22"/>
  <c r="H24" i="22"/>
  <c r="I24" i="22"/>
  <c r="H26" i="22"/>
  <c r="I26" i="22"/>
  <c r="H28" i="22"/>
  <c r="I28" i="22"/>
  <c r="H30" i="22"/>
  <c r="I30" i="22"/>
  <c r="H32" i="22"/>
  <c r="I32" i="22"/>
  <c r="H34" i="22"/>
  <c r="I34" i="22"/>
  <c r="H36" i="22"/>
  <c r="I36" i="22"/>
  <c r="H38" i="22"/>
  <c r="I38" i="22"/>
  <c r="H40" i="22"/>
  <c r="I40" i="22"/>
  <c r="H42" i="22"/>
  <c r="I42" i="22"/>
  <c r="H44" i="22"/>
  <c r="I44" i="22"/>
  <c r="H46" i="22"/>
  <c r="I46" i="22"/>
  <c r="H48" i="22"/>
  <c r="I48" i="22"/>
  <c r="H50" i="22"/>
  <c r="I50" i="22"/>
  <c r="H52" i="22"/>
  <c r="I52" i="22"/>
  <c r="H54" i="22"/>
  <c r="I54" i="22"/>
  <c r="H56" i="22"/>
  <c r="I56" i="22"/>
  <c r="H58" i="22"/>
  <c r="I58" i="22"/>
  <c r="H60" i="22"/>
  <c r="I60" i="22"/>
  <c r="H62" i="22"/>
  <c r="I62" i="22"/>
  <c r="H64" i="22"/>
  <c r="I64" i="22"/>
  <c r="H66" i="22"/>
  <c r="I66" i="22"/>
  <c r="H68" i="22"/>
  <c r="I68" i="22"/>
  <c r="H70" i="22"/>
  <c r="I70" i="22"/>
  <c r="H72" i="22"/>
  <c r="I72" i="22"/>
  <c r="H74" i="22"/>
  <c r="I74" i="22"/>
  <c r="H76" i="22"/>
  <c r="I76" i="22"/>
  <c r="H78" i="22"/>
  <c r="I78" i="22"/>
  <c r="H80" i="22"/>
  <c r="I80" i="22"/>
  <c r="H82" i="22"/>
  <c r="I82" i="22"/>
  <c r="H84" i="22"/>
  <c r="I84" i="22"/>
  <c r="H86" i="22"/>
  <c r="I86" i="22"/>
  <c r="H88" i="22"/>
  <c r="I88" i="22"/>
  <c r="H90" i="22"/>
  <c r="I90" i="22"/>
  <c r="H92" i="22"/>
  <c r="I92" i="22"/>
  <c r="H94" i="22"/>
  <c r="I94" i="22"/>
  <c r="H96" i="22"/>
  <c r="I96" i="22"/>
  <c r="H98" i="22"/>
  <c r="I98" i="22"/>
  <c r="H100" i="22"/>
  <c r="I100" i="22"/>
  <c r="H102" i="22"/>
  <c r="I102" i="22"/>
  <c r="H104" i="22"/>
  <c r="I104" i="22"/>
  <c r="H106" i="22"/>
  <c r="I106" i="22"/>
  <c r="H108" i="22"/>
  <c r="I108" i="22"/>
  <c r="H110" i="22"/>
  <c r="I110" i="22"/>
  <c r="H112" i="22"/>
  <c r="I112" i="22"/>
  <c r="H114" i="22"/>
  <c r="I114" i="22"/>
  <c r="H116" i="22"/>
  <c r="I116" i="22"/>
  <c r="H118" i="22"/>
  <c r="I118" i="22"/>
  <c r="H120" i="22"/>
  <c r="I120" i="22"/>
  <c r="H122" i="22"/>
  <c r="I122" i="22"/>
  <c r="H124" i="22"/>
  <c r="I124" i="22"/>
  <c r="H126" i="22"/>
  <c r="I126" i="22"/>
  <c r="H128" i="22"/>
  <c r="I128" i="22"/>
  <c r="H130" i="22"/>
  <c r="I130" i="22"/>
  <c r="H132" i="22"/>
  <c r="I132" i="22"/>
  <c r="H134" i="22"/>
  <c r="I134" i="22"/>
  <c r="H136" i="22"/>
  <c r="I136" i="22"/>
  <c r="H138" i="22"/>
  <c r="I138" i="22"/>
  <c r="H140" i="22"/>
  <c r="I140" i="22"/>
  <c r="H142" i="22"/>
  <c r="I142" i="22"/>
  <c r="H144" i="22"/>
  <c r="I144" i="22"/>
  <c r="H146" i="22"/>
  <c r="I146" i="22"/>
  <c r="H148" i="22"/>
  <c r="I148" i="22"/>
  <c r="H150" i="22"/>
  <c r="I150" i="22"/>
  <c r="H152" i="22"/>
  <c r="I152" i="22"/>
  <c r="H154" i="22"/>
  <c r="I154" i="22"/>
  <c r="H156" i="22"/>
  <c r="I156" i="22"/>
  <c r="H158" i="22"/>
  <c r="I158" i="22"/>
  <c r="H160" i="22"/>
  <c r="I160" i="22"/>
  <c r="H162" i="22"/>
  <c r="I162" i="22"/>
  <c r="H164" i="22"/>
  <c r="I164" i="22"/>
  <c r="H166" i="22"/>
  <c r="I166" i="22"/>
  <c r="H168" i="22"/>
  <c r="I168" i="22"/>
  <c r="H170" i="22"/>
  <c r="I170" i="22"/>
  <c r="H172" i="22"/>
  <c r="I172" i="22"/>
  <c r="H174" i="22"/>
  <c r="I174" i="22"/>
  <c r="H176" i="22"/>
  <c r="I176" i="22"/>
  <c r="H178" i="22"/>
  <c r="I178" i="22"/>
  <c r="H180" i="22"/>
  <c r="I180" i="22"/>
  <c r="H182" i="22"/>
  <c r="I182" i="22"/>
  <c r="H184" i="22"/>
  <c r="I184" i="22"/>
  <c r="H186" i="22"/>
  <c r="I186" i="22"/>
  <c r="H188" i="22"/>
  <c r="I188" i="22"/>
  <c r="H190" i="22"/>
  <c r="I190" i="22"/>
  <c r="H192" i="22"/>
  <c r="I192" i="22"/>
  <c r="H194" i="22"/>
  <c r="I194" i="22"/>
  <c r="H196" i="22"/>
  <c r="I196" i="22"/>
  <c r="H198" i="22"/>
  <c r="I198" i="22"/>
  <c r="H200" i="22"/>
  <c r="I200" i="22"/>
  <c r="H202" i="22"/>
  <c r="I202" i="22"/>
  <c r="H204" i="22"/>
  <c r="I204" i="22"/>
  <c r="H206" i="22"/>
  <c r="I206" i="22"/>
  <c r="H208" i="22"/>
  <c r="I208" i="22"/>
  <c r="H210" i="22"/>
  <c r="I210" i="22"/>
  <c r="H212" i="22"/>
  <c r="I212" i="22"/>
  <c r="H214" i="22"/>
  <c r="I214" i="22"/>
  <c r="H216" i="22"/>
  <c r="I216" i="22"/>
  <c r="H218" i="22"/>
  <c r="I218" i="22"/>
  <c r="H220" i="22"/>
  <c r="I220" i="22"/>
  <c r="H222" i="22"/>
  <c r="I222" i="22"/>
  <c r="H224" i="22"/>
  <c r="I224" i="22"/>
  <c r="H226" i="22"/>
  <c r="I226" i="22"/>
  <c r="H228" i="22"/>
  <c r="I228" i="22"/>
  <c r="H230" i="22"/>
  <c r="I230" i="22"/>
  <c r="H232" i="22"/>
  <c r="I232" i="22"/>
  <c r="H234" i="22"/>
  <c r="I234" i="22"/>
  <c r="H236" i="22"/>
  <c r="I236" i="22"/>
  <c r="H238" i="22"/>
  <c r="I238" i="22"/>
  <c r="H240" i="22"/>
  <c r="I240" i="22"/>
  <c r="H242" i="22"/>
  <c r="I242" i="22"/>
  <c r="H244" i="22"/>
  <c r="I244" i="22"/>
  <c r="H246" i="22"/>
  <c r="I246" i="22"/>
  <c r="H248" i="22"/>
  <c r="I248" i="22"/>
  <c r="H250" i="22"/>
  <c r="I250" i="22"/>
  <c r="H252" i="22"/>
  <c r="I252" i="22"/>
  <c r="H254" i="22"/>
  <c r="I254" i="22"/>
  <c r="H256" i="22"/>
  <c r="I256" i="22"/>
  <c r="H258" i="22"/>
  <c r="I258" i="22"/>
  <c r="H260" i="22"/>
  <c r="I260" i="22"/>
  <c r="H262" i="22"/>
  <c r="I262" i="22"/>
  <c r="H264" i="22"/>
  <c r="I264" i="22"/>
  <c r="H266" i="22"/>
  <c r="I266" i="22"/>
  <c r="H268" i="22"/>
  <c r="I268" i="22"/>
  <c r="H270" i="22"/>
  <c r="I270" i="22"/>
  <c r="H272" i="22"/>
  <c r="I272" i="22"/>
  <c r="H274" i="22"/>
  <c r="I274" i="22"/>
  <c r="H276" i="22"/>
  <c r="I276" i="22"/>
  <c r="H278" i="22"/>
  <c r="I278" i="22"/>
  <c r="H280" i="22"/>
  <c r="I280" i="22"/>
  <c r="H282" i="22"/>
  <c r="I282" i="22"/>
  <c r="H284" i="22"/>
  <c r="I284" i="22"/>
  <c r="H286" i="22"/>
  <c r="I286" i="22"/>
  <c r="H288" i="22"/>
  <c r="I288" i="22"/>
  <c r="H290" i="22"/>
  <c r="I290" i="22"/>
  <c r="H292" i="22"/>
  <c r="I292" i="22"/>
  <c r="H294" i="22"/>
  <c r="I294" i="22"/>
  <c r="H296" i="22"/>
  <c r="I296" i="22"/>
  <c r="H298" i="22"/>
  <c r="I298" i="22"/>
  <c r="H300" i="22"/>
  <c r="I300" i="22"/>
  <c r="H302" i="22"/>
  <c r="I302" i="22"/>
  <c r="H304" i="22"/>
  <c r="I304" i="22"/>
  <c r="H306" i="22"/>
  <c r="I306" i="22"/>
  <c r="I2" i="22"/>
  <c r="H2" i="22"/>
  <c r="I2" i="21"/>
  <c r="H2" i="21"/>
  <c r="H4" i="21"/>
  <c r="I4" i="21"/>
  <c r="H6" i="21"/>
  <c r="I6" i="21"/>
  <c r="H8" i="21"/>
  <c r="I8" i="21"/>
  <c r="H10" i="21"/>
  <c r="I10" i="21"/>
  <c r="H12" i="21"/>
  <c r="I12" i="21"/>
  <c r="H14" i="21"/>
  <c r="I14" i="21"/>
  <c r="H16" i="21"/>
  <c r="I16" i="21"/>
  <c r="H18" i="21"/>
  <c r="I18" i="21"/>
  <c r="H20" i="21"/>
  <c r="I20" i="21"/>
  <c r="H22" i="21"/>
  <c r="I22" i="21"/>
  <c r="H24" i="21"/>
  <c r="I24" i="21"/>
  <c r="H26" i="21"/>
  <c r="I26" i="21"/>
  <c r="H28" i="21"/>
  <c r="I28" i="21"/>
  <c r="H30" i="21"/>
  <c r="I30" i="21"/>
  <c r="H32" i="21"/>
  <c r="I32" i="21"/>
  <c r="H34" i="21"/>
  <c r="I34" i="21"/>
  <c r="H36" i="21"/>
  <c r="I36" i="21"/>
  <c r="H38" i="21"/>
  <c r="I38" i="21"/>
  <c r="H40" i="21"/>
  <c r="I40" i="21"/>
  <c r="H42" i="21"/>
  <c r="I42" i="21"/>
  <c r="H44" i="21"/>
  <c r="I44" i="21"/>
  <c r="H46" i="21"/>
  <c r="I46" i="21"/>
  <c r="H48" i="21"/>
  <c r="I48" i="21"/>
  <c r="H50" i="21"/>
  <c r="I50" i="21"/>
  <c r="H52" i="21"/>
  <c r="I52" i="21"/>
  <c r="H54" i="21"/>
  <c r="I54" i="21"/>
  <c r="H56" i="21"/>
  <c r="I56" i="21"/>
  <c r="H58" i="21"/>
  <c r="I58" i="21"/>
  <c r="H60" i="21"/>
  <c r="I60" i="21"/>
  <c r="H62" i="21"/>
  <c r="I62" i="21"/>
  <c r="H64" i="21"/>
  <c r="I64" i="21"/>
  <c r="H66" i="21"/>
  <c r="I66" i="21"/>
  <c r="H68" i="21"/>
  <c r="I68" i="21"/>
  <c r="H70" i="21"/>
  <c r="I70" i="21"/>
  <c r="H72" i="21"/>
  <c r="I72" i="21"/>
  <c r="H74" i="21"/>
  <c r="I74" i="21"/>
  <c r="H76" i="21"/>
  <c r="I76" i="21"/>
  <c r="H78" i="21"/>
  <c r="I78" i="21"/>
  <c r="H80" i="21"/>
  <c r="I80" i="21"/>
  <c r="H82" i="21"/>
  <c r="I82" i="21"/>
  <c r="H84" i="21"/>
  <c r="I84" i="21"/>
  <c r="H86" i="21"/>
  <c r="I86" i="21"/>
  <c r="H88" i="21"/>
  <c r="I88" i="21"/>
  <c r="H90" i="21"/>
  <c r="I90" i="21"/>
  <c r="H92" i="21"/>
  <c r="I92" i="21"/>
  <c r="H94" i="21"/>
  <c r="I94" i="21"/>
  <c r="H96" i="21"/>
  <c r="I96" i="21"/>
  <c r="H98" i="21"/>
  <c r="I98" i="21"/>
  <c r="H100" i="21"/>
  <c r="I100" i="21"/>
  <c r="H102" i="21"/>
  <c r="I102" i="21"/>
  <c r="H104" i="21"/>
  <c r="I104" i="21"/>
  <c r="H106" i="21"/>
  <c r="I106" i="21"/>
  <c r="H108" i="21"/>
  <c r="I108" i="21"/>
  <c r="H110" i="21"/>
  <c r="I110" i="21"/>
  <c r="H112" i="21"/>
  <c r="I112" i="21"/>
  <c r="H114" i="21"/>
  <c r="I114" i="21"/>
  <c r="H4" i="20"/>
  <c r="I4" i="20"/>
  <c r="H6" i="20"/>
  <c r="I6" i="20"/>
  <c r="H8" i="20"/>
  <c r="I8" i="20"/>
  <c r="H10" i="20"/>
  <c r="I10" i="20"/>
  <c r="H12" i="20"/>
  <c r="I12" i="20"/>
  <c r="H14" i="20"/>
  <c r="I14" i="20"/>
  <c r="H16" i="20"/>
  <c r="I16" i="20"/>
  <c r="H18" i="20"/>
  <c r="I18" i="20"/>
  <c r="H20" i="20"/>
  <c r="I20" i="20"/>
  <c r="H22" i="20"/>
  <c r="I22" i="20"/>
  <c r="H24" i="20"/>
  <c r="I24" i="20"/>
  <c r="H26" i="20"/>
  <c r="I26" i="20"/>
  <c r="H28" i="20"/>
  <c r="I28" i="20"/>
  <c r="H30" i="20"/>
  <c r="I30" i="20"/>
  <c r="H32" i="20"/>
  <c r="I32" i="20"/>
  <c r="H34" i="20"/>
  <c r="I34" i="20"/>
  <c r="H36" i="20"/>
  <c r="I36" i="20"/>
  <c r="H38" i="20"/>
  <c r="I38" i="20"/>
  <c r="H40" i="20"/>
  <c r="I40" i="20"/>
  <c r="H42" i="20"/>
  <c r="I42" i="20"/>
  <c r="H44" i="20"/>
  <c r="I44" i="20"/>
  <c r="H46" i="20"/>
  <c r="I46" i="20"/>
  <c r="H48" i="20"/>
  <c r="I48" i="20"/>
  <c r="H50" i="20"/>
  <c r="I50" i="20"/>
  <c r="I2" i="20"/>
  <c r="H2" i="20"/>
  <c r="H4" i="19"/>
  <c r="I4" i="19"/>
  <c r="H6" i="19"/>
  <c r="I6" i="19"/>
  <c r="H8" i="19"/>
  <c r="I8" i="19"/>
  <c r="H10" i="19"/>
  <c r="I10" i="19"/>
  <c r="H12" i="19"/>
  <c r="I12" i="19"/>
  <c r="H14" i="19"/>
  <c r="I14" i="19"/>
  <c r="H16" i="19"/>
  <c r="I16" i="19"/>
  <c r="H18" i="19"/>
  <c r="I18" i="19"/>
  <c r="H20" i="19"/>
  <c r="I20" i="19"/>
  <c r="H22" i="19"/>
  <c r="I22" i="19"/>
  <c r="H24" i="19"/>
  <c r="I24" i="19"/>
  <c r="H26" i="19"/>
  <c r="I26" i="19"/>
  <c r="H28" i="19"/>
  <c r="I28" i="19"/>
  <c r="H30" i="19"/>
  <c r="I30" i="19"/>
  <c r="H32" i="19"/>
  <c r="I32" i="19"/>
  <c r="H34" i="19"/>
  <c r="I34" i="19"/>
  <c r="H36" i="19"/>
  <c r="I36" i="19"/>
  <c r="H38" i="19"/>
  <c r="I38" i="19"/>
  <c r="H40" i="19"/>
  <c r="I40" i="19"/>
  <c r="H42" i="19"/>
  <c r="I42" i="19"/>
  <c r="H44" i="19"/>
  <c r="I44" i="19"/>
  <c r="H46" i="19"/>
  <c r="I46" i="19"/>
  <c r="H48" i="19"/>
  <c r="I48" i="19"/>
  <c r="H50" i="19"/>
  <c r="I50" i="19"/>
  <c r="H52" i="19"/>
  <c r="I52" i="19"/>
  <c r="H54" i="19"/>
  <c r="I54" i="19"/>
  <c r="H56" i="19"/>
  <c r="I56" i="19"/>
  <c r="H58" i="19"/>
  <c r="I58" i="19"/>
  <c r="H60" i="19"/>
  <c r="I60" i="19"/>
  <c r="H62" i="19"/>
  <c r="I62" i="19"/>
  <c r="H64" i="19"/>
  <c r="I64" i="19"/>
  <c r="H66" i="19"/>
  <c r="I66" i="19"/>
  <c r="H68" i="19"/>
  <c r="I68" i="19"/>
  <c r="H70" i="19"/>
  <c r="I70" i="19"/>
  <c r="H72" i="19"/>
  <c r="I72" i="19"/>
  <c r="H74" i="19"/>
  <c r="I74" i="19"/>
  <c r="H76" i="19"/>
  <c r="I76" i="19"/>
  <c r="H78" i="19"/>
  <c r="I78" i="19"/>
  <c r="H80" i="19"/>
  <c r="I80" i="19"/>
  <c r="H82" i="19"/>
  <c r="I82" i="19"/>
  <c r="H84" i="19"/>
  <c r="I84" i="19"/>
  <c r="H86" i="19"/>
  <c r="I86" i="19"/>
  <c r="H88" i="19"/>
  <c r="I88" i="19"/>
  <c r="H90" i="19"/>
  <c r="I90" i="19"/>
  <c r="H92" i="19"/>
  <c r="I92" i="19"/>
  <c r="H94" i="19"/>
  <c r="I94" i="19"/>
  <c r="H96" i="19"/>
  <c r="I96" i="19"/>
  <c r="H98" i="19"/>
  <c r="I98" i="19"/>
  <c r="H100" i="19"/>
  <c r="I100" i="19"/>
  <c r="H102" i="19"/>
  <c r="I102" i="19"/>
  <c r="H104" i="19"/>
  <c r="I104" i="19"/>
  <c r="H106" i="19"/>
  <c r="I106" i="19"/>
  <c r="H108" i="19"/>
  <c r="I108" i="19"/>
  <c r="H110" i="19"/>
  <c r="I110" i="19"/>
  <c r="H112" i="19"/>
  <c r="I112" i="19"/>
  <c r="H114" i="19"/>
  <c r="I114" i="19"/>
  <c r="H116" i="19"/>
  <c r="I116" i="19"/>
  <c r="H118" i="19"/>
  <c r="I118" i="19"/>
  <c r="H120" i="19"/>
  <c r="I120" i="19"/>
  <c r="H122" i="19"/>
  <c r="I122" i="19"/>
  <c r="H124" i="19"/>
  <c r="I124" i="19"/>
  <c r="H126" i="19"/>
  <c r="I126" i="19"/>
  <c r="H128" i="19"/>
  <c r="I128" i="19"/>
  <c r="H130" i="19"/>
  <c r="I130" i="19"/>
  <c r="H132" i="19"/>
  <c r="I132" i="19"/>
  <c r="H134" i="19"/>
  <c r="I134" i="19"/>
  <c r="H136" i="19"/>
  <c r="I136" i="19"/>
  <c r="H138" i="19"/>
  <c r="I138" i="19"/>
  <c r="H140" i="19"/>
  <c r="I140" i="19"/>
  <c r="H142" i="19"/>
  <c r="I142" i="19"/>
  <c r="H144" i="19"/>
  <c r="I144" i="19"/>
  <c r="H146" i="19"/>
  <c r="I146" i="19"/>
  <c r="H148" i="19"/>
  <c r="I148" i="19"/>
  <c r="H150" i="19"/>
  <c r="I150" i="19"/>
  <c r="H152" i="19"/>
  <c r="I152" i="19"/>
  <c r="H154" i="19"/>
  <c r="I154" i="19"/>
  <c r="H156" i="19"/>
  <c r="I156" i="19"/>
  <c r="H158" i="19"/>
  <c r="I158" i="19"/>
  <c r="H160" i="19"/>
  <c r="I160" i="19"/>
  <c r="H162" i="19"/>
  <c r="I162" i="19"/>
  <c r="H164" i="19"/>
  <c r="I164" i="19"/>
  <c r="H166" i="19"/>
  <c r="I166" i="19"/>
  <c r="H168" i="19"/>
  <c r="I168" i="19"/>
  <c r="H170" i="19"/>
  <c r="I170" i="19"/>
  <c r="H172" i="19"/>
  <c r="I172" i="19"/>
  <c r="H174" i="19"/>
  <c r="I174" i="19"/>
  <c r="H176" i="19"/>
  <c r="I176" i="19"/>
  <c r="H178" i="19"/>
  <c r="I178" i="19"/>
  <c r="H180" i="19"/>
  <c r="I180" i="19"/>
  <c r="H182" i="19"/>
  <c r="I182" i="19"/>
  <c r="H184" i="19"/>
  <c r="I184" i="19"/>
  <c r="H186" i="19"/>
  <c r="I186" i="19"/>
  <c r="H188" i="19"/>
  <c r="I188" i="19"/>
  <c r="H190" i="19"/>
  <c r="I190" i="19"/>
  <c r="H192" i="19"/>
  <c r="I192" i="19"/>
  <c r="H194" i="19"/>
  <c r="I194" i="19"/>
  <c r="H196" i="19"/>
  <c r="I196" i="19"/>
  <c r="H198" i="19"/>
  <c r="I198" i="19"/>
  <c r="H200" i="19"/>
  <c r="I200" i="19"/>
  <c r="H202" i="19"/>
  <c r="I202" i="19"/>
  <c r="H204" i="19"/>
  <c r="I204" i="19"/>
  <c r="H206" i="19"/>
  <c r="I206" i="19"/>
  <c r="H208" i="19"/>
  <c r="I208" i="19"/>
  <c r="H210" i="19"/>
  <c r="I210" i="19"/>
  <c r="H212" i="19"/>
  <c r="I212" i="19"/>
  <c r="H214" i="19"/>
  <c r="I214" i="19"/>
  <c r="H216" i="19"/>
  <c r="I216" i="19"/>
  <c r="H218" i="19"/>
  <c r="I218" i="19"/>
  <c r="H220" i="19"/>
  <c r="I220" i="19"/>
  <c r="H222" i="19"/>
  <c r="I222" i="19"/>
  <c r="H224" i="19"/>
  <c r="I224" i="19"/>
  <c r="H226" i="19"/>
  <c r="I226" i="19"/>
  <c r="H228" i="19"/>
  <c r="I228" i="19"/>
  <c r="H230" i="19"/>
  <c r="I230" i="19"/>
  <c r="H232" i="19"/>
  <c r="I232" i="19"/>
  <c r="H234" i="19"/>
  <c r="I234" i="19"/>
  <c r="H236" i="19"/>
  <c r="I236" i="19"/>
  <c r="H238" i="19"/>
  <c r="I238" i="19"/>
  <c r="H240" i="19"/>
  <c r="I240" i="19"/>
  <c r="H242" i="19"/>
  <c r="I242" i="19"/>
  <c r="H244" i="19"/>
  <c r="I244" i="19"/>
  <c r="H246" i="19"/>
  <c r="I246" i="19"/>
  <c r="H248" i="19"/>
  <c r="I248" i="19"/>
  <c r="H250" i="19"/>
  <c r="I250" i="19"/>
  <c r="H252" i="19"/>
  <c r="I252" i="19"/>
  <c r="H254" i="19"/>
  <c r="I254" i="19"/>
  <c r="H256" i="19"/>
  <c r="I256" i="19"/>
  <c r="H258" i="19"/>
  <c r="I258" i="19"/>
  <c r="H260" i="19"/>
  <c r="I260" i="19"/>
  <c r="H262" i="19"/>
  <c r="I262" i="19"/>
  <c r="I2" i="19"/>
  <c r="H2" i="19"/>
  <c r="I2" i="18"/>
  <c r="H2" i="18"/>
  <c r="H4" i="17"/>
  <c r="I4" i="17"/>
  <c r="H6" i="17"/>
  <c r="I6" i="17"/>
  <c r="H8" i="17"/>
  <c r="I8" i="17"/>
  <c r="H10" i="17"/>
  <c r="I10" i="17"/>
  <c r="H12" i="17"/>
  <c r="I12" i="17"/>
  <c r="H14" i="17"/>
  <c r="I14" i="17"/>
  <c r="H16" i="17"/>
  <c r="I16" i="17"/>
  <c r="H18" i="17"/>
  <c r="I18" i="17"/>
  <c r="H20" i="17"/>
  <c r="I20" i="17"/>
  <c r="H22" i="17"/>
  <c r="I22" i="17"/>
  <c r="H24" i="17"/>
  <c r="I24" i="17"/>
  <c r="H26" i="17"/>
  <c r="I26" i="17"/>
  <c r="H28" i="17"/>
  <c r="I28" i="17"/>
  <c r="H30" i="17"/>
  <c r="I30" i="17"/>
  <c r="H32" i="17"/>
  <c r="I32" i="17"/>
  <c r="H34" i="17"/>
  <c r="I34" i="17"/>
  <c r="H36" i="17"/>
  <c r="I36" i="17"/>
  <c r="H38" i="17"/>
  <c r="I38" i="17"/>
  <c r="H40" i="17"/>
  <c r="I40" i="17"/>
  <c r="H42" i="17"/>
  <c r="I42" i="17"/>
  <c r="H44" i="17"/>
  <c r="I44" i="17"/>
  <c r="H46" i="17"/>
  <c r="I46" i="17"/>
  <c r="H48" i="17"/>
  <c r="I48" i="17"/>
  <c r="H50" i="17"/>
  <c r="I50" i="17"/>
  <c r="H52" i="17"/>
  <c r="I52" i="17"/>
  <c r="H54" i="17"/>
  <c r="I54" i="17"/>
  <c r="H56" i="17"/>
  <c r="I56" i="17"/>
  <c r="H58" i="17"/>
  <c r="I58" i="17"/>
  <c r="H60" i="17"/>
  <c r="I60" i="17"/>
  <c r="H62" i="17"/>
  <c r="I62" i="17"/>
  <c r="H64" i="17"/>
  <c r="I64" i="17"/>
  <c r="H66" i="17"/>
  <c r="I66" i="17"/>
  <c r="H68" i="17"/>
  <c r="I68" i="17"/>
  <c r="H70" i="17"/>
  <c r="I70" i="17"/>
  <c r="H72" i="17"/>
  <c r="I72" i="17"/>
  <c r="H74" i="17"/>
  <c r="I74" i="17"/>
  <c r="H76" i="17"/>
  <c r="I76" i="17"/>
  <c r="H78" i="17"/>
  <c r="I78" i="17"/>
  <c r="H80" i="17"/>
  <c r="I80" i="17"/>
  <c r="H82" i="17"/>
  <c r="I82" i="17"/>
  <c r="H84" i="17"/>
  <c r="I84" i="17"/>
  <c r="I2" i="17"/>
  <c r="H2" i="17"/>
  <c r="I4" i="16"/>
  <c r="H4" i="16"/>
  <c r="I8" i="16"/>
  <c r="H8" i="16"/>
  <c r="I2" i="14"/>
  <c r="H2" i="14"/>
  <c r="H2" i="13"/>
  <c r="I2" i="13"/>
  <c r="H4" i="13"/>
  <c r="I4" i="13"/>
  <c r="H6" i="13"/>
  <c r="I6" i="13"/>
  <c r="H8" i="13"/>
  <c r="I8" i="13"/>
  <c r="I10" i="13"/>
  <c r="H10" i="13"/>
  <c r="H2" i="11"/>
  <c r="I2" i="11"/>
  <c r="H4" i="11"/>
  <c r="I4" i="11"/>
  <c r="H6" i="11"/>
  <c r="I6" i="11"/>
  <c r="H8" i="11"/>
  <c r="I8" i="11"/>
  <c r="H10" i="11"/>
  <c r="I10" i="11"/>
  <c r="H12" i="11"/>
  <c r="I12" i="11"/>
  <c r="H14" i="11"/>
  <c r="I14" i="11"/>
  <c r="H16" i="11"/>
  <c r="I16" i="11"/>
  <c r="H18" i="11"/>
  <c r="I18" i="11"/>
  <c r="H20" i="11"/>
  <c r="I20" i="11"/>
  <c r="H22" i="11"/>
  <c r="I22" i="11"/>
  <c r="H24" i="11"/>
  <c r="I24" i="11"/>
  <c r="H26" i="11"/>
  <c r="I26" i="11"/>
  <c r="H28" i="11"/>
  <c r="I28" i="11"/>
  <c r="H30" i="11"/>
  <c r="I30" i="11"/>
  <c r="H32" i="11"/>
  <c r="I32" i="11"/>
  <c r="H34" i="11"/>
  <c r="I34" i="11"/>
  <c r="H36" i="11"/>
  <c r="I36" i="11"/>
  <c r="H38" i="11"/>
  <c r="I38" i="11"/>
  <c r="H40" i="11"/>
  <c r="I40" i="11"/>
  <c r="H42" i="11"/>
  <c r="I42" i="11"/>
  <c r="H44" i="11"/>
  <c r="I44" i="11"/>
  <c r="H46" i="11"/>
  <c r="I46" i="11"/>
  <c r="H48" i="11"/>
  <c r="I48" i="11"/>
  <c r="H50" i="11"/>
  <c r="I50" i="11"/>
  <c r="H52" i="11"/>
  <c r="I52" i="11"/>
  <c r="H54" i="11"/>
  <c r="I54" i="11"/>
  <c r="H56" i="11"/>
  <c r="I56" i="11"/>
  <c r="H58" i="11"/>
  <c r="I58" i="11"/>
  <c r="H60" i="11"/>
  <c r="I60" i="11"/>
  <c r="H62" i="11"/>
  <c r="I62" i="11"/>
  <c r="H64" i="11"/>
  <c r="I64" i="11"/>
  <c r="I66" i="11"/>
  <c r="H66" i="11"/>
  <c r="H4" i="10"/>
  <c r="H6" i="10"/>
  <c r="H8" i="10"/>
  <c r="H10" i="10"/>
  <c r="H12" i="10"/>
  <c r="H14" i="10"/>
  <c r="H16" i="10"/>
  <c r="I16" i="10"/>
  <c r="I2" i="10"/>
  <c r="I4" i="10"/>
  <c r="I6" i="10"/>
  <c r="I8" i="10"/>
  <c r="I10" i="10"/>
  <c r="I12" i="10"/>
  <c r="I14" i="10"/>
  <c r="H2" i="10"/>
  <c r="I2" i="9"/>
  <c r="H2" i="9"/>
  <c r="H4" i="7"/>
  <c r="H6" i="7"/>
  <c r="H8" i="7"/>
  <c r="H10" i="7"/>
  <c r="H12" i="7"/>
  <c r="H14" i="7"/>
  <c r="H16" i="7"/>
  <c r="H18" i="7"/>
  <c r="H20" i="7"/>
  <c r="H22" i="7"/>
  <c r="H24" i="7"/>
  <c r="H26" i="7"/>
  <c r="H28" i="7"/>
  <c r="H30" i="7"/>
  <c r="H32" i="7"/>
  <c r="H34" i="7"/>
  <c r="H36" i="7"/>
  <c r="I36" i="7"/>
  <c r="I2" i="7"/>
  <c r="I4" i="7"/>
  <c r="I6" i="7"/>
  <c r="I8" i="7"/>
  <c r="I10" i="7"/>
  <c r="I12" i="7"/>
  <c r="I14" i="7"/>
  <c r="I16" i="7"/>
  <c r="I18" i="7"/>
  <c r="I20" i="7"/>
  <c r="I22" i="7"/>
  <c r="I24" i="7"/>
  <c r="I26" i="7"/>
  <c r="I28" i="7"/>
  <c r="I30" i="7"/>
  <c r="I32" i="7"/>
  <c r="I34" i="7"/>
  <c r="H2" i="7"/>
  <c r="I4" i="5"/>
  <c r="I6" i="5"/>
  <c r="I8" i="5"/>
  <c r="I10" i="5"/>
  <c r="I12" i="5"/>
  <c r="I14" i="5"/>
  <c r="I16" i="5"/>
  <c r="I18" i="5"/>
  <c r="I20" i="5"/>
  <c r="I22" i="5"/>
  <c r="I24" i="5"/>
  <c r="I26" i="5"/>
  <c r="I28" i="5"/>
  <c r="I30" i="5"/>
  <c r="I32" i="5"/>
  <c r="I34" i="5"/>
  <c r="I36" i="5"/>
  <c r="I38" i="5"/>
  <c r="I40" i="5"/>
  <c r="I42" i="5"/>
  <c r="I44" i="5"/>
  <c r="I46" i="5"/>
  <c r="I48" i="5"/>
  <c r="I50" i="5"/>
  <c r="H2" i="5"/>
  <c r="H4" i="5"/>
  <c r="H6" i="5"/>
  <c r="H8" i="5"/>
  <c r="H10" i="5"/>
  <c r="H12" i="5"/>
  <c r="H14" i="5"/>
  <c r="H16" i="5"/>
  <c r="H18" i="5"/>
  <c r="H20" i="5"/>
  <c r="H22" i="5"/>
  <c r="H24" i="5"/>
  <c r="H26" i="5"/>
  <c r="H28" i="5"/>
  <c r="H30" i="5"/>
  <c r="H32" i="5"/>
  <c r="H34" i="5"/>
  <c r="H36" i="5"/>
  <c r="H38" i="5"/>
  <c r="H40" i="5"/>
  <c r="H42" i="5"/>
  <c r="H44" i="5"/>
  <c r="H46" i="5"/>
  <c r="H48" i="5"/>
  <c r="I2" i="4"/>
  <c r="H2" i="4"/>
  <c r="I14" i="4"/>
  <c r="I12" i="4"/>
  <c r="I10" i="4"/>
  <c r="I8" i="4"/>
  <c r="I6" i="4"/>
  <c r="H4" i="4"/>
  <c r="H6" i="4"/>
  <c r="H8" i="4"/>
  <c r="H10" i="4"/>
  <c r="H12" i="4"/>
  <c r="H14" i="4"/>
  <c r="H16" i="4"/>
  <c r="H18" i="4"/>
  <c r="H20" i="4"/>
  <c r="H22" i="4"/>
  <c r="H24" i="4"/>
  <c r="H26" i="4"/>
  <c r="H28" i="4"/>
  <c r="H30" i="4"/>
  <c r="I16" i="4"/>
  <c r="I18" i="4"/>
  <c r="I20" i="4"/>
  <c r="I22" i="4"/>
  <c r="I24" i="4"/>
  <c r="I26" i="4"/>
  <c r="I28" i="4"/>
  <c r="I30" i="4"/>
  <c r="H212" i="94" l="1"/>
  <c r="I490" i="92"/>
  <c r="I212" i="94"/>
  <c r="I226" i="92"/>
  <c r="H490" i="92"/>
  <c r="H16" i="30"/>
  <c r="I114" i="94"/>
  <c r="I146" i="94"/>
  <c r="H114" i="94"/>
  <c r="H146" i="94"/>
  <c r="H226" i="92"/>
  <c r="I16" i="30"/>
  <c r="I52" i="20"/>
  <c r="H32" i="4"/>
  <c r="I32" i="4"/>
  <c r="I88" i="17"/>
  <c r="I2" i="87"/>
  <c r="I4" i="87"/>
  <c r="H4" i="87"/>
  <c r="H2" i="87"/>
  <c r="I340" i="14"/>
  <c r="H340" i="14"/>
  <c r="I72" i="75"/>
  <c r="I56" i="75"/>
  <c r="H56" i="75"/>
  <c r="I48" i="75"/>
  <c r="H48" i="75"/>
  <c r="H50" i="5"/>
  <c r="H52" i="5" s="1"/>
  <c r="I22" i="97" l="1"/>
  <c r="D60" i="3" s="1"/>
  <c r="H22" i="97"/>
  <c r="C60" i="3" s="1"/>
  <c r="I2" i="96"/>
  <c r="I4" i="96" s="1"/>
  <c r="D21" i="3" s="1"/>
  <c r="H2" i="96"/>
  <c r="H4" i="96" s="1"/>
  <c r="C21" i="3" s="1"/>
  <c r="D59" i="3" l="1"/>
  <c r="C59" i="3"/>
  <c r="I262" i="94"/>
  <c r="H262" i="94"/>
  <c r="I260" i="94"/>
  <c r="H260" i="94"/>
  <c r="I258" i="94"/>
  <c r="H258" i="94"/>
  <c r="I256" i="94"/>
  <c r="H256" i="94"/>
  <c r="I252" i="94"/>
  <c r="H252" i="94"/>
  <c r="I250" i="94"/>
  <c r="H250" i="94"/>
  <c r="I248" i="94"/>
  <c r="H248" i="94"/>
  <c r="I246" i="94"/>
  <c r="H246" i="94"/>
  <c r="I244" i="94"/>
  <c r="H244" i="94"/>
  <c r="I242" i="94"/>
  <c r="H242" i="94"/>
  <c r="I240" i="94"/>
  <c r="H240" i="94"/>
  <c r="I238" i="94"/>
  <c r="H238" i="94"/>
  <c r="I236" i="94"/>
  <c r="H236" i="94"/>
  <c r="I234" i="94"/>
  <c r="H234" i="94"/>
  <c r="I232" i="94"/>
  <c r="H232" i="94"/>
  <c r="I230" i="94"/>
  <c r="H230" i="94"/>
  <c r="I228" i="94"/>
  <c r="H228" i="94"/>
  <c r="I226" i="94"/>
  <c r="H226" i="94"/>
  <c r="I224" i="94"/>
  <c r="H224" i="94"/>
  <c r="I222" i="94"/>
  <c r="H222" i="94"/>
  <c r="I220" i="94"/>
  <c r="H220" i="94"/>
  <c r="I218" i="94"/>
  <c r="H218" i="94"/>
  <c r="I216" i="94"/>
  <c r="H216" i="94"/>
  <c r="I214" i="94"/>
  <c r="H214" i="94"/>
  <c r="D72" i="3"/>
  <c r="D71" i="3"/>
  <c r="I548" i="93"/>
  <c r="H548" i="93"/>
  <c r="I546" i="93"/>
  <c r="H546" i="93"/>
  <c r="I544" i="93"/>
  <c r="H544" i="93"/>
  <c r="I542" i="93"/>
  <c r="H542" i="93"/>
  <c r="I540" i="93"/>
  <c r="H540" i="93"/>
  <c r="I538" i="93"/>
  <c r="H538" i="93"/>
  <c r="I536" i="93"/>
  <c r="H536" i="93"/>
  <c r="I534" i="93"/>
  <c r="H534" i="93"/>
  <c r="I532" i="93"/>
  <c r="H532" i="93"/>
  <c r="I530" i="93"/>
  <c r="H530" i="93"/>
  <c r="I528" i="93"/>
  <c r="H528" i="93"/>
  <c r="I526" i="93"/>
  <c r="H526" i="93"/>
  <c r="I524" i="93"/>
  <c r="H524" i="93"/>
  <c r="I522" i="93"/>
  <c r="H522" i="93"/>
  <c r="I520" i="93"/>
  <c r="H520" i="93"/>
  <c r="I516" i="93"/>
  <c r="H516" i="93"/>
  <c r="I514" i="93"/>
  <c r="H514" i="93"/>
  <c r="I512" i="93"/>
  <c r="H512" i="93"/>
  <c r="I510" i="93"/>
  <c r="H510" i="93"/>
  <c r="I508" i="93"/>
  <c r="H508" i="93"/>
  <c r="I506" i="93"/>
  <c r="H506" i="93"/>
  <c r="I504" i="93"/>
  <c r="H504" i="93"/>
  <c r="I502" i="93"/>
  <c r="H502" i="93"/>
  <c r="I500" i="93"/>
  <c r="H500" i="93"/>
  <c r="I498" i="93"/>
  <c r="H498" i="93"/>
  <c r="I496" i="93"/>
  <c r="H496" i="93"/>
  <c r="I494" i="93"/>
  <c r="H494" i="93"/>
  <c r="I492" i="93"/>
  <c r="H492" i="93"/>
  <c r="I490" i="93"/>
  <c r="H490" i="93"/>
  <c r="I488" i="93"/>
  <c r="H488" i="93"/>
  <c r="I486" i="93"/>
  <c r="H486" i="93"/>
  <c r="I484" i="93"/>
  <c r="H484" i="93"/>
  <c r="I482" i="93"/>
  <c r="H482" i="93"/>
  <c r="I480" i="93"/>
  <c r="H480" i="93"/>
  <c r="I478" i="93"/>
  <c r="H478" i="93"/>
  <c r="I476" i="93"/>
  <c r="H476" i="93"/>
  <c r="I474" i="93"/>
  <c r="H474" i="93"/>
  <c r="I472" i="93"/>
  <c r="H472" i="93"/>
  <c r="I470" i="93"/>
  <c r="H470" i="93"/>
  <c r="I468" i="93"/>
  <c r="H468" i="93"/>
  <c r="I466" i="93"/>
  <c r="H466" i="93"/>
  <c r="I464" i="93"/>
  <c r="H464" i="93"/>
  <c r="I462" i="93"/>
  <c r="H462" i="93"/>
  <c r="I454" i="93"/>
  <c r="H454" i="93"/>
  <c r="I452" i="93"/>
  <c r="H452" i="93"/>
  <c r="I450" i="93"/>
  <c r="H450" i="93"/>
  <c r="I448" i="93"/>
  <c r="H448" i="93"/>
  <c r="I446" i="93"/>
  <c r="H446" i="93"/>
  <c r="I444" i="93"/>
  <c r="H444" i="93"/>
  <c r="I442" i="93"/>
  <c r="H442" i="93"/>
  <c r="I440" i="93"/>
  <c r="H440" i="93"/>
  <c r="I438" i="93"/>
  <c r="H438" i="93"/>
  <c r="I436" i="93"/>
  <c r="H436" i="93"/>
  <c r="I434" i="93"/>
  <c r="H434" i="93"/>
  <c r="I432" i="93"/>
  <c r="H432" i="93"/>
  <c r="I430" i="93"/>
  <c r="H430" i="93"/>
  <c r="I428" i="93"/>
  <c r="H428" i="93"/>
  <c r="I426" i="93"/>
  <c r="H426" i="93"/>
  <c r="I424" i="93"/>
  <c r="H424" i="93"/>
  <c r="I422" i="93"/>
  <c r="H422" i="93"/>
  <c r="I420" i="93"/>
  <c r="H420" i="93"/>
  <c r="I418" i="93"/>
  <c r="H418" i="93"/>
  <c r="I416" i="93"/>
  <c r="H416" i="93"/>
  <c r="I414" i="93"/>
  <c r="H414" i="93"/>
  <c r="I412" i="93"/>
  <c r="H412" i="93"/>
  <c r="I410" i="93"/>
  <c r="H410" i="93"/>
  <c r="I408" i="93"/>
  <c r="H408" i="93"/>
  <c r="I406" i="93"/>
  <c r="H406" i="93"/>
  <c r="I404" i="93"/>
  <c r="H404" i="93"/>
  <c r="I398" i="93"/>
  <c r="H398" i="93"/>
  <c r="I396" i="93"/>
  <c r="H396" i="93"/>
  <c r="I394" i="93"/>
  <c r="H394" i="93"/>
  <c r="I392" i="93"/>
  <c r="H392" i="93"/>
  <c r="I390" i="93"/>
  <c r="H390" i="93"/>
  <c r="I388" i="93"/>
  <c r="H388" i="93"/>
  <c r="I386" i="93"/>
  <c r="H386" i="93"/>
  <c r="I384" i="93"/>
  <c r="H384" i="93"/>
  <c r="I382" i="93"/>
  <c r="H382" i="93"/>
  <c r="I380" i="93"/>
  <c r="H380" i="93"/>
  <c r="I378" i="93"/>
  <c r="H378" i="93"/>
  <c r="I376" i="93"/>
  <c r="H376" i="93"/>
  <c r="I374" i="93"/>
  <c r="H374" i="93"/>
  <c r="I372" i="93"/>
  <c r="H372" i="93"/>
  <c r="I370" i="93"/>
  <c r="H370" i="93"/>
  <c r="I368" i="93"/>
  <c r="H368" i="93"/>
  <c r="I366" i="93"/>
  <c r="H366" i="93"/>
  <c r="I364" i="93"/>
  <c r="H364" i="93"/>
  <c r="I362" i="93"/>
  <c r="H362" i="93"/>
  <c r="I360" i="93"/>
  <c r="H360" i="93"/>
  <c r="I358" i="93"/>
  <c r="H358" i="93"/>
  <c r="I356" i="93"/>
  <c r="H356" i="93"/>
  <c r="I354" i="93"/>
  <c r="H354" i="93"/>
  <c r="I352" i="93"/>
  <c r="H352" i="93"/>
  <c r="I350" i="93"/>
  <c r="H350" i="93"/>
  <c r="I348" i="93"/>
  <c r="H348" i="93"/>
  <c r="I346" i="93"/>
  <c r="H346" i="93"/>
  <c r="I344" i="93"/>
  <c r="H344" i="93"/>
  <c r="I342" i="93"/>
  <c r="H342" i="93"/>
  <c r="I340" i="93"/>
  <c r="H340" i="93"/>
  <c r="I338" i="93"/>
  <c r="H338" i="93"/>
  <c r="I336" i="93"/>
  <c r="H336" i="93"/>
  <c r="I334" i="93"/>
  <c r="H334" i="93"/>
  <c r="I332" i="93"/>
  <c r="H332" i="93"/>
  <c r="I330" i="93"/>
  <c r="H330" i="93"/>
  <c r="I328" i="93"/>
  <c r="H328" i="93"/>
  <c r="I326" i="93"/>
  <c r="H326" i="93"/>
  <c r="I324" i="93"/>
  <c r="H324" i="93"/>
  <c r="I322" i="93"/>
  <c r="H322" i="93"/>
  <c r="I320" i="93"/>
  <c r="H320" i="93"/>
  <c r="I318" i="93"/>
  <c r="H318" i="93"/>
  <c r="I316" i="93"/>
  <c r="H316" i="93"/>
  <c r="I314" i="93"/>
  <c r="H314" i="93"/>
  <c r="I312" i="93"/>
  <c r="H312" i="93"/>
  <c r="I310" i="93"/>
  <c r="H310" i="93"/>
  <c r="I308" i="93"/>
  <c r="H308" i="93"/>
  <c r="I306" i="93"/>
  <c r="H306" i="93"/>
  <c r="I304" i="93"/>
  <c r="H304" i="93"/>
  <c r="I302" i="93"/>
  <c r="H302" i="93"/>
  <c r="I300" i="93"/>
  <c r="H300" i="93"/>
  <c r="I298" i="93"/>
  <c r="H298" i="93"/>
  <c r="I296" i="93"/>
  <c r="H296" i="93"/>
  <c r="I294" i="93"/>
  <c r="H294" i="93"/>
  <c r="I292" i="93"/>
  <c r="H292" i="93"/>
  <c r="I290" i="93"/>
  <c r="H290" i="93"/>
  <c r="I288" i="93"/>
  <c r="H288" i="93"/>
  <c r="I286" i="93"/>
  <c r="H286" i="93"/>
  <c r="I284" i="93"/>
  <c r="H284" i="93"/>
  <c r="I282" i="93"/>
  <c r="H282" i="93"/>
  <c r="I280" i="93"/>
  <c r="H280" i="93"/>
  <c r="I278" i="93"/>
  <c r="H278" i="93"/>
  <c r="I276" i="93"/>
  <c r="H276" i="93"/>
  <c r="I272" i="93"/>
  <c r="H272" i="93"/>
  <c r="I270" i="93"/>
  <c r="H270" i="93"/>
  <c r="I268" i="93"/>
  <c r="H268" i="93"/>
  <c r="I266" i="93"/>
  <c r="H266" i="93"/>
  <c r="I264" i="93"/>
  <c r="H264" i="93"/>
  <c r="I262" i="93"/>
  <c r="H262" i="93"/>
  <c r="I260" i="93"/>
  <c r="H260" i="93"/>
  <c r="I258" i="93"/>
  <c r="H258" i="93"/>
  <c r="I256" i="93"/>
  <c r="H256" i="93"/>
  <c r="I254" i="93"/>
  <c r="H254" i="93"/>
  <c r="I252" i="93"/>
  <c r="H252" i="93"/>
  <c r="I250" i="93"/>
  <c r="H250" i="93"/>
  <c r="I248" i="93"/>
  <c r="H248" i="93"/>
  <c r="I246" i="93"/>
  <c r="H246" i="93"/>
  <c r="I244" i="93"/>
  <c r="H244" i="93"/>
  <c r="I242" i="93"/>
  <c r="H242" i="93"/>
  <c r="I240" i="93"/>
  <c r="H240" i="93"/>
  <c r="I238" i="93"/>
  <c r="H238" i="93"/>
  <c r="I236" i="93"/>
  <c r="H236" i="93"/>
  <c r="I234" i="93"/>
  <c r="H234" i="93"/>
  <c r="I232" i="93"/>
  <c r="H232" i="93"/>
  <c r="I230" i="93"/>
  <c r="H230" i="93"/>
  <c r="I228" i="93"/>
  <c r="H228" i="93"/>
  <c r="I226" i="93"/>
  <c r="H226" i="93"/>
  <c r="I224" i="93"/>
  <c r="H224" i="93"/>
  <c r="I222" i="93"/>
  <c r="H222" i="93"/>
  <c r="I220" i="93"/>
  <c r="H220" i="93"/>
  <c r="I218" i="93"/>
  <c r="H218" i="93"/>
  <c r="I216" i="93"/>
  <c r="H216" i="93"/>
  <c r="I214" i="93"/>
  <c r="H214" i="93"/>
  <c r="I212" i="93"/>
  <c r="H212" i="93"/>
  <c r="I210" i="93"/>
  <c r="H210" i="93"/>
  <c r="I208" i="93"/>
  <c r="H208" i="93"/>
  <c r="I206" i="93"/>
  <c r="H206" i="93"/>
  <c r="I204" i="93"/>
  <c r="H204" i="93"/>
  <c r="I202" i="93"/>
  <c r="H202" i="93"/>
  <c r="I200" i="93"/>
  <c r="H200" i="93"/>
  <c r="I198" i="93"/>
  <c r="H198" i="93"/>
  <c r="I196" i="93"/>
  <c r="H196" i="93"/>
  <c r="I194" i="93"/>
  <c r="H194" i="93"/>
  <c r="I192" i="93"/>
  <c r="H192" i="93"/>
  <c r="I190" i="93"/>
  <c r="H190" i="93"/>
  <c r="I188" i="93"/>
  <c r="H188" i="93"/>
  <c r="I186" i="93"/>
  <c r="H186" i="93"/>
  <c r="I184" i="93"/>
  <c r="H184" i="93"/>
  <c r="I182" i="93"/>
  <c r="H182" i="93"/>
  <c r="I780" i="92"/>
  <c r="I778" i="92"/>
  <c r="I776" i="92"/>
  <c r="D57" i="3" s="1"/>
  <c r="I4" i="88"/>
  <c r="H4" i="88"/>
  <c r="I2" i="88"/>
  <c r="H2" i="88"/>
  <c r="H264" i="94" l="1"/>
  <c r="C76" i="3" s="1"/>
  <c r="I264" i="94"/>
  <c r="D76" i="3" s="1"/>
  <c r="H402" i="93"/>
  <c r="C65" i="3" s="1"/>
  <c r="H550" i="93"/>
  <c r="I550" i="93"/>
  <c r="D68" i="3" s="1"/>
  <c r="I782" i="92"/>
  <c r="D58" i="3" s="1"/>
  <c r="H776" i="92"/>
  <c r="C57" i="3" s="1"/>
  <c r="H782" i="92"/>
  <c r="C58" i="3" s="1"/>
  <c r="D55" i="3"/>
  <c r="D56" i="3"/>
  <c r="C55" i="3"/>
  <c r="C56" i="3"/>
  <c r="I274" i="93"/>
  <c r="D64" i="3" s="1"/>
  <c r="H274" i="93"/>
  <c r="C64" i="3" s="1"/>
  <c r="H456" i="93"/>
  <c r="C66" i="3" s="1"/>
  <c r="H518" i="93"/>
  <c r="C67" i="3" s="1"/>
  <c r="H40" i="94"/>
  <c r="C70" i="3" s="1"/>
  <c r="I254" i="94"/>
  <c r="D75" i="3" s="1"/>
  <c r="C74" i="3"/>
  <c r="H254" i="94"/>
  <c r="C75" i="3" s="1"/>
  <c r="D74" i="3"/>
  <c r="I166" i="94"/>
  <c r="D73" i="3" s="1"/>
  <c r="C72" i="3"/>
  <c r="H166" i="94"/>
  <c r="C73" i="3" s="1"/>
  <c r="C71" i="3"/>
  <c r="I40" i="94"/>
  <c r="D70" i="3" s="1"/>
  <c r="I456" i="93"/>
  <c r="D66" i="3" s="1"/>
  <c r="I402" i="93"/>
  <c r="D65" i="3" s="1"/>
  <c r="I518" i="93"/>
  <c r="D67" i="3" s="1"/>
  <c r="H178" i="93"/>
  <c r="C63" i="3" s="1"/>
  <c r="I178" i="93"/>
  <c r="D63" i="3" s="1"/>
  <c r="I54" i="93"/>
  <c r="D62" i="3" s="1"/>
  <c r="H54" i="93"/>
  <c r="C62" i="3" s="1"/>
  <c r="I208" i="91"/>
  <c r="H208" i="91"/>
  <c r="I206" i="91"/>
  <c r="H206" i="91"/>
  <c r="I204" i="91"/>
  <c r="H204" i="91"/>
  <c r="I203" i="91"/>
  <c r="H203" i="91"/>
  <c r="I202" i="91"/>
  <c r="H202" i="91"/>
  <c r="I201" i="91"/>
  <c r="H201" i="91"/>
  <c r="I200" i="91"/>
  <c r="H200" i="91"/>
  <c r="I199" i="91"/>
  <c r="H199" i="91"/>
  <c r="I198" i="91"/>
  <c r="H198" i="91"/>
  <c r="I197" i="91"/>
  <c r="H197" i="91"/>
  <c r="I196" i="91"/>
  <c r="H196" i="91"/>
  <c r="I195" i="91"/>
  <c r="H195" i="91"/>
  <c r="I194" i="91"/>
  <c r="H194" i="91"/>
  <c r="I193" i="91"/>
  <c r="H193" i="91"/>
  <c r="I192" i="91"/>
  <c r="H192" i="91"/>
  <c r="I191" i="91"/>
  <c r="H191" i="91"/>
  <c r="I190" i="91"/>
  <c r="H190" i="91"/>
  <c r="I189" i="91"/>
  <c r="H189" i="91"/>
  <c r="I188" i="91"/>
  <c r="H188" i="91"/>
  <c r="I187" i="91"/>
  <c r="H187" i="91"/>
  <c r="I186" i="91"/>
  <c r="H186" i="91"/>
  <c r="I185" i="91"/>
  <c r="H185" i="91"/>
  <c r="I184" i="91"/>
  <c r="H184" i="91"/>
  <c r="I183" i="91"/>
  <c r="H183" i="91"/>
  <c r="I182" i="91"/>
  <c r="H182" i="91"/>
  <c r="I181" i="91"/>
  <c r="H181" i="91"/>
  <c r="I180" i="91"/>
  <c r="H180" i="91"/>
  <c r="I179" i="91"/>
  <c r="H179" i="91"/>
  <c r="I178" i="91"/>
  <c r="H178" i="91"/>
  <c r="I177" i="91"/>
  <c r="H177" i="91"/>
  <c r="I176" i="91"/>
  <c r="H176" i="91"/>
  <c r="I175" i="91"/>
  <c r="H175" i="91"/>
  <c r="I174" i="91"/>
  <c r="H174" i="91"/>
  <c r="I173" i="91"/>
  <c r="H173" i="91"/>
  <c r="I172" i="91"/>
  <c r="H172" i="91"/>
  <c r="I171" i="91"/>
  <c r="H171" i="91"/>
  <c r="I170" i="91"/>
  <c r="H170" i="91"/>
  <c r="I169" i="91"/>
  <c r="H169" i="91"/>
  <c r="I168" i="91"/>
  <c r="H168" i="91"/>
  <c r="I167" i="91"/>
  <c r="H167" i="91"/>
  <c r="I166" i="91"/>
  <c r="H166" i="91"/>
  <c r="I165" i="91"/>
  <c r="H165" i="91"/>
  <c r="I164" i="91"/>
  <c r="H164" i="91"/>
  <c r="I163" i="91"/>
  <c r="H163" i="91"/>
  <c r="I162" i="91"/>
  <c r="H162" i="91"/>
  <c r="I161" i="91"/>
  <c r="H161" i="91"/>
  <c r="I160" i="91"/>
  <c r="H160" i="91"/>
  <c r="I159" i="91"/>
  <c r="H159" i="91"/>
  <c r="I158" i="91"/>
  <c r="H158" i="91"/>
  <c r="I157" i="91"/>
  <c r="H157" i="91"/>
  <c r="I156" i="91"/>
  <c r="H156" i="91"/>
  <c r="I155" i="91"/>
  <c r="H155" i="91"/>
  <c r="I154" i="91"/>
  <c r="H154" i="91"/>
  <c r="I153" i="91"/>
  <c r="H153" i="91"/>
  <c r="I152" i="91"/>
  <c r="H152" i="91"/>
  <c r="I151" i="91"/>
  <c r="H151" i="91"/>
  <c r="I150" i="91"/>
  <c r="H150" i="91"/>
  <c r="I149" i="91"/>
  <c r="H149" i="91"/>
  <c r="I148" i="91"/>
  <c r="H148" i="91"/>
  <c r="I147" i="91"/>
  <c r="H147" i="91"/>
  <c r="I146" i="91"/>
  <c r="H146" i="91"/>
  <c r="I145" i="91"/>
  <c r="H145" i="91"/>
  <c r="I144" i="91"/>
  <c r="H144" i="91"/>
  <c r="I143" i="91"/>
  <c r="H143" i="91"/>
  <c r="I142" i="91"/>
  <c r="H142" i="91"/>
  <c r="I141" i="91"/>
  <c r="H141" i="91"/>
  <c r="I140" i="91"/>
  <c r="H140" i="91"/>
  <c r="I139" i="91"/>
  <c r="H139" i="91"/>
  <c r="I138" i="91"/>
  <c r="H138" i="91"/>
  <c r="I137" i="91"/>
  <c r="H137" i="91"/>
  <c r="I136" i="91"/>
  <c r="H136" i="91"/>
  <c r="I135" i="91"/>
  <c r="H135" i="91"/>
  <c r="I134" i="91"/>
  <c r="H134" i="91"/>
  <c r="I133" i="91"/>
  <c r="H133" i="91"/>
  <c r="I132" i="91"/>
  <c r="H132" i="91"/>
  <c r="I131" i="91"/>
  <c r="H131" i="91"/>
  <c r="I130" i="91"/>
  <c r="H130" i="91"/>
  <c r="I129" i="91"/>
  <c r="H129" i="91"/>
  <c r="I128" i="91"/>
  <c r="H128" i="91"/>
  <c r="I127" i="91"/>
  <c r="H127" i="91"/>
  <c r="I126" i="91"/>
  <c r="H126" i="91"/>
  <c r="I125" i="91"/>
  <c r="H125" i="91"/>
  <c r="I124" i="91"/>
  <c r="H124" i="91"/>
  <c r="I123" i="91"/>
  <c r="H123" i="91"/>
  <c r="I122" i="91"/>
  <c r="H122" i="91"/>
  <c r="I121" i="91"/>
  <c r="H121" i="91"/>
  <c r="I120" i="91"/>
  <c r="H120" i="91"/>
  <c r="I119" i="91"/>
  <c r="H119" i="91"/>
  <c r="I118" i="91"/>
  <c r="H118" i="91"/>
  <c r="I117" i="91"/>
  <c r="H117" i="91"/>
  <c r="I116" i="91"/>
  <c r="H116" i="91"/>
  <c r="I115" i="91"/>
  <c r="H115" i="91"/>
  <c r="I114" i="91"/>
  <c r="H114" i="91"/>
  <c r="I113" i="91"/>
  <c r="H113" i="91"/>
  <c r="I112" i="91"/>
  <c r="H112" i="91"/>
  <c r="I111" i="91"/>
  <c r="H111" i="91"/>
  <c r="I110" i="91"/>
  <c r="H110" i="91"/>
  <c r="I109" i="91"/>
  <c r="H109" i="91"/>
  <c r="I108" i="91"/>
  <c r="H108" i="91"/>
  <c r="I107" i="91"/>
  <c r="H107" i="91"/>
  <c r="I106" i="91"/>
  <c r="H106" i="91"/>
  <c r="I105" i="91"/>
  <c r="H105" i="91"/>
  <c r="I104" i="91"/>
  <c r="H104" i="91"/>
  <c r="I103" i="91"/>
  <c r="H103" i="91"/>
  <c r="I102" i="91"/>
  <c r="H102" i="91"/>
  <c r="I101" i="91"/>
  <c r="H101" i="91"/>
  <c r="I100" i="91"/>
  <c r="H100" i="91"/>
  <c r="I99" i="91"/>
  <c r="H99" i="91"/>
  <c r="I98" i="91"/>
  <c r="H98" i="91"/>
  <c r="I97" i="91"/>
  <c r="H97" i="91"/>
  <c r="I96" i="91"/>
  <c r="H96" i="91"/>
  <c r="I95" i="91"/>
  <c r="H95" i="91"/>
  <c r="I94" i="91"/>
  <c r="H94" i="91"/>
  <c r="I93" i="91"/>
  <c r="H93" i="91"/>
  <c r="I92" i="91"/>
  <c r="H92" i="91"/>
  <c r="I91" i="91"/>
  <c r="H91" i="91"/>
  <c r="D90" i="91"/>
  <c r="I88" i="91"/>
  <c r="H88" i="91"/>
  <c r="I87" i="91"/>
  <c r="H87" i="91"/>
  <c r="I86" i="91"/>
  <c r="H86" i="91"/>
  <c r="D85" i="91"/>
  <c r="I83" i="91"/>
  <c r="H83" i="91"/>
  <c r="I82" i="91"/>
  <c r="H82" i="91"/>
  <c r="I81" i="91"/>
  <c r="H81" i="91"/>
  <c r="I80" i="91"/>
  <c r="H80" i="91"/>
  <c r="I79" i="91"/>
  <c r="H79" i="91"/>
  <c r="I78" i="91"/>
  <c r="H78" i="91"/>
  <c r="I77" i="91"/>
  <c r="H77" i="91"/>
  <c r="I76" i="91"/>
  <c r="H76" i="91"/>
  <c r="I75" i="91"/>
  <c r="H75" i="91"/>
  <c r="I74" i="91"/>
  <c r="H74" i="91"/>
  <c r="I73" i="91"/>
  <c r="H73" i="91"/>
  <c r="I72" i="91"/>
  <c r="H72" i="91"/>
  <c r="I71" i="91"/>
  <c r="H71" i="91"/>
  <c r="I70" i="91"/>
  <c r="H70" i="91"/>
  <c r="I69" i="91"/>
  <c r="H69" i="91"/>
  <c r="I68" i="91"/>
  <c r="H68" i="91"/>
  <c r="I67" i="91"/>
  <c r="H67" i="91"/>
  <c r="I66" i="91"/>
  <c r="H66" i="91"/>
  <c r="I65" i="91"/>
  <c r="H65" i="91"/>
  <c r="I64" i="91"/>
  <c r="H64" i="91"/>
  <c r="I63" i="91"/>
  <c r="I62" i="91"/>
  <c r="H62" i="91"/>
  <c r="I61" i="91"/>
  <c r="H61" i="91"/>
  <c r="D60" i="91"/>
  <c r="I58" i="91"/>
  <c r="H58" i="91"/>
  <c r="I57" i="91"/>
  <c r="H57" i="91"/>
  <c r="I56" i="91"/>
  <c r="H56" i="91"/>
  <c r="I55" i="91"/>
  <c r="H55" i="91"/>
  <c r="I54" i="91"/>
  <c r="H54" i="91"/>
  <c r="I53" i="91"/>
  <c r="H53" i="91"/>
  <c r="I52" i="91"/>
  <c r="H52" i="91"/>
  <c r="I51" i="91"/>
  <c r="H51" i="91"/>
  <c r="I50" i="91"/>
  <c r="H50" i="91"/>
  <c r="I49" i="91"/>
  <c r="I48" i="91" s="1"/>
  <c r="H49" i="91"/>
  <c r="D48" i="91"/>
  <c r="I46" i="91"/>
  <c r="H46" i="91"/>
  <c r="I44" i="91"/>
  <c r="H44" i="91"/>
  <c r="I42" i="91"/>
  <c r="H42" i="91"/>
  <c r="D40" i="91"/>
  <c r="H40" i="91" s="1"/>
  <c r="D38" i="91"/>
  <c r="I38" i="91" s="1"/>
  <c r="I36" i="91"/>
  <c r="H36" i="91"/>
  <c r="I34" i="91"/>
  <c r="H34" i="91"/>
  <c r="I32" i="91"/>
  <c r="H32" i="91"/>
  <c r="I30" i="91"/>
  <c r="H30" i="91"/>
  <c r="I28" i="91"/>
  <c r="H28" i="91"/>
  <c r="I27" i="91"/>
  <c r="H27" i="91"/>
  <c r="I26" i="91"/>
  <c r="H26" i="91"/>
  <c r="I25" i="91"/>
  <c r="H25" i="91"/>
  <c r="I24" i="91"/>
  <c r="H24" i="91"/>
  <c r="I23" i="91"/>
  <c r="H23" i="91"/>
  <c r="I20" i="91"/>
  <c r="H20" i="91"/>
  <c r="I18" i="91"/>
  <c r="H18" i="91"/>
  <c r="I16" i="91"/>
  <c r="H16" i="91"/>
  <c r="I14" i="91"/>
  <c r="H14" i="91"/>
  <c r="I12" i="91"/>
  <c r="H12" i="91"/>
  <c r="I10" i="91"/>
  <c r="H10" i="91"/>
  <c r="H8" i="91"/>
  <c r="D8" i="91"/>
  <c r="I8" i="91" s="1"/>
  <c r="D6" i="91"/>
  <c r="H6" i="91" s="1"/>
  <c r="D4" i="91"/>
  <c r="H4" i="91" s="1"/>
  <c r="D2" i="91"/>
  <c r="H2" i="91" s="1"/>
  <c r="I2" i="91" l="1"/>
  <c r="I90" i="91"/>
  <c r="I60" i="91"/>
  <c r="H90" i="91"/>
  <c r="H48" i="91"/>
  <c r="H60" i="91"/>
  <c r="H266" i="94"/>
  <c r="C68" i="3"/>
  <c r="H552" i="93"/>
  <c r="H784" i="92"/>
  <c r="H38" i="91"/>
  <c r="I784" i="92"/>
  <c r="I85" i="91"/>
  <c r="D69" i="3"/>
  <c r="C69" i="3"/>
  <c r="I266" i="94"/>
  <c r="I552" i="93"/>
  <c r="H85" i="91"/>
  <c r="I4" i="91"/>
  <c r="I40" i="91"/>
  <c r="I6" i="91"/>
  <c r="H212" i="91" l="1"/>
  <c r="C124" i="3" s="1"/>
  <c r="I212" i="91"/>
  <c r="D124" i="3" s="1"/>
  <c r="I12" i="88" l="1"/>
  <c r="H12" i="88"/>
  <c r="I10" i="88"/>
  <c r="H10" i="88"/>
  <c r="I8" i="88"/>
  <c r="H8" i="88"/>
  <c r="I6" i="88"/>
  <c r="H6" i="88"/>
  <c r="H14" i="88" l="1"/>
  <c r="C8" i="3" s="1"/>
  <c r="I14" i="88"/>
  <c r="D8" i="3" s="1"/>
  <c r="I6" i="87" l="1"/>
  <c r="D4" i="3" s="1"/>
  <c r="H6" i="87"/>
  <c r="C4" i="3" l="1"/>
  <c r="H2" i="50" l="1"/>
  <c r="I2" i="50"/>
  <c r="H4" i="50"/>
  <c r="I4" i="50"/>
  <c r="H6" i="50"/>
  <c r="I6" i="50"/>
  <c r="H8" i="50"/>
  <c r="I8" i="50"/>
  <c r="H10" i="50"/>
  <c r="I10" i="50"/>
  <c r="H12" i="50"/>
  <c r="I12" i="50"/>
  <c r="H14" i="50"/>
  <c r="I14" i="50"/>
  <c r="H16" i="50"/>
  <c r="I16" i="50"/>
  <c r="H18" i="50"/>
  <c r="I18" i="50"/>
  <c r="I20" i="50"/>
  <c r="I22" i="50" l="1"/>
  <c r="H22" i="50"/>
  <c r="I64" i="85" l="1"/>
  <c r="D77" i="3" s="1"/>
  <c r="H64" i="85"/>
  <c r="C77" i="3" s="1"/>
  <c r="H10" i="79"/>
  <c r="I8" i="79"/>
  <c r="H8" i="79"/>
  <c r="I6" i="79"/>
  <c r="H6" i="79"/>
  <c r="I108" i="78"/>
  <c r="H108" i="78"/>
  <c r="I106" i="78"/>
  <c r="H106" i="78"/>
  <c r="I104" i="78"/>
  <c r="H104" i="78"/>
  <c r="I102" i="78"/>
  <c r="H102" i="78"/>
  <c r="I100" i="78"/>
  <c r="H100" i="78"/>
  <c r="I98" i="78"/>
  <c r="H98" i="78"/>
  <c r="I96" i="78"/>
  <c r="H96" i="78"/>
  <c r="I94" i="78"/>
  <c r="H94" i="78"/>
  <c r="I92" i="78"/>
  <c r="H92" i="78"/>
  <c r="I90" i="78"/>
  <c r="H90" i="78"/>
  <c r="I88" i="78"/>
  <c r="H88" i="78"/>
  <c r="I86" i="78"/>
  <c r="H86" i="78"/>
  <c r="I84" i="78"/>
  <c r="H84" i="78"/>
  <c r="I82" i="78"/>
  <c r="H82" i="78"/>
  <c r="I80" i="78"/>
  <c r="H80" i="78"/>
  <c r="I78" i="78"/>
  <c r="H78" i="78"/>
  <c r="I76" i="78"/>
  <c r="H76" i="78"/>
  <c r="I74" i="78"/>
  <c r="H74" i="78"/>
  <c r="I72" i="78"/>
  <c r="H72" i="78"/>
  <c r="I70" i="78"/>
  <c r="H70" i="78"/>
  <c r="I68" i="78"/>
  <c r="H68" i="78"/>
  <c r="I66" i="78"/>
  <c r="H66" i="78"/>
  <c r="I64" i="78"/>
  <c r="H64" i="78"/>
  <c r="I62" i="78"/>
  <c r="H62" i="78"/>
  <c r="I60" i="78"/>
  <c r="H60" i="78"/>
  <c r="I58" i="78"/>
  <c r="H58" i="78"/>
  <c r="I56" i="78"/>
  <c r="H56" i="78"/>
  <c r="I54" i="78"/>
  <c r="H54" i="78"/>
  <c r="I52" i="78"/>
  <c r="H52" i="78"/>
  <c r="I50" i="78"/>
  <c r="H50" i="78"/>
  <c r="I48" i="78"/>
  <c r="H48" i="78"/>
  <c r="I46" i="78"/>
  <c r="H46" i="78"/>
  <c r="I44" i="78"/>
  <c r="H44" i="78"/>
  <c r="I42" i="78"/>
  <c r="H42" i="78"/>
  <c r="I40" i="78"/>
  <c r="H40" i="78"/>
  <c r="I38" i="78"/>
  <c r="H38" i="78"/>
  <c r="I36" i="78"/>
  <c r="H36" i="78"/>
  <c r="I34" i="78"/>
  <c r="H34" i="78"/>
  <c r="I32" i="78"/>
  <c r="H32" i="78"/>
  <c r="I30" i="78"/>
  <c r="H30" i="78"/>
  <c r="I28" i="78"/>
  <c r="H28" i="78"/>
  <c r="I26" i="78"/>
  <c r="H26" i="78"/>
  <c r="I24" i="78"/>
  <c r="H24" i="78"/>
  <c r="I22" i="78"/>
  <c r="H22" i="78"/>
  <c r="I20" i="78"/>
  <c r="H20" i="78"/>
  <c r="I18" i="78"/>
  <c r="H18" i="78"/>
  <c r="I16" i="78"/>
  <c r="H16" i="78"/>
  <c r="I14" i="78"/>
  <c r="H14" i="78"/>
  <c r="I12" i="78"/>
  <c r="H12" i="78"/>
  <c r="I10" i="78"/>
  <c r="H10" i="78"/>
  <c r="I8" i="78"/>
  <c r="H8" i="78"/>
  <c r="I6" i="78"/>
  <c r="H6" i="78"/>
  <c r="I4" i="78"/>
  <c r="H4" i="78"/>
  <c r="I16" i="77"/>
  <c r="H16" i="77"/>
  <c r="I14" i="77"/>
  <c r="H14" i="77"/>
  <c r="I10" i="77"/>
  <c r="H10" i="77"/>
  <c r="I70" i="75"/>
  <c r="I68" i="75"/>
  <c r="I64" i="75"/>
  <c r="H64" i="75"/>
  <c r="I62" i="75"/>
  <c r="H62" i="75"/>
  <c r="I58" i="75"/>
  <c r="H58" i="75"/>
  <c r="I54" i="75"/>
  <c r="H54" i="75"/>
  <c r="I52" i="75"/>
  <c r="H52" i="75"/>
  <c r="I50" i="75"/>
  <c r="H50" i="75"/>
  <c r="I30" i="75"/>
  <c r="I44" i="75" s="1"/>
  <c r="H30" i="75"/>
  <c r="H44" i="75" s="1"/>
  <c r="D20" i="75"/>
  <c r="D18" i="75"/>
  <c r="A8" i="75"/>
  <c r="H2" i="75"/>
  <c r="H6" i="75" s="1"/>
  <c r="H20" i="77" l="1"/>
  <c r="C125" i="3" s="1"/>
  <c r="H60" i="75"/>
  <c r="H74" i="75"/>
  <c r="C117" i="3" s="1"/>
  <c r="I20" i="77"/>
  <c r="I12" i="79"/>
  <c r="D127" i="3" s="1"/>
  <c r="H12" i="79"/>
  <c r="C127" i="3" s="1"/>
  <c r="I60" i="75"/>
  <c r="D116" i="3" s="1"/>
  <c r="H20" i="75"/>
  <c r="I20" i="75"/>
  <c r="I74" i="75"/>
  <c r="D117" i="3" s="1"/>
  <c r="I18" i="75"/>
  <c r="H18" i="75"/>
  <c r="C113" i="3"/>
  <c r="D112" i="3"/>
  <c r="D113" i="3"/>
  <c r="D115" i="3"/>
  <c r="C116" i="3"/>
  <c r="H110" i="78"/>
  <c r="C126" i="3" s="1"/>
  <c r="I110" i="78"/>
  <c r="D126" i="3" s="1"/>
  <c r="D125" i="3"/>
  <c r="C115" i="3"/>
  <c r="I24" i="75" l="1"/>
  <c r="D114" i="3" s="1"/>
  <c r="H24" i="75"/>
  <c r="C114" i="3" s="1"/>
  <c r="C112" i="3"/>
  <c r="I224" i="61"/>
  <c r="I230" i="61"/>
  <c r="I232" i="61"/>
  <c r="I234" i="61"/>
  <c r="I236" i="61"/>
  <c r="I238" i="61"/>
  <c r="I240" i="61"/>
  <c r="I242" i="61"/>
  <c r="I244" i="61"/>
  <c r="I246" i="61"/>
  <c r="I248" i="61"/>
  <c r="I302" i="61"/>
  <c r="I304" i="61"/>
  <c r="I314" i="61"/>
  <c r="I316" i="61"/>
  <c r="D107" i="3"/>
  <c r="I346" i="61"/>
  <c r="I348" i="61"/>
  <c r="I354" i="61"/>
  <c r="I362" i="61"/>
  <c r="I364" i="61"/>
  <c r="I366" i="61"/>
  <c r="H224" i="61"/>
  <c r="H230" i="61"/>
  <c r="H232" i="61"/>
  <c r="H234" i="61"/>
  <c r="H236" i="61"/>
  <c r="H238" i="61"/>
  <c r="H240" i="61"/>
  <c r="H242" i="61"/>
  <c r="H244" i="61"/>
  <c r="H246" i="61"/>
  <c r="H248" i="61"/>
  <c r="H302" i="61"/>
  <c r="H304" i="61"/>
  <c r="H314" i="61"/>
  <c r="H316" i="61"/>
  <c r="C107" i="3"/>
  <c r="H346" i="61"/>
  <c r="H348" i="61"/>
  <c r="H354" i="61"/>
  <c r="H362" i="61"/>
  <c r="H364" i="61"/>
  <c r="H366" i="61"/>
  <c r="I8" i="60"/>
  <c r="I10" i="60" s="1"/>
  <c r="H8" i="60"/>
  <c r="H10" i="60" s="1"/>
  <c r="I76" i="75" l="1"/>
  <c r="H352" i="61"/>
  <c r="C109" i="3" s="1"/>
  <c r="H76" i="75"/>
  <c r="H312" i="61"/>
  <c r="C104" i="3" s="1"/>
  <c r="I370" i="61"/>
  <c r="I312" i="61"/>
  <c r="D104" i="3" s="1"/>
  <c r="H370" i="61"/>
  <c r="H324" i="61"/>
  <c r="C105" i="3" s="1"/>
  <c r="I324" i="61"/>
  <c r="H252" i="61"/>
  <c r="C100" i="3" s="1"/>
  <c r="I352" i="61"/>
  <c r="D109" i="3" s="1"/>
  <c r="I252" i="61"/>
  <c r="D100" i="3" s="1"/>
  <c r="D93" i="3"/>
  <c r="C93" i="3"/>
  <c r="D108" i="3"/>
  <c r="D105" i="3"/>
  <c r="C106" i="3"/>
  <c r="D103" i="3"/>
  <c r="C108" i="3"/>
  <c r="C95" i="3"/>
  <c r="C103" i="3"/>
  <c r="C97" i="3"/>
  <c r="D106" i="3"/>
  <c r="H264" i="61"/>
  <c r="C101" i="3" s="1"/>
  <c r="H226" i="61"/>
  <c r="C99" i="3" s="1"/>
  <c r="C102" i="3"/>
  <c r="H210" i="61"/>
  <c r="C98" i="3" s="1"/>
  <c r="C96" i="3"/>
  <c r="D95" i="3"/>
  <c r="D102" i="3"/>
  <c r="I210" i="61"/>
  <c r="D98" i="3" s="1"/>
  <c r="D97" i="3"/>
  <c r="I264" i="61"/>
  <c r="D101" i="3" s="1"/>
  <c r="I226" i="61"/>
  <c r="D99" i="3" s="1"/>
  <c r="D96" i="3"/>
  <c r="H372" i="61" l="1"/>
  <c r="C110" i="3"/>
  <c r="C94" i="3" s="1"/>
  <c r="D110" i="3"/>
  <c r="D94" i="3" s="1"/>
  <c r="I372" i="61"/>
  <c r="H8" i="29" l="1"/>
  <c r="I8" i="29"/>
  <c r="H6" i="27"/>
  <c r="H8" i="27" s="1"/>
  <c r="I14" i="24"/>
  <c r="H14" i="24"/>
  <c r="I12" i="24"/>
  <c r="H12" i="24"/>
  <c r="I10" i="24"/>
  <c r="H10" i="24"/>
  <c r="I8" i="24"/>
  <c r="H8" i="24"/>
  <c r="I6" i="24"/>
  <c r="H6" i="24"/>
  <c r="I4" i="24"/>
  <c r="H4" i="24"/>
  <c r="I2" i="24"/>
  <c r="H2" i="24"/>
  <c r="I4" i="18"/>
  <c r="H4" i="18"/>
  <c r="I6" i="16"/>
  <c r="H6" i="16"/>
  <c r="I2" i="16"/>
  <c r="H2" i="16"/>
  <c r="I10" i="15"/>
  <c r="H10" i="15"/>
  <c r="I8" i="15"/>
  <c r="H8" i="15"/>
  <c r="I6" i="15"/>
  <c r="I4" i="15"/>
  <c r="H4" i="15"/>
  <c r="I2" i="15"/>
  <c r="H2" i="15"/>
  <c r="I912" i="14"/>
  <c r="H912" i="14"/>
  <c r="I910" i="14"/>
  <c r="H910" i="14"/>
  <c r="I908" i="14"/>
  <c r="H908" i="14"/>
  <c r="I906" i="14"/>
  <c r="H906" i="14"/>
  <c r="I904" i="14"/>
  <c r="H904" i="14"/>
  <c r="I902" i="14"/>
  <c r="H902" i="14"/>
  <c r="I900" i="14"/>
  <c r="H900" i="14"/>
  <c r="I898" i="14"/>
  <c r="H898" i="14"/>
  <c r="I896" i="14"/>
  <c r="H896" i="14"/>
  <c r="I894" i="14"/>
  <c r="H894" i="14"/>
  <c r="I892" i="14"/>
  <c r="H892" i="14"/>
  <c r="I890" i="14"/>
  <c r="H890" i="14"/>
  <c r="I888" i="14"/>
  <c r="H888" i="14"/>
  <c r="I886" i="14"/>
  <c r="H886" i="14"/>
  <c r="I884" i="14"/>
  <c r="H884" i="14"/>
  <c r="I882" i="14"/>
  <c r="H882" i="14"/>
  <c r="I880" i="14"/>
  <c r="H880" i="14"/>
  <c r="I878" i="14"/>
  <c r="H878" i="14"/>
  <c r="I876" i="14"/>
  <c r="H876" i="14"/>
  <c r="I874" i="14"/>
  <c r="H874" i="14"/>
  <c r="I872" i="14"/>
  <c r="H872" i="14"/>
  <c r="I870" i="14"/>
  <c r="H870" i="14"/>
  <c r="I868" i="14"/>
  <c r="H868" i="14"/>
  <c r="I866" i="14"/>
  <c r="H866" i="14"/>
  <c r="I864" i="14"/>
  <c r="H864" i="14"/>
  <c r="I862" i="14"/>
  <c r="H862" i="14"/>
  <c r="I860" i="14"/>
  <c r="H860" i="14"/>
  <c r="I858" i="14"/>
  <c r="H858" i="14"/>
  <c r="I856" i="14"/>
  <c r="H856" i="14"/>
  <c r="I854" i="14"/>
  <c r="H854" i="14"/>
  <c r="I852" i="14"/>
  <c r="H852" i="14"/>
  <c r="I850" i="14"/>
  <c r="H850" i="14"/>
  <c r="I848" i="14"/>
  <c r="H848" i="14"/>
  <c r="I846" i="14"/>
  <c r="H846" i="14"/>
  <c r="I844" i="14"/>
  <c r="H844" i="14"/>
  <c r="I842" i="14"/>
  <c r="H842" i="14"/>
  <c r="I840" i="14"/>
  <c r="H840" i="14"/>
  <c r="I838" i="14"/>
  <c r="H838" i="14"/>
  <c r="I836" i="14"/>
  <c r="H836" i="14"/>
  <c r="I834" i="14"/>
  <c r="H834" i="14"/>
  <c r="I832" i="14"/>
  <c r="H832" i="14"/>
  <c r="I830" i="14"/>
  <c r="H830" i="14"/>
  <c r="I828" i="14"/>
  <c r="H828" i="14"/>
  <c r="I826" i="14"/>
  <c r="H826" i="14"/>
  <c r="I824" i="14"/>
  <c r="H824" i="14"/>
  <c r="I822" i="14"/>
  <c r="H822" i="14"/>
  <c r="I820" i="14"/>
  <c r="H820" i="14"/>
  <c r="I818" i="14"/>
  <c r="H818" i="14"/>
  <c r="I816" i="14"/>
  <c r="H816" i="14"/>
  <c r="I814" i="14"/>
  <c r="H814" i="14"/>
  <c r="I812" i="14"/>
  <c r="H812" i="14"/>
  <c r="I810" i="14"/>
  <c r="H810" i="14"/>
  <c r="I808" i="14"/>
  <c r="H808" i="14"/>
  <c r="I806" i="14"/>
  <c r="H806" i="14"/>
  <c r="I804" i="14"/>
  <c r="H804" i="14"/>
  <c r="I802" i="14"/>
  <c r="H802" i="14"/>
  <c r="I800" i="14"/>
  <c r="H800" i="14"/>
  <c r="I798" i="14"/>
  <c r="H798" i="14"/>
  <c r="I796" i="14"/>
  <c r="H796" i="14"/>
  <c r="I794" i="14"/>
  <c r="H794" i="14"/>
  <c r="I792" i="14"/>
  <c r="H792" i="14"/>
  <c r="I790" i="14"/>
  <c r="H790" i="14"/>
  <c r="I788" i="14"/>
  <c r="H788" i="14"/>
  <c r="I786" i="14"/>
  <c r="H786" i="14"/>
  <c r="I784" i="14"/>
  <c r="H784" i="14"/>
  <c r="I782" i="14"/>
  <c r="H782" i="14"/>
  <c r="I780" i="14"/>
  <c r="H780" i="14"/>
  <c r="I778" i="14"/>
  <c r="H778" i="14"/>
  <c r="I776" i="14"/>
  <c r="H776" i="14"/>
  <c r="I774" i="14"/>
  <c r="H774" i="14"/>
  <c r="I772" i="14"/>
  <c r="H772" i="14"/>
  <c r="I770" i="14"/>
  <c r="H770" i="14"/>
  <c r="I768" i="14"/>
  <c r="H768" i="14"/>
  <c r="I766" i="14"/>
  <c r="H766" i="14"/>
  <c r="I764" i="14"/>
  <c r="H764" i="14"/>
  <c r="I762" i="14"/>
  <c r="H762" i="14"/>
  <c r="I760" i="14"/>
  <c r="H760" i="14"/>
  <c r="I758" i="14"/>
  <c r="H758" i="14"/>
  <c r="I756" i="14"/>
  <c r="H756" i="14"/>
  <c r="I754" i="14"/>
  <c r="H754" i="14"/>
  <c r="I752" i="14"/>
  <c r="H752" i="14"/>
  <c r="I750" i="14"/>
  <c r="H750" i="14"/>
  <c r="I748" i="14"/>
  <c r="H748" i="14"/>
  <c r="I746" i="14"/>
  <c r="H746" i="14"/>
  <c r="I744" i="14"/>
  <c r="H744" i="14"/>
  <c r="I742" i="14"/>
  <c r="H742" i="14"/>
  <c r="I740" i="14"/>
  <c r="H740" i="14"/>
  <c r="I738" i="14"/>
  <c r="H738" i="14"/>
  <c r="I736" i="14"/>
  <c r="H736" i="14"/>
  <c r="I734" i="14"/>
  <c r="H734" i="14"/>
  <c r="I732" i="14"/>
  <c r="H732" i="14"/>
  <c r="I730" i="14"/>
  <c r="H730" i="14"/>
  <c r="I728" i="14"/>
  <c r="H728" i="14"/>
  <c r="I726" i="14"/>
  <c r="H726" i="14"/>
  <c r="I724" i="14"/>
  <c r="H724" i="14"/>
  <c r="I722" i="14"/>
  <c r="H722" i="14"/>
  <c r="I720" i="14"/>
  <c r="H720" i="14"/>
  <c r="I718" i="14"/>
  <c r="H718" i="14"/>
  <c r="I716" i="14"/>
  <c r="H716" i="14"/>
  <c r="I714" i="14"/>
  <c r="H714" i="14"/>
  <c r="I712" i="14"/>
  <c r="H712" i="14"/>
  <c r="I710" i="14"/>
  <c r="H710" i="14"/>
  <c r="I708" i="14"/>
  <c r="H708" i="14"/>
  <c r="I706" i="14"/>
  <c r="H706" i="14"/>
  <c r="I704" i="14"/>
  <c r="H704" i="14"/>
  <c r="I702" i="14"/>
  <c r="H702" i="14"/>
  <c r="I700" i="14"/>
  <c r="H700" i="14"/>
  <c r="I698" i="14"/>
  <c r="H698" i="14"/>
  <c r="I696" i="14"/>
  <c r="H696" i="14"/>
  <c r="I694" i="14"/>
  <c r="H694" i="14"/>
  <c r="I692" i="14"/>
  <c r="H692" i="14"/>
  <c r="I690" i="14"/>
  <c r="H690" i="14"/>
  <c r="I688" i="14"/>
  <c r="H688" i="14"/>
  <c r="I686" i="14"/>
  <c r="H686" i="14"/>
  <c r="I684" i="14"/>
  <c r="H684" i="14"/>
  <c r="I682" i="14"/>
  <c r="H682" i="14"/>
  <c r="I680" i="14"/>
  <c r="H680" i="14"/>
  <c r="I678" i="14"/>
  <c r="H678" i="14"/>
  <c r="I676" i="14"/>
  <c r="H676" i="14"/>
  <c r="I674" i="14"/>
  <c r="H674" i="14"/>
  <c r="I672" i="14"/>
  <c r="H672" i="14"/>
  <c r="I670" i="14"/>
  <c r="H670" i="14"/>
  <c r="I668" i="14"/>
  <c r="H668" i="14"/>
  <c r="I666" i="14"/>
  <c r="H666" i="14"/>
  <c r="I664" i="14"/>
  <c r="H664" i="14"/>
  <c r="I662" i="14"/>
  <c r="H662" i="14"/>
  <c r="I660" i="14"/>
  <c r="H660" i="14"/>
  <c r="I658" i="14"/>
  <c r="H658" i="14"/>
  <c r="I656" i="14"/>
  <c r="H656" i="14"/>
  <c r="I654" i="14"/>
  <c r="H654" i="14"/>
  <c r="I652" i="14"/>
  <c r="H652" i="14"/>
  <c r="I650" i="14"/>
  <c r="H650" i="14"/>
  <c r="I648" i="14"/>
  <c r="H648" i="14"/>
  <c r="I646" i="14"/>
  <c r="H646" i="14"/>
  <c r="I644" i="14"/>
  <c r="H644" i="14"/>
  <c r="I642" i="14"/>
  <c r="H642" i="14"/>
  <c r="I640" i="14"/>
  <c r="H640" i="14"/>
  <c r="I638" i="14"/>
  <c r="H638" i="14"/>
  <c r="I636" i="14"/>
  <c r="H636" i="14"/>
  <c r="I634" i="14"/>
  <c r="H634" i="14"/>
  <c r="I632" i="14"/>
  <c r="H632" i="14"/>
  <c r="I630" i="14"/>
  <c r="H630" i="14"/>
  <c r="I628" i="14"/>
  <c r="H628" i="14"/>
  <c r="I626" i="14"/>
  <c r="H626" i="14"/>
  <c r="I624" i="14"/>
  <c r="H624" i="14"/>
  <c r="I622" i="14"/>
  <c r="H622" i="14"/>
  <c r="I620" i="14"/>
  <c r="H620" i="14"/>
  <c r="I618" i="14"/>
  <c r="H618" i="14"/>
  <c r="I616" i="14"/>
  <c r="H616" i="14"/>
  <c r="I614" i="14"/>
  <c r="H614" i="14"/>
  <c r="I612" i="14"/>
  <c r="H612" i="14"/>
  <c r="I610" i="14"/>
  <c r="H610" i="14"/>
  <c r="I608" i="14"/>
  <c r="H608" i="14"/>
  <c r="I606" i="14"/>
  <c r="H606" i="14"/>
  <c r="I604" i="14"/>
  <c r="H604" i="14"/>
  <c r="I602" i="14"/>
  <c r="H602" i="14"/>
  <c r="I600" i="14"/>
  <c r="H600" i="14"/>
  <c r="I598" i="14"/>
  <c r="H598" i="14"/>
  <c r="I596" i="14"/>
  <c r="H596" i="14"/>
  <c r="I594" i="14"/>
  <c r="H594" i="14"/>
  <c r="I592" i="14"/>
  <c r="H592" i="14"/>
  <c r="I590" i="14"/>
  <c r="H590" i="14"/>
  <c r="I588" i="14"/>
  <c r="H588" i="14"/>
  <c r="I586" i="14"/>
  <c r="H586" i="14"/>
  <c r="I584" i="14"/>
  <c r="H584" i="14"/>
  <c r="I582" i="14"/>
  <c r="H582" i="14"/>
  <c r="I580" i="14"/>
  <c r="H580" i="14"/>
  <c r="I578" i="14"/>
  <c r="H578" i="14"/>
  <c r="I576" i="14"/>
  <c r="H576" i="14"/>
  <c r="I574" i="14"/>
  <c r="H574" i="14"/>
  <c r="I572" i="14"/>
  <c r="H572" i="14"/>
  <c r="I570" i="14"/>
  <c r="H570" i="14"/>
  <c r="I568" i="14"/>
  <c r="H568" i="14"/>
  <c r="I566" i="14"/>
  <c r="H566" i="14"/>
  <c r="I564" i="14"/>
  <c r="H564" i="14"/>
  <c r="I562" i="14"/>
  <c r="H562" i="14"/>
  <c r="I560" i="14"/>
  <c r="H560" i="14"/>
  <c r="I558" i="14"/>
  <c r="H558" i="14"/>
  <c r="I556" i="14"/>
  <c r="H556" i="14"/>
  <c r="I554" i="14"/>
  <c r="H554" i="14"/>
  <c r="I552" i="14"/>
  <c r="H552" i="14"/>
  <c r="I550" i="14"/>
  <c r="H550" i="14"/>
  <c r="I548" i="14"/>
  <c r="H548" i="14"/>
  <c r="I546" i="14"/>
  <c r="H546" i="14"/>
  <c r="I544" i="14"/>
  <c r="H544" i="14"/>
  <c r="I542" i="14"/>
  <c r="H542" i="14"/>
  <c r="I540" i="14"/>
  <c r="H540" i="14"/>
  <c r="I538" i="14"/>
  <c r="H538" i="14"/>
  <c r="I536" i="14"/>
  <c r="H536" i="14"/>
  <c r="I534" i="14"/>
  <c r="H534" i="14"/>
  <c r="I532" i="14"/>
  <c r="H532" i="14"/>
  <c r="I530" i="14"/>
  <c r="H530" i="14"/>
  <c r="I528" i="14"/>
  <c r="H528" i="14"/>
  <c r="I526" i="14"/>
  <c r="H526" i="14"/>
  <c r="I524" i="14"/>
  <c r="H524" i="14"/>
  <c r="I522" i="14"/>
  <c r="H522" i="14"/>
  <c r="I520" i="14"/>
  <c r="H520" i="14"/>
  <c r="I518" i="14"/>
  <c r="H518" i="14"/>
  <c r="I516" i="14"/>
  <c r="H516" i="14"/>
  <c r="I514" i="14"/>
  <c r="H514" i="14"/>
  <c r="I512" i="14"/>
  <c r="H512" i="14"/>
  <c r="I510" i="14"/>
  <c r="H510" i="14"/>
  <c r="I508" i="14"/>
  <c r="H508" i="14"/>
  <c r="I506" i="14"/>
  <c r="H506" i="14"/>
  <c r="I504" i="14"/>
  <c r="H504" i="14"/>
  <c r="I502" i="14"/>
  <c r="H502" i="14"/>
  <c r="I500" i="14"/>
  <c r="H500" i="14"/>
  <c r="I498" i="14"/>
  <c r="H498" i="14"/>
  <c r="I496" i="14"/>
  <c r="H496" i="14"/>
  <c r="I494" i="14"/>
  <c r="H494" i="14"/>
  <c r="I492" i="14"/>
  <c r="H492" i="14"/>
  <c r="I490" i="14"/>
  <c r="H490" i="14"/>
  <c r="I488" i="14"/>
  <c r="H488" i="14"/>
  <c r="I486" i="14"/>
  <c r="H486" i="14"/>
  <c r="I484" i="14"/>
  <c r="H484" i="14"/>
  <c r="I482" i="14"/>
  <c r="H482" i="14"/>
  <c r="I480" i="14"/>
  <c r="H480" i="14"/>
  <c r="I478" i="14"/>
  <c r="H478" i="14"/>
  <c r="I476" i="14"/>
  <c r="H476" i="14"/>
  <c r="I474" i="14"/>
  <c r="H474" i="14"/>
  <c r="I472" i="14"/>
  <c r="H472" i="14"/>
  <c r="I470" i="14"/>
  <c r="H470" i="14"/>
  <c r="I468" i="14"/>
  <c r="H468" i="14"/>
  <c r="I466" i="14"/>
  <c r="H466" i="14"/>
  <c r="I464" i="14"/>
  <c r="H464" i="14"/>
  <c r="I462" i="14"/>
  <c r="H462" i="14"/>
  <c r="I460" i="14"/>
  <c r="H460" i="14"/>
  <c r="I458" i="14"/>
  <c r="H458" i="14"/>
  <c r="I456" i="14"/>
  <c r="H456" i="14"/>
  <c r="I454" i="14"/>
  <c r="H454" i="14"/>
  <c r="I452" i="14"/>
  <c r="H452" i="14"/>
  <c r="I450" i="14"/>
  <c r="H450" i="14"/>
  <c r="I448" i="14"/>
  <c r="H448" i="14"/>
  <c r="I446" i="14"/>
  <c r="H446" i="14"/>
  <c r="I444" i="14"/>
  <c r="H444" i="14"/>
  <c r="I442" i="14"/>
  <c r="H442" i="14"/>
  <c r="I440" i="14"/>
  <c r="H440" i="14"/>
  <c r="I438" i="14"/>
  <c r="H438" i="14"/>
  <c r="I436" i="14"/>
  <c r="H436" i="14"/>
  <c r="I434" i="14"/>
  <c r="H434" i="14"/>
  <c r="I432" i="14"/>
  <c r="H432" i="14"/>
  <c r="I430" i="14"/>
  <c r="H430" i="14"/>
  <c r="I428" i="14"/>
  <c r="H428" i="14"/>
  <c r="I426" i="14"/>
  <c r="H426" i="14"/>
  <c r="I424" i="14"/>
  <c r="H424" i="14"/>
  <c r="I422" i="14"/>
  <c r="H422" i="14"/>
  <c r="I420" i="14"/>
  <c r="H420" i="14"/>
  <c r="I418" i="14"/>
  <c r="H418" i="14"/>
  <c r="I416" i="14"/>
  <c r="H416" i="14"/>
  <c r="I414" i="14"/>
  <c r="H414" i="14"/>
  <c r="I412" i="14"/>
  <c r="H412" i="14"/>
  <c r="I410" i="14"/>
  <c r="H410" i="14"/>
  <c r="I408" i="14"/>
  <c r="H408" i="14"/>
  <c r="I406" i="14"/>
  <c r="H406" i="14"/>
  <c r="I404" i="14"/>
  <c r="H404" i="14"/>
  <c r="I402" i="14"/>
  <c r="H402" i="14"/>
  <c r="I400" i="14"/>
  <c r="H400" i="14"/>
  <c r="I398" i="14"/>
  <c r="H398" i="14"/>
  <c r="I396" i="14"/>
  <c r="H396" i="14"/>
  <c r="I394" i="14"/>
  <c r="H394" i="14"/>
  <c r="I392" i="14"/>
  <c r="H392" i="14"/>
  <c r="I390" i="14"/>
  <c r="H390" i="14"/>
  <c r="I388" i="14"/>
  <c r="H388" i="14"/>
  <c r="I386" i="14"/>
  <c r="H386" i="14"/>
  <c r="I384" i="14"/>
  <c r="H384" i="14"/>
  <c r="I382" i="14"/>
  <c r="H382" i="14"/>
  <c r="I380" i="14"/>
  <c r="H380" i="14"/>
  <c r="I378" i="14"/>
  <c r="H378" i="14"/>
  <c r="I376" i="14"/>
  <c r="H376" i="14"/>
  <c r="I374" i="14"/>
  <c r="H374" i="14"/>
  <c r="I372" i="14"/>
  <c r="H372" i="14"/>
  <c r="I370" i="14"/>
  <c r="H370" i="14"/>
  <c r="I368" i="14"/>
  <c r="H368" i="14"/>
  <c r="I366" i="14"/>
  <c r="H366" i="14"/>
  <c r="I364" i="14"/>
  <c r="H364" i="14"/>
  <c r="I362" i="14"/>
  <c r="H362" i="14"/>
  <c r="I360" i="14"/>
  <c r="H360" i="14"/>
  <c r="I358" i="14"/>
  <c r="H358" i="14"/>
  <c r="I356" i="14"/>
  <c r="H356" i="14"/>
  <c r="I354" i="14"/>
  <c r="H354" i="14"/>
  <c r="I352" i="14"/>
  <c r="H352" i="14"/>
  <c r="I350" i="14"/>
  <c r="H350" i="14"/>
  <c r="I348" i="14"/>
  <c r="H348" i="14"/>
  <c r="I346" i="14"/>
  <c r="H346" i="14"/>
  <c r="I344" i="14"/>
  <c r="H344" i="14"/>
  <c r="I342" i="14"/>
  <c r="H342" i="14"/>
  <c r="I338" i="14"/>
  <c r="H338" i="14"/>
  <c r="I336" i="14"/>
  <c r="H336" i="14"/>
  <c r="I334" i="14"/>
  <c r="H334" i="14"/>
  <c r="I332" i="14"/>
  <c r="H332" i="14"/>
  <c r="I330" i="14"/>
  <c r="H330" i="14"/>
  <c r="I328" i="14"/>
  <c r="H328" i="14"/>
  <c r="I326" i="14"/>
  <c r="H326" i="14"/>
  <c r="I324" i="14"/>
  <c r="H324" i="14"/>
  <c r="I322" i="14"/>
  <c r="H322" i="14"/>
  <c r="I320" i="14"/>
  <c r="H320" i="14"/>
  <c r="I318" i="14"/>
  <c r="H318" i="14"/>
  <c r="I316" i="14"/>
  <c r="H316" i="14"/>
  <c r="I314" i="14"/>
  <c r="H314" i="14"/>
  <c r="I312" i="14"/>
  <c r="H312" i="14"/>
  <c r="I310" i="14"/>
  <c r="H310" i="14"/>
  <c r="I308" i="14"/>
  <c r="H308" i="14"/>
  <c r="I306" i="14"/>
  <c r="H306" i="14"/>
  <c r="I304" i="14"/>
  <c r="H304" i="14"/>
  <c r="I302" i="14"/>
  <c r="H302" i="14"/>
  <c r="I300" i="14"/>
  <c r="H300" i="14"/>
  <c r="I298" i="14"/>
  <c r="H298" i="14"/>
  <c r="I296" i="14"/>
  <c r="H296" i="14"/>
  <c r="I294" i="14"/>
  <c r="H294" i="14"/>
  <c r="I292" i="14"/>
  <c r="H292" i="14"/>
  <c r="I290" i="14"/>
  <c r="H290" i="14"/>
  <c r="I288" i="14"/>
  <c r="H288" i="14"/>
  <c r="I286" i="14"/>
  <c r="H286" i="14"/>
  <c r="I284" i="14"/>
  <c r="H284" i="14"/>
  <c r="I282" i="14"/>
  <c r="H282" i="14"/>
  <c r="I280" i="14"/>
  <c r="H280" i="14"/>
  <c r="I278" i="14"/>
  <c r="H278" i="14"/>
  <c r="I276" i="14"/>
  <c r="H276" i="14"/>
  <c r="I274" i="14"/>
  <c r="H274" i="14"/>
  <c r="I272" i="14"/>
  <c r="H272" i="14"/>
  <c r="I270" i="14"/>
  <c r="H270" i="14"/>
  <c r="I268" i="14"/>
  <c r="H268" i="14"/>
  <c r="I266" i="14"/>
  <c r="H266" i="14"/>
  <c r="I264" i="14"/>
  <c r="H264" i="14"/>
  <c r="I262" i="14"/>
  <c r="H262" i="14"/>
  <c r="I260" i="14"/>
  <c r="H260" i="14"/>
  <c r="I258" i="14"/>
  <c r="H258" i="14"/>
  <c r="I256" i="14"/>
  <c r="H256" i="14"/>
  <c r="I254" i="14"/>
  <c r="H254" i="14"/>
  <c r="I252" i="14"/>
  <c r="H252" i="14"/>
  <c r="I250" i="14"/>
  <c r="H250" i="14"/>
  <c r="I248" i="14"/>
  <c r="H248" i="14"/>
  <c r="I246" i="14"/>
  <c r="H246" i="14"/>
  <c r="I244" i="14"/>
  <c r="H244" i="14"/>
  <c r="I242" i="14"/>
  <c r="H242" i="14"/>
  <c r="I240" i="14"/>
  <c r="H240" i="14"/>
  <c r="I238" i="14"/>
  <c r="H238" i="14"/>
  <c r="I236" i="14"/>
  <c r="H236" i="14"/>
  <c r="I234" i="14"/>
  <c r="H234" i="14"/>
  <c r="I232" i="14"/>
  <c r="H232" i="14"/>
  <c r="I230" i="14"/>
  <c r="H230" i="14"/>
  <c r="I228" i="14"/>
  <c r="H228" i="14"/>
  <c r="I226" i="14"/>
  <c r="H226" i="14"/>
  <c r="I224" i="14"/>
  <c r="H224" i="14"/>
  <c r="I222" i="14"/>
  <c r="H222" i="14"/>
  <c r="I220" i="14"/>
  <c r="H220" i="14"/>
  <c r="I218" i="14"/>
  <c r="H218" i="14"/>
  <c r="I216" i="14"/>
  <c r="H216" i="14"/>
  <c r="I214" i="14"/>
  <c r="H214" i="14"/>
  <c r="I212" i="14"/>
  <c r="H212" i="14"/>
  <c r="I210" i="14"/>
  <c r="H210" i="14"/>
  <c r="I208" i="14"/>
  <c r="H208" i="14"/>
  <c r="I206" i="14"/>
  <c r="H206" i="14"/>
  <c r="I204" i="14"/>
  <c r="H204" i="14"/>
  <c r="I202" i="14"/>
  <c r="H202" i="14"/>
  <c r="I200" i="14"/>
  <c r="H200" i="14"/>
  <c r="I198" i="14"/>
  <c r="H198" i="14"/>
  <c r="I196" i="14"/>
  <c r="H196" i="14"/>
  <c r="I194" i="14"/>
  <c r="H194" i="14"/>
  <c r="I192" i="14"/>
  <c r="H192" i="14"/>
  <c r="I190" i="14"/>
  <c r="H190" i="14"/>
  <c r="I188" i="14"/>
  <c r="H188" i="14"/>
  <c r="I186" i="14"/>
  <c r="H186" i="14"/>
  <c r="I184" i="14"/>
  <c r="H184" i="14"/>
  <c r="I182" i="14"/>
  <c r="H182" i="14"/>
  <c r="I180" i="14"/>
  <c r="H180" i="14"/>
  <c r="I178" i="14"/>
  <c r="H178" i="14"/>
  <c r="I176" i="14"/>
  <c r="H176" i="14"/>
  <c r="I174" i="14"/>
  <c r="H174" i="14"/>
  <c r="I172" i="14"/>
  <c r="H172" i="14"/>
  <c r="I170" i="14"/>
  <c r="H170" i="14"/>
  <c r="I168" i="14"/>
  <c r="H168" i="14"/>
  <c r="I166" i="14"/>
  <c r="H166" i="14"/>
  <c r="I164" i="14"/>
  <c r="H164" i="14"/>
  <c r="I162" i="14"/>
  <c r="H162" i="14"/>
  <c r="I160" i="14"/>
  <c r="H160" i="14"/>
  <c r="I158" i="14"/>
  <c r="H158" i="14"/>
  <c r="I156" i="14"/>
  <c r="H156" i="14"/>
  <c r="I154" i="14"/>
  <c r="H154" i="14"/>
  <c r="I152" i="14"/>
  <c r="H152" i="14"/>
  <c r="I150" i="14"/>
  <c r="H150" i="14"/>
  <c r="I148" i="14"/>
  <c r="H148" i="14"/>
  <c r="I146" i="14"/>
  <c r="H146" i="14"/>
  <c r="I144" i="14"/>
  <c r="H144" i="14"/>
  <c r="I142" i="14"/>
  <c r="H142" i="14"/>
  <c r="I140" i="14"/>
  <c r="H140" i="14"/>
  <c r="I138" i="14"/>
  <c r="H138" i="14"/>
  <c r="I136" i="14"/>
  <c r="H136" i="14"/>
  <c r="I134" i="14"/>
  <c r="H134" i="14"/>
  <c r="I132" i="14"/>
  <c r="H132" i="14"/>
  <c r="I130" i="14"/>
  <c r="H130" i="14"/>
  <c r="I128" i="14"/>
  <c r="H128" i="14"/>
  <c r="I126" i="14"/>
  <c r="H126" i="14"/>
  <c r="I124" i="14"/>
  <c r="H124" i="14"/>
  <c r="I122" i="14"/>
  <c r="H122" i="14"/>
  <c r="I120" i="14"/>
  <c r="H120" i="14"/>
  <c r="I118" i="14"/>
  <c r="H118" i="14"/>
  <c r="I116" i="14"/>
  <c r="H116" i="14"/>
  <c r="I114" i="14"/>
  <c r="H114" i="14"/>
  <c r="I112" i="14"/>
  <c r="H112" i="14"/>
  <c r="I110" i="14"/>
  <c r="H110" i="14"/>
  <c r="I108" i="14"/>
  <c r="H108" i="14"/>
  <c r="I106" i="14"/>
  <c r="H106" i="14"/>
  <c r="I104" i="14"/>
  <c r="H104" i="14"/>
  <c r="I102" i="14"/>
  <c r="H102" i="14"/>
  <c r="I100" i="14"/>
  <c r="H100" i="14"/>
  <c r="I98" i="14"/>
  <c r="H98" i="14"/>
  <c r="I96" i="14"/>
  <c r="H96" i="14"/>
  <c r="I94" i="14"/>
  <c r="H94" i="14"/>
  <c r="I92" i="14"/>
  <c r="H92" i="14"/>
  <c r="I90" i="14"/>
  <c r="H90" i="14"/>
  <c r="I88" i="14"/>
  <c r="H88" i="14"/>
  <c r="I86" i="14"/>
  <c r="H86" i="14"/>
  <c r="I84" i="14"/>
  <c r="H84" i="14"/>
  <c r="I82" i="14"/>
  <c r="H82" i="14"/>
  <c r="I80" i="14"/>
  <c r="H80" i="14"/>
  <c r="I78" i="14"/>
  <c r="H78" i="14"/>
  <c r="I76" i="14"/>
  <c r="H76" i="14"/>
  <c r="I74" i="14"/>
  <c r="H74" i="14"/>
  <c r="I72" i="14"/>
  <c r="H72" i="14"/>
  <c r="I70" i="14"/>
  <c r="H70" i="14"/>
  <c r="I68" i="14"/>
  <c r="H68" i="14"/>
  <c r="I66" i="14"/>
  <c r="H66" i="14"/>
  <c r="I64" i="14"/>
  <c r="H64" i="14"/>
  <c r="I62" i="14"/>
  <c r="H62" i="14"/>
  <c r="I60" i="14"/>
  <c r="H60" i="14"/>
  <c r="I58" i="14"/>
  <c r="H58" i="14"/>
  <c r="I56" i="14"/>
  <c r="H56" i="14"/>
  <c r="I54" i="14"/>
  <c r="H54" i="14"/>
  <c r="I52" i="14"/>
  <c r="H52" i="14"/>
  <c r="I50" i="14"/>
  <c r="H50" i="14"/>
  <c r="I48" i="14"/>
  <c r="H48" i="14"/>
  <c r="I46" i="14"/>
  <c r="H46" i="14"/>
  <c r="I44" i="14"/>
  <c r="H44" i="14"/>
  <c r="I42" i="14"/>
  <c r="H42" i="14"/>
  <c r="I40" i="14"/>
  <c r="H40" i="14"/>
  <c r="I38" i="14"/>
  <c r="H38" i="14"/>
  <c r="I36" i="14"/>
  <c r="H36" i="14"/>
  <c r="I34" i="14"/>
  <c r="H34" i="14"/>
  <c r="I32" i="14"/>
  <c r="H32" i="14"/>
  <c r="I30" i="14"/>
  <c r="H30" i="14"/>
  <c r="I28" i="14"/>
  <c r="H28" i="14"/>
  <c r="I26" i="14"/>
  <c r="H26" i="14"/>
  <c r="I24" i="14"/>
  <c r="H24" i="14"/>
  <c r="I22" i="14"/>
  <c r="H22" i="14"/>
  <c r="I20" i="14"/>
  <c r="H20" i="14"/>
  <c r="I18" i="14"/>
  <c r="H18" i="14"/>
  <c r="I16" i="14"/>
  <c r="H16" i="14"/>
  <c r="I14" i="14"/>
  <c r="H14" i="14"/>
  <c r="I12" i="14"/>
  <c r="H12" i="14"/>
  <c r="I10" i="14"/>
  <c r="H10" i="14"/>
  <c r="I8" i="14"/>
  <c r="H8" i="14"/>
  <c r="I6" i="14"/>
  <c r="H6" i="14"/>
  <c r="I4" i="14"/>
  <c r="H4" i="14"/>
  <c r="I18" i="10"/>
  <c r="I8" i="9"/>
  <c r="H8" i="9"/>
  <c r="I6" i="9"/>
  <c r="H6" i="9"/>
  <c r="I4" i="9"/>
  <c r="H4" i="9"/>
  <c r="I20" i="8"/>
  <c r="H20" i="8"/>
  <c r="I18" i="8"/>
  <c r="H18" i="8"/>
  <c r="I16" i="8"/>
  <c r="H16" i="8"/>
  <c r="I14" i="8"/>
  <c r="H14" i="8"/>
  <c r="I12" i="8"/>
  <c r="H12" i="8"/>
  <c r="I10" i="8"/>
  <c r="H10" i="8"/>
  <c r="I8" i="8"/>
  <c r="H8" i="8"/>
  <c r="I6" i="8"/>
  <c r="H6" i="8"/>
  <c r="I4" i="8"/>
  <c r="H4" i="8"/>
  <c r="I2" i="8"/>
  <c r="H2" i="8"/>
  <c r="I38" i="7"/>
  <c r="I2" i="6"/>
  <c r="I4" i="6" s="1"/>
  <c r="H2" i="6"/>
  <c r="H4" i="6" s="1"/>
  <c r="I2" i="5"/>
  <c r="I52" i="5" s="1"/>
  <c r="I10" i="9" l="1"/>
  <c r="I18" i="24"/>
  <c r="I12" i="15"/>
  <c r="D19" i="3" s="1"/>
  <c r="H12" i="15"/>
  <c r="C19" i="3" s="1"/>
  <c r="H10" i="16"/>
  <c r="C20" i="3" s="1"/>
  <c r="H264" i="19"/>
  <c r="C24" i="3" s="1"/>
  <c r="H18" i="24"/>
  <c r="C29" i="3" s="1"/>
  <c r="H130" i="25"/>
  <c r="C30" i="3" s="1"/>
  <c r="I68" i="11"/>
  <c r="D15" i="3" s="1"/>
  <c r="I22" i="8"/>
  <c r="D12" i="3" s="1"/>
  <c r="H308" i="22"/>
  <c r="H88" i="17"/>
  <c r="C22" i="3" s="1"/>
  <c r="I308" i="22"/>
  <c r="I116" i="21"/>
  <c r="D26" i="3" s="1"/>
  <c r="H114" i="26"/>
  <c r="C31" i="3" s="1"/>
  <c r="I12" i="13"/>
  <c r="I914" i="14"/>
  <c r="D18" i="3" s="1"/>
  <c r="I10" i="16"/>
  <c r="D20" i="3" s="1"/>
  <c r="D22" i="3"/>
  <c r="I264" i="19"/>
  <c r="D24" i="3" s="1"/>
  <c r="I80" i="23"/>
  <c r="I130" i="25"/>
  <c r="D30" i="3" s="1"/>
  <c r="I114" i="26"/>
  <c r="D31" i="3" s="1"/>
  <c r="I8" i="27"/>
  <c r="H38" i="7"/>
  <c r="H22" i="8"/>
  <c r="C12" i="3" s="1"/>
  <c r="H10" i="9"/>
  <c r="C13" i="3" s="1"/>
  <c r="H18" i="10"/>
  <c r="C14" i="3" s="1"/>
  <c r="H68" i="11"/>
  <c r="C15" i="3" s="1"/>
  <c r="C16" i="3"/>
  <c r="H12" i="13"/>
  <c r="H914" i="14"/>
  <c r="C18" i="3" s="1"/>
  <c r="H52" i="20"/>
  <c r="C25" i="3" s="1"/>
  <c r="H116" i="21"/>
  <c r="H80" i="23"/>
  <c r="C28" i="3" s="1"/>
  <c r="D34" i="3"/>
  <c r="C34" i="3"/>
  <c r="D29" i="3"/>
  <c r="D23" i="3"/>
  <c r="C23" i="3"/>
  <c r="D13" i="3"/>
  <c r="D10" i="3"/>
  <c r="C10" i="3"/>
  <c r="I4" i="45"/>
  <c r="H4" i="45"/>
  <c r="I2" i="45"/>
  <c r="H2" i="45"/>
  <c r="I6" i="43"/>
  <c r="H6" i="43"/>
  <c r="H8" i="43" s="1"/>
  <c r="I38" i="42"/>
  <c r="H38" i="42"/>
  <c r="I36" i="42"/>
  <c r="H36" i="42"/>
  <c r="I34" i="42"/>
  <c r="H34" i="42"/>
  <c r="I32" i="42"/>
  <c r="H32" i="42"/>
  <c r="I30" i="42"/>
  <c r="H30" i="42"/>
  <c r="I28" i="42"/>
  <c r="H28" i="42"/>
  <c r="I26" i="42"/>
  <c r="H26" i="42"/>
  <c r="I24" i="42"/>
  <c r="H24" i="42"/>
  <c r="I22" i="42"/>
  <c r="H22" i="42"/>
  <c r="I20" i="42"/>
  <c r="H20" i="42"/>
  <c r="I18" i="42"/>
  <c r="H18" i="42"/>
  <c r="I16" i="42"/>
  <c r="H16" i="42"/>
  <c r="I14" i="42"/>
  <c r="H14" i="42"/>
  <c r="I12" i="42"/>
  <c r="H12" i="42"/>
  <c r="I10" i="42"/>
  <c r="H10" i="42"/>
  <c r="I8" i="42"/>
  <c r="H8" i="42"/>
  <c r="I6" i="42"/>
  <c r="H6" i="42"/>
  <c r="I4" i="42"/>
  <c r="H4" i="42"/>
  <c r="I2" i="42"/>
  <c r="H2" i="42"/>
  <c r="I52" i="40"/>
  <c r="H52" i="40"/>
  <c r="I50" i="40"/>
  <c r="H50" i="40"/>
  <c r="I48" i="40"/>
  <c r="H48" i="40"/>
  <c r="I46" i="40"/>
  <c r="H46" i="40"/>
  <c r="I44" i="40"/>
  <c r="H44" i="40"/>
  <c r="I42" i="40"/>
  <c r="H42" i="40"/>
  <c r="I40" i="40"/>
  <c r="H40" i="40"/>
  <c r="I38" i="40"/>
  <c r="H38" i="40"/>
  <c r="I36" i="40"/>
  <c r="H36" i="40"/>
  <c r="I34" i="40"/>
  <c r="H34" i="40"/>
  <c r="I32" i="40"/>
  <c r="H32" i="40"/>
  <c r="I30" i="40"/>
  <c r="H30" i="40"/>
  <c r="I28" i="40"/>
  <c r="H28" i="40"/>
  <c r="I26" i="40"/>
  <c r="H26" i="40"/>
  <c r="I24" i="40"/>
  <c r="H24" i="40"/>
  <c r="I22" i="40"/>
  <c r="H22" i="40"/>
  <c r="I20" i="40"/>
  <c r="H20" i="40"/>
  <c r="I18" i="40"/>
  <c r="H18" i="40"/>
  <c r="I16" i="40"/>
  <c r="H16" i="40"/>
  <c r="I14" i="40"/>
  <c r="H14" i="40"/>
  <c r="I12" i="40"/>
  <c r="H12" i="40"/>
  <c r="I10" i="40"/>
  <c r="H10" i="40"/>
  <c r="I8" i="40"/>
  <c r="H8" i="40"/>
  <c r="I6" i="40"/>
  <c r="H6" i="40"/>
  <c r="I4" i="40"/>
  <c r="H4" i="40"/>
  <c r="I2" i="40"/>
  <c r="H2" i="40"/>
  <c r="I112" i="38"/>
  <c r="H112" i="38"/>
  <c r="I110" i="38"/>
  <c r="H110" i="38"/>
  <c r="I108" i="38"/>
  <c r="H108" i="38"/>
  <c r="I106" i="38"/>
  <c r="H106" i="38"/>
  <c r="I104" i="38"/>
  <c r="H104" i="38"/>
  <c r="I102" i="38"/>
  <c r="H102" i="38"/>
  <c r="I100" i="38"/>
  <c r="H100" i="38"/>
  <c r="I98" i="38"/>
  <c r="H98" i="38"/>
  <c r="I96" i="38"/>
  <c r="H96" i="38"/>
  <c r="I94" i="38"/>
  <c r="H94" i="38"/>
  <c r="I92" i="38"/>
  <c r="H92" i="38"/>
  <c r="I90" i="38"/>
  <c r="H90" i="38"/>
  <c r="I88" i="38"/>
  <c r="H88" i="38"/>
  <c r="I86" i="38"/>
  <c r="H86" i="38"/>
  <c r="I84" i="38"/>
  <c r="H84" i="38"/>
  <c r="I82" i="38"/>
  <c r="H82" i="38"/>
  <c r="I80" i="38"/>
  <c r="H80" i="38"/>
  <c r="I78" i="38"/>
  <c r="H78" i="38"/>
  <c r="I76" i="38"/>
  <c r="H76" i="38"/>
  <c r="I74" i="38"/>
  <c r="H74" i="38"/>
  <c r="I72" i="38"/>
  <c r="H72" i="38"/>
  <c r="I70" i="38"/>
  <c r="H70" i="38"/>
  <c r="I68" i="38"/>
  <c r="H68" i="38"/>
  <c r="I66" i="38"/>
  <c r="H66" i="38"/>
  <c r="I64" i="38"/>
  <c r="H64" i="38"/>
  <c r="I62" i="38"/>
  <c r="H62" i="38"/>
  <c r="I60" i="38"/>
  <c r="H60" i="38"/>
  <c r="I58" i="38"/>
  <c r="H58" i="38"/>
  <c r="I56" i="38"/>
  <c r="H56" i="38"/>
  <c r="I54" i="38"/>
  <c r="H54" i="38"/>
  <c r="I52" i="38"/>
  <c r="H52" i="38"/>
  <c r="I50" i="38"/>
  <c r="H50" i="38"/>
  <c r="I48" i="38"/>
  <c r="H48" i="38"/>
  <c r="I46" i="38"/>
  <c r="H46" i="38"/>
  <c r="I44" i="38"/>
  <c r="H44" i="38"/>
  <c r="I42" i="38"/>
  <c r="H42" i="38"/>
  <c r="I40" i="38"/>
  <c r="H40" i="38"/>
  <c r="I38" i="38"/>
  <c r="H38" i="38"/>
  <c r="I36" i="38"/>
  <c r="H36" i="38"/>
  <c r="I34" i="38"/>
  <c r="H34" i="38"/>
  <c r="I32" i="38"/>
  <c r="H32" i="38"/>
  <c r="I30" i="38"/>
  <c r="H30" i="38"/>
  <c r="I28" i="38"/>
  <c r="H28" i="38"/>
  <c r="I26" i="38"/>
  <c r="H26" i="38"/>
  <c r="I24" i="38"/>
  <c r="H24" i="38"/>
  <c r="I22" i="38"/>
  <c r="H22" i="38"/>
  <c r="I20" i="38"/>
  <c r="H20" i="38"/>
  <c r="I18" i="38"/>
  <c r="H18" i="38"/>
  <c r="I16" i="38"/>
  <c r="H16" i="38"/>
  <c r="I14" i="38"/>
  <c r="H14" i="38"/>
  <c r="I12" i="38"/>
  <c r="I10" i="38"/>
  <c r="H10" i="38"/>
  <c r="I8" i="38"/>
  <c r="H8" i="38"/>
  <c r="I6" i="38"/>
  <c r="H6" i="38"/>
  <c r="I4" i="38"/>
  <c r="H4" i="38"/>
  <c r="I2" i="38"/>
  <c r="H2" i="38"/>
  <c r="H134" i="37"/>
  <c r="I134" i="37"/>
  <c r="H132" i="37"/>
  <c r="I132" i="37"/>
  <c r="H130" i="37"/>
  <c r="I130" i="37"/>
  <c r="H128" i="37"/>
  <c r="I128" i="37"/>
  <c r="H126" i="37"/>
  <c r="I126" i="37"/>
  <c r="H124" i="37"/>
  <c r="I124" i="37"/>
  <c r="H122" i="37"/>
  <c r="I122" i="37"/>
  <c r="H120" i="37"/>
  <c r="I120" i="37"/>
  <c r="H118" i="37"/>
  <c r="I118" i="37"/>
  <c r="H116" i="37"/>
  <c r="I116" i="37"/>
  <c r="H114" i="37"/>
  <c r="I114" i="37"/>
  <c r="H112" i="37"/>
  <c r="I112" i="37"/>
  <c r="H110" i="37"/>
  <c r="I110" i="37"/>
  <c r="H108" i="37"/>
  <c r="I108" i="37"/>
  <c r="H106" i="37"/>
  <c r="I106" i="37"/>
  <c r="H104" i="37"/>
  <c r="I104" i="37"/>
  <c r="H102" i="37"/>
  <c r="I102" i="37"/>
  <c r="H100" i="37"/>
  <c r="I100" i="37"/>
  <c r="H98" i="37"/>
  <c r="I98" i="37"/>
  <c r="H96" i="37"/>
  <c r="I96" i="37"/>
  <c r="H94" i="37"/>
  <c r="I94" i="37"/>
  <c r="H92" i="37"/>
  <c r="I92" i="37"/>
  <c r="H90" i="37"/>
  <c r="I90" i="37"/>
  <c r="H88" i="37"/>
  <c r="I88" i="37"/>
  <c r="H86" i="37"/>
  <c r="I86" i="37"/>
  <c r="H84" i="37"/>
  <c r="I84" i="37"/>
  <c r="H82" i="37"/>
  <c r="I82" i="37"/>
  <c r="H80" i="37"/>
  <c r="I80" i="37"/>
  <c r="H78" i="37"/>
  <c r="I78" i="37"/>
  <c r="H76" i="37"/>
  <c r="I76" i="37"/>
  <c r="H74" i="37"/>
  <c r="I74" i="37"/>
  <c r="H72" i="37"/>
  <c r="I72" i="37"/>
  <c r="H70" i="37"/>
  <c r="I70" i="37"/>
  <c r="H68" i="37"/>
  <c r="I68" i="37"/>
  <c r="H66" i="37"/>
  <c r="I66" i="37"/>
  <c r="H64" i="37"/>
  <c r="I64" i="37"/>
  <c r="H62" i="37"/>
  <c r="I62" i="37"/>
  <c r="H60" i="37"/>
  <c r="I60" i="37"/>
  <c r="H58" i="37"/>
  <c r="I58" i="37"/>
  <c r="H56" i="37"/>
  <c r="I56" i="37"/>
  <c r="H54" i="37"/>
  <c r="I54" i="37"/>
  <c r="H52" i="37"/>
  <c r="I52" i="37"/>
  <c r="H50" i="37"/>
  <c r="I50" i="37"/>
  <c r="H48" i="37"/>
  <c r="I48" i="37"/>
  <c r="H46" i="37"/>
  <c r="I46" i="37"/>
  <c r="H44" i="37"/>
  <c r="I44" i="37"/>
  <c r="H42" i="37"/>
  <c r="I42" i="37"/>
  <c r="H40" i="37"/>
  <c r="I40" i="37"/>
  <c r="H38" i="37"/>
  <c r="I38" i="37"/>
  <c r="I36" i="37"/>
  <c r="H36" i="37"/>
  <c r="H34" i="37"/>
  <c r="I34" i="37"/>
  <c r="H32" i="37"/>
  <c r="I32" i="37"/>
  <c r="H30" i="37"/>
  <c r="I30" i="37"/>
  <c r="H28" i="37"/>
  <c r="I28" i="37"/>
  <c r="H26" i="37"/>
  <c r="I26" i="37"/>
  <c r="H24" i="37"/>
  <c r="I24" i="37"/>
  <c r="H22" i="37"/>
  <c r="I22" i="37"/>
  <c r="H20" i="37"/>
  <c r="I20" i="37"/>
  <c r="H18" i="37"/>
  <c r="I18" i="37"/>
  <c r="H16" i="37"/>
  <c r="I16" i="37"/>
  <c r="H14" i="37"/>
  <c r="I14" i="37"/>
  <c r="H12" i="37"/>
  <c r="I12" i="37"/>
  <c r="H10" i="37"/>
  <c r="I10" i="37"/>
  <c r="H8" i="37"/>
  <c r="I8" i="37"/>
  <c r="H6" i="37"/>
  <c r="I6" i="37"/>
  <c r="H4" i="37"/>
  <c r="I4" i="37"/>
  <c r="I2" i="37"/>
  <c r="I42" i="36"/>
  <c r="H42" i="36"/>
  <c r="I40" i="36"/>
  <c r="H40" i="36"/>
  <c r="I38" i="36"/>
  <c r="H38" i="36"/>
  <c r="I36" i="36"/>
  <c r="H36" i="36"/>
  <c r="I34" i="36"/>
  <c r="H34" i="36"/>
  <c r="I32" i="36"/>
  <c r="H32" i="36"/>
  <c r="I30" i="36"/>
  <c r="H30" i="36"/>
  <c r="I28" i="36"/>
  <c r="H28" i="36"/>
  <c r="I26" i="36"/>
  <c r="H26" i="36"/>
  <c r="I24" i="36"/>
  <c r="H24" i="36"/>
  <c r="I22" i="36"/>
  <c r="H22" i="36"/>
  <c r="I20" i="36"/>
  <c r="H20" i="36"/>
  <c r="I18" i="36"/>
  <c r="H18" i="36"/>
  <c r="I16" i="36"/>
  <c r="H16" i="36"/>
  <c r="I14" i="36"/>
  <c r="H14" i="36"/>
  <c r="I12" i="36"/>
  <c r="H12" i="36"/>
  <c r="I10" i="36"/>
  <c r="H10" i="36"/>
  <c r="I8" i="36"/>
  <c r="H8" i="36"/>
  <c r="I6" i="36"/>
  <c r="H6" i="36"/>
  <c r="I4" i="36"/>
  <c r="H4" i="36"/>
  <c r="I2" i="36"/>
  <c r="H8" i="35"/>
  <c r="I6" i="35"/>
  <c r="H6" i="35"/>
  <c r="I4" i="35"/>
  <c r="H4" i="35"/>
  <c r="I2" i="35"/>
  <c r="H2" i="35"/>
  <c r="I4" i="34"/>
  <c r="D39" i="3" s="1"/>
  <c r="H4" i="34"/>
  <c r="C39" i="3" s="1"/>
  <c r="I16" i="33"/>
  <c r="H16" i="33"/>
  <c r="I14" i="33"/>
  <c r="H14" i="33"/>
  <c r="I12" i="33"/>
  <c r="H12" i="33"/>
  <c r="I10" i="33"/>
  <c r="H10" i="33"/>
  <c r="I8" i="33"/>
  <c r="H8" i="33"/>
  <c r="I6" i="33"/>
  <c r="H6" i="33"/>
  <c r="I4" i="33"/>
  <c r="H4" i="33"/>
  <c r="I2" i="33"/>
  <c r="H2" i="33"/>
  <c r="I76" i="32"/>
  <c r="H76" i="32"/>
  <c r="I74" i="32"/>
  <c r="H74" i="32"/>
  <c r="I72" i="32"/>
  <c r="H72" i="32"/>
  <c r="I70" i="32"/>
  <c r="H70" i="32"/>
  <c r="I68" i="32"/>
  <c r="H68" i="32"/>
  <c r="I66" i="32"/>
  <c r="H66" i="32"/>
  <c r="I64" i="32"/>
  <c r="H64" i="32"/>
  <c r="I62" i="32"/>
  <c r="H62" i="32"/>
  <c r="I60" i="32"/>
  <c r="H60" i="32"/>
  <c r="I58" i="32"/>
  <c r="H58" i="32"/>
  <c r="I56" i="32"/>
  <c r="H56" i="32"/>
  <c r="I54" i="32"/>
  <c r="H54" i="32"/>
  <c r="I52" i="32"/>
  <c r="H52" i="32"/>
  <c r="I50" i="32"/>
  <c r="H50" i="32"/>
  <c r="I48" i="32"/>
  <c r="H48" i="32"/>
  <c r="I46" i="32"/>
  <c r="H46" i="32"/>
  <c r="I44" i="32"/>
  <c r="H44" i="32"/>
  <c r="I42" i="32"/>
  <c r="H42" i="32"/>
  <c r="I40" i="32"/>
  <c r="H40" i="32"/>
  <c r="I38" i="32"/>
  <c r="H38" i="32"/>
  <c r="I36" i="32"/>
  <c r="H36" i="32"/>
  <c r="I34" i="32"/>
  <c r="H34" i="32"/>
  <c r="I32" i="32"/>
  <c r="H32" i="32"/>
  <c r="I30" i="32"/>
  <c r="H30" i="32"/>
  <c r="I28" i="32"/>
  <c r="H28" i="32"/>
  <c r="I26" i="32"/>
  <c r="H26" i="32"/>
  <c r="I24" i="32"/>
  <c r="H24" i="32"/>
  <c r="I22" i="32"/>
  <c r="H22" i="32"/>
  <c r="I20" i="32"/>
  <c r="H20" i="32"/>
  <c r="I18" i="32"/>
  <c r="H18" i="32"/>
  <c r="I16" i="32"/>
  <c r="H16" i="32"/>
  <c r="I14" i="32"/>
  <c r="H14" i="32"/>
  <c r="I12" i="32"/>
  <c r="H12" i="32"/>
  <c r="I10" i="32"/>
  <c r="H10" i="32"/>
  <c r="I8" i="32"/>
  <c r="H8" i="32"/>
  <c r="I6" i="32"/>
  <c r="H6" i="32"/>
  <c r="I4" i="32"/>
  <c r="H4" i="32"/>
  <c r="I14" i="51"/>
  <c r="H14" i="51"/>
  <c r="I12" i="51"/>
  <c r="H12" i="51"/>
  <c r="I10" i="51"/>
  <c r="H10" i="51"/>
  <c r="I8" i="51"/>
  <c r="H8" i="51"/>
  <c r="I6" i="51"/>
  <c r="H6" i="51"/>
  <c r="I4" i="51"/>
  <c r="H4" i="51"/>
  <c r="I2" i="51"/>
  <c r="H2" i="51"/>
  <c r="I18" i="49"/>
  <c r="H18" i="49"/>
  <c r="I16" i="49"/>
  <c r="H16" i="49"/>
  <c r="I14" i="49"/>
  <c r="H14" i="49"/>
  <c r="I12" i="49"/>
  <c r="H12" i="49"/>
  <c r="I10" i="49"/>
  <c r="H10" i="49"/>
  <c r="I8" i="49"/>
  <c r="H8" i="49"/>
  <c r="I6" i="49"/>
  <c r="H6" i="49"/>
  <c r="I4" i="49"/>
  <c r="H4" i="49"/>
  <c r="I2" i="49"/>
  <c r="H2" i="49"/>
  <c r="I24" i="47"/>
  <c r="H24" i="47"/>
  <c r="I22" i="47"/>
  <c r="H22" i="47"/>
  <c r="I20" i="47"/>
  <c r="H20" i="47"/>
  <c r="I18" i="47"/>
  <c r="H18" i="47"/>
  <c r="I16" i="47"/>
  <c r="H16" i="47"/>
  <c r="I14" i="47"/>
  <c r="H14" i="47"/>
  <c r="I12" i="47"/>
  <c r="H12" i="47"/>
  <c r="I10" i="47"/>
  <c r="H10" i="47"/>
  <c r="I8" i="47"/>
  <c r="H8" i="47"/>
  <c r="I6" i="47"/>
  <c r="H6" i="47"/>
  <c r="I4" i="47"/>
  <c r="H4" i="47"/>
  <c r="I2" i="47"/>
  <c r="H2" i="47"/>
  <c r="I18" i="46"/>
  <c r="I16" i="46"/>
  <c r="I14" i="46"/>
  <c r="H14" i="46"/>
  <c r="I12" i="46"/>
  <c r="H12" i="46"/>
  <c r="I10" i="46"/>
  <c r="H10" i="46"/>
  <c r="I8" i="46"/>
  <c r="H8" i="46"/>
  <c r="I6" i="46"/>
  <c r="H6" i="46"/>
  <c r="I4" i="46"/>
  <c r="H4" i="46"/>
  <c r="H10" i="35" l="1"/>
  <c r="C40" i="3" s="1"/>
  <c r="C46" i="3"/>
  <c r="I54" i="40"/>
  <c r="D44" i="3" s="1"/>
  <c r="H54" i="40"/>
  <c r="C44" i="3" s="1"/>
  <c r="H82" i="31"/>
  <c r="C36" i="3" s="1"/>
  <c r="I40" i="42"/>
  <c r="D45" i="3" s="1"/>
  <c r="H136" i="37"/>
  <c r="C42" i="3" s="1"/>
  <c r="I82" i="31"/>
  <c r="D36" i="3" s="1"/>
  <c r="H8" i="45"/>
  <c r="C47" i="3" s="1"/>
  <c r="H20" i="46"/>
  <c r="C49" i="3" s="1"/>
  <c r="H26" i="47"/>
  <c r="C50" i="3" s="1"/>
  <c r="C52" i="3"/>
  <c r="I26" i="47"/>
  <c r="D50" i="3" s="1"/>
  <c r="D52" i="3"/>
  <c r="I16" i="51"/>
  <c r="D53" i="3" s="1"/>
  <c r="C27" i="3"/>
  <c r="I136" i="37"/>
  <c r="D42" i="3" s="1"/>
  <c r="D14" i="3"/>
  <c r="D16" i="3"/>
  <c r="D17" i="3"/>
  <c r="D28" i="3"/>
  <c r="H20" i="49"/>
  <c r="C51" i="3" s="1"/>
  <c r="H16" i="51"/>
  <c r="C53" i="3" s="1"/>
  <c r="H78" i="32"/>
  <c r="C37" i="3" s="1"/>
  <c r="H18" i="33"/>
  <c r="C38" i="3" s="1"/>
  <c r="I10" i="35"/>
  <c r="D40" i="3" s="1"/>
  <c r="I44" i="36"/>
  <c r="D41" i="3" s="1"/>
  <c r="H114" i="38"/>
  <c r="C43" i="3" s="1"/>
  <c r="H40" i="42"/>
  <c r="C45" i="3" s="1"/>
  <c r="D6" i="3"/>
  <c r="C11" i="3"/>
  <c r="C7" i="3"/>
  <c r="C17" i="3"/>
  <c r="C26" i="3"/>
  <c r="C32" i="3"/>
  <c r="C33" i="3"/>
  <c r="I20" i="46"/>
  <c r="D49" i="3" s="1"/>
  <c r="I20" i="49"/>
  <c r="D51" i="3" s="1"/>
  <c r="I78" i="32"/>
  <c r="D37" i="3" s="1"/>
  <c r="I18" i="33"/>
  <c r="D38" i="3" s="1"/>
  <c r="H44" i="36"/>
  <c r="C41" i="3" s="1"/>
  <c r="I114" i="38"/>
  <c r="D43" i="3" s="1"/>
  <c r="I8" i="43"/>
  <c r="D46" i="3" s="1"/>
  <c r="I8" i="45"/>
  <c r="D47" i="3" s="1"/>
  <c r="C6" i="3"/>
  <c r="D11" i="3"/>
  <c r="D7" i="3"/>
  <c r="D25" i="3"/>
  <c r="D27" i="3"/>
  <c r="D32" i="3"/>
  <c r="D33" i="3"/>
  <c r="C35" i="3" l="1"/>
  <c r="D35" i="3"/>
  <c r="D48" i="3"/>
  <c r="C48" i="3"/>
  <c r="D92" i="3" l="1"/>
  <c r="C92" i="3" l="1"/>
  <c r="C118" i="3"/>
  <c r="D118" i="3" l="1"/>
  <c r="D123" i="3" l="1"/>
  <c r="C123" i="3"/>
  <c r="D111" i="3"/>
  <c r="C111" i="3"/>
  <c r="D54" i="3" l="1"/>
  <c r="C54" i="3"/>
  <c r="D9" i="3" l="1"/>
  <c r="C9" i="3"/>
  <c r="D5" i="3"/>
  <c r="C5" i="3"/>
  <c r="C61" i="3"/>
  <c r="D61" i="3"/>
</calcChain>
</file>

<file path=xl/sharedStrings.xml><?xml version="1.0" encoding="utf-8"?>
<sst xmlns="http://schemas.openxmlformats.org/spreadsheetml/2006/main" count="8790" uniqueCount="4951">
  <si>
    <t>Anyag összesen</t>
  </si>
  <si>
    <t>Díj összesen</t>
  </si>
  <si>
    <t>Munkanemek</t>
  </si>
  <si>
    <t>Építőmesteri munkák</t>
  </si>
  <si>
    <t>Épületgépészet</t>
  </si>
  <si>
    <t>Gyengeáramú munkák</t>
  </si>
  <si>
    <t>Útépítés</t>
  </si>
  <si>
    <t>Elektromos munkák (Szerverterem)</t>
  </si>
  <si>
    <t>Elektromos munkák (Irodaépület)</t>
  </si>
  <si>
    <t>Belsőépítészet</t>
  </si>
  <si>
    <t>Felvonó</t>
  </si>
  <si>
    <t>Konyhatechnológia</t>
  </si>
  <si>
    <t>Kertészet</t>
  </si>
  <si>
    <t>Belsőépítészet (technológiai terek)</t>
  </si>
  <si>
    <t>Felvonulás, általános tételek</t>
  </si>
  <si>
    <t>Á</t>
  </si>
  <si>
    <t>Jel</t>
  </si>
  <si>
    <t>Á - Költségtérítések</t>
  </si>
  <si>
    <t>Á - Felvonulási létesítmények</t>
  </si>
  <si>
    <t>ÉM</t>
  </si>
  <si>
    <t>ÉM-Víztelenítés</t>
  </si>
  <si>
    <t>ÉM-Zsaluzás és állványozás</t>
  </si>
  <si>
    <t>ÉM-Irtás, föld- és sziklamunka</t>
  </si>
  <si>
    <t>ÉM-Síkalapozás</t>
  </si>
  <si>
    <t>ÉM-Mélyalapozás</t>
  </si>
  <si>
    <t>ÉM-Helyszíni beton és vasbeton munkák</t>
  </si>
  <si>
    <t>ÉM-Előregyártott épületszerkezeti elem elhelyezése és szerelése</t>
  </si>
  <si>
    <t>ÉM-Falazás és egyéb kőművesmunka</t>
  </si>
  <si>
    <t>ÉM-Fém- és könnyű épületszerkezet szerelése</t>
  </si>
  <si>
    <t>ÉM-Ácsmunka</t>
  </si>
  <si>
    <t>ÉM-Vakolás és rabicolás</t>
  </si>
  <si>
    <t>ÉM-Szárazépítés</t>
  </si>
  <si>
    <t>ÉM-Tetőfedés</t>
  </si>
  <si>
    <t>ÉM-Hideg- és melegburkolatok készítése, aljzat előkészítés</t>
  </si>
  <si>
    <t>ÉM-Bádogozás</t>
  </si>
  <si>
    <t>ÉM-Fa- és műanyag szerkezet elhelyezése</t>
  </si>
  <si>
    <t>ÉM-Fém nyílászáró és épületlakatos-szerkezet elhelyezése</t>
  </si>
  <si>
    <t>ÉM-Üvegezés</t>
  </si>
  <si>
    <t>ÉM-Felületképzés</t>
  </si>
  <si>
    <t>ÉM-Szigetelés</t>
  </si>
  <si>
    <t>ÉM-Árnyékolók beépítése</t>
  </si>
  <si>
    <t>ÉM-Közműcsatorna-építés</t>
  </si>
  <si>
    <t>ÉM-Út- és vasúti pályatartozékok készítése</t>
  </si>
  <si>
    <t>ÉM-Kert- és parképítési munka</t>
  </si>
  <si>
    <t>BÉ</t>
  </si>
  <si>
    <t>BÉ-Szárazépítés</t>
  </si>
  <si>
    <t>BÉ-Hideg- és melegburkolatok készítése, aljzat előkészítés</t>
  </si>
  <si>
    <t>BÉ-Fa- és műanyag szerkezet elhelyezése</t>
  </si>
  <si>
    <t>BÉ-Fém nyílászáró és épületlakatos-szerkezet elhelyezése</t>
  </si>
  <si>
    <t>BÉ-Üvegezés</t>
  </si>
  <si>
    <t>BÉ-Felületképzés</t>
  </si>
  <si>
    <t>BÉ-Beépített berendezési tárgyak elhelyezése</t>
  </si>
  <si>
    <t>BÉ-Épületgépészeti szerelvények és berendezések szerelése</t>
  </si>
  <si>
    <t>BÉT</t>
  </si>
  <si>
    <t>BÉT-Szárazépítés</t>
  </si>
  <si>
    <t>BÉT-Hideg- és melegburkolatok készítése, aljzat előkészítés</t>
  </si>
  <si>
    <t>BÉT-Felületképzés</t>
  </si>
  <si>
    <t>BÉT-Beépített berendezési tárgyak elhelyezése</t>
  </si>
  <si>
    <t>BÉT-Épületgépészeti szerelvények és berendezések szerelése</t>
  </si>
  <si>
    <t>ÉG</t>
  </si>
  <si>
    <t>ELI</t>
  </si>
  <si>
    <t>ELS</t>
  </si>
  <si>
    <t>GYÁ</t>
  </si>
  <si>
    <t>F</t>
  </si>
  <si>
    <t>KT</t>
  </si>
  <si>
    <t>ÚT</t>
  </si>
  <si>
    <t>KE</t>
  </si>
  <si>
    <t>KE-Építési munkák</t>
  </si>
  <si>
    <t>KE-Világítótestek</t>
  </si>
  <si>
    <t>KE-Zöldfal elemek</t>
  </si>
  <si>
    <t>KE-öntöző</t>
  </si>
  <si>
    <t>Ssz.</t>
  </si>
  <si>
    <t>Tételszám</t>
  </si>
  <si>
    <t>Tétel szövege</t>
  </si>
  <si>
    <t>Menny.</t>
  </si>
  <si>
    <t>Egység</t>
  </si>
  <si>
    <t>Anyag egységár</t>
  </si>
  <si>
    <t>Díj egységre</t>
  </si>
  <si>
    <t>45-005-99-0000001</t>
  </si>
  <si>
    <t>Egyéb épületlakatos szerkezetek elhelyezése, Növényfal készítése kompletten (szereléssel, rögzítéssel) 31120 x 2630 mm mérettel, terv szerinti kialakítással. A szükséges anyagok: Sodronykötél / dia: 4mm 7x7 / 124,48 m Sodronykötél menetes véggel szerelve 2,63 m hosszban / S3 / 100 db Cross clamp / 4mm kötélhez / 400 db Távtartó kosár sík felülethez (vasbeton oszlophoz) / 100 mm hosszú / 44 db Sodrony vezető bilincs / dia:20mm / 208db  Zárt anya M8 / M8 / 308 db Alátét / M8 / 108 db Távtartó alátét / M8 / 36 db Anya alsó röggzítéshez / M8 / 200 db Hatlapfejű csavar / M8 x 30 / 200 db L 80x80x8 szögvas szereléshez előgyártva (egyedi) tiplikkel csavarokkal / 78m Lp 80x8 laposvas szereléshez előgyártva (egyedi) tiplikkel csavarokkal / 72m Szakasz csatlakozó (egyedi) / 113x80 4/8 / 28 db</t>
  </si>
  <si>
    <t>db</t>
  </si>
  <si>
    <t>45-005-99-0000002</t>
  </si>
  <si>
    <t>Egyéb épületlakatos szerkezetek elhelyezése, Növényfal készítése kompletten (szereléssel, rögzítéssel) 10245 x 2940 mm mérettel, terv szerinti kialakítással. A szükséges anyagok: Sodronykötél / dia: 4mm 7x7 / 61,47 m Sodronykötél menetes véggel szerelve 2,94 m hosszban / S3 / 31 db Cross clamp / 4mm kötélhez / 186 db Távtartó kosár sík felülethez (vasbeton oszlophoz) / 100 mm hosszú / 28 db Sodrony vezető bilincs / dia:20mm / 74 db  Zárt anya M8 / M8 / 106 db Alátét / M8 / 106 db Távtartó alátét / M8 / 16 db Anya alsó röggzítéshez / M8 / 62 db Hatlapfejű csavar / M8 x 30 / 78 db L 80x80x8 szögvas szereléshez előgyártva (egyedi) tiplikkel csavarokkal / 30m Lp 80x8 laposvas szereléshez előgyártva (egyedi) tiplikkel csavarokkal / 24 m Szakasz csatlakozó (egyedi) / 113x80 4/8 / 8 db</t>
  </si>
  <si>
    <t>45-005-99-0000003</t>
  </si>
  <si>
    <t>Egyéb épületlakatos szerkezetek elhelyezése, Növényfal készítése kompletten (szereléssel, rögzítéssel) 18000 x 3400 mm mérettel, terv szerinti kialakítással. A szükséges anyagok: Távtartó kosár  / 200 mm hosszú / 30 db Műanyag távtartó cső a kosár alá a szigetelésbe / dia:90mm 50mm hosszban / 30 db Menetes szár rozsdamentes / M8 / 48 db Sodronykötél / dia: 4mm 7x7 / 170 m Sodronyfeszítő elem / 26 db Sodrony vezető bilincs / dia:20mm / 18 db  Állítható keresztbilincs belső menettel / M8 / 8 db Webnet háló / 61,2 m2 Zárt anya M8 / M8 / 30 db Segédkötél a fűzéshez / dia:2mm / 84,6 m Fehér kábelkötegelő / 160mm / 172 db</t>
  </si>
  <si>
    <t>45-005-99-0000004</t>
  </si>
  <si>
    <t>Egyéb épületlakatos szerkezetek elhelyezése, Növényfal készítése kompletten (szereléssel, rögzítéssel) 10500 x 43000 mm mérettel, terv szerinti kialakítással. A szükséges anyagok: Távtartó kosár  / 200 mm hosszú / 154 db Műanyag távtartó cső a kosár alá a szigetelésbe / dia:90mm 50mm hosszban / 154 db Menetes szár rozsdamentes / M8 / 258 db Sodronykötél / dia: 4mm 7x7 / 532 m Sodronyfeszítő elem / 54 db Sodrony vezető bilincs / dia:20mm / 50 db  Állítható keresztbilincs belső menettel / M8 / 100 db Webnet háló / 451,5 m2 Zárt anya M8 / M8 / 132 db Segédkötél a fűzéshez / dia:2mm / 346 m Fehér kábelkötegelő / 160mm / 428 db 42,4mm rozsdamentes cső 1 méterenként rögzítve / egyedi / 1 db</t>
  </si>
  <si>
    <t>45-005-99-0000005</t>
  </si>
  <si>
    <t>Egyéb épületlakatos szerkezetek elhelyezése, Növényfal készítése kompletten (szereléssel, rögzítéssel) 10500 x 9000 x 5500 x 4000 mm mérettel, terv szerinti kialakítással. A szükséges anyagok: Távtartó kosár  / 200 mm hosszú / 37 db Műanyag távtartó cső a kosár alá a szigetelésbe / dia:90mm 50mm hosszban / 37 db Menetes szár rozsdamentes / M8 / 37 db Sodronykötél / dia: 4mm 7x7 / 85,5 m Sodronyfeszítő elem / 20 db Sodrony vezető bilincs / dia:20mm / 26 db  Állítható keresztbilincs belső menettel / M8 / 14 db Webnet háló / 69,5 m2 Zárt anya M8 / M8 / 26 db Segédkötél a fűzéshez / dia:2mm / 78 m Fehér kábelkötegelő / 160mm / 136 db</t>
  </si>
  <si>
    <t>Munkanem összesen:</t>
  </si>
  <si>
    <t>fm</t>
  </si>
  <si>
    <t>Mű. III. vékonyfalú PVC védőcső tartószerkezetre erősítve, elágazó dobozokkal d 23mm</t>
  </si>
  <si>
    <t>Mű. III. vékonyfalú PVC védőcső tartószerkezetre erősítve, elágazó dobozokkal d 16mm</t>
  </si>
  <si>
    <t>Mű. III. vékonyfalú PVC védőcső tartószerkezetre erősítve, elágazó dobozokkal d 36mm</t>
  </si>
  <si>
    <t>Mű. III. vékonyfalú PVC védőcső süllyesztetten szerelve, elágazó dobozokkal d 16 mm</t>
  </si>
  <si>
    <t>Mű. III. vékonyfalú PVC védőcső süllyesztetten szerelve, elágazó dobozokkal d 36 mm</t>
  </si>
  <si>
    <t>Mű. I. vastagfalú PVC védőcső betonban süllyesztetten szerelve, elágazó dobozokkal d 16 mm</t>
  </si>
  <si>
    <t>Mű. I. vastagfalú PVC védőcső betonban süllyesztetten szerelve, elágazó dobozokkal d 36 mm</t>
  </si>
  <si>
    <t>Vastagfalú nagy teherbírású védőcső (SYMALEN) 20/15 méretben aljzatba építve</t>
  </si>
  <si>
    <t>Vastagfalú nagy teherbírású védőcső (SYMALEN) 40/35 méretben aljzatba építve</t>
  </si>
  <si>
    <t>KPE d100 védőcső -0,8m-en kültéren, árokásással, téglázással, jelzőszalagozással. (régi épület generátoros kábeleinek visszavezetésére + egyéb)</t>
  </si>
  <si>
    <t>300mm széles perforált tüzihorganyzott acél kábellétra erősáramú aknákban vasbeton falra erősítve. OBO, vagy Vergokan gyártmány</t>
  </si>
  <si>
    <t xml:space="preserve">Symalen 63/ 51 védőcső -0,8m-en kültéren, zöldtetőn, árokásással, téglázással, jelzőszalagozással. </t>
  </si>
  <si>
    <t>Tűzálló bilincs a tűzálló kiskábeleknek a vasbeton mennyezethez/tartószerkezethez történő rögzítéséhez.</t>
  </si>
  <si>
    <t>dübel, tipli, apróanyag</t>
  </si>
  <si>
    <t>klt</t>
  </si>
  <si>
    <t>Tűzálló tömítés kialakítása a tűzszakasz határokon történő átmenetelekkor. EZ-Path rendszerű tűzvédelmi elhatárolás kialakítása. Összesen kb 30m2 (60db áttörés)</t>
  </si>
  <si>
    <t>Műanyag szigetelésű árnyékolt energiaátviteli többerű rézkábel védőcsőbe húzva.
0,6/1,0kV
NYCWY 4x240/120</t>
  </si>
  <si>
    <t>Műanyag szigetelésű árnyékolt energiaátviteli többerű rézkábel védőcsőbe húzva.
0,6/1,0kV
NYCWY 5x2,5mm2</t>
  </si>
  <si>
    <t>NYY-J 5x(1x185mm2)</t>
  </si>
  <si>
    <t>NYY-J 5x(1x150mm2)</t>
  </si>
  <si>
    <t>NYY-J 5x95mm2</t>
  </si>
  <si>
    <t>NYY-J 5x4mm2</t>
  </si>
  <si>
    <t>NYY-J 5x6mm2</t>
  </si>
  <si>
    <t>NYY-J 5x10mm2</t>
  </si>
  <si>
    <t>NYY-J 5x16mm2</t>
  </si>
  <si>
    <t>NYY-J 5x25mm2</t>
  </si>
  <si>
    <t>NYY-J 5x35mm2</t>
  </si>
  <si>
    <t>NYY-J 5x75mm2</t>
  </si>
  <si>
    <t>NYY-J 3x4mm2</t>
  </si>
  <si>
    <t>NYY-J 3x2,5mm2</t>
  </si>
  <si>
    <t>NYY-J 3x1,5mm2</t>
  </si>
  <si>
    <t>NYY-J 5x1,5mm2</t>
  </si>
  <si>
    <t>NYY-J 5x2,5mm2</t>
  </si>
  <si>
    <t>NYY-J 3x10mm2</t>
  </si>
  <si>
    <t>NYY-J 3x6mm2</t>
  </si>
  <si>
    <t>NYY-J 3x25mm2</t>
  </si>
  <si>
    <t>NYY-J 16x1,5mm2</t>
  </si>
  <si>
    <t>NYY-J 10x1,5mm2</t>
  </si>
  <si>
    <t>NYY-J 7x1,5mm2</t>
  </si>
  <si>
    <t>NSSHÖU -0  5x1x240mm2 (UPS berendezés betáplálására)</t>
  </si>
  <si>
    <t>NYM-J 3x1,5mm2</t>
  </si>
  <si>
    <t>NYM-J 3x2,5mm2</t>
  </si>
  <si>
    <t>NYM-J 5x1,5mm2</t>
  </si>
  <si>
    <t>NYM-J 5x2,5mm2</t>
  </si>
  <si>
    <t>NYM-J 5x4mm2</t>
  </si>
  <si>
    <t>NYM-J 5x6mm2</t>
  </si>
  <si>
    <t>NYM-J 5x10mm2</t>
  </si>
  <si>
    <t>YSLY-JB 5x10mm2</t>
  </si>
  <si>
    <t>YSLY-JB 5x25mm2</t>
  </si>
  <si>
    <t>YSLY-JB 3x2,5mm2</t>
  </si>
  <si>
    <t>YSLY-JB 3x10mm2</t>
  </si>
  <si>
    <t>YSLY-JB 4x50mm2</t>
  </si>
  <si>
    <t>NHXHX E90/FE180 0,6/1 KV 
5x95mm2</t>
  </si>
  <si>
    <t>NHXHX E90/FE180 0,6/1 KV 
5x50mm2</t>
  </si>
  <si>
    <t>NHXHX E90/FE180 0,6/1 KV 
5x4mm2</t>
  </si>
  <si>
    <t>NHXHX E90/FE180 0,6/1 KV 
5x2,5mm2</t>
  </si>
  <si>
    <t>NHXHX E90/FE180 0,6/1 KV 
5x16mm2</t>
  </si>
  <si>
    <t>NHXHX E90/FE180 0,6/1 KV 
32x1,5mm2</t>
  </si>
  <si>
    <t>NHXHX E90/FE180 0,6/1 KV 
7x1,5mm2</t>
  </si>
  <si>
    <t>NHXHX E90/FE180 0,6/1 KV 
16x1,5mm2</t>
  </si>
  <si>
    <t>NHXHX E90/FE180 0,6/1 KV 
3x1,5mm2</t>
  </si>
  <si>
    <t>NHXHX E90/FE180 0,6/1 KV 
3x2,5mm2</t>
  </si>
  <si>
    <t>JB-Y(st)Y 2x2x0,8mm</t>
  </si>
  <si>
    <t>JB-Y(st)Y 4x2x0,8mm</t>
  </si>
  <si>
    <t>Primer fővezeték teljes terhelés alatti próbája, jegyzőkönyvezéssel</t>
  </si>
  <si>
    <t>Primer fővezeték szigetelésvizsgálata, jegyzőkönyvezéssel</t>
  </si>
  <si>
    <t>NYM-J 3x2,5mm2 bekötő kábel a padlócsatlakozó dobozok és az irodai asztalokon lévő csatlakozások között. Átlag 2fm kábellel számolva, bekötve a csatlakozásokba, a padlódoboz felöli oldalán a kábel dugalj csatlakozóval ellátva, asztalhoz történő rögzítéssel.
Az asztalokon lévő csatlakozások a belsőépítészeti kiírásban szerepelnek !</t>
  </si>
  <si>
    <t>PHILIPS Occuswitch LRM 2080/10 Sadv fény és jelenlét érzékelő</t>
  </si>
  <si>
    <t>Dali világítás vezérlő rendszer a 4. emeleti konferencia termekhez,E-4N2 elosztóba beépítésre kerülő dynalite ddbc300-dali vezérlővel, 6db. dynalite padpe-aa fali vezérlő panelekkel, DYNALITE DUS360CR-dali süllyesztett jelenlét és fényérzékelővel, DYNALITE PDEG envision gateway hálózati csatolóval, (okos eszközökkel történő vezérléshez).400 fm buskábellel.</t>
  </si>
  <si>
    <t>18W LED hajólámpa, liftaknákba.</t>
  </si>
  <si>
    <t>klt.</t>
  </si>
  <si>
    <t xml:space="preserve">Falon kívűli védett kétpolusú világítási kapcsoló /10A/, fehér          </t>
  </si>
  <si>
    <t xml:space="preserve">Süllyesztett, világítási nyomógomb /10A/, fehér , folyosói világítás kapcsolásra, irodai lámpák dalis fényáram szabályozására.       </t>
  </si>
  <si>
    <t xml:space="preserve">Süllyesztett, egypólusú világítási kapcsoló /10A/, fehér          </t>
  </si>
  <si>
    <t>Süllyesztett világítási csillárkapcsoló, fehér</t>
  </si>
  <si>
    <t>Süllyesztett világítási váltókapcsoló, fehér</t>
  </si>
  <si>
    <t>Süllyesztett világítási kétpólusú kapcsoló, fehér</t>
  </si>
  <si>
    <t>Falba süllyesztett, normál hálózati csatlakozó aljzat (fehér színben)
II.s+f 10/16A, 230V, IP20</t>
  </si>
  <si>
    <t>Falba süllyesztett, szünetmentes hálózati csatlakozó aljzat (piros színben), II.s+f 10/16A, 230V, IP20</t>
  </si>
  <si>
    <t>Falba süllyesztett, védett, csatlakozó aljzat
II.s+f 10/16A, 230V, IP44</t>
  </si>
  <si>
    <t>Falon kívüli, védett, ipari csatlakozó aljzat (5p)
III.s+f+n 10/32A, 230V, IP65</t>
  </si>
  <si>
    <t>Falon kívüli, védett, csatlakozó aljzat
II.s+f 10/16A, 230V, IP65</t>
  </si>
  <si>
    <t>Álpadló alatti, falon kívüli ipari lengő aljzat, padlócsapdák, rack szekrények számára
II.s+f 10/16A, 230V, IP65</t>
  </si>
  <si>
    <t>Árnyékoló mozgató nyomógomb</t>
  </si>
  <si>
    <t>Alkonykapcsoló berendezés falra szerelve. Schneider tip.</t>
  </si>
  <si>
    <t xml:space="preserve">Leválasztó kapcsoló
KKM0 20A </t>
  </si>
  <si>
    <t xml:space="preserve">Leválasztó kapcsoló
KKM0 63A </t>
  </si>
  <si>
    <t xml:space="preserve">Leválasztó kapcsoló
KKM0 32A </t>
  </si>
  <si>
    <t>Müdn100 csatlakozó doboz fix bekötésű készülékek részére</t>
  </si>
  <si>
    <t>Szabványos tűzhely bekötő doboz</t>
  </si>
  <si>
    <t>"D" osztályú túlfeszültség védelem, dugaljba építve, fontos technológiai és számítógép aljzatokba. OBO tip.</t>
  </si>
  <si>
    <t>Split kültéri, beltéri egységek bekötése, beüzemeléssel, próbával</t>
  </si>
  <si>
    <t>Hőszivattyú berendezés kültéri egységek bekötése, beüzemeléssel, próbával</t>
  </si>
  <si>
    <t>Fan-coil bekötése, beüzemeléssel, próbával</t>
  </si>
  <si>
    <t>Szivattyúk bekötése, beüzemeléssel, próbával</t>
  </si>
  <si>
    <t>Tüzivíz nyomásfokozó bekötése</t>
  </si>
  <si>
    <t>Vész eseti Ventillátorok bekötése, beüzemelése, próbával</t>
  </si>
  <si>
    <t>Légkezelő ventillátor berendezések bekötése, beüzemeléssel, próbával</t>
  </si>
  <si>
    <t>Pissoire öblítő bekötése, beüzemeléssel, próbával</t>
  </si>
  <si>
    <t>Kézszárító berendezés bekötése, beüzemeléssel, próbával</t>
  </si>
  <si>
    <t>Szabványos tűzhely + elszívó bekötése, beüzemeléssel, próbával</t>
  </si>
  <si>
    <t>Helyiség termosztát bekötése, beüzemeléssel, próbával</t>
  </si>
  <si>
    <t>Zsalu és redőny mozgató motor, és vezérlő szerelvény bekötése, beüzemeléssel, próbával</t>
  </si>
  <si>
    <t>Oltóközpontok bekötése, beüzemeléssel, próbával</t>
  </si>
  <si>
    <t xml:space="preserve">Rámpa nyomvonal fűtés 
1. nyomvonal :15mx1m=15m2, 
2. nyomvonal :11mx1m=11m2 
300w/m2, 8kw összteljesítményben devireg DTIP-18 fűtőkábellel 8cm kábelsűrűséggel vezetve, hő és nedvesség érzékelőkkel, 6kw összteljesítménnyben. </t>
  </si>
  <si>
    <t>Ereszcsatorna és vízköpő fűtés 3fm Devisnow DTCE-30 fűtőkábellel, 3db kábeltartóval csatronába, 3db kábeltartó lefolyóba, 2 fm lánc lefolyóba, Müdn100 csatlakozódoboz hidegvégponthoz</t>
  </si>
  <si>
    <t>Ereszcsatorna és vízköpő fűtés 15fm Devisnow DTCE-30 fűtőkábellel, 15db kábeltartóval csatronába, 3db kábeltartó lefolyóba, 2 fm lánc lefolyóba, Müdn100 csatlakozódoboz hidegvégponthoz</t>
  </si>
  <si>
    <t>Ereszcsatorna fűtés 14fm Devisnow DTCE-30 fűtőkábellel, 20db kábeltartóval csatronába, 16db kábeltartó lefolyóba, 4fm lánc lefolyóba, Müdn100 csatlakozódoboz hidegvégponthoz</t>
  </si>
  <si>
    <t>Kivitelezői igény szerinti műhelytervek, részlettervek elkészítése jelen tervdokumentáció alapján, alaprajzok 1:50 léptékben, elosztó és sématervek.
4 pld papír és egy pld. Digitálisan pdf formátumban.</t>
  </si>
  <si>
    <t>Csövezési műhelytervek elkészítése, kivitelezői igényeknek megfelelően.</t>
  </si>
  <si>
    <t>MKEH eljárási díj, szakhatósági ügyintézés, kiviteli műhelytervek jóváhagyatása.</t>
  </si>
  <si>
    <t>Első tűzvédelmi szabványossági felülvizsgálat elvégzése és jegyzőkönyvezése</t>
  </si>
  <si>
    <t>Mozgássérült hívó rendszer, 2db vészjelző húzókapcsolóval, Nyugtázó nyomóval, hang és fényjelzővel, tápegységgel, vészjelzés másodkijelző táblával a földszinti recepción</t>
  </si>
  <si>
    <t>Villámvédelmi mérés és jegyzőkönyv készítése</t>
  </si>
  <si>
    <t>Érintésvédelmi és szigetelésmérés, jegyzőkönyv készítés kb. 6500 mérési ponttal.</t>
  </si>
  <si>
    <t>600mm széles perforált tüzihorganyzott acél kábellétra erősáramú aknákban vasbeton falra erősítve. OBO, vagy Vergokan gyártmány</t>
  </si>
  <si>
    <t>Tűzálló tömítés kialakítása a tűzszakasz határokon történő átmenetelekkor. EZ-Path rendszerű tűzvédelmi elhatárolás kialakítása. Összesen kb 7m2 (10db áttörés)</t>
  </si>
  <si>
    <t>Műanyag szigetelésű árnyékolt energiaátviteli többerű rézkábel kábeltálcára szerelve.
0,6/1,0kV
NYCWY 4x240/120</t>
  </si>
  <si>
    <t>Műanyag szigetelésű árnyékolt energiaátviteli többerű rézkábel kábeltálcára szerelve.
0,6/1,0kV
NYCWY 5x2,5mm2</t>
  </si>
  <si>
    <t>NYY-J 5x(1x240mm2)</t>
  </si>
  <si>
    <t>NYY-J 5x50mm2</t>
  </si>
  <si>
    <t>NSSHÖU -0  5x1x240mm2</t>
  </si>
  <si>
    <t>NSSHÖU -0  5x1x185mm2</t>
  </si>
  <si>
    <t>NSSHÖU -0  5x1x95mm2</t>
  </si>
  <si>
    <t>NSSHÖU -0  5x25mm2</t>
  </si>
  <si>
    <t>YSLY-Jz 5x10mm2 bekötő kábel a PDU berendezések csatlakoztatására</t>
  </si>
  <si>
    <t>Az UPS és az akkumulátor egységek közötti kábelezés, összeköttetés kiépítése. Az UPS szállító előírásai szerint. Beüzemeléssel, teszteléssel, kábelezéssel 10fm hosszban, meglévő nyomvonal esetén</t>
  </si>
  <si>
    <t>Kettős betáplálású szekrényklíma berendezések bekötése, beüzemeléssel, próbával</t>
  </si>
  <si>
    <t>Kettős betáplálású folyadékhűtő berendezés bekötése, beüzemeléssel, próbával</t>
  </si>
  <si>
    <t>Érintésvédelmi és szigetelésmérés, jegyzőkönyv készítés kb. 160 mérési ponttal.</t>
  </si>
  <si>
    <t>1</t>
  </si>
  <si>
    <t>30x90x5 cm</t>
  </si>
  <si>
    <t>40x90x5 cm</t>
  </si>
  <si>
    <t>40x90x14 cm (lépcső)</t>
  </si>
  <si>
    <t>45x90x5 cm</t>
  </si>
  <si>
    <t>60x90x5 cm</t>
  </si>
  <si>
    <t>80x90x14 cm  (lépcső)</t>
  </si>
  <si>
    <t>Diadem FKK-10 fugakereszt</t>
  </si>
  <si>
    <t>3</t>
  </si>
  <si>
    <t>4</t>
  </si>
  <si>
    <t>5</t>
  </si>
  <si>
    <t>6</t>
  </si>
  <si>
    <t>Fák telepítése</t>
  </si>
  <si>
    <t>-</t>
  </si>
  <si>
    <t>Cserjék telepítése</t>
  </si>
  <si>
    <t>Kúszó cserjék telepítése</t>
  </si>
  <si>
    <t>Évelők és díszfűvek telepítése</t>
  </si>
  <si>
    <t xml:space="preserve">Gyepszőnyeg anyagára és telepítése </t>
  </si>
  <si>
    <t>m2</t>
  </si>
  <si>
    <t>Fák szél elleni kikötése
Tetőkerti fák kipányvázása acélsodronyokkal, többpontos törzs, ill.lombkorona rögzítéssel,TL. Diadem fakikötési rendszerrel</t>
  </si>
  <si>
    <t>függőleges anyagmozgatás
- daru bérlése 42 napra (25 raklap/nap kapacitás)</t>
  </si>
  <si>
    <t>reflektor fára</t>
  </si>
  <si>
    <t>2 db/fa két oldalról 180°-os szögben elhelyezve
https://elter.hu/lampatipusok/kulteri-vilagitas/kulteri-fali-lampa/kulteri-beepitheto-lampa/norlys-rena-beepitheto-lampa-led-del-no-1551st</t>
  </si>
  <si>
    <t>világítás zöldfalra</t>
  </si>
  <si>
    <t>125 cm-es elemekből, világítótest + befoglaló elem
http://www.sylvania-lighting.com/product/en-gb/products/4070508
http://www.sylvania-lighting.com/product/en-gb/products/4068785</t>
  </si>
  <si>
    <t>kandeláber</t>
  </si>
  <si>
    <t>https://elter.hu/lampatipusok/kulteri-vilagitas/kulteri-allolampa/kulteri-allo-lampa/norlys-halmstad-kulteri-allolampa-no-296b</t>
  </si>
  <si>
    <t>lépcsőbe süllyesztett világítás</t>
  </si>
  <si>
    <t>https://elter.hu/lampatipusok/kulteri-vilagitas/kulteri-fali-lampa/kulteri-beepitheto-lampa/nowodvorski-mon-kulteri-beepitheto-lampa-tl-4454</t>
  </si>
  <si>
    <t>padok világítása</t>
  </si>
  <si>
    <t>2-2 fm led szalag
https://s-lightled.hu/SL_3528WU_120-3000K</t>
  </si>
  <si>
    <t>BEGTON 12 profil rögzítőkkel, végzárókkal
https://s-lightled.hu/begton_kat</t>
  </si>
  <si>
    <t>gömb függeszték</t>
  </si>
  <si>
    <t>https://elter.hu/lampatipusok/kulteri-vilagitas/kulteri-fuggesztek-es-mennyezeti-lampa/nowodvorski-cumulus-kulteri-fuggesztek-tl-9751</t>
  </si>
  <si>
    <t>600 mm opál gömb</t>
  </si>
  <si>
    <t>https://elter.hu/lampatipusok/kulteri-vilagitas/kulteri-allolampa/kulteri-hangulatvilagitas/nowodvorski-cumulus-kulteri-egyeb-lampa-tl-6978</t>
  </si>
  <si>
    <t>300 mm opál gömb</t>
  </si>
  <si>
    <t>https://elter.hu/lampatipusok/kulteri-vilagitas/kulteri-allolampa/kulteri-hangulatvilagitas/nowodvorski-cumulus-kulteri-egyeb-lampa-tl-6976</t>
  </si>
  <si>
    <t>PEDROLLO UP 2/5 GE szivattyú</t>
  </si>
  <si>
    <t>2</t>
  </si>
  <si>
    <t>40X5/4 KM EGYENES CEPEX 16BAR</t>
  </si>
  <si>
    <t>40X40 90 FOK CEPEX 16BAR</t>
  </si>
  <si>
    <t>DV-100-MM 1" KK</t>
  </si>
  <si>
    <t>40X1 BM EGYENES CEPEX 16BAR</t>
  </si>
  <si>
    <t>EasyPress 2</t>
  </si>
  <si>
    <t>7</t>
  </si>
  <si>
    <t>5/4" BB CSAP MŰANYAG HÁZ FÉM BELSŐ</t>
  </si>
  <si>
    <t>8</t>
  </si>
  <si>
    <t>40X5/4 BM EGYENES CEPEX 16BAR</t>
  </si>
  <si>
    <t>9</t>
  </si>
  <si>
    <t>Tolózár 5/4" bronz</t>
  </si>
  <si>
    <t>10</t>
  </si>
  <si>
    <t>5/4 HÁLÓS SZŰRŐ CEPEX</t>
  </si>
  <si>
    <t>11</t>
  </si>
  <si>
    <t>EGYEDI SZIVATTYÚVEZÉRLÉS</t>
  </si>
  <si>
    <t>12</t>
  </si>
  <si>
    <t>Frekvenciaváltó</t>
  </si>
  <si>
    <t>KPE 40/P10</t>
  </si>
  <si>
    <t>m</t>
  </si>
  <si>
    <t>NODE-100-VALVE EL. HUNTER VEZ.+ szolenoid</t>
  </si>
  <si>
    <t>NODE-400 ELEMES HUNTER VEZÉRLŐ</t>
  </si>
  <si>
    <t>NODE-200 ELEMES VEZÉRLŐ</t>
  </si>
  <si>
    <t>JTV-100 1" BB 9V-OS SZOLENOIDDAL</t>
  </si>
  <si>
    <t>RAIN CLIK - HUNTER ESŐÉRZÉKELŐ</t>
  </si>
  <si>
    <t>40X32X40 SZŰKÍTETT TIDOM CEPEX 16BAR</t>
  </si>
  <si>
    <t>STANDARD SZELEPDOBOZ 38x49,6x30</t>
  </si>
  <si>
    <t>JUNIOR SZELEPDOBOZ 32x25</t>
  </si>
  <si>
    <t>32X1 BM EGYENES CEPEX 16BAR</t>
  </si>
  <si>
    <t>KPE 32/P10</t>
  </si>
  <si>
    <t>40X40X40 TIDOM CEPEX 16BAR</t>
  </si>
  <si>
    <t>13</t>
  </si>
  <si>
    <t>14</t>
  </si>
  <si>
    <t>40-ES VÉGDUGÓ IRRITEC</t>
  </si>
  <si>
    <t>15</t>
  </si>
  <si>
    <t>40X40 90 FOK IRRITEC</t>
  </si>
  <si>
    <t>16</t>
  </si>
  <si>
    <t>PGA-150 6/4" BB MÁGNESSZELEP RAIN BIRD</t>
  </si>
  <si>
    <t>17</t>
  </si>
  <si>
    <t>40X6/4 KM EGYENES CEPEX 16BAR</t>
  </si>
  <si>
    <t>18</t>
  </si>
  <si>
    <t>32X1 BM EGYENES HOLLANDER VÉGGEL IRRITEC</t>
  </si>
  <si>
    <t>19</t>
  </si>
  <si>
    <t>KPE 32/P6</t>
  </si>
  <si>
    <t>20</t>
  </si>
  <si>
    <t>PROS-04 HUNTER SPRAY FEJ</t>
  </si>
  <si>
    <t>21</t>
  </si>
  <si>
    <t>HUNTER ÁLLÍTHATÓ FÚV</t>
  </si>
  <si>
    <t>22</t>
  </si>
  <si>
    <t>32X1/2 BÉKLYÓ</t>
  </si>
  <si>
    <t>23</t>
  </si>
  <si>
    <t>SBE-050 16X1/2KM 90FOK</t>
  </si>
  <si>
    <t>24</t>
  </si>
  <si>
    <t>Funny cső</t>
  </si>
  <si>
    <t>25</t>
  </si>
  <si>
    <t>TEFLON SZALAG GÁZOS</t>
  </si>
  <si>
    <t>26</t>
  </si>
  <si>
    <t>SA101 - 3M ZSÍRSZIG</t>
  </si>
  <si>
    <t>27</t>
  </si>
  <si>
    <t>RAIN 1" T-IDOM KBB HOLL.SZELEPKÖTŐ</t>
  </si>
  <si>
    <t>28</t>
  </si>
  <si>
    <t>RAIN 1"  KB 90 FOK HOLL.SZELEPKÖTŐ</t>
  </si>
  <si>
    <t>29</t>
  </si>
  <si>
    <t>RAIN 1" KB EGYENES</t>
  </si>
  <si>
    <t>30</t>
  </si>
  <si>
    <t>32X3/4 BM 90 FOK IRRITEC</t>
  </si>
  <si>
    <t>31</t>
  </si>
  <si>
    <t>16x3/4x16 KM LPE TIDOM</t>
  </si>
  <si>
    <t>32</t>
  </si>
  <si>
    <t>Csepegtetőcső 16/33/2l</t>
  </si>
  <si>
    <t>33</t>
  </si>
  <si>
    <t>RÖGZÍTŐ TÜSKE CSEPEGTETŐCSŐHÖZ</t>
  </si>
  <si>
    <t>34</t>
  </si>
  <si>
    <t>16X16X16 LPE TIDOM</t>
  </si>
  <si>
    <t>35</t>
  </si>
  <si>
    <t>16X16 EGYENES LPE IDOM</t>
  </si>
  <si>
    <t>36</t>
  </si>
  <si>
    <t>16X16 90 FOK LPE IDOM</t>
  </si>
  <si>
    <t>37</t>
  </si>
  <si>
    <t>16-OS TOKOS LPE VÉGDUGÓ</t>
  </si>
  <si>
    <t>38</t>
  </si>
  <si>
    <t>32X32X32 T-IDOM IRRITEC</t>
  </si>
  <si>
    <t>39</t>
  </si>
  <si>
    <t>32X32 EGYENES IRRITEC TOLDÓ</t>
  </si>
  <si>
    <t>40</t>
  </si>
  <si>
    <t>32X32 90 FOK IRRITEC</t>
  </si>
  <si>
    <t>41</t>
  </si>
  <si>
    <t>32-ES VÉGDUGÓ IRRITEC</t>
  </si>
  <si>
    <t>EM</t>
  </si>
  <si>
    <t xml:space="preserve"> Elektromágneses helyiségárnyékolás -IIB szinti szerverterem blokk</t>
  </si>
  <si>
    <t>Aljzat nagyfrekvenciás árnyékolásának kialakítása a műszaki leírásban jelzett rétegrend szerint, LABOSHIELD Floorlayer, vagy ezzel egyenértékű árnyékoló anyaggal</t>
  </si>
  <si>
    <t>Oldalfal nagyfrekvenciás árnyékolás kialakítása a műszaki leírásban jelzett rétegrend szerint, LABOSHIELD Multilayer, vagy ezzel egyenértékű árnyékoló anyaggal</t>
  </si>
  <si>
    <t>Oldalfali gipszkarton előtétfal mechanikai védelem</t>
  </si>
  <si>
    <t>Födém nagyfrekvenciás árnyékolásának kialakítása a műszaki leírásban jelzett rétegrend szerint, LABOSHIELD Multilayer, vagy ezzel egyenértékű árnyékoló anyaggal</t>
  </si>
  <si>
    <t>Födém árnyékoló réteg mechanikai védelme gipszkarton burkolással</t>
  </si>
  <si>
    <t>Vasbeton pillér árnyékolása, LABOSHIELD Multilayer, vagy ezzel egyenértékű árnyékoló anyaggal</t>
  </si>
  <si>
    <t>Az árnyékolás EPH bekötése (2 sarokponton) H07V-K 1x50mm2-es Z/S vezetékkel</t>
  </si>
  <si>
    <t>A EM árnyékolt terület bejáratánál lévő 160x213cm méretű belső kétszárnyú acélszerkezetű ajtó EM tömített és tűzgátló ajtó szállítás és beépítés</t>
  </si>
  <si>
    <t>Aljzati, oldalfali és mennyezeti rögzítőrendszer kaialkítása a belső válaszfalak rögzítése céljából</t>
  </si>
  <si>
    <t>Horganyzott L acélprofil tartósín oldalfalra, mennyezetre rögzítve EM tömítetten szerelve oldalfalra berendezések rögzítéséhez, (felszerelési helye a kivitelezés előtt pontosítandó)</t>
  </si>
  <si>
    <t>Átadófelület kialakítása erősáramú kábelátvezetések részére</t>
  </si>
  <si>
    <t>Rittal AE szűrőszekrény (1000x2000), EM tömítetten szerelve, bekötve erősáramú kábelátvezetések részére</t>
  </si>
  <si>
    <t>Kábelek árnyékolt átvezetése átadófelülettől a szűrőszekrényekig</t>
  </si>
  <si>
    <t>Átadófelület kialakítása gyengeáramú kábelátvezetések részére, EMC tömítetten szerelve, bekötve</t>
  </si>
  <si>
    <t>Átadófelületek kialakítása túlnyomás zsalu részére segédanyagokkal, EMC tömítetten szerelve, bekötve</t>
  </si>
  <si>
    <t>3x400V, 50Hz, 3 fázisú, 4 pólusú, 3x630A hálózati zavarszűrő egység, árnyékolási határra szűrőszekrénybe EM tömítetten szerelve, bekötve, Laboshield LS4x630A, vagy ezzel műszakilag egyenértékű</t>
  </si>
  <si>
    <t>3x400V, 50Hz, 3 fázisú, 4 pólusú, 3x160A hálózati zavarszűrő egység, árnyékolási határra szűrőszekrénybe EM tömítetten szerelve, bekötve, Laboshield LS4x160A, vagy ezzel műszakilag egyenértékű</t>
  </si>
  <si>
    <t>3x400V, 50Hz, 3 fázisú, 4 pólusú, 3x16A hálózati zavarszűrő egység, árnyékolási határra szűrőszekrénybe EM tömítetten szerelve, bekötve, Laboshield LS4x25A, vagy ezzel műszakilag egyenértékű</t>
  </si>
  <si>
    <t>1x230V, 50Hz, 1 fázisú, 2 pólusú, 1x16A hálózati zavarszűrő egység, árnyékolási határra szűrőszekrénybe EM tömítetten szerelve, bekötve, Laboshield LS25A, vagy ezzel műszakilag egyenértékű</t>
  </si>
  <si>
    <t>1x230V, 50Hz, 1 fázisú, 2 pólusú, 1x10A hálózati zavarszűrő egység, árnyékolási határra szűrőszekrénybe EM tömítetten szerelve, bekötve, Laboshield LS10A, vagy ezzel műszakilag egyenértékű</t>
  </si>
  <si>
    <t xml:space="preserve">Határhullámhossz alatti  átvezető, vagy csoportos átvezető kialakítása gyengeáramú kábelek részére, D8-15mm, EM tömítetten szerelve, LAN és optika, LABOSHIELD, vagy ezzel egyenértékű </t>
  </si>
  <si>
    <t xml:space="preserve">Határhullámhossz alatti átvezető kialakítása gyengeáramú kábelek részére, D8-15mm, EM tömítetten szerelve, egyéb gyengeáram, LABOSHIELD, vagy ezzel egyenértékű </t>
  </si>
  <si>
    <t>Méhsejtszerű szűrő gépészeti légtecnikai csatornába építve</t>
  </si>
  <si>
    <t>Részletes, műhelyterv szintű, gyártó és gyártmányspecifikus kiviteli gyártmányterv elkészítése</t>
  </si>
  <si>
    <t xml:space="preserve">Árnyékolási csillapítás ellenőrző mérés az EMC árnyékolás elkészülése után jegyzőkönyvben dokumentálva  </t>
  </si>
  <si>
    <t xml:space="preserve">Érintésvédelmi ellenőrző mérés jegyzőkönyvben dokumentálva  </t>
  </si>
  <si>
    <t>alk</t>
  </si>
  <si>
    <t>Megvalósulási dokumentáció</t>
  </si>
  <si>
    <t>2426-17-K tervszámú, L1 jelű, 1000 kg teherbírású személyfelvonó gyártása, szerelése, beszabályozása, ÉV mérésének, üzembehelyezési vizsgálatának elvégzése</t>
  </si>
  <si>
    <t>2427-17-K tervszámú, L2 jelű, 1000 kg teherbírású személyfelvonó gyártása, szerelése, beszabályozása, ÉV mérésének, üzembehelyezési vizsgálatának elvégzése</t>
  </si>
  <si>
    <t>2428-17-K tervszámú, L3 jelű, 2675 kg teherbírású személy-teher felvonó gyártása, szerelése, beszabályozása, ÉV mérésének, üzembehelyezési vizsgálatának elvégzése</t>
  </si>
  <si>
    <t>2446-17-K tervszámú, L4 jelű konyhai 750 kg teherbírású, lassú sebességű személykíséretű teherfelvonó gyártása, szerelése, beszabályozása, ÉV mérésének, üzembehelyezési vizsgálatának elvégzése</t>
  </si>
  <si>
    <t/>
  </si>
  <si>
    <t>Védőcsövezés, tartószerkezet építése</t>
  </si>
  <si>
    <t>1.</t>
  </si>
  <si>
    <t>D16mm védőcső, áthúzó dobozokkal, aljzatba, födémbe vagy falhoronyba fektetve</t>
  </si>
  <si>
    <t>2.</t>
  </si>
  <si>
    <t>D16mm védőcső, falon kívül fektetve</t>
  </si>
  <si>
    <t>3.</t>
  </si>
  <si>
    <t>D25mm védőcső, áthúzó dobozokkal, aljzatba, födémbe vagy falhoronyba fektetve</t>
  </si>
  <si>
    <t>4.</t>
  </si>
  <si>
    <t>D25mm védőcső, falon kívül fektetve</t>
  </si>
  <si>
    <t>5.</t>
  </si>
  <si>
    <t>D32mm védőcső, áthúzó dobozokkal, aljzatba, födémbe vagy falhoronyba fektetve</t>
  </si>
  <si>
    <t>6.</t>
  </si>
  <si>
    <t>D32mm védőcső, falon kívül fektetve</t>
  </si>
  <si>
    <t>7.</t>
  </si>
  <si>
    <t>8.</t>
  </si>
  <si>
    <t>SKSM 110 FS kábeltálca (gyári idomokkal,  toldókkal, függesztékkel, szerelési tartozékokkal, kompletten)</t>
  </si>
  <si>
    <t>9.</t>
  </si>
  <si>
    <t>SKSM 120 FS kábeltálca (gyári idomokkal,  toldókkal, függesztékkel, szerelési tartozékokkal, kompletten)</t>
  </si>
  <si>
    <t>10.</t>
  </si>
  <si>
    <t>SKSM 130 FS kábeltálca (gyári idomokkal,  toldókkal, függesztékkel, szerelési tartozékokkal, kompletten)</t>
  </si>
  <si>
    <t>11.</t>
  </si>
  <si>
    <t>SKSM 610 FS kábeltálca (gyári idomokkal,  toldókkal, függesztékkel, szerelési tartozékokkal, kompletten)</t>
  </si>
  <si>
    <t>12.</t>
  </si>
  <si>
    <t>SKSM 620 FS kábeltálca (gyári idomokkal,  toldókkal, függesztékkel, szerelési tartozékokkal, kompletten)</t>
  </si>
  <si>
    <t>13.</t>
  </si>
  <si>
    <t>SKSM 630 FS kábeltálca (gyári idomokkal,  toldókkal, függesztékkel, szerelési tartozékokkal, kompletten)</t>
  </si>
  <si>
    <t>14.</t>
  </si>
  <si>
    <t>SKSM 640 FS kábeltálca (gyári idomokkal,  toldókkal, függesztékkel, szerelési tartozékokkal, kompletten)</t>
  </si>
  <si>
    <t>15.</t>
  </si>
  <si>
    <t>SKSM 160 FS kábeltálca (gyári idomokkal,  toldókkal, függesztékkel, szerelési tartozékokkal, kompletten)</t>
  </si>
  <si>
    <t>16.</t>
  </si>
  <si>
    <t>SKSM 140 FS kábeltálca (gyári idomokkal,  toldókkal, függesztékkel, szerelési tartozékokkal, kompletten)</t>
  </si>
  <si>
    <t>17.</t>
  </si>
  <si>
    <t>MKSM 615 FS kábeltálca (gyári idomokkal,  toldókkal, függesztékkel, szerelési tartozékokkal, kompletten)</t>
  </si>
  <si>
    <t>18.</t>
  </si>
  <si>
    <t>MKSM 620 FS kábeltálca (gyári idomokkal,  toldókkal, függesztékkel, szerelési tartozékokkal, kompletten)</t>
  </si>
  <si>
    <t>19.</t>
  </si>
  <si>
    <t>MKSM 630 FS kábeltálca (gyári idomokkal,  toldókkal, függesztékkel, szerelési tartozékokkal, kompletten)</t>
  </si>
  <si>
    <t>20.</t>
  </si>
  <si>
    <t>MKSM 640 FS kábeltálca (gyári idomokkal,  toldókkal, függesztékkel, szerelési tartozékokkal, kompletten)</t>
  </si>
  <si>
    <t>21.</t>
  </si>
  <si>
    <t>MKSM 610 FS kábeltálca (gyári idomokkal,  toldókkal, függesztékkel, szerelési tartozékokkal, kompletten)</t>
  </si>
  <si>
    <t>22.</t>
  </si>
  <si>
    <t>MKSM 610 FT kábeltálca (gyári idomokkal,  toldókkal, függesztékkel, szerelési tartozékokkal, kompletten)</t>
  </si>
  <si>
    <t>23.</t>
  </si>
  <si>
    <t>MKSM 620 FT kábeltálca (gyári idomokkal,  toldókkal, függesztékkel, szerelési tartozékokkal, kompletten)</t>
  </si>
  <si>
    <t>24.</t>
  </si>
  <si>
    <t>MKSM 630 FT kábeltálca (gyári idomokkal,  toldókkal, függesztékkel, szerelési tartozékokkal, kompletten)</t>
  </si>
  <si>
    <t>25.</t>
  </si>
  <si>
    <t>Keményfalú műanyag védőcső tartóra szerelve, Mü 1 20</t>
  </si>
  <si>
    <t>26.</t>
  </si>
  <si>
    <t>Kábeltálca csatlakozó elágazó idomokkal, tartószerkezettel, fedéllel kültéri elhelyezés, 50x60mm</t>
  </si>
  <si>
    <t>27.</t>
  </si>
  <si>
    <t>Perforált kábeltálca, 0.75 mm vtg., elágazó és csatlakozó elemekkel, tartószerkezettel, 100x60mm</t>
  </si>
  <si>
    <t>28.</t>
  </si>
  <si>
    <t>Perforált kábeltálca, 0.75 mm vtg., elágazó és csatlakozó elemekkel, tartószerkezettel, 150x60mm</t>
  </si>
  <si>
    <t>29.</t>
  </si>
  <si>
    <t>Perforált kábeltálca, 0.75 mm vtg., elágazó és csatlakozó elemekkel, tartószerkezettel, 200x60mm</t>
  </si>
  <si>
    <t>30.</t>
  </si>
  <si>
    <t>Funkciómegtartó (E90) kábeltálca, 1.5 mm vtg., elágazó és csatlakozó elemekkel, tartószerkezettel, 100x60mm</t>
  </si>
  <si>
    <t>31.</t>
  </si>
  <si>
    <t>Funkciómegtartó (E90) kábeltálca, 1.5 mm vtg., elágazó és csatlakozó elemekkel, tartószerkezettel, 200x60mm</t>
  </si>
  <si>
    <t>32.</t>
  </si>
  <si>
    <t>Funkciómegtartó kábeltartó szerkezet egyedi kengyeles kábel rögzítéssel. , OBO E90</t>
  </si>
  <si>
    <t>Kábelezés, vezetékezés</t>
  </si>
  <si>
    <t>33.</t>
  </si>
  <si>
    <t>JB-Y(St)Y 2x1 Tűzjelző kábel</t>
  </si>
  <si>
    <t>34.</t>
  </si>
  <si>
    <t>JB-H(St)H E30 1x2x1 Tűzálló tűzjelző kábel E30</t>
  </si>
  <si>
    <t>35.</t>
  </si>
  <si>
    <t>2x2x1 kábel (érzékelők bekötése, jelzésátadás)</t>
  </si>
  <si>
    <t>36.</t>
  </si>
  <si>
    <t>MTK 3x1,5 (hang és fényjelzők bekötése)</t>
  </si>
  <si>
    <t>37.</t>
  </si>
  <si>
    <t>R&amp;M falikábel Cable Cat. 6A, S/FTP, 4P, 650 MHz, LSZH</t>
  </si>
  <si>
    <t>38.</t>
  </si>
  <si>
    <t>R&amp;M I/O Loose Tube, rodent prot. 1x4x50u ULSZH OM3 optikai kábel</t>
  </si>
  <si>
    <t>39.</t>
  </si>
  <si>
    <t>R&amp;M I/O Loose Tube, rodent prot. 1x24x50u ULSZH OM3 optikai kábel</t>
  </si>
  <si>
    <t>40.</t>
  </si>
  <si>
    <t>R&amp;M Patch Cord CU PAEL C6A S GY 1m</t>
  </si>
  <si>
    <t>41.</t>
  </si>
  <si>
    <t>R&amp;M Patch Cord CU PAEL C6A S GY 2m</t>
  </si>
  <si>
    <t>42.</t>
  </si>
  <si>
    <t>R&amp;M Patch Cord CU PAEL C6A S GY 3m</t>
  </si>
  <si>
    <t>43.</t>
  </si>
  <si>
    <t>R&amp;M Patchkabel FO OM3 LCD/LCD 1m</t>
  </si>
  <si>
    <t>44.</t>
  </si>
  <si>
    <t>R&amp;M Patchkabel FO OM3 LCD/LCD 2m</t>
  </si>
  <si>
    <t>45.</t>
  </si>
  <si>
    <t>PVC vezérlő kábel tartóra szerelve ill. védőcsőbe húzva, bekötés nélkül, YSLY 2x1</t>
  </si>
  <si>
    <t>46.</t>
  </si>
  <si>
    <t>PVC vezérlő kábel tartóra szerelve ill. védőcsőbe húzva, bekötés nélkül, YSLY 3x1</t>
  </si>
  <si>
    <t>47.</t>
  </si>
  <si>
    <t>PVC vezérlő kábel tartóra szerelve ill. védőcsőbe húzva, bekötés nélkül, YSLY 4x1</t>
  </si>
  <si>
    <t>48.</t>
  </si>
  <si>
    <t>PVC vezérlő kábel tartóra szerelve ill. védőcsőbe húzva, bekötés nélkül, YSLY 7x1</t>
  </si>
  <si>
    <t>49.</t>
  </si>
  <si>
    <t>PVC vezérlő kábel tartóra szerelve ill. védőcsőbe húzva, bekötés nélkül, YSLCY 3x1,5</t>
  </si>
  <si>
    <t>50.</t>
  </si>
  <si>
    <t>PVC vezérlő kábel tartóra szerelve ill. védőcsőbe húzva, bekötés nélkül, J-Y(ST)Y 2x0,8</t>
  </si>
  <si>
    <t>51.</t>
  </si>
  <si>
    <t>PVC vezérlő kábel tartóra szerelve ill. védőcsőbe húzva, bekötés nélkül, J-Y(ST)Y 2x2x0,8</t>
  </si>
  <si>
    <t>52.</t>
  </si>
  <si>
    <t>PVC vezérlő kábel tartóra szerelve ill. védőcsőbe húzva, bekötés nélkül, J-Y(ST)Y 4x2x0,8</t>
  </si>
  <si>
    <t>53.</t>
  </si>
  <si>
    <t>PVC tűzálló E90 vezérlő kábel tartóra szerelve ill. védőcsőbe húzva, bekötés nélkül, (N)HXH E90 2x1,5</t>
  </si>
  <si>
    <t>54.</t>
  </si>
  <si>
    <t>PVC tűzálló E90 vezérlő kábel tartóra szerelve ill. védőcsőbe húzva, bekötés nélkül, (N)HXH E90 4x1,5</t>
  </si>
  <si>
    <t>55.</t>
  </si>
  <si>
    <t>PVC tűzálló E90 vezérlő kábel tartóra szerelve ill. védőcsőbe húzva, bekötés nélkül, JB-H(ST)H E90 2x0,8</t>
  </si>
  <si>
    <t>56.</t>
  </si>
  <si>
    <t>PVC tűzálló E90 vezérlő kábel tartóra szerelve ill. védőcsőbe húzva, bekötés nélkül, JE-H(ST)H E90 2x0,8</t>
  </si>
  <si>
    <t>57.</t>
  </si>
  <si>
    <t>PVC tűzálló E90 vezérlő kábel tartóra szerelve ill. védőcsőbe húzva, bekötés nélkül, JE-H(ST)H E90 2x2x0,8</t>
  </si>
  <si>
    <t>58.</t>
  </si>
  <si>
    <t>PVC tűzálló E90 vezérlő kábel tartóra szerelve ill. védőcsőbe húzva, bekötés nélkül, JE-H(ST)H E90 4x2x0,8</t>
  </si>
  <si>
    <t>59.</t>
  </si>
  <si>
    <t>PVC Kommunikációs kábel, Cat5</t>
  </si>
  <si>
    <t>Szerelvényezés</t>
  </si>
  <si>
    <t>60.</t>
  </si>
  <si>
    <t>2xRJ45 csatlakozó (R&amp;M FM Global Outlet 88x88, 2x1-Port, 2db Connection module Cat. 6A EL, 1xRJ45/s freenet)</t>
  </si>
  <si>
    <t>61.</t>
  </si>
  <si>
    <t>1xRJ45 csatlakozó (R&amp;M FM Global Outlet 88x88, 2x1-Port, 1db Connection module Cat. 6A EL, 1xRJ45/s freenet)</t>
  </si>
  <si>
    <t>62.</t>
  </si>
  <si>
    <t>1xRJ45 csatlakozó (R&amp;M FM Global Outlet 88x88, 2x1-Port, 1db Connection module Cat. 6A EL, 1xRJ45/s freenet, Falonkívüli szerelődoboz)</t>
  </si>
  <si>
    <t>DDC alállomások</t>
  </si>
  <si>
    <t>63.</t>
  </si>
  <si>
    <t>"A-GEV" jelű álló fém kapcsolószekrény,  IP43 védettséggel, 2kW beépített teljesítményre, az elvi séma szerinti rendszerek ellátására. Beépített DDC alközponttal LCD kijelzővel, fáziskimaradás védelemmel, C+D túlfeszültség védelemmel, 10% tartalék adatponttal 3 fázisú megtáplálás, 1 db 800x2000x400</t>
  </si>
  <si>
    <t>64.</t>
  </si>
  <si>
    <t>"A-GEIII" jelű álló fém kapcsolószekrény,  IP43 védettséggel, 2kW beépített teljesítményre, az elvi séma szerinti rendszerek ellátására. Beépített DDC alközponttal LCD kijelzővel, fáziskimaradás védelemmel, C+D túlfeszültség védelemmel, 10% tartalék adatponttal 3 fázisú megtáplálás, 1 db 800x2000x400</t>
  </si>
  <si>
    <t>65.</t>
  </si>
  <si>
    <t>"A-GLK2B" jelű álló fém kapcsolószekrény,  IP43 védettséggel, 2kW beépített teljesítményre, az elvi séma szerinti rendszerek ellátására. Beépített DDC alközponttal LCD kijelzővel, fáziskimaradás védelemmel, C+D túlfeszültség védelemmel, 10% tartalék adatponttal 3 fázisú megtáplálás, 1 db 1000x2000x400</t>
  </si>
  <si>
    <t>66.</t>
  </si>
  <si>
    <t>TVT jelű tűzvédelmi tabló lemezszekrényből kialakítva, felső tömszelencés kábelbevezetéssel, mellékelt dokumentáció és műszaki leírás szerint legyártva. (4db 1-0-A, kapcsolóval 12db lámpajelzéssel), 1 db 600x600x150</t>
  </si>
  <si>
    <t>67.</t>
  </si>
  <si>
    <t>68.</t>
  </si>
  <si>
    <t>69.</t>
  </si>
  <si>
    <t>70.</t>
  </si>
  <si>
    <t>71.</t>
  </si>
  <si>
    <t>72.</t>
  </si>
  <si>
    <t>73.</t>
  </si>
  <si>
    <t>74.</t>
  </si>
  <si>
    <t>75.</t>
  </si>
  <si>
    <t>76.</t>
  </si>
  <si>
    <t>77.</t>
  </si>
  <si>
    <t>78.</t>
  </si>
  <si>
    <t>79.</t>
  </si>
  <si>
    <t>80.</t>
  </si>
  <si>
    <t>81.</t>
  </si>
  <si>
    <t>82.</t>
  </si>
  <si>
    <t>83.</t>
  </si>
  <si>
    <t>84.</t>
  </si>
  <si>
    <t>85.</t>
  </si>
  <si>
    <t>86.</t>
  </si>
  <si>
    <t>Biztonságtechnikai kábelnyomvonal</t>
  </si>
  <si>
    <t>87.</t>
  </si>
  <si>
    <t>Egyéb szerelési anyagok</t>
  </si>
  <si>
    <t>88.</t>
  </si>
  <si>
    <t>Rendszer dokumentálás</t>
  </si>
  <si>
    <t>Strukturált hálózat</t>
  </si>
  <si>
    <t>89.</t>
  </si>
  <si>
    <t xml:space="preserve">Rittal TS IT 5516.120 (47Ux800x1200) hálózati/szerver rack üvegajtóval, oldallapokkal </t>
  </si>
  <si>
    <t>90.</t>
  </si>
  <si>
    <t>Rittal TS IT 5516.120 (47Ux800x1200) hálózati/szerver rack üvegajtóval, sorolt telepítéshez</t>
  </si>
  <si>
    <t>91.</t>
  </si>
  <si>
    <t xml:space="preserve">Rittal TS IT 5507.120 (42Ux800x800) hálózati/szerver rack üvegajtóval, oldallapokkal </t>
  </si>
  <si>
    <t>92.</t>
  </si>
  <si>
    <t xml:space="preserve">Rittal TS IT 5530.120 (42Ux600x800) hálózati/szerver rack üvegajtóval, oldallapokkal </t>
  </si>
  <si>
    <t>93.</t>
  </si>
  <si>
    <t>R&amp;M 19" 1U FibereasyRack2 24xLC-Duplex optikai patch panel kötéstálcával, 24 LC duplex adapterrel, 48db OM3 pigtail-el</t>
  </si>
  <si>
    <t>94.</t>
  </si>
  <si>
    <t>R&amp;M 19" 1U FibereasyRack2 16xLC-Duplex optikai patch panel kötéstálcával, 16db LC duplex adapterrel, 32db OM3 pigtail-el</t>
  </si>
  <si>
    <t>95.</t>
  </si>
  <si>
    <t>R&amp;M 19" 1U FibereasyRack2 8xLC-Duplex optikai patch panel kötéstálcával, 8db LC duplex adapterrel, 16db OM3 pigtail-el</t>
  </si>
  <si>
    <t>96.</t>
  </si>
  <si>
    <t>R&amp;M 19" 1U FibereasyRack2 4xLC-Duplex optikai patch panel kötéstálcával, 4db LC duplex adapterrel, 8db OM3 pigtail-el</t>
  </si>
  <si>
    <t>97.</t>
  </si>
  <si>
    <t>R&amp;M 19" 1U FibereasyRack2 24xLC-Duplex optikai patch panel kötéstálcával, 4dbű LC duplex adapterrel, 8db OM3 pigtail-el (telepítés meglévő épület 214 Kapcsoló teremben)</t>
  </si>
  <si>
    <t>98.</t>
  </si>
  <si>
    <t xml:space="preserve">Optikai kötődoboz 2xLC duplex adapterrel, 4db OM3 pigtail-el </t>
  </si>
  <si>
    <t>99.</t>
  </si>
  <si>
    <t xml:space="preserve">R&amp;M Patch Panel 19" 1U. 24 Modules RJ45. Shielded Cat6A </t>
  </si>
  <si>
    <t>100.</t>
  </si>
  <si>
    <t>1U Gyűrűs kábelrendező</t>
  </si>
  <si>
    <t>101.</t>
  </si>
  <si>
    <t>6-os túlfeszültségvédett PDU</t>
  </si>
  <si>
    <t>102.</t>
  </si>
  <si>
    <t>103.</t>
  </si>
  <si>
    <t>Rendszer dokumentálás, mérés</t>
  </si>
  <si>
    <t>EMC kábelnyomvonal</t>
  </si>
  <si>
    <t>104.</t>
  </si>
  <si>
    <t>105.</t>
  </si>
  <si>
    <t>AV rendszer kábelnyomvonal</t>
  </si>
  <si>
    <t>106.</t>
  </si>
  <si>
    <t>107.</t>
  </si>
  <si>
    <t>Tűzjelző rendszer</t>
  </si>
  <si>
    <t>108.</t>
  </si>
  <si>
    <t>109.</t>
  </si>
  <si>
    <t>110.</t>
  </si>
  <si>
    <t>111.</t>
  </si>
  <si>
    <t>112.</t>
  </si>
  <si>
    <t>System Sensor 22051E-07-IV optikai füstérzékelő</t>
  </si>
  <si>
    <t>113.</t>
  </si>
  <si>
    <t>System Sensor 22051EI-07-IV optikai füstérzékelő beépített izolátorral</t>
  </si>
  <si>
    <t>114.</t>
  </si>
  <si>
    <t>System Sensor 52051RE-07-IV hősebesség + fix hőérzékelő</t>
  </si>
  <si>
    <t>115.</t>
  </si>
  <si>
    <t>System Sensor B501AP-IV Normál érzékelő aljzat</t>
  </si>
  <si>
    <t>116.</t>
  </si>
  <si>
    <t>System Sensor 7100XE ultra nagy érzékenységű önálló aspirációs füstérzékelő egység (FAAST 7100XE)</t>
  </si>
  <si>
    <t>117.</t>
  </si>
  <si>
    <t>System Sensor FL2011EI egy csatornás címezhető aspirációs füstérzékelő egység</t>
  </si>
  <si>
    <t>118.</t>
  </si>
  <si>
    <t>System Sensor FL2022EI két csatornás címezhető aspirációs füstérzékelő egység</t>
  </si>
  <si>
    <t>119.</t>
  </si>
  <si>
    <t>F-PP3-25-1 ABS D25 mm piros 3 m-es mintavevő cső</t>
  </si>
  <si>
    <t>120.</t>
  </si>
  <si>
    <t>F-TP-25-1 ABS D25 mm T-elem</t>
  </si>
  <si>
    <t>121.</t>
  </si>
  <si>
    <t>F-90D-25-1 ABS D25 mm 90°-os könyök</t>
  </si>
  <si>
    <t>122.</t>
  </si>
  <si>
    <t xml:space="preserve">F-CF-25 Kapilláris mintavevő pont készlet </t>
  </si>
  <si>
    <t>123.</t>
  </si>
  <si>
    <t>F-EC-25-1 ABS D25 mm zárósapka</t>
  </si>
  <si>
    <t>124.</t>
  </si>
  <si>
    <t>F-SU-25-1 ABS D25 mm bontható összekötő elem</t>
  </si>
  <si>
    <t>125.</t>
  </si>
  <si>
    <t>F-CT-25 Páracsapda</t>
  </si>
  <si>
    <t>126.</t>
  </si>
  <si>
    <t>KAC MCP5A-R01-I Címezhető MCP5A-R01-I kézi jelzésadó fali szerelődobozzal, jelölőtáblával</t>
  </si>
  <si>
    <t>127.</t>
  </si>
  <si>
    <t>System Sensor M210E 1 bemenetű monitor modul fali szerlődobozzal</t>
  </si>
  <si>
    <t>128.</t>
  </si>
  <si>
    <t>System Sensor M220E 2 bemenetű monitor modul fali szerlődobozzal</t>
  </si>
  <si>
    <t>129.</t>
  </si>
  <si>
    <t>System Sensor M221E 2 bemenetű monitor + 1 kimenetű vezérlő modul (címzett relé) fali szerlődobozzal</t>
  </si>
  <si>
    <t>130.</t>
  </si>
  <si>
    <t>System Sensor CR-6 kártya méretű vezérlő modul 6 db relével fali szerlődobozzal</t>
  </si>
  <si>
    <t>131.</t>
  </si>
  <si>
    <t>Notifier MMX-10M kártya méretű monitor modul 10 bemenettel fali szerlődobozzal</t>
  </si>
  <si>
    <t>132.</t>
  </si>
  <si>
    <t>Notifier CMX-10RM kártya méretű vezérlő modul 10 db relével fali szerlődobozzal</t>
  </si>
  <si>
    <t>133.</t>
  </si>
  <si>
    <t>Notifier MCX-55M kártya méretű modul 5 monitor modullal és 5 relékimenettel fali szerlődobozzal</t>
  </si>
  <si>
    <t>134.</t>
  </si>
  <si>
    <t>Notifier SC-6 kártya méretű vezérlő modul 6 db felügyelt kimenettel fali szerlődobozzal</t>
  </si>
  <si>
    <t>135.</t>
  </si>
  <si>
    <t>KAC CWSO-RR-S1 hagyományos piros hangjelző, lapos aljzat</t>
  </si>
  <si>
    <t>136.</t>
  </si>
  <si>
    <t>TÁPEN54 24/3 24 V/3 A-s hálózati táp és akkutöltő dobozolva, 2db 7Ah-ás akkumulátorral</t>
  </si>
  <si>
    <t>137.</t>
  </si>
  <si>
    <t>TÁPEN54 24/3ND 24 V/3 A-s hálózati táp és akkutöltő dobozolva, 2db 18Ah-ás akkumulátorral</t>
  </si>
  <si>
    <t>138.</t>
  </si>
  <si>
    <t>EM-10 Tűzgátló ajtó tartómágnes, kézi kioldóval, 1000 N tartóerő, szerelő konzollal</t>
  </si>
  <si>
    <t>139.</t>
  </si>
  <si>
    <t xml:space="preserve">Meglévő épület tüzjelző rendszerének kiegészítése: 1db összesített tűzjelzés és 1db összesített hibajelzés átadása az 1.emeleti összekötő folyosóban, az új tűzjelző rendszer elemeként telepítendő monitor modul bemeneteire. </t>
  </si>
  <si>
    <t>140.</t>
  </si>
  <si>
    <t>141.</t>
  </si>
  <si>
    <t>Rendszer dokumentálás, üzembe helyezés, oktatás, használatbavétel</t>
  </si>
  <si>
    <t>Gázveszélyt jelző rendszer</t>
  </si>
  <si>
    <t>142.</t>
  </si>
  <si>
    <t>Szenzortechnika SENS-EX C/MA Falra szerelhető, intelligens, címezhető gázérzékelő központ,1 zóna,2 jelzési szint,4 db relé,LCD kijelző,230V AC,IP20</t>
  </si>
  <si>
    <t>143.</t>
  </si>
  <si>
    <t>Szenzortechnika SENS-EX C/MA-M-A64 Bővítő szoftver modul (a központ összesen 64 címzett eszközt kezel)</t>
  </si>
  <si>
    <t>144.</t>
  </si>
  <si>
    <t>Szenzortechnika SENS-EX C/MA-M-Z4 Bővítő szoftver modul (a központ összesen 4 zónát kezel)</t>
  </si>
  <si>
    <t>145.</t>
  </si>
  <si>
    <t>Akkumlátor 12V/7.2Ah</t>
  </si>
  <si>
    <t>146.</t>
  </si>
  <si>
    <t>Szenzortechnika SENS-EX TG/A-E-CO/NO2-A-G Garázs kivitel címezhető, elektrokémiai, SENS-EX központhoz, CO/NO2 érzékelése, IP20, 0-400ppm/0-10ppm, -10...+40°C</t>
  </si>
  <si>
    <t>147.</t>
  </si>
  <si>
    <t>Szenzortechnika SENS-EX CMA-M-UNI Bővítő modul intelligens címezhető hurokeszközök illesztésére</t>
  </si>
  <si>
    <t>148.</t>
  </si>
  <si>
    <t>Szenzortechnika SENS-EX KK Beltéri két oldalon feliratozott LED-es hang és fényjelző egység, 12-24VDC (egység méret: 330x150x70mm)  "CO veszély Helyiséget elhagyni" felirattal</t>
  </si>
  <si>
    <t>149.</t>
  </si>
  <si>
    <t>Szenzortechnika SENS-EX EK Beltéri egy oldalon feliratozott LED-es hang és fényjelző egység, 12-24VDC (egység méret: 330x150x70mm) "Belépni tilos" felirattal</t>
  </si>
  <si>
    <t>150.</t>
  </si>
  <si>
    <t>Szenzortechnika SENS-EX EK Kültéri egy oldalon feliratozott LED-es fényjelző egység, 12-24VDC, IP54 (egység méret: 330x150x70mm) "Behajtani tilos" felirattal</t>
  </si>
  <si>
    <t>151.</t>
  </si>
  <si>
    <t>152.</t>
  </si>
  <si>
    <t>Gyártmány és műhelytervek készítése</t>
  </si>
  <si>
    <t>153.</t>
  </si>
  <si>
    <t>Rendszer dokumentálás, üzembe helyezés, oktatás, átadás</t>
  </si>
  <si>
    <t>154.</t>
  </si>
  <si>
    <t>155.</t>
  </si>
  <si>
    <t>Automatikai berendezések</t>
  </si>
  <si>
    <t>156.</t>
  </si>
  <si>
    <t>157.</t>
  </si>
  <si>
    <t>158.</t>
  </si>
  <si>
    <t>159.</t>
  </si>
  <si>
    <t>160.</t>
  </si>
  <si>
    <t>161.</t>
  </si>
  <si>
    <t>162.</t>
  </si>
  <si>
    <t>163.</t>
  </si>
  <si>
    <t>164.</t>
  </si>
  <si>
    <t>165.</t>
  </si>
  <si>
    <t>166.</t>
  </si>
  <si>
    <t>167.</t>
  </si>
  <si>
    <t>168.</t>
  </si>
  <si>
    <t xml:space="preserve">Kapcsolószekrény erősáramú beüzemelése, villamos üzempróbák, jegyzőkönyvezéssel, </t>
  </si>
  <si>
    <t>Burkolat helyreállítás</t>
  </si>
  <si>
    <t>BUH</t>
  </si>
  <si>
    <t>A teljes objektum főpontjainak és részletpontjainak kitűzése</t>
  </si>
  <si>
    <t>mérnök
nap</t>
  </si>
  <si>
    <t>Útburkolat elbontása</t>
  </si>
  <si>
    <t>Élvágás szegély cseréjéhez</t>
  </si>
  <si>
    <t>Beton csatorna elbontása</t>
  </si>
  <si>
    <t xml:space="preserve">Tükörkészítés tömörítés nélkül, gépi erővel, kiegészítő kézi földmunkával, sík felületen, I-IV. talajosztályban
</t>
  </si>
  <si>
    <t>Tömörítés bármely tömörítési osztályban, gépi erővel, nagy felületen, a földmű felső 50 cm-e, Trg 95%</t>
  </si>
  <si>
    <t>Kiemelt szegély építése alapárok kiemeléssel, C20/25/FN beton alapgerendával és megtámasztással, hézagolással, előregyártott elemekből</t>
  </si>
  <si>
    <t>Süllyesztett szegély készítése alapárok kiemeléssel, C20/25/FN beton alapgerendával és megtámasztással, hézagolással, előregyártott szegélyelemekből</t>
  </si>
  <si>
    <t>Kerti szegély készítése alapárok kiemeléssel, C20/25/FN beton alapgerendával és megtámasztással, hézagolással, előregyártott szegélyelemekből</t>
  </si>
  <si>
    <t>Csapadékcsatorna építése KG-PVC (PVC-U) csövekből, idomokkal,  DN315 átmérővel, földmunkával, ágyazattal együtt</t>
  </si>
  <si>
    <t>Előregyártott víznyelőakna építése Ø50 átmérővel, fenékelemmel, beépített DN315 csatlakozó idommal, magasító- és felső elemmel, 48x48-as teherbíró fedlappal, földmunkával, ágyazattal együtt</t>
  </si>
  <si>
    <t>Előregyártott tisztító akna építés Ø80 átmérővel, fenékelemmel, beépített DN315 csatlakozó idommal, magasító- és felső elemmel, fedlappal földmunkával ágyazattal együtt, teherbíró fedlappal</t>
  </si>
  <si>
    <t>Közúti táblák oszlopainak kihelyezése, földmunkával, I-IV. osztályú talajban, 89 mm átmérőjű csőoszlop monolit betonalappal</t>
  </si>
  <si>
    <t>Bontási munkák</t>
  </si>
  <si>
    <t>Alépítményi munkák</t>
  </si>
  <si>
    <t>Burkolatépítési munkák</t>
  </si>
  <si>
    <t>Csapadékvíz elvezetési munkák</t>
  </si>
  <si>
    <t xml:space="preserve">Építéselőkészítő munkák </t>
  </si>
  <si>
    <t>Befejező munkák</t>
  </si>
  <si>
    <t>Védőcsövek, kábeltartók</t>
  </si>
  <si>
    <t>Tokozott tápsín, vezetékek, kábelek</t>
  </si>
  <si>
    <t>Villamos elosztók</t>
  </si>
  <si>
    <t>Lámpatestek</t>
  </si>
  <si>
    <t>Szerelvények</t>
  </si>
  <si>
    <t>Egyéb berendezések</t>
  </si>
  <si>
    <t>Földelés, EPH rendszer</t>
  </si>
  <si>
    <t>Magántulajdonú transzformátor állomás</t>
  </si>
  <si>
    <t>TR</t>
  </si>
  <si>
    <t xml:space="preserve">Siemens  8DJH LLLLL  vagy RM6 BDDDB    11kV-os 630A-es   kapcsolóberendezés 5 megszakítós mezővel . segédüzem 230V,  betáp mezőkben  motoros hajtással, földzárlat védelemmel </t>
  </si>
  <si>
    <t>Átkapcsoló automatika programozva lepróbálva, vezetékelve</t>
  </si>
  <si>
    <t xml:space="preserve">UPS Socomec Itys  1000W  20perc átkapcsoló automatikához, tartószerkezettel </t>
  </si>
  <si>
    <t>NA2XSF2Y1*240mm2 6/10kV</t>
  </si>
  <si>
    <t>NA2XSF2Y1*95mm2 6/10kV</t>
  </si>
  <si>
    <t>köf kábel  bújtatása</t>
  </si>
  <si>
    <t xml:space="preserve">köf kábel védőcsőbe töréntő behúzása </t>
  </si>
  <si>
    <t>Lic-Langmatz vagy  keményfa kábelkaloda köf kábel rögzítésre</t>
  </si>
  <si>
    <t xml:space="preserve">Rics vagy CTS  fej </t>
  </si>
  <si>
    <t>CHE vagy POLT 12D/1XI végelzáró sarukkal</t>
  </si>
  <si>
    <t xml:space="preserve">LEGRAND vagy ABB, BEZ,SIEMENS,SCHNEIDER 1600/11  Száraz transzformátor  "ECO DESIGN" rezgéscsillapítóval </t>
  </si>
  <si>
    <t>Transzformátor védelem  kiépítése próbája  transzformátor és köf elosztó közt</t>
  </si>
  <si>
    <t>Fa korlát festve, felirattal transzformátor megközelítésének megakadályozására</t>
  </si>
  <si>
    <t xml:space="preserve">Acél tartószerkezet síkoló ,kiegyenlítő keret köf berendezés alá </t>
  </si>
  <si>
    <t>kg</t>
  </si>
  <si>
    <t>Köf kapcsoló berendezés mozgatása  épületen belűl</t>
  </si>
  <si>
    <t>cella</t>
  </si>
  <si>
    <t xml:space="preserve">10kV-os túlfesz levezető, Ensto, Raychem </t>
  </si>
  <si>
    <t xml:space="preserve">                                         </t>
  </si>
  <si>
    <t>Segédüzemi elosztó telepítése (Hensel vagy hasonló)</t>
  </si>
  <si>
    <t>BSZV 1*95mm2  túlfesz és trafó kapocs közt</t>
  </si>
  <si>
    <t>Földelés létesítéshez  1m magasságban 40*5mm-es laposvas,festve</t>
  </si>
  <si>
    <t>Fém szerkezetek földelésbe történő bekötése Trafó, köf ber 95mm2</t>
  </si>
  <si>
    <t>Fém szerkezetek földelésbe történő bekötése ajtók, tartók 16mm2</t>
  </si>
  <si>
    <t>Világítás kiépítése  helyiségenként 2db  ledes lámpatesttel, falon kívül védőcsőben,dugalj,kapcsoló</t>
  </si>
  <si>
    <t>kábetek részére acél tartószerkezet készítése</t>
  </si>
  <si>
    <t>Kábelátvezetések tűzgátló anyaggal történő lezárása</t>
  </si>
  <si>
    <t>Apróanyagok,saruk,stb</t>
  </si>
  <si>
    <t>Feliratok táblák állomásban</t>
  </si>
  <si>
    <t>Tűzoltó készülék 35kV-ra</t>
  </si>
  <si>
    <t>Feszkémlelő kezelőrúddal</t>
  </si>
  <si>
    <t>Rövidzár</t>
  </si>
  <si>
    <t>Mentődoboz,kesztyű,lámpa</t>
  </si>
  <si>
    <t>Kábelszigetelés mérés</t>
  </si>
  <si>
    <t>ÉV mérés</t>
  </si>
  <si>
    <t>ELMŰ bekapcsolás  és mérőszerelés felügyelete</t>
  </si>
  <si>
    <t>munkanap</t>
  </si>
  <si>
    <t>Elmű bekapcsoláshoz szükséges szerződéskötések papírmunkák</t>
  </si>
  <si>
    <t>Üzemeltető személyzet kioktatása, üzemeltetési dokumentáció</t>
  </si>
  <si>
    <t>Behajtási engedélyek</t>
  </si>
  <si>
    <t>Közterület foglalás</t>
  </si>
  <si>
    <t>Daruzás</t>
  </si>
  <si>
    <t>KÖF kapcsolások, első üzembe helyezés</t>
  </si>
  <si>
    <t>Vízellátás - csatornázás</t>
  </si>
  <si>
    <t>Fűtés - hűtés</t>
  </si>
  <si>
    <t>Légtechnika</t>
  </si>
  <si>
    <t>Egyéb munkák</t>
  </si>
  <si>
    <t>Előregyártott beton vízmérőakna földmunkával, helyreállítással, benne vízmérőhely kialakítása vízmérő elhelyezésével a szükséges kiegészítő szerelvényekkel a VÍZMŰVEK előírásai szerinti összeállítással, DN50 + DN80</t>
  </si>
  <si>
    <t>készlet</t>
  </si>
  <si>
    <t>Kemény polietilén (KPE) nyomócső, idomokkal, hegesztett kötésekkel, földárokba, szerelve, földmunkával, helyreállitással.
Átm. 63</t>
  </si>
  <si>
    <t>Átm. 90</t>
  </si>
  <si>
    <t xml:space="preserve">Univerzális műanyag csővezetékek, célszerszámmal szerelhető, toldóhüvelyes oldhatatlan kötésekkel, szakaszos nyomáspróbával, szabadon, vagy horonyba szerelve,  csőidomokkal és tartóbilincsekkel,                              
Pl. KEKELIT KELOX  típusú, tekercsben, csőhéj hőszigeteléssel, fal- és födémáttörésekkel (vb. szerkezetben fúrással), helyreállítással.  
átm. 20,0 x 2,9 mm   </t>
  </si>
  <si>
    <t xml:space="preserve">átm. 25,0 x 3,7 mm        </t>
  </si>
  <si>
    <t xml:space="preserve">átm. 32,0 x 4,7 mm      </t>
  </si>
  <si>
    <t xml:space="preserve">Univerzális műanyag csővezetékek, célszerszámmal szerelhető, toldóhüvelyes oldhatatlan kötésekkel, szakaszos nyomáspróbával, szabadon, vagy horonyba szerelve,  csőidomokkal és tartóbilincsekkel, hőtágulást felvevő iránytörésekkel,                                                                        Pl. KELEIT KELEN típusú, PPR jelű, szálban, hőszigeteléssel, fal- és födémáttörésekkel (vb. szerkezetben fúrással), helyreállítással. 
átm. 20,0 x 2,2 mm     </t>
  </si>
  <si>
    <t xml:space="preserve">átm. 25,0 x 2,3 mm        </t>
  </si>
  <si>
    <t xml:space="preserve">átm. 32,0 x 2,9 mm      </t>
  </si>
  <si>
    <t xml:space="preserve">átm. 40,0 x 3,7 mm        </t>
  </si>
  <si>
    <t xml:space="preserve">átm. 50,0 x 4,6 mm      </t>
  </si>
  <si>
    <t xml:space="preserve">átm. 63, x 5,8 mm      </t>
  </si>
  <si>
    <t xml:space="preserve">Horganyzott acélcső tüzivíz vezeték idomokkal, szabadon ill. falhoronyban szerelve, gumibetétes bilincsekkel rögzítve, megerősítésekkel, szakaszos nyomáspróbával.               
2"    </t>
  </si>
  <si>
    <t>3"</t>
  </si>
  <si>
    <t>Lefolyóvezeték hEN15012 PP polipropilénből, szakaszos tömörségi próbával, szabadon, horonyban, vagy padlócsatornába ajakos gumigyűrű tömítésű tokos kötésekkel, csőtartókkal, csőidomokkal, 1,00 m hosszú csövekből, WAVIN tokos lefolyócső, gumitömítéssel, hő- ill. hangszigeteléssel, fal- és födémáttörésekkel (vb. szerkezetben fúrással), helyreállítással.  
DN40</t>
  </si>
  <si>
    <t>DN50</t>
  </si>
  <si>
    <t>DN63</t>
  </si>
  <si>
    <t>DN100</t>
  </si>
  <si>
    <t>Lefolyóvezeték PE polietilénből, szakaszos tömörségi próbával, szabadon, horonyban, vagy padlócsatornába, hegesztett kötésekkel, csőtartókkal, csőidomokkal, 1,00 m hosszú csövekből, Pl. GEBERIT HDPE lefolyócső, hő- ill. hangszigeteléssel, fal- és födémáttörésekkel (vb. szerkezetben fúrással), helyreállítással.  
DN40</t>
  </si>
  <si>
    <t>DN75</t>
  </si>
  <si>
    <t>DN125</t>
  </si>
  <si>
    <t>DN150</t>
  </si>
  <si>
    <t>DN200</t>
  </si>
  <si>
    <t>CSAPADÉKVÍZ VEZETÉK PE polietilénből, szakaszos tömörségi próbával, szabadon, horonyban, vagy padlócsatornába, hegesztett kötésekkel, csőtartókkal, csőidomokkal, 1,00 m hosszú csövekből, GEBERIT HDPE lefolyócső, hő- ill. hangszigeteléssel, fal- és födémáttörésekkel (vb. szerkezetben fúrással), helyreállítással.  
DN75</t>
  </si>
  <si>
    <t>HANGCSILLAPÍTOTT CSAPADÉKVÍZ VEZETÉK PE polietilénből, szakaszos tömörségi próbával, szabadon, horonyban, vagy padlócsatornába, hegesztett kötésekkel, csőtartókkal, csőidomokkal, 1,00 m hosszú csövekből, GEBERIT HDPE SILENT dB20 lefolyócső, hő- szigeteléssel, fal- és födémáttörésekkel (vb. szerkezetben fúrással), helyreállítással.  
DN75</t>
  </si>
  <si>
    <t>Kemény polietilén műanyag nyomócső szennyvízátemelők nyomóágára, idomokkal, hegesztett kötésekkel, padlóba, illetve szabadon szerelve. PE80 SDR11.                                                                                                                                                                                    Ø63</t>
  </si>
  <si>
    <t>Ø40</t>
  </si>
  <si>
    <t>PVC P1 nyomócső, idomokkal, ragasztott kötésekkel, szabadon szerelve.
Ø32</t>
  </si>
  <si>
    <t>Tűzvédelmi mandzsetták elhelyezése műanyag csövekhez,gipszkarton, beton vagy tégla felületen,40 - 315 mm átmérő között, fal, vagy födém áttöréseknél (a födém alsó síkjánál) Pl. Tűzbiztonság 2000 - tűzvédelmi csőmandzsetta.
DN 50</t>
  </si>
  <si>
    <t>DN 100</t>
  </si>
  <si>
    <t>DN 125</t>
  </si>
  <si>
    <t>Pl. Honeywell szennyfogó szűrő vízre, visszamosható, karimás, PN40/PN4, max 150°C, (zeta=1,7), FF76S-80FB, Z11AS automatikus öblítőmotorral.
DN 50</t>
  </si>
  <si>
    <t>PN 16 - PN 40, gömbcsap Pl. MVV-ISG UNIBALL gömbcsap saválló acélból, karimás, vízre, 24057, PN 16, véletlen elzárás ellen biztosítva.
DN 50</t>
  </si>
  <si>
    <t>DN 80</t>
  </si>
  <si>
    <t>Pl. Honeywell visszafolyásgátló, BA típusú,rozsdamentes, max 4. folyadékkategóriáig, DN80, karimás, 1,5..10bar, PN10,
DN 80</t>
  </si>
  <si>
    <t>PN 16 - PN 40, visszacsapószelep Pl. MVV-ISG RETURVENT visszacsapószelep karimák közé építve, saválló acélból, vízre, PN 16.
DN 50</t>
  </si>
  <si>
    <t>6/4"</t>
  </si>
  <si>
    <t>Pl. AHA-MOFÉM ürítő golyóscsap, egyik oldalon tömlővéggel.
1/2"</t>
  </si>
  <si>
    <t>TA vagy azzal műszakilag egyenértékű ferdeülésű, sárgaréz beszabályozó-szelep, ürítőcsappal, mérőcsonkokkal,  cirkulációs vezetékbe építve                                                                               
TA Therm NA20</t>
  </si>
  <si>
    <t>Áramkimaradásra záró mágnesszelep, kétoldalon menetes csatlakozással, menettömítéssel, felszerelve.
Pl. Honeywell gyártmány,
1/2"</t>
  </si>
  <si>
    <t>1"</t>
  </si>
  <si>
    <t>Pl. MOFÉM AHA Univerzális gömbcsap bb. menettel,
1/2"</t>
  </si>
  <si>
    <t>3/4"</t>
  </si>
  <si>
    <t>5/4"</t>
  </si>
  <si>
    <t>Rugóterhelésű visszacsapószelep karimás vagy menetes kivitelben.
1"</t>
  </si>
  <si>
    <t>Háromjáratú  feszmérőcsap, Pl. MOFÉM gyártmányú, 8615 sz. - PN 16
1/2"</t>
  </si>
  <si>
    <t>Feszmérő csonk hegesztett kivitelben + feszmérő alumínium házban, fém burkolattal, a maximális üzemnyomást jelző mutatóval, 1/2"-os alsó csatlakozással, felszerelve, 0-10 bar mérési határok között, 1/2"-os alsó csatlakozással, felszerelve, DN 100 számlappal.</t>
  </si>
  <si>
    <t>Pl. HL gyártmányú légbeszívó szelep felszerelve
HL 900 N</t>
  </si>
  <si>
    <t>Pl. ACO Multiline 200 folyóka. Terhelhetőség 1500 kg.
L=4m</t>
  </si>
  <si>
    <t>L=6,15m</t>
  </si>
  <si>
    <t>Pl. HL 606 garázsösszefolyó  (vagy ezzel műszakilag egyenértékű) padlószifon alsó kimenettel, önöttvas ráccsal, száraz bűzzárral. Terhelhetőség 1500 kg.</t>
  </si>
  <si>
    <t xml:space="preserve">Pl. HL gyártmányú padlóösszefolyó, műanyagból, rozsdamentes acél ráccsal, NÁ 50 lefolyó csatlakozással, kompletten
HL 310 NPr  típus   </t>
  </si>
  <si>
    <t xml:space="preserve">Pl. HL gyártmányú golyós bűzzár, műanyagból, NÁ 40 lefolyó csatlakozással, kompletten
HL 136  típus   </t>
  </si>
  <si>
    <t xml:space="preserve">Pl. HL gyártmányú golyós bűzzár, műanyagból, NÁ 40 lefolyó csatlakozással, kompletten
HL 21  típus   </t>
  </si>
  <si>
    <t xml:space="preserve">Pl. HL gyártmányú "S" bűzzár, műanyagból, NÁ 100 lefolyó csatlakozással, kompletten
HL 610  típus   </t>
  </si>
  <si>
    <t>Pl. ACO AG 157 nagykonyhai padlóösszefolyó rozsdamentes acél ráccsal, kiemelhető kosárral, szigetelő mandzsettával, függőleges DN 75 kivezetéssel, golyós és vizes bűzzárral.</t>
  </si>
  <si>
    <t xml:space="preserve">Tisztítóidom műanyagból, NÁ 100 lefolyó csatlakozással, fedővel kompletten.   </t>
  </si>
  <si>
    <t>Vízlágyító berendezés Pl.  BWT gyártmány, ivóvíz hálózatra kötve, szakaszos üzemre, komplett automatikával, elektromos rendszerrel, rezgéscsillapítókkal ellátott alapkeretre szerelve,                                                                                                                 VAS 25</t>
  </si>
  <si>
    <t>Álló tároló vízmelegítő, ötvözött rozsdamentes acéllemezből, ásványgyapot hőszigeteléssel, epoxigyanta bevonatú fémlemez köpennyel. 
1000 liter
Pl. AUSTRIA EMAIL HRS900</t>
  </si>
  <si>
    <t>Membrános kivitelű változó nyomású zárt tágulási tartály használati hidegvíz rendszerre, 10 bar üzemi nyomásra.
Pl. REFLEX DT5 Junior 300 típus</t>
  </si>
  <si>
    <t>Használati melegvíz keringtető szivattyú, csőmenetes, vagy karimás csatlakozással, bronz házzal, frekvenciaváltóval, csővezetékbe építhető kivitelben, korrózióálló, hőszigetelve, 230 V-os csatlakozásra, beépített teljes motorvédelemmel, összevont zavarjelzéssel. 
Pl. GRUNDFOSS MAGNA 32-60N</t>
  </si>
  <si>
    <t>Pl. GRUNDFOS gyártmányú nyomásfokozó berendezés tartalékszivattyúval, tartállyal felszerelve.
Hydro Multi E CME-I-15-3</t>
  </si>
  <si>
    <t>Pl. PURATOR gyártmányú automata zsírfogó berendezés az összes tartozékkal, felszerelve, beüzemelve.
PURATOR LIPURAT-OA-7</t>
  </si>
  <si>
    <t>Pl. PURATOR gyártmányú OLAJFOGÓ berendezés az összes tartozékkal, felszerelve, beüzemelve.
PURATOR coalisator 140-6703-11-30</t>
  </si>
  <si>
    <t>Fali tűzcsapkészlet 30m-es alaktartó tömlővel, sugárcsővel, felszerelve.
Pl. LUX AD / 30m</t>
  </si>
  <si>
    <t>Tűzgátló függönykapu oltóvíz csatlakozásának kiépítése, DN40- 4 bar, tüzivíz vezetékre kötve.</t>
  </si>
  <si>
    <t>Szennyvíz átmelő szivattyú csurgalékvíz elvezetésére alkalmas kivitelben, tartozék beépített szintérzékelőkkel, tartozék vezérléssel kompletten beszerelve, elektromos bekötéssel együtt, tolózárral, visszacsapóval, vasbeton aknába szerelve.
Típus: Pl. Grundfos CC7
Nyomóoldali csatlakozás: Ø40</t>
  </si>
  <si>
    <t>Szennyvíz átmelő szivattyútelep két beépített merülőszivattyúval (1 db üzemi+1 db tartalék), fekália- és szilárd szemcse tartalmú szennyvíz elvezetésére alkalmas kivitelben, tartozék beépített szintérzékelőkkel, tartozék vezérléssel kompletten beszerelve, elektromos bekötéssel együtt, tolózárral, visszacsapóval, műanyag tartállyal.
Típus: Pl. Grundfos MLD 24.3.2
Nyomóoldali csatlakozás: Ø63</t>
  </si>
  <si>
    <t>Szigetelési terv szerinti esővíz összefolyó fordított rétegrendhez,  járható kivitelben, illetve zöldtetőhöz függőleges csatlakozással, tartozékokkal. Pl. HL 62/7</t>
  </si>
  <si>
    <t>Szaniter kerámia dupla mosdó, bűzelzáró takaróelemmel, az alábbi szerelési tartozékokkal:
-wt rögzítő garnítúra 
-sr. sarokszelep 1/2"-3/8", falikorongok
-leeresztőszelepes bűzelzáróval, dugóval 5/4" 
-egykaros, álló mosdó csaptelepek
Pl. KOLO- LIFE 100X48X8CM Reflexkolo felülettetel + 2db + Grohe Bau Edge</t>
  </si>
  <si>
    <t>Szaniter kerámia mosdó, bűzelzáró takaróelemmel, az alábbi szerelési tartozékokkal:
-wt rögzítő garnítúra 
-sr. sarokszelep 1/2"-3/8", falikorongok
-leeresztőszelepes bűzelzáróval, dugóval 5/4" 
-egykaros, álló, ill. közönségforgalmi vizesblokkokban: nyomógombos mosdó csaptelep
Pl. Kolo Life 70x48cm + Grohe Bau Edge</t>
  </si>
  <si>
    <t>Ugyanaz mint előtte, de mozgássérült kivitelben és tartozékokkal.
Pl. Villeroy&amp;Boch O.novo Vita 711960 +Pl. Kludi Provita egykaros csaptelep orvosi emelőkarral - Pl. Kludi Provita 333300500+7491005-00</t>
  </si>
  <si>
    <t>Szaniter kerámia WC csésze, fali tartóra szerelhető kivitelben, felerősítő csavarok-kal, 6-9 literes vízöblítő tartállyal, tartozékokkal:                                                                                                         - 1 db falikorong sárgarézből, belső menettel és toldóhüvelyes csatlakozással,
- WC szerelőállvánnyal
- rozsdamentes acél működtető nyomólappal, fehér kemény műanyag ülőkével
Kolo Traffic L9 3100 Reflexkolo felülettetel</t>
  </si>
  <si>
    <t>Ugyanaz mint előtte, de mozgássérült kivitelben és tartozékokkal. 
Pl. Villeroy&amp;Boch O.novo Vita 4601R0</t>
  </si>
  <si>
    <t>Épített zuhanyozó szerelési tartozékokkal:
-leeresztőszelepes vonalmenti sarok bűzelzáróval,  
-nyomógombos fali keverőcsaptelleppel, fix és kézizuhannyal, falikorongokkal.
- rés folyókával, bűzzárral.
Pl. Grohe Bau Edge + Pl. Grohe Tempesta ÚJ Cosmopolitan 100 fejzuhany III zuhanykarral</t>
  </si>
  <si>
    <t>Szaniter kerámia vizelde berendezés, belső öblítő és elvezető csővel felerősítő dübel készlettel, gumitömítésekkel,
- 1 db infrás öblítőszeleppel,
- 1 db  falikoronggal,
- 1 db bűzelzáróval,
felszerelve.
Kolo Nova Pro  Reflexkolo felülettetel  L 36000</t>
  </si>
  <si>
    <t>Falikút rozsdamenetes acéllemezből, szűrős lefolyószeleppel, felerősítő csavarokkal, szifonnal, felszerelve, 210/ST kifolyószelepekkel, falikorongokkal, tartóráccsal, kompletten                       rövid hátfallal.</t>
  </si>
  <si>
    <t>Konyhatechnológiai tervek szerint specifikált berendezések szerelése, bekötése víz és szennyvíz oldalon.</t>
  </si>
  <si>
    <t>Zöldfal bekötése víz és szennyvíz oldalon.</t>
  </si>
  <si>
    <t>Vízvételi hely kialakítása locsolóhálózat részére fagyelzáróval. 3/4"</t>
  </si>
  <si>
    <t>Vízcsatlakozás kiépítése szekrényklímák párásítójának. 3/4"</t>
  </si>
  <si>
    <t>Vezetékek tűzgátló tömítése a tűzszakaszhatárokon, illetve aknák födémsíkon történő átvezetéseknél</t>
  </si>
  <si>
    <t>Információs táblák, felszállóvezetékek aljába, szakaszoló szerelvényekhez, felszerelve</t>
  </si>
  <si>
    <t xml:space="preserve">Tisztítóidom szennyvíz ill. esővíz vezetékbe építve a szükséges egyenes szakaszokba, illetve iránytörésekbe.     </t>
  </si>
  <si>
    <t>Vízvezetéki lefolyórendszer tömörségi próbája</t>
  </si>
  <si>
    <t>Szennyvíz vezeték (10m hosszú NA 300 KG) rákötése közműcsatornára földmunkával, visszatemetéssel, forgalomtechnikai engedélyeztetéssel, útburkolat bontással és visszajavítással, kompletten.</t>
  </si>
  <si>
    <t>Vízvezetéki nyomórendszer nyomáspróbája</t>
  </si>
  <si>
    <t>Vezetékrendszer fertőtlenítése</t>
  </si>
  <si>
    <t>Átadási eljárás lefolytatása</t>
  </si>
  <si>
    <t>Kezelésre vonatkozó kioktatás</t>
  </si>
  <si>
    <t xml:space="preserve">Vízminta ÁNTSZ vizsgálata                                            </t>
  </si>
  <si>
    <t>Közterületi tűzcsapok vízhozammérése.</t>
  </si>
  <si>
    <t>Vízmérők elhelyezése, hitelesítve, kétoldalon külső menettel, illetve hollandival csatlakoztatva, házi vízmérő, hidegvízre, nedvesenfutó, többsugaras, Pl. ZENNER MNK-ST-N sorozat, vízszintes vezetékbe építhető,  DN15 Q3=1,5 m3/h 170 mm többsugaras nedvesenfutó szárnykerekes hidegvízmérő (30°C), MOD BUS kommunikációval.</t>
  </si>
  <si>
    <t>Vízmérők elhelyezése, hitelesítve, kétoldalon külső menettel, illetve hollandival csatlakoztatva, házi vízmérő, hidegvízre, nedvesenfutó, többsugaras, Pl. ZENNER MNK-ST-N sorozat, vízszintes vezetékbe építhető,  DN20 Q3=2,5 m3/h 170 mm többsugaras nedvesenfutó szárnykerekes hidegvízmérő (30°C), MOD BUS kommunikációval.</t>
  </si>
  <si>
    <t>Vízmérők elhelyezése, hitelesítve, kétoldalon külső menettel, illetve hollandival csatlakoztatva, házi vízmérő, hidegvízre, nedvesenfutó, többsugaras, Pl. ZENNER MNK-ST-N sorozat, vízszintes vezetékbe építhető,  DN25 Q3=4 m3/h 170 mm többsugaras nedvesenfutó szárnykerekes hidegvízmérő (30°C), MOD BUS kommunikációval.</t>
  </si>
  <si>
    <t>Vízmérők elhelyezése, hitelesítve, kétoldalon külső menettel, illetve hollandival csatlakoztatva, házi vízmérő, melegvízre, nedvesenfutó, többsugaras, Pl. ZENNER MNK-ST-N sorozat, vízszintes vezetékbe építhető,  DN25 Q3=4 m3/h 170 mm többsugaras nedvesenfutó szárnykerekes hidegvízmérő (30°C), MOD BUS kommunikációval.</t>
  </si>
  <si>
    <t>Magasnyomású párásító berendezés vízkezelővel, vezérléssel, beüzemelve kompletten. Pl. CONDAIR Draabe NanoFog Sens 2db egy rendszerbe építve (2x1,5 kg/h)</t>
  </si>
  <si>
    <t>Vízellátás csatornázás összesen</t>
  </si>
  <si>
    <t>Varratnélküli fekete acélcsőből készült fűtési vezeték,( MSZ 120-2:1982 A 37 ) hegesztett kötések csőhajlításokkal, forrcső ívekkel, csőhüvelyekkel, szakaszos nyomás próbával, Hegesztés: MSZ 4310 szerinti, (R 4hf.-nek megfelelő varrattal), szabadon szerelve, csőtartó szerkezetekkel, felületvédelemmel, hőszigeteléssel, áttörésekkel, helyreállítással építész terv szerint.
1/2"</t>
  </si>
  <si>
    <t>1 1/4"</t>
  </si>
  <si>
    <t>1 1/2"</t>
  </si>
  <si>
    <t>Varratnélküli acélcsőből készült fűtési vezeték, ( MSZ 29:1986 A 37 ) hegesztett kötésekkel,forrcső ívekkel,csőhüvelyekkel, szakaszos nyomáspróbával, Hegesztés: MSZ 4310 szerinti,(R 4hf.-nek megfelelő varrattal), szabadon szerelve, tartószerkezetekkel, felületvédelemmel, hőszigetelve, átm. 200 mm-ig födémáttörésekkel (vasbeton szerkezetkben fúrással).
DN50</t>
  </si>
  <si>
    <t>DN65</t>
  </si>
  <si>
    <t>DN80</t>
  </si>
  <si>
    <t>Varratnélküli fekete acélcsőből készült hűtési vezeték,( MSZ 120-2:1982 A 37 ) hegesztett kötések csőhajlításokkal, forrcső ívekkel, csőhüvelyekkel, szakaszos nyomás próbával, Hegesztés: MSZ 4310 szerinti, (R 4hf.-nek megfelelő varrattal), szabadon szerelve, csőtartó szerkezetekkel, felületvédelemmel, hőszigeteléssel, áttörésekkel, helyreállítással építész terv szerint.
3/4"</t>
  </si>
  <si>
    <t>Varratnélküli acélcsőből készült hűtési vezeték, ( MSZ 29:1986 A 37 ) hegesztett kötésekkel,forrcső ívekkel,csőhüvelyekkel, szakaszos nyomáspróbával, Hegesztés: MSZ 4310 szerinti,(R 4hf.-nek megfelelő varrattal), szabadon szerelve, tartószerkezetekkel, speciális hűtési bilincsekkel, felületvédelemmel, hőszigetelve, átm. 200 mm-ig födémáttörésekkel (vasbeton szerkezetkben fúrással).
DN50</t>
  </si>
  <si>
    <t>Padlófűtési osztó-gyűjtő szerelvényblokk gömbcsappal, Pl. TA STAD szeleppárral, termomotoros szabályozószelepekkel, szivattyúval, motoros szeleppel, áramlásmérőkkel, hőmérőkkel, faliszekrénybe szerelve kompletten.
6 kör</t>
  </si>
  <si>
    <t>Padlófűtés fektetése Pl. KEKELIT padlófűtési csőből, toldóhüvelyes kötésekkel, osztó-gyűjtőhöz való csatlakozáshoz csőidomokkal, a terven jelölt szakaszokon hőszigeteléssel, szakaszos nyomásprobával, padlóban szerelve.
20 x 2,0 mm</t>
  </si>
  <si>
    <t>Pl. RETURVENT rugóterhelésű visszacsapószelep, kétoldalon karimás kötésekkel, tömítésekkel, ellenkarimákkal, anyáscsavarokkal, felszerelve.
5/4"</t>
  </si>
  <si>
    <t>Acél csőkompenzátor, kétoldalon karimákkal, ellenkarimákkal, anyáscsavarokkal, felszerelve, szénacélból - PN 40.
5/4"</t>
  </si>
  <si>
    <t>Pl. ISG szennyfogó szűrő, kétoldalon karimákkal, ellenkarimákkal, anyáscsavarokkal, felszerelve, szénacélból - PN 40.
5/4"</t>
  </si>
  <si>
    <t>Pl. AHA-MOFÉM típusú gömbcsap kézikarral, kétoldalon belső menettel, menettömítésekkel, felszerelve, sárgarézből.
1"</t>
  </si>
  <si>
    <t>Motoros pillengószelep épületfelügyeletre kötve kézikarral, kétoldalon karimákkal, ellenkarimákkal felszerelve, szénacélból.
DN150</t>
  </si>
  <si>
    <t>Pl. ISG-UNIBALL típusú gömbcsap, DN100-tól pillangószelep kézikarral, kétoldalon karimákkal, ellenkarimákkal felszerelve, szénacélból 23952 sz. - PN 40.
DN50</t>
  </si>
  <si>
    <t>Pl. AHA-MOFÉM kazántöltő és ürítő gömbcsap sárgarézből, egyoldalon menetes kivitelben, menettömítéssel, felszerelve.
1/2"</t>
  </si>
  <si>
    <t>Nyomásvételi csonkokkal rendelkező statikus beszabályozó szelep, kétoldalon belső menettel, menettömítésekkel, vagy karimás kivitelben, csővezetékbe szerelve, 
Pl. TA STAD/STAF típus, PN20
1"</t>
  </si>
  <si>
    <t>Áramlásőr szerelvény kétoldalon belső menettel, menettömítésekkel, felszerelve, sárgarézből.
6/4"</t>
  </si>
  <si>
    <t>Rugóterhelésű biztonsági szelep sárgarézből, kétoldalon belső menettel, menettömítésekkel, Plef=3,0 bar, Flamco típus.
3/4"</t>
  </si>
  <si>
    <t>2"; Plef=3,0 bar</t>
  </si>
  <si>
    <t xml:space="preserve">Védőszerelvényes ipari hőmérő, eloxált fémtokkal, felszerelve, 0-160°C mérési határok között 160 mm bemerülő hosszal 
kis  egyenes  MSZ 11212 </t>
  </si>
  <si>
    <t xml:space="preserve">Hőmérőcsonk acélcsőből, csatlakozó karmantyúval F-12 típusnak megfelelő
1/2"/175 mm </t>
  </si>
  <si>
    <t xml:space="preserve">Háromjáratú feszmérőcsap sárgarézből, 8615 sz. - PN 16
1/2" </t>
  </si>
  <si>
    <t>Feszmérő alumínium házban, fém burkolattal, a maximális üzemnyomást jelző mutatóval, 1/2"-os alsó csatlakozással, felszerelve, 0- 4 bar mérési határok között
DN 100</t>
  </si>
  <si>
    <t>Feszmérőcsonk acélcsőből, csatlakozó karmantyúval, hegesztett kivitelben, F-5 típusnak megfelelő
1/2"</t>
  </si>
  <si>
    <t>Automatikus légtelenítőszelep felszerelve, beépített visszacsapó szeleppel, gömbcsappal. Honeywell EA122 típus.
1/2"</t>
  </si>
  <si>
    <t>Pl. FLAMCO iszapleválasztó készülék, kétoldalon karimás kivitelben, felszerelve, 
CLEAN típus.
DN150</t>
  </si>
  <si>
    <t>Pl. FLAMCO mikrobuborék leválasztó készülék, kétoldalon karimás kivitelben, felszerelve, 
VENT tipus.
DN150</t>
  </si>
  <si>
    <t>Állandó nyomású zárt tágulási tartály, max. 6,0 bar üzemi nyomásra. 
Pl. Flamco gyártmány.
Flexcon M-P/G400; MPR-S/2,2</t>
  </si>
  <si>
    <t>Változó nyomású zárt tágulási tartály, max. 6,0 bar üzemi nyomásra. 
Pl. Reflex gyártmány.
N 12 típus</t>
  </si>
  <si>
    <t>N 250 típus</t>
  </si>
  <si>
    <t>Pl. CLIVET WSAN-XEM MF 100.4 típusú hőszivattyú berendezés, hidrauliki blokkal (szivattyú, tág.tartály, biztonsági szelep, stb.), folyamatos, fokozatmentes teljesítményszabályozással, hűtött víz hőmérsékletérzékelővel, beépített áramlásőrrel, beépített folyamatos  elektronikus szabályozással, terv szerinti   rezgéscsillapító alátétekkel,  valamennyi szükséges kiegészítővel, felszerelve, márkaszervíz által beüzemelve; épületfelügyeletre kapcsolható buszos felülettel (Modbus RTU vagy BacNet IP.</t>
  </si>
  <si>
    <t>Egykamrás hűtési osztó-gyüjtő karimás csatlakozó csonkokkal (2+1 kör, DN300), nyomás és hőmérséklet mérésre alkalmas csatlakozással, ürítési lehetőséggel, konzolra szerelve utólagos hőszigeteléssel ellátva.</t>
  </si>
  <si>
    <t>Egykamrá fűtési osztó-gyüjtő karimás csatlakozó csonkokkal (3+1 kör, DN250), nyomás és hőmérséklet mérésre alkalmas csatlakozással, ürítési lehetőséggel, konzolra szerelve utólagos hőszigeteléssel ellátva.</t>
  </si>
  <si>
    <t>Pl. FLAMCO gyártmányú puffertartály fűtő-, hűtőberendezésekhez, tartószerkezettel, lábbal, hőszigeteléssel.
PS-K-3000</t>
  </si>
  <si>
    <t>Pl. FLAMCO gyártmányú puffertartály fűtő-, hűtőberendezésekhez, tartószerkezettel, lábbal, hőszigeteléssel.
PS-5000</t>
  </si>
  <si>
    <t>Pl. GRUNDFOS fűtési-hűtési keringtető szivattyú, karimás csatlakozással, tömítésekkel, ellenkarimákkal, anyáscsavarokkal, csővezetékbe építve, korrózióálló, hőszigetelve, 230 V-os csatlakozásra, beépített teljes motorvédelemmel, összevont zavarjelzéssel, beépített folyamatos 
fordulatszámszabályzóval.
MAGNA 3 25-60</t>
  </si>
  <si>
    <t>MAGNA 3 32-80</t>
  </si>
  <si>
    <t>MAGNA 3 40-80</t>
  </si>
  <si>
    <t>MAGNA3 32-100F</t>
  </si>
  <si>
    <t>MAGNA3 40-150F</t>
  </si>
  <si>
    <t>MAGNA3 65-120F</t>
  </si>
  <si>
    <t>MAGNA3 100-120F</t>
  </si>
  <si>
    <t>TPE 100-160/2</t>
  </si>
  <si>
    <t>Épületfelügyeleti rendszer tartozékaként szállított motoros, háromjáratú folyamatos működésű szabályozószelep szerelése menetes vagy karimás kivitelben.
Kvs=40</t>
  </si>
  <si>
    <t>Kvs=25</t>
  </si>
  <si>
    <t>Kvs=15</t>
  </si>
  <si>
    <t>Kvs=12</t>
  </si>
  <si>
    <t>Kvs=10</t>
  </si>
  <si>
    <t>Kvs=6,3</t>
  </si>
  <si>
    <t>Kvs=5</t>
  </si>
  <si>
    <t>Kvs=2,5</t>
  </si>
  <si>
    <t>Pl. VERTIV PCWPH 080 DC típusú precíziós szekrényklíma, cseppvíz szivattyúval, kivehető-tisztítható (porszívó) G3-as szűrővel, automatikus légtelenítővel, párásítóval, vízoldalon flexibilis bekötéssel, kettős elektromos betáppal, csendes kivitel, felszerelve, beüzemelve.
Hangcsillapított szívó-, nyomódobozzal, álpadlóba fújó, felül szívó kivitelben, rezgéscsillapított alátámasztással, kármentő tálcával, szivárgásérzékelővel.</t>
  </si>
  <si>
    <t>Álmennyezetbe szerelt légcsatornázható illetve kazettás vagy oldalfali fan-coil készülék, csepptálcával, cseppvíz szivattyúval, kivehető-tisztítható (porszívó) G3-as szűrővel, 4 csöves rendszerhez, automatikus légtelenítővel, vízoldalon flexibilis bekötéssel, csendes kivitel, felszerelve, beüzemelve.
Bekötés oldalon előremenőkben Globo gömbcsap; visszatérőkben TBV-CMP egyutú szabályozószelep EMO TM (vagy műszakilag egyenértékű) motoros meghajtóval + gömbcsap. Hangcsillapított szívó-, nyomódobozzal. Pl,. CLIVET gyártmány.
Elfospace IN-H015</t>
  </si>
  <si>
    <t>Elfospace IN-H017</t>
  </si>
  <si>
    <t>Elfospace IN-H021</t>
  </si>
  <si>
    <t>Elfospace IN-H025</t>
  </si>
  <si>
    <t>Elfospace IN-H031</t>
  </si>
  <si>
    <t>BOX3 015.0</t>
  </si>
  <si>
    <t>BOX3 017.0</t>
  </si>
  <si>
    <t>BOX3 021.0</t>
  </si>
  <si>
    <t>BOX3 025.0</t>
  </si>
  <si>
    <t>BOX3 031.0</t>
  </si>
  <si>
    <t>Pl. DAIKIN RZAG 50MY vagy műszakilag egyenértékű gyártmányú, inverteres split klímaberendezés oldalfali beltéri és falra szerelt kültéri egységgel, elektromos helyiségek hűtésére, csövezéssel, szabályzással, horganyzott acél tartószerkezettel, beüzemelve kompletten.</t>
  </si>
  <si>
    <t>DAIKIN RZAG 25MY kazettás.</t>
  </si>
  <si>
    <t>DAIKIN RZAG 20MY oldalfali.</t>
  </si>
  <si>
    <t>Acéllemez kompakt szelepes lapradiátor, a szerelési helyre széthordva, összeállítva, felszerelve és bekötve, festés miatt le- és visszaszereléssel, az alábbi tartozékokkal:                                          
-10-65 mm-ig állítható függesztővel és támasszal, felszerelve.                                                            
-1/4"-os légtelenítő szelep sárgarézből, felszerelve                                                                 
-1/2"-os visszatérő elzárószelep (Heimeier Regulux) sárgaréz, nikkelezett kivitelben, felszerelve, menetes és szorítógyűrűs csatlakoztatáshoz, sarok, előbeállítható kivitelben                                  
-1/2"-os termosztátvezérlésű szeleptest (Heimeier Standard) sárgarézből, nikkelezett kivitelben, felszerelve, sarok kivitelben                                               
-fűtőtest termosztatikus fej (Heimeier K) szeleptestekre felszerelve, automatikus elzárásu, beállítható hőfok  6-28°C                                  Pl. Vogel&amp;Noot gyártmány.
33K 900-2000</t>
  </si>
  <si>
    <t>33K 900-1320</t>
  </si>
  <si>
    <t>33K 900-1120</t>
  </si>
  <si>
    <t>Elektromos radiátor önszabályzó vezérlővel, fleszerelve kompletten. Pl. Tokyo Solar
500W</t>
  </si>
  <si>
    <t>1000W</t>
  </si>
  <si>
    <t>Kültéri csővezetékek burkolása keményhéjalással (bádog).</t>
  </si>
  <si>
    <t>Fűtés, hűtés szerelési munkák próbái, vezetékrendszer nyomáspróbája</t>
  </si>
  <si>
    <t>Hűtési rendszer feltöltése 30% propilén glikollal, rendszertérfogat: 65m3</t>
  </si>
  <si>
    <t>Fűtés, hűtés szerelési munkák próbái, próbafűtés, radiátorok, légkezelők, fan-coil-ok, szekrényklímák beszabályozása, beszabályozási tervvel és jkv-el.</t>
  </si>
  <si>
    <t>Fűtés, hűtés szerelési munkák próbái, hőszivattyúk, folyadékhűtők illetve hőközpontok beüzemelése.</t>
  </si>
  <si>
    <t>Hőmennyiségmérő fűtési hőmennyiség mérésére alkalmas kivitelben, tartozék hőmérséklet-érzékelő párral, kétoldalon belső menettel, menettömítésekkel, felszerelve, MOD BUS kommunikációval.
1,5m3/h</t>
  </si>
  <si>
    <t>Hőmennyiségmérő fűtési hőmennyiség mérésére alkalmas kivitelben, tartozék hőmérséklet-érzékelő párral, kétoldalon belső menettel, menettömítésekkel, felszerelve, MOD BUS kommunikációval.
6m3/h</t>
  </si>
  <si>
    <t>Hőmennyiségmérő hűtési hőmennyiség mérésére alkalmas kivitelben, tartozék hőmérséklet-érzékelő párral, kétoldalon belső menettel, menettömítésekkel, felszerelve, MOD BUS kommunikációval.
6m3/h</t>
  </si>
  <si>
    <t>Hőmennyiségmérő hűtési hőmennyiség mérésére alkalmas kivitelben, tartozék hőmérséklet-érzékelő párral, kétoldalon belső menettel, menettömítésekkel, felszerelve, MOD BUS kommunikációval.
15m3/h</t>
  </si>
  <si>
    <t>Fűtés-hűtés összesen</t>
  </si>
  <si>
    <t>Pl. VTS gyártmányú, ErP 2018, Eurovent minősített építőelemes légkezelő berendezés a melléklet kapcsolási rajzok szerinti összeállításban, kültéri kivitelben, panelvastagság: 40mm nem éghető anyagú, tüzihorganyzott acéllemez borítással, tartalék szűrőkészlettel, rugalmas légcsatorna csatlakozásokkal, modulmagas, könnyen kezelhető gyorszáras ajtókkal, helyszínen történő összeszereléssel, daruzással, horganyzott acél tartószerkezettel, a szükséges szifonokkal, a terv szerinti rezgéscsillapítással, frekvenciaváltóval, de automatika nélkül, beüzemelve kompletten. 
LK 1: 4600/4600m3/h</t>
  </si>
  <si>
    <t>LK 2: 10510/8330m3/h</t>
  </si>
  <si>
    <t>LK 3: 9000/4000m3/h</t>
  </si>
  <si>
    <t>LK 5: 3770/3170m3/h</t>
  </si>
  <si>
    <t>LK 6: 3000/3000m3/h</t>
  </si>
  <si>
    <t>LK 7: 5000/5000m3/h</t>
  </si>
  <si>
    <t>Pl. AIRVENT gyártmányú, ErP 2018 légkezelő saját beépített szabályozóval, és minden szükséges vezérlő és mérőeszközzel, öltöző/fürdő helység esetén kiegészítő páratartalom, tartózkodó helység esetén kiegészítő CO2 érzékelővel, a terv szerinti rezgéscsillapítással, épületfelügyeletre kapcsolható buszos felülettel (Modbus RTU), beüzemelve kompletten. 
Altiplex 17T, LK4</t>
  </si>
  <si>
    <t>Cső és axiálventilátorok kapcsolási rajz és gép adatlapok szerint, az összes szükséges tartozékkal, a terv szerinti rezgéscsillapítással, összeszerelve, beépítve. Pl. AIR-TECHNIK gyártmány
AIR-TECHNIK MPC 560 04 T30</t>
  </si>
  <si>
    <t>AIR-TECHNIK EM 315 E2M 01</t>
  </si>
  <si>
    <t>AIR-TECHNIK EM 280 E2M 01</t>
  </si>
  <si>
    <t>AIR-TECHNIK RS 200 L</t>
  </si>
  <si>
    <t>AIR-TECHNIK VMC-900-M/16-16</t>
  </si>
  <si>
    <t>AIR-TECHNIK BVHA_F400-1250-4</t>
  </si>
  <si>
    <t>AIR-TECHNIK VHA_1250-5</t>
  </si>
  <si>
    <t>AIR-TECHNIK VMC-1000-B/9-9</t>
  </si>
  <si>
    <t>Négyszög keresztmetszetű légcsatorna lemezvezeték, tipizált kötésanyaggal, tartószerkezetre felszerelve, tartószerkezettel, horganyzott acéllemezből, idomokkal, hőszigeteléssel, KÜLTÉRBEN KEMÉNYHÉJALÁSSAL, (fal,- és födémáttörésekkel, helyreállítással) légtömörségi osztály: "C".</t>
  </si>
  <si>
    <t>Négyszög keresztmetszetű légcsatorna lemezvezeték, tipizált kötésanyaggal, tartószerkezetre felszerelve, tartószerkezettel, horganyzott acéllemezből, idomokkal, hőszigeteléssel, (fal,- és födémáttörésekkel, helyreállítással); légtömörségi osztály: "C".</t>
  </si>
  <si>
    <t>Négyszög keresztmetszetű minősített tűzálló légcsatorna, tipizált kötésanyaggal, minősített tartószerkezetre felszerelve, tartószerkezettel, horganyzott acéllemezből, idomokkal, (fal,- és födémáttörésekkel, helyreállítással); légtömörségi osztály: "C".</t>
  </si>
  <si>
    <t>Spirálkorcolt könnyűlemez csővezeték, horganyzott acéllemezből, gyártó specifikációja szerinti anyagvastagsággal, tartószerkezetre szerelve, tartószerkezettel, bordával, tömített idomokkal, fal- és födémáttörésekkel, helyreállítással, hőszigeteléssel, 
LINDAB SR típus; légtömörségi osztály: "C".
NA 100</t>
  </si>
  <si>
    <t xml:space="preserve">NA 125 </t>
  </si>
  <si>
    <t>NA 160</t>
  </si>
  <si>
    <t>NA 200</t>
  </si>
  <si>
    <t>NA 250</t>
  </si>
  <si>
    <t>NA 315</t>
  </si>
  <si>
    <t>NA 355</t>
  </si>
  <si>
    <t>NA 400</t>
  </si>
  <si>
    <t>NA 500</t>
  </si>
  <si>
    <t>NA 1000</t>
  </si>
  <si>
    <t>NA 1250</t>
  </si>
  <si>
    <t>Szuperhajlékony, hőszigetelt alumínium lemezcső (SONODEC), tartószerkezetre szerelve, átm. 200 mm-ig födémáttörésekkel (vasbeton szerkezetkben fúrással).
NA 100</t>
  </si>
  <si>
    <t>Konyhatechnológia szerinti nagykonyhai  elsízvóernyők bekötése elszívó, befúvó oldalon,
NA 315, illetve NA 250 légcsatornával.</t>
  </si>
  <si>
    <t>Füstvezérlő lamellás csappantyú (Pl. TROGES vagy műszakilag egyenértékű) falba, födémbe, nem éghető légcsatornához való csatlakozáshoz, horganyzott acéllemezből, négyszög kivitel, K-90-es tűzvédelmi osztály. Vízszintes, vagy függőleges beépítéssel, szerviznyílással, elektromotorral, végállás kapcsolóval nyit-zár kijelzésére, tűzvédelmi hálózatra kötve. A mozgató motor: 24V AC/DC.
1150x350 mm méretben.</t>
  </si>
  <si>
    <t>1100x700 mm méretben.</t>
  </si>
  <si>
    <t>1400x600 mm méretben.</t>
  </si>
  <si>
    <t>2500x3250 mm méretben.</t>
  </si>
  <si>
    <t>2700x2800 mm méretben.</t>
  </si>
  <si>
    <t>Tűzvédelmi lamellás csappantyú (zsalu) (Pl. TROGES vagy műszakilag egyenértékű) falba, födémbe, nem éghető légcsatornához való csatlakozáshoz, horganyzott acéllemezből, négyszög kivitel, K-90-es tűzvédelmi osztály. Vízszintes, vagy függőleges beépítéssel, szerviznyílással, termikus hőkioldással 72 fokon, rugó visszahúzású elektromotorral végállás kapcsolóval nyit-zár kijelzésére, tűzvédelmi hálózatra kötve. A mozgató motor: 230V AC/DC.
800x300 mm méretben.</t>
  </si>
  <si>
    <t>550x250 mm méretben.</t>
  </si>
  <si>
    <t>821x440 mm méretben.</t>
  </si>
  <si>
    <t>900x250 mm méretben.</t>
  </si>
  <si>
    <t>900x300 mm méretben.</t>
  </si>
  <si>
    <t>400x250 mm méretben.</t>
  </si>
  <si>
    <t>450x200 mm méretben.</t>
  </si>
  <si>
    <t>350x200 mm méretben.</t>
  </si>
  <si>
    <t>600x200 mm méretben.</t>
  </si>
  <si>
    <t>650x250 mm méretben.</t>
  </si>
  <si>
    <t>700x250 mm méretben.</t>
  </si>
  <si>
    <t>500x500 mm méretben.</t>
  </si>
  <si>
    <t>450x400 mm méretben.</t>
  </si>
  <si>
    <t>NA 100 mm méretben.</t>
  </si>
  <si>
    <t>NA 125 mm méretben.</t>
  </si>
  <si>
    <t>NA 160 mm méretben.</t>
  </si>
  <si>
    <t>NA 200 mm méretben.</t>
  </si>
  <si>
    <t>NA 250 mm méretben.</t>
  </si>
  <si>
    <t>NA 315 mm méretben.</t>
  </si>
  <si>
    <t>Beszabályzó zsalu, Pl. Lindab gyártmány, horganyzott acéllemezből, négyszög kivitel. Vízszintes, vagy függőleges beépítéssel, szerviznyílással.
800x300 mm méretben.</t>
  </si>
  <si>
    <t>Egyenes hangcsillapító négyszög keresztmetszettel, tartószerkezetre szerelve, tartószerkezettel. Pl. Lindab gyártmány, tipizált méretekben.
1199x575x1,5m</t>
  </si>
  <si>
    <t>1199x575x1,0m</t>
  </si>
  <si>
    <t>1250x600x1,0m</t>
  </si>
  <si>
    <t>1520x795x1,5m</t>
  </si>
  <si>
    <t>821x440x1,5m</t>
  </si>
  <si>
    <t>NA315x1,0m</t>
  </si>
  <si>
    <t>NA315x1,5m</t>
  </si>
  <si>
    <t>NA250x1,5m</t>
  </si>
  <si>
    <t>NA200x1,0m</t>
  </si>
  <si>
    <t>3,5x1,2x1m utólag behelyezett SLRB kulisszákkal</t>
  </si>
  <si>
    <t>3,5x1,2 könyök utólag behelyezett SLRB kulisszákkal</t>
  </si>
  <si>
    <t>2,5,5x1,2x1m utólag behelyezett SLRB kulisszákkal</t>
  </si>
  <si>
    <t>2,5x1,2 könyök utólag behelyezett SLRB kulisszákkal</t>
  </si>
  <si>
    <t>Íriszes légmennyiségszabályzó kör keresztmetszettel, horganyzott acéllemezből, lemezvezetékbe építhető kivitelben, horganyzott acél karimával, mérőcsonkokkal felszerelve,                           
Pl. LINDAB DIRU gyátmány.
NA 100</t>
  </si>
  <si>
    <t>Pl. LINDAB gyártmányú aprólamellás elszívórács CO elszívásra, légmennyiségszabályzóval.
B3020 400x150</t>
  </si>
  <si>
    <t>Pl. LINDAB gyártmányú aprólamellás elszívórács füst elszívásra, légmennyiségszabályzóval, tűzvédelmi követelménnyel.
800x400</t>
  </si>
  <si>
    <t>700x400</t>
  </si>
  <si>
    <t>800x550</t>
  </si>
  <si>
    <t>1300x700</t>
  </si>
  <si>
    <t>2500x3250</t>
  </si>
  <si>
    <t>2700x2800</t>
  </si>
  <si>
    <t>Pl. LINDAB gyártmányú esővédő fix zsalu homlokzat színére festve.
NA 315</t>
  </si>
  <si>
    <t>800x300</t>
  </si>
  <si>
    <t>1400x1000</t>
  </si>
  <si>
    <t>400x300</t>
  </si>
  <si>
    <t>Perdületes légbefúvó, elszívó elem, kézi légsugárkép állítással, elosztó-szabályzó dobozzal.
Pl. LINDAB RS15 2-160</t>
  </si>
  <si>
    <t>Perdületes légbefúvó, elszívó elem, kézi légsugárkép állítással.
Pl. LINDAB CRL-125</t>
  </si>
  <si>
    <t>Pl. LINDAB CRL-160</t>
  </si>
  <si>
    <t>Pl. LINDAB CRL-200</t>
  </si>
  <si>
    <t>Pl. LINDAB CRL-250</t>
  </si>
  <si>
    <t>Résbefúvó, -elszívó elosztó-szabályzó dobozzal, kézi légsugárkép állítással. Pl. LINDAB gyártmány
LINDAB MTL19-1+STB L=1600</t>
  </si>
  <si>
    <t>LINDAB MTL19-1+STU L=1600</t>
  </si>
  <si>
    <t>LINDAB MTL19-1+STB L=2000</t>
  </si>
  <si>
    <t>LINDAB MTL19-1+STU L=2000</t>
  </si>
  <si>
    <t>LINDAB MTL19-1+STB L=2400</t>
  </si>
  <si>
    <t>LINDAB MTL19-2+STU L=1500</t>
  </si>
  <si>
    <t>LINDAB MTL19-2+STB L=1800</t>
  </si>
  <si>
    <t>LINDAB MTL19-2+STU L=1800</t>
  </si>
  <si>
    <t>LINDAB MTL19-2+STB L=2000</t>
  </si>
  <si>
    <t>LINDAB MTL19-2+STU L=2000</t>
  </si>
  <si>
    <t>LINDAB MTL19-2+STB L=2400</t>
  </si>
  <si>
    <t>LINDAB MTL19-2+STU L=2400</t>
  </si>
  <si>
    <t>LINDAB MTL19-3+STB L=1200</t>
  </si>
  <si>
    <t>LINDAB MTL19-3+STU L=1200</t>
  </si>
  <si>
    <t>LINDAB MTL19-3+STB L=1400</t>
  </si>
  <si>
    <t>LINDAB MTL19-3+STU L=1400</t>
  </si>
  <si>
    <t>LINDAB MTL19-3+STB L=2000</t>
  </si>
  <si>
    <t>LINDAB MTL19-3+STU L=2000</t>
  </si>
  <si>
    <t>LINDAB MTL19-3+STB L=2400</t>
  </si>
  <si>
    <t>LINDAB MTL19-3+STU L=2400</t>
  </si>
  <si>
    <t>LINDAB MTL19-4+STB L=1500</t>
  </si>
  <si>
    <t>LINDAB MTL19-4+STB L=1600</t>
  </si>
  <si>
    <t>LINDAB MTL19-4+STU L=1600</t>
  </si>
  <si>
    <t>LINDAB MTL19-4+STB L=1800</t>
  </si>
  <si>
    <t>LINDAB MTL19-4+STU L=1800</t>
  </si>
  <si>
    <t>LINDAB MTL19-4+STB L=2000</t>
  </si>
  <si>
    <t>LINDAB MTL19-4+STU L=2000</t>
  </si>
  <si>
    <t>LINDAB MTL19-4+STU L=2100</t>
  </si>
  <si>
    <t>LINDAB MTL19-4+STB L=2400</t>
  </si>
  <si>
    <t>LINDAB MTL19-4+STU L=2400</t>
  </si>
  <si>
    <t>Légszelep befúvásra acéllemezből. Lindab gyártmány, fehér színre festve. Pl. LINDAB gyártmány
KI 100</t>
  </si>
  <si>
    <t>KI 125</t>
  </si>
  <si>
    <t>KI 160</t>
  </si>
  <si>
    <t>KI 200</t>
  </si>
  <si>
    <t>Légszelep elszívásra acéllemezből. Lindab gyártmány, fehér színre festve. Pl. LINDAB gyártmány
KU 100</t>
  </si>
  <si>
    <t>KU 125</t>
  </si>
  <si>
    <t>KU 160</t>
  </si>
  <si>
    <t>Légcsatorna hálózat és tartozékainak üzempróbái és beszabályozása, vezetékrendszer tömörségi vizsgálata.</t>
  </si>
  <si>
    <t>Légcsatorna hálózat és tartozékainak üzempróbái és beszabályozása, szabályzó szerkezetek beszabályozása</t>
  </si>
  <si>
    <t>Légcsatorna hálózat és tartozékainak üzempróbái és beszabályozása, légkezelő központok és ventilátorok üzempróbái és beszabályozása.</t>
  </si>
  <si>
    <t>Légcsatorna hálózat és tartozékainak üzempróbái és beszabályozása, teljes légtechnikai rendszer beszabályozása és próbaüzeme.</t>
  </si>
  <si>
    <t>Légtechnikai berendezések, rendszerek akkusztikai mérése.</t>
  </si>
  <si>
    <t>Madárvédő háló ellen karimák közé felszerelve.</t>
  </si>
  <si>
    <t>Légtechnika összesen</t>
  </si>
  <si>
    <t>Az épületgépészeti rendszerek teljes feliratozása</t>
  </si>
  <si>
    <t>Vezetékek elburkolása az előre nem tervezhető helyeken</t>
  </si>
  <si>
    <t>Útburkolat elbontása (járdaburkolat)</t>
  </si>
  <si>
    <t>Főzőkonyha</t>
  </si>
  <si>
    <t>Fogyasztói edény mosogató</t>
  </si>
  <si>
    <t>Üzemi edény mosogató</t>
  </si>
  <si>
    <t>Önkiszolgáló tálaló</t>
  </si>
  <si>
    <t>Büfé</t>
  </si>
  <si>
    <t>Zöldség előkészítő</t>
  </si>
  <si>
    <t>Szárazárú raktár</t>
  </si>
  <si>
    <t>Büfé raktár</t>
  </si>
  <si>
    <t>Mélyhűtőkamra</t>
  </si>
  <si>
    <t>Hűtőkamra</t>
  </si>
  <si>
    <t>Takszer.t.</t>
  </si>
  <si>
    <t>Hulladéktároló</t>
  </si>
  <si>
    <t>Iroda</t>
  </si>
  <si>
    <t>Szociális blokk</t>
  </si>
  <si>
    <t>Áruátvevő terület</t>
  </si>
  <si>
    <t>Közlekedő</t>
  </si>
  <si>
    <t>A1.1</t>
  </si>
  <si>
    <t>A1.1.01</t>
  </si>
  <si>
    <t>A1.1.02</t>
  </si>
  <si>
    <t>A1.2</t>
  </si>
  <si>
    <t>A1.3</t>
  </si>
  <si>
    <t>A1.4</t>
  </si>
  <si>
    <t>A1.5</t>
  </si>
  <si>
    <t>A1.6</t>
  </si>
  <si>
    <t>A1.7</t>
  </si>
  <si>
    <t>A1.8</t>
  </si>
  <si>
    <t>A1.9</t>
  </si>
  <si>
    <t>A1.10</t>
  </si>
  <si>
    <t>A1.11</t>
  </si>
  <si>
    <t>A1.12</t>
  </si>
  <si>
    <t>A1.13</t>
  </si>
  <si>
    <t>A1.14</t>
  </si>
  <si>
    <t>A1.15</t>
  </si>
  <si>
    <t>A1.16</t>
  </si>
  <si>
    <t>A1.17</t>
  </si>
  <si>
    <t>A1.18</t>
  </si>
  <si>
    <t>A1.19</t>
  </si>
  <si>
    <t>A1.20</t>
  </si>
  <si>
    <t>A1.21</t>
  </si>
  <si>
    <t>A1.22</t>
  </si>
  <si>
    <t>A1.23</t>
  </si>
  <si>
    <t>A1.24</t>
  </si>
  <si>
    <t>A1.25</t>
  </si>
  <si>
    <t>A1.25.01</t>
  </si>
  <si>
    <t>A1.26</t>
  </si>
  <si>
    <t>A1.27</t>
  </si>
  <si>
    <t>A1.28</t>
  </si>
  <si>
    <t>A1.29</t>
  </si>
  <si>
    <t>A1.30</t>
  </si>
  <si>
    <t>A1.31</t>
  </si>
  <si>
    <t>A1.32</t>
  </si>
  <si>
    <t>A1.33</t>
  </si>
  <si>
    <t>A1.34</t>
  </si>
  <si>
    <t>A1.35</t>
  </si>
  <si>
    <t>A1.36</t>
  </si>
  <si>
    <t>A1.37</t>
  </si>
  <si>
    <t>A1.38</t>
  </si>
  <si>
    <t>A1.39</t>
  </si>
  <si>
    <t>A1.40</t>
  </si>
  <si>
    <t>A1.40.01</t>
  </si>
  <si>
    <t>A1.40.02</t>
  </si>
  <si>
    <t>A1.41</t>
  </si>
  <si>
    <t>A1.41.01</t>
  </si>
  <si>
    <t>A1.42</t>
  </si>
  <si>
    <t>A1.43</t>
  </si>
  <si>
    <t>B1.1</t>
  </si>
  <si>
    <t>B1.2</t>
  </si>
  <si>
    <t>B1.2.01</t>
  </si>
  <si>
    <t>B1.2.02</t>
  </si>
  <si>
    <t>B1.3</t>
  </si>
  <si>
    <t>B1.4</t>
  </si>
  <si>
    <t>B1.4.01</t>
  </si>
  <si>
    <t>B1.5</t>
  </si>
  <si>
    <t>B1.6</t>
  </si>
  <si>
    <t>B1.6.01</t>
  </si>
  <si>
    <t>B1.7</t>
  </si>
  <si>
    <t>B1.8</t>
  </si>
  <si>
    <t>B1.9</t>
  </si>
  <si>
    <t>B1.10</t>
  </si>
  <si>
    <t>B1.11</t>
  </si>
  <si>
    <t>B1.12</t>
  </si>
  <si>
    <t>B1.13</t>
  </si>
  <si>
    <t>B2.1</t>
  </si>
  <si>
    <t>B2.2</t>
  </si>
  <si>
    <t>B2.3</t>
  </si>
  <si>
    <t>B2.4</t>
  </si>
  <si>
    <t>B2.5</t>
  </si>
  <si>
    <t>B2.6</t>
  </si>
  <si>
    <t>B2.7</t>
  </si>
  <si>
    <t>B2.8</t>
  </si>
  <si>
    <t>C1.1</t>
  </si>
  <si>
    <t>C1.1.01</t>
  </si>
  <si>
    <t>C1.1.02</t>
  </si>
  <si>
    <t>C1.1.03</t>
  </si>
  <si>
    <t>C1.2</t>
  </si>
  <si>
    <t>C1.2.01</t>
  </si>
  <si>
    <t>C1.2.02</t>
  </si>
  <si>
    <t>C1.2.03</t>
  </si>
  <si>
    <t>C1.2.04</t>
  </si>
  <si>
    <t>C1.3</t>
  </si>
  <si>
    <t>C1.3.01</t>
  </si>
  <si>
    <t>C1.4</t>
  </si>
  <si>
    <t>C1.4.01</t>
  </si>
  <si>
    <t>C1.5</t>
  </si>
  <si>
    <t>C1.5.01</t>
  </si>
  <si>
    <t>C1.6</t>
  </si>
  <si>
    <t>C1.6.01</t>
  </si>
  <si>
    <t>C1.7</t>
  </si>
  <si>
    <t>C1.7.01</t>
  </si>
  <si>
    <t>C1.8</t>
  </si>
  <si>
    <t>C1.8.01</t>
  </si>
  <si>
    <t>C1.9</t>
  </si>
  <si>
    <t>C1.10</t>
  </si>
  <si>
    <t>C1.12</t>
  </si>
  <si>
    <t>C1.13</t>
  </si>
  <si>
    <t>C1.14</t>
  </si>
  <si>
    <t>C1.15</t>
  </si>
  <si>
    <t>C2.1</t>
  </si>
  <si>
    <t>C2.2</t>
  </si>
  <si>
    <t>C2.4</t>
  </si>
  <si>
    <t>C2.5</t>
  </si>
  <si>
    <t>C2.5.01</t>
  </si>
  <si>
    <t>C2.6</t>
  </si>
  <si>
    <t>C2.7</t>
  </si>
  <si>
    <t>D1.1</t>
  </si>
  <si>
    <t>D1.2</t>
  </si>
  <si>
    <t>D1.3</t>
  </si>
  <si>
    <t>D1.3.01</t>
  </si>
  <si>
    <t>D1.3.02</t>
  </si>
  <si>
    <t>D1.3.03</t>
  </si>
  <si>
    <t>D1.4</t>
  </si>
  <si>
    <t>D1.5</t>
  </si>
  <si>
    <t>D1.6</t>
  </si>
  <si>
    <t>D1.7</t>
  </si>
  <si>
    <t>D1.8</t>
  </si>
  <si>
    <t>D1.9</t>
  </si>
  <si>
    <t>E1.1</t>
  </si>
  <si>
    <t>E1.1.01</t>
  </si>
  <si>
    <t>E1.1.02</t>
  </si>
  <si>
    <t>E1.1.03</t>
  </si>
  <si>
    <t>E1.2</t>
  </si>
  <si>
    <t>E2.1</t>
  </si>
  <si>
    <t>E2.1.01</t>
  </si>
  <si>
    <t>E2.1.02</t>
  </si>
  <si>
    <t>E3.1</t>
  </si>
  <si>
    <t>E3.1.01</t>
  </si>
  <si>
    <t>E3.1.08</t>
  </si>
  <si>
    <t>E3.1.09</t>
  </si>
  <si>
    <t>E3.2</t>
  </si>
  <si>
    <t>E3.2.01</t>
  </si>
  <si>
    <t>E3.2.02</t>
  </si>
  <si>
    <t>E4.1</t>
  </si>
  <si>
    <t>E4.1.01</t>
  </si>
  <si>
    <t>E4.1.09</t>
  </si>
  <si>
    <t>E4.1.10</t>
  </si>
  <si>
    <t>E4.1.11</t>
  </si>
  <si>
    <t>E4.1.12</t>
  </si>
  <si>
    <t>E4.2</t>
  </si>
  <si>
    <t>E4.2.01</t>
  </si>
  <si>
    <t>E4.3</t>
  </si>
  <si>
    <t>E4.4</t>
  </si>
  <si>
    <t>E4.4.01</t>
  </si>
  <si>
    <t>E5.1</t>
  </si>
  <si>
    <t>E5.1.01</t>
  </si>
  <si>
    <t>E5.2</t>
  </si>
  <si>
    <t>E5.2.01</t>
  </si>
  <si>
    <t>E5.3</t>
  </si>
  <si>
    <t>E6.1</t>
  </si>
  <si>
    <t>E6.2</t>
  </si>
  <si>
    <t>E6.3</t>
  </si>
  <si>
    <t>F1.1</t>
  </si>
  <si>
    <t>G1.1</t>
  </si>
  <si>
    <t>G1.2</t>
  </si>
  <si>
    <t>H1.1</t>
  </si>
  <si>
    <t>H1.2</t>
  </si>
  <si>
    <t>H1.3</t>
  </si>
  <si>
    <t>H1.4</t>
  </si>
  <si>
    <t>H2.1</t>
  </si>
  <si>
    <t>H2.2</t>
  </si>
  <si>
    <t>H2.3</t>
  </si>
  <si>
    <t>H2.3.01</t>
  </si>
  <si>
    <t>H2.4</t>
  </si>
  <si>
    <t>H2.5</t>
  </si>
  <si>
    <t>H2.5.01</t>
  </si>
  <si>
    <t>H2.6</t>
  </si>
  <si>
    <t>39-003-1.2.2.4.1-1120041</t>
  </si>
  <si>
    <t>Szerelt gipszkarton álmennyezet fém vázszerkezetre (duplasoros), választható függesztéssel, csavarfejek és illesztések alapglettelve (Q2 minőségben),  nem látszó bordázattal, monolit álm.    (gázzal oltás miatt)</t>
  </si>
  <si>
    <t>39-004-99-0000001</t>
  </si>
  <si>
    <t>Fa lamellás egyedi álm. (km:8x20, hossz átl: 280cm)</t>
  </si>
  <si>
    <t>39-004-2.1.1.1-0000003</t>
  </si>
  <si>
    <t>Ecophon Hygiene Advance (120x60 cm) álmennyezet készítése.</t>
  </si>
  <si>
    <t>39-004-2.1.1.1-0000010</t>
  </si>
  <si>
    <t>TA12 jelű 50 mm vtg. Quiet stone habüveg akusztikus monolit födémre ragasztott álmennyezet szerelése,  50 mm vtg. Quiet stone light lap</t>
  </si>
  <si>
    <t>39-004-2.1.1.1-0000014</t>
  </si>
  <si>
    <t>TA15 Ecophon Master Ds álmennyezeti rendszer szerelése,  white frost színben; 40 mm nagysűrűségű üveggyapot lemezzel, T24 Grid függesztő rácsszerkezettel</t>
  </si>
  <si>
    <t>39-004-2.1.1.1-0000025</t>
  </si>
  <si>
    <t>TA24 Ecophon Focus DS 60/120 cm bontható sáv szerelése; 20 mm Focus Lp álmennyezeti lap T24 Grid függesztő rácsszerkezet légrés white frost színben</t>
  </si>
  <si>
    <t>39-004-2.1.1.1-0000030</t>
  </si>
  <si>
    <t>TA01 Fade, akusztikus vakolattal közvetlenül rögzítve</t>
  </si>
  <si>
    <t>39-005-2.1.1.1-0000008</t>
  </si>
  <si>
    <t>TA10 Ecophon Acusto Wall C Super G fali hangelnyelő panel szerelése, 40 mm sűrített kőzetgyapot lemez gyári rögzítőkerettel</t>
  </si>
  <si>
    <t>39-005-2.1.1.1-0000009</t>
  </si>
  <si>
    <t>Ecophon INDUSTRY MODUS (120x120 cm) akusztikus burkolat készítése</t>
  </si>
  <si>
    <t>42-012-1.1.1.1.1.4-0313021</t>
  </si>
  <si>
    <t>Fal-, pillér-, oszlopburkolat készítése beltérben, tégla, beton, vakolt alapfelületen, MAPS OF CERIM  Light Grey  burkolat kötésben vagy hálósan, 3-5 mm vtg. ragasztóba rakva, 1-10 mm fugaszélességgel, 30x60 cm  lapmérettel MAPEI Keraflex Light S1 C2TE S1 cementkötésű ragasztóhabarcs, szürke, Ultracolor Plus fugázó, fehér</t>
  </si>
  <si>
    <t>42-012-1.1.1.1.1.4-0313022</t>
  </si>
  <si>
    <t>Fal-, pillér-, oszlopburkolat készítése beltérben, tégla, beton, vakolt alapfelületen, MAPS OF CERIM  White burkolat kötésben vagy hálósan, 3-5 mm vtg. ragasztóba rakva, 1-10 mm fugaszélességgel, 30x60 cm  lapmérettel MAPEI Keraflex Light S1 C2TE S1 cementkötésű ragasztóhabarcs, szürke, Ultracolor Plus fugázó, fehér</t>
  </si>
  <si>
    <t>42-022-1.1.1.1.1.4-0000002</t>
  </si>
  <si>
    <t>Padlóburkolat készítése, beltérben, tégla, beton, vakolt alapfelületen, MAPS OF CERIM Light Grey  burkolattal, kötésben vagy hálósan, 3-5 mm vtg. ragasztóba rakva, 1-10 mm fugaszélességgel, 60x120 cm lapmérettel MAPEI Keraflex Easy C2E cementkötésű ragasztóhabarcs, szürke, Kerapoxy IEG epoxigyanta fugázó, cementszürke</t>
  </si>
  <si>
    <t>42-042-21.2-0000001</t>
  </si>
  <si>
    <t>2,8-4,2 cm álpadló elem antisztatikus műgumi felülettel, a DIN EN 12825 szabványban meghatározott terhelési osztályok szerinti vastagsággal, a bontható álpadló rendszer részeként (pl.: KNAUF INTEGRAL F155, vagy azzal műszakilag egyenértékű)</t>
  </si>
  <si>
    <t>42-042-25.1.1-0312067</t>
  </si>
  <si>
    <t>Vezetőképes antisztatikus és antibakteriális burkolatok fektetése kiegyenlített aljzatra, antisztatikus, vinyl (Primo SD földelt, antisztatikus)</t>
  </si>
  <si>
    <t>42-042-31.1.2</t>
  </si>
  <si>
    <t>Lábazat kialakítása, PVC-burkolatból, saját anyagából felhajtva,  PVC-profilba bújtatva</t>
  </si>
  <si>
    <t>42-042-31.2</t>
  </si>
  <si>
    <t>Lábazat kialakítása, gumi 15 cm magas lábazati ütközésvédelem (Gradus WRG Rubber Wall Guard)</t>
  </si>
  <si>
    <t>42-042-31.2-0000001</t>
  </si>
  <si>
    <t>Lábazat kialakítása, gumi 1,2m magas falsarok védelem (Gradus Rubber corner guard)</t>
  </si>
  <si>
    <t>42-051-3-0000001</t>
  </si>
  <si>
    <t>Ipari padlóburkolat rendszer készítése, műgyanta antisztatikus, 4 mm ZTV ING / SIB Rili OSF szerint OS11b minősítéssel rendelkező, II. T+V repedésáthidaló képességi osztályba tartozó, azaz 0,3 mm dinamikus repedésáthidaló képességű, só, kopás és olajálló burkolatrendszer (pl.: SIKA CARDECK ELASTIC I N E, vagy azzal műszakilag egyenértékű) 10 cm magasságig lábazatként kialakítva, a szükséges helyeken hajlaterősítéssel.</t>
  </si>
  <si>
    <t>42-051-3-0000003</t>
  </si>
  <si>
    <t>Ipari padlóburkolat rendszer készítése, műgyanta antisztatikus, 2 mm ZTV ING / SIB Rili OSF szerint OS8 minősítéssel rendelkező, rugalmas fedőbevonattal ellátott só, kopás és olajálló burkolatrendszer (pl.: SIKA CARDECK STATIK I E N, vagy azzal műszakilag egyenértékű) 10 cm magasságig lábazatként kialakítva, a szükséges helyeken hajlaterősítéssel.</t>
  </si>
  <si>
    <t>42-051-3-0000004</t>
  </si>
  <si>
    <t>Ipari padlóburkolat rendszer készítése, műgyanta antisztatikus, 2 mm ZTV ING / SIB Rili OSF szerint OS8 minősítéssel rendelkező, rugalmas fedőbevonattal ellátott só, kopás és olajálló burkolatrendszer (pl.: SIKA CARDECK HEAVY DUTY, vagy azzal műszakilag egyenértékű) 10 cm magasságig lábazatként kialakítva, a szükséges helyeken hajlaterősítéssel.</t>
  </si>
  <si>
    <t>42-072-7</t>
  </si>
  <si>
    <t>Ajtó ütközők elhelyezése</t>
  </si>
  <si>
    <t>47-011-15.1.1.1-0000012</t>
  </si>
  <si>
    <t>Diszperziós festés műanyag bázisú vizes-diszperziós  fehér vagy gyárilag színezett festékkel, új vagy régi lekapart, előkészített alapfelületen, vakolaton, két rétegben, tagolatlan sima felületen Trilak beltéri festék, belsőépítész tervek szerinti színben</t>
  </si>
  <si>
    <t>47-011-15.1.1.2-0000031</t>
  </si>
  <si>
    <t>Diszperziós festés műanyag bázisú vizes-diszperziós  fehér vagy gyárilag színezett festékkel, új vagy régi lekapart, előkészített alapfelületen, vakolaton, két rétegben, tagolt sima felületen (gerendák) NCS S1020-R80B szín</t>
  </si>
  <si>
    <t>47-011-15.1.1.2-0000032</t>
  </si>
  <si>
    <t>Diszperziós festés műanyag bázisú vizes-diszperziós  fehér vagy gyárilag színezett festékkel, új vagy régi lekapart, előkészített alapfelületen, vakolaton, két rétegben, tagolt sima felületen (gerendák) NCS S3030-R90B szín</t>
  </si>
  <si>
    <t>47-011-15.1.1.2-0000033</t>
  </si>
  <si>
    <t>Diszperziós festés műanyag bázisú vizes-diszperziós  fehér vagy gyárilag színezett festékkel, új vagy régi lekapart, előkészített alapfelületen, vakolaton, két rétegben, tagolt sima felületen (gerendák) NCS S 1060-Y50R szín</t>
  </si>
  <si>
    <t>47-011-15.1.1.2-0000034</t>
  </si>
  <si>
    <t>Diszperziós festés műanyag bázisú vizes-diszperziós  fehér vagy gyárilag színezett festékkel, új vagy régi lekapart, előkészített alapfelületen, vakolaton, két rétegben, tagolt sima felületen (gerendák) NCS S 4030-R50B szín</t>
  </si>
  <si>
    <t>47-011-15.1.1.2-0000035</t>
  </si>
  <si>
    <t>Diszperziós festés műanyag bázisú vizes-diszperziós  fehér vagy gyárilag színezett festékkel, új vagy régi lekapart, előkészített alapfelületen, vakolaton, két rétegben, tagolt sima felületen (gerendák) NCS S2502-R szín</t>
  </si>
  <si>
    <t>47-011-15.1.1.2-0000036</t>
  </si>
  <si>
    <t>Diszperziós festés műanyag bázisú vizes-diszperziós  fehér vagy gyárilag színezett festékkel, új vagy régi lekapart, előkészített alapfelületen, vakolaton, két rétegben, tagolt sima felületen (gerendák) RAL 7047 szín</t>
  </si>
  <si>
    <t>47-011-15.1.1.2-0000037</t>
  </si>
  <si>
    <t>Diszperziós festés műanyag bázisú vizes-diszperziós  fehér vagy gyárilag színezett festékkel, új vagy régi lekapart, előkészített alapfelületen, vakolaton, két rétegben, tagolt sima felületen (gerendák) RAL 7027 szín</t>
  </si>
  <si>
    <t>47-011-15.1.1.2-0000099</t>
  </si>
  <si>
    <t>Diszperziós festés műanyag bázisú vizes-diszperziós  fehér vagy gyárilag színezett festékkel, új vagy régi lekapart, előkészített alapfelületen, vakolaton, két rétegben, tagolt sima felületen (gerendák) Trilak beltéri festék</t>
  </si>
  <si>
    <t>50-003-2-0000001</t>
  </si>
  <si>
    <t>BtcR03 -	beépített mosdópult egyedi terv szerint</t>
  </si>
  <si>
    <t>50-008-1.1.1.3-0010052</t>
  </si>
  <si>
    <t>Öltözőszekrények beszerelése járatos méretű készre szerelt elemekből, acéllemezből, elektrosztatikus szinterezéssel/porszórással, biztonsági zárral (két kulccsal), ajtón lévő kopoltyúkkal, Z-ajtós metaloBox Project Z6 new 6 ajtós öltözőszekrény, 180 x 102 x 50 cm TtcR09 jelű</t>
  </si>
  <si>
    <t>50-008-61.1-0010122</t>
  </si>
  <si>
    <t>Öltözőpadok beszerelése járatos méretű készre szerelt elemekből, hagyományos öltözőpad metaloBox OP 1000 hagyományos öltözőpad, 100 x 33 cm TtcR09p jelű</t>
  </si>
  <si>
    <t>50-009-1.2-0010251</t>
  </si>
  <si>
    <t>Üzemek acéllemez tárolószekrényeinek beszerelése, járatos méretű készre szerelt elemekből, elektrosztatikus szinterezéssel/porszórással, könnyű szerszámszekrények metaloBox Light 1800/1000 könnyű szerszámszekrény, 180 x 100 x 40 cm TtcR02 - TtcR04 -TtcR05 - TtcR06 - TtcR13</t>
  </si>
  <si>
    <t>50-009-1.9-0010364</t>
  </si>
  <si>
    <t>Üzemek acéllemez tárolószekrényeinek beszerelése, járatos méretű készre szerelt elemekből, elektrosztatikus szinterezéssel/porszórással, nagyméretű szekrények metaloBox DEEP 625 extra mély tárolószekrény, 195x930x80 cm BtcR01 jelű</t>
  </si>
  <si>
    <t>50-009-1.9-0010366</t>
  </si>
  <si>
    <t>Üzemek acéllemez tárolószekrényeinek beszerelése, járatos méretű készre szerelt elemekből, elektrosztatikus szinterezéssel/porszórással, nagyméretű szekrények metaloBox MAXXX 1200 extra széles tárolószekrény, 200 x 118 x 45 cm BtcR02 jelű</t>
  </si>
  <si>
    <t>50-009-2.1-0000001</t>
  </si>
  <si>
    <t>TtcR01 -	100x60x250 cm fém csavaros polcrendszer (javasolt: Salgó) 	hagyományos polcrendszer horganyzott acélból 	csavaros kivitel 4 polcos 60 cm polctávolsággal</t>
  </si>
  <si>
    <t>50-009-2.1-0000002</t>
  </si>
  <si>
    <t>TtcR00 -	elnyelők tárolását szolgáló 	80x60x250 cm fém csavaros 	polcrendszer (javasolt: Salgó) 	hagyományos polcrendszer horganyzott acélból 	csavaros kivitel 4 polcos 60 cm polctávolsággal</t>
  </si>
  <si>
    <t>50-009-2.1-0000003</t>
  </si>
  <si>
    <t>TtcR11 -	100x60x250 cm fém csavaros polcrendszer (javasolt: Salgó) 	hagyományos polcrendszer horganyzott acélból 	csavaros kivitel 4 polcos 60 cm polctávolsággal</t>
  </si>
  <si>
    <t>50-009-2.1-0000004</t>
  </si>
  <si>
    <t>TtcR12 -	100x100x250 cm fém csavaros polcrendszer (javasolt: Salgó) 	hagyományos polcrendszer horganyzott acélból 	csavaros kivitel 4 polcos 60 cm polctávolsággal</t>
  </si>
  <si>
    <t>82-009-12.5-0337682</t>
  </si>
  <si>
    <t>WC-csésze kiegészítő szerelvényeinek elhelyezése, wc tartály 2 fázisú nyomógomb GEBERIT Delta20 működtető nyomólap, kétmennyiséges, fehér/fényes króm/fehér, Cikkszám: 115.882.KJ.1 TtcSZK07</t>
  </si>
  <si>
    <t>82-016-1.1.9-0318742</t>
  </si>
  <si>
    <t>Piperetárgyak elhelyezése egy-három helyen felerősítve, WC-kefe tartóval MOFÉM Fiesta kerámia WC kefe fali tartóval TtcSZK06</t>
  </si>
  <si>
    <t>82-016-2.1</t>
  </si>
  <si>
    <t>Adagoló (szappan, tusfürdő, fertőtlenítő, kézkrém, illatosító) és tartozékainak elhelyezése, falra szerelt kivitelben Bisk Masterline 1000 ml r.m. acél, 12,5x11,7x21 cm TtcSZK03</t>
  </si>
  <si>
    <t>82-016-3.1</t>
  </si>
  <si>
    <t>Papíradagolók elhelyezése Bisk Jumbo-P1 r.m. acél 80x60x250 cm  TtcSZK05</t>
  </si>
  <si>
    <t>82-016-3.1-0391736</t>
  </si>
  <si>
    <t>Papíradagolók elhelyezése falra szerelt kivitelben Green Clean - C/Z hajtott papírkéztörlő adagoló, Classic, rozsdamentes acél, AISI 304, selyem matt, 400 - 600 lap, szintjelzővel, rendszerkulccsal zárható, Méretek: 280x369x128 mm, GCT400S TtcSZK01</t>
  </si>
  <si>
    <t>82-016-4</t>
  </si>
  <si>
    <t>Hulladékgyűjtő soft close elhelyezése Sapho  E-BIN 30l r.m. acél 62x36x24 cm TtcSZK04</t>
  </si>
  <si>
    <t>82-016-4.1</t>
  </si>
  <si>
    <t>Intim hulladékgyűjtő elhelyezése Simex 5L r.m. acél 29x23x10 cm TtcSZK08</t>
  </si>
  <si>
    <t>ktsg</t>
  </si>
  <si>
    <t>39-041-1.1.1.2.1.1.3</t>
  </si>
  <si>
    <t>Álpadló rendszerek, bontható kazettás álpadló 600 mm magasságig,</t>
  </si>
  <si>
    <t>39-003-4.1.1.2.1.1-0000001</t>
  </si>
  <si>
    <t>39-003-4.1.1.2.1.1-0000002</t>
  </si>
  <si>
    <t>Akusztikai hangelnyelő álmennyezet készítése, csavarfejek és illesztések alapglettelve (Q2 minőségben), TA01 jelű Fade akusztikus monolit álmennyezet 3 mm vtg. gyári akusztikus vakolattal ellátva; 20 mm FADE préselt ásványgyapot lemez silver stone szín</t>
  </si>
  <si>
    <t>39-003-4.1.1.2.1.1-0000003</t>
  </si>
  <si>
    <t>Akusztikai hangelnyelő álmennyezet készítése, csavarfejek és illesztések alapglettelve (Q2 minőségben), TA01 jelű Fade akusztikus monolit álmennyezet 3 mm vtg. gyári akusztikus vakolattal ellátva; 20 mm FADE préselt ásványgyapot lemez volcanic ash szín</t>
  </si>
  <si>
    <t>39-003-4.1.1.2.1.1-0000004</t>
  </si>
  <si>
    <t>Akusztikai hangelnyelő álmennyezet készítése, csavarfejek és illesztések alapglettelve (Q2 minőségben), TA01 jelű Fade akusztikus monolit álmennyezet 3 mm vtg. gyári akusztikus vakolattal ellátva; 20 mm FADE préselt ásványgyapot lemez white frost szín</t>
  </si>
  <si>
    <t>39-003-4.1.1.2.1.1-0000005</t>
  </si>
  <si>
    <t>39-003-4.1.1.2.1.1-0000006</t>
  </si>
  <si>
    <t>39-003-4.1.1.2.1.1-0000007</t>
  </si>
  <si>
    <t>39-003-4.1.1.2.1.1-0000008</t>
  </si>
  <si>
    <t>39-003-4.1.1.2.1.1-0000009</t>
  </si>
  <si>
    <t>39-003-4.1.1.2.1.1-0000010</t>
  </si>
  <si>
    <t>Függönyvályú kialakítása sötétítő függönynek Fade akusztikus monolit álmennyezetben</t>
  </si>
  <si>
    <t>39-004-2.1.1.1-0000001</t>
  </si>
  <si>
    <t>TA05 jelű rejtettbordás álmennyezet szerelése, bontható kivitelben, 35 mm vtg. Ecophon Combison Uno Ds álmennyezeti lappal T24 Grid függesztő rácsszerkezettel; silver stone színben</t>
  </si>
  <si>
    <t>39-004-2.1.1.1-0000002</t>
  </si>
  <si>
    <t>TA05 jelű rejtettbordás álmennyezet szerelése, bontható kivitelben, 35 mm vtg. Ecophon Combison Uno Ds álmennyezeti lappal T24 Grid függesztő rácsszerkezettel; volcanic ash színben</t>
  </si>
  <si>
    <t>TA05 jelű rejtettbordás álmennyezet szerelése, bontható kivitelben, 35 mm vtg. Ecophon Combison Uno Ds álmennyezeti lappal T24 Grid függesztő rácsszerkezettel; white frost színben</t>
  </si>
  <si>
    <t>39-004-2.1.1.1-0000004</t>
  </si>
  <si>
    <t>TA05 jelű rejtettbordás álmennyezet szerelése, bontható kivitelben; 35 mm vtg. Ecophon Combison Uno Ds álmennyezeti lappal T24 Grid függesztő rácsszerkezettel</t>
  </si>
  <si>
    <t>39-004-2.1.1.1-0000005</t>
  </si>
  <si>
    <t>TA06 jelű látszóbordás függesztett álmennyezet szerelése 15 mm talpszélességű fő és kereszt tartószerkezettel, 20 mm vtg. Ecophon Hygiene Foodtec A álmennyezeti lap T24 Grid függesztő rácsszerkezet;  volcanic ash szín</t>
  </si>
  <si>
    <t>39-004-2.1.1.1-0000006</t>
  </si>
  <si>
    <t>TA09 25 mm vtg. Quiet stone light habüveg burkolat szerelése, 3 mm akusztikus vakolattal; 25 mm Quietstone light lap white frost színben</t>
  </si>
  <si>
    <t>39-004-2.1.1.1-0000007</t>
  </si>
  <si>
    <t>TA09 25 mm vtg. Quiet stone light habüveg burkolat szerelése, 3 mm akusztikus vakolattal; 25 mm Quietstone light lap silk skate sötétszürke színben</t>
  </si>
  <si>
    <t>39-004-2.1.1.1-0000008</t>
  </si>
  <si>
    <t>TA11-A Ecophon solo Circle függeszett
akusztikai panel D80 cm
egy pontról függesztve Alt2-es rendszerrel
a gyártó utasítása szerinti távolsággal
fordulási tengely magassága 350 cm</t>
  </si>
  <si>
    <t>39-004-2.1.1.1-0000009</t>
  </si>
  <si>
    <t>TA11-B Ecophon solo Circle függeszett
akusztikai panel D120 cm
egy pontról függesztve Alt2-es rendszerrel
a gyártó utasítása szerinti távolsággal
fordulási tengely magassága 350 cm</t>
  </si>
  <si>
    <t>TA11-C Ecophon solo Ellipse függeszett
akusztikai panel 240x100 cm
hat pontról függesztve,
a gyártó utasítása szerinti távolsággal
fordulási tengely magassága 350 cm</t>
  </si>
  <si>
    <t>39-004-2.1.1.1-0000011</t>
  </si>
  <si>
    <t>TA11-D Ecophon solo Circle függeszett
akusztikai panel D160 cm
egy pontról függesztve Alt2-es rendszerrel
a gyártó utasítása szerinti távolsággal
fordulási tengely magassága 350 cm</t>
  </si>
  <si>
    <t>39-004-2.1.1.1-0000013</t>
  </si>
  <si>
    <t>TA13 jelű kis mélységű akusztikus
falburkolat gyártása és beépítése, Topakustik Topperfo Micro
2/2/0,5 16mm vtg prforált Mdf lap, 40 mm vastagságú, közepes testsűrűségű préselt ásványgyapot kitötéssel, részletrajzok szerint kompletten, NCS S 6030-R40B
színre dukkózva</t>
  </si>
  <si>
    <t>39-004-2.1.1.1-0000015</t>
  </si>
  <si>
    <t>TA14 Ecophon Focus EZ álmennyezeti rendszer szerelése,  fekete színben; 40 mm nagysűrűségű üveggyapot lemezzel, T24 Grid függesztő rácsszerkezettel</t>
  </si>
  <si>
    <t>39-004-2.1.1.1-0000016</t>
  </si>
  <si>
    <t>TA14 Ecophon Focus EZ álmennyezeti rendszer szerelése,  dark diamond színben; 40 mm nagysűrűségű üveggyapot lemezzel, T24 Grid függesztő rácsszerkezettel</t>
  </si>
  <si>
    <t>39-004-2.1.1.1-0000017</t>
  </si>
  <si>
    <t>39-004-2.1.1.1-0000019</t>
  </si>
  <si>
    <t>TA15 Ecophon Master DS bontható sáv szerelése,  dark diamond színben;  40 mm nagysűrűségű üveggyapot lemez T24 Grid függesztő rácsszerkezet légrés</t>
  </si>
  <si>
    <t>39-004-2.1.1.1-0000020</t>
  </si>
  <si>
    <t>TA16 Ecophon Focus LP álmennyezet elemek szerelése; 15-30-60/120 cm bontható sáv kialakítása; 20 mm nagysűrűségű üveggyapot lemezzel, T24 Grid függesztő rácsszerkezettel, légréssel, white frost színben</t>
  </si>
  <si>
    <t>39-004-2.1.1.1-0000021</t>
  </si>
  <si>
    <t>TA20 jelű közepes mélységű akusztikus
falburkolat gyártása és beépítése, Topakustik Topperfo Clou
8/8/1,2 16mm vtg prforált Mdf lap, 30 mm vastagságú, közepes testsűrűségű préselt ásványgyapot kitötéssel, részletrajzok szerint kompletten, NCS S 6030-R40B
színre dukkózva</t>
  </si>
  <si>
    <t>39-004-2.1.1.1-0000022</t>
  </si>
  <si>
    <t>TA21 Membrán 100 mm szerelése légréssel (egyedi gyártmány) 3 mm MDF lemez 100 mm vastag keretre, szélein 40 mm közepes testsűrűségű üveggyapot 3-5 mm MDF lemez</t>
  </si>
  <si>
    <t>39-004-2.1.1.1-0000023</t>
  </si>
  <si>
    <t>TA22 Ecophon ExtraBass 50 mm vastag mélyhangelnyelő lemez elhelyezése; (Focus Lp álmennyezeti panelre helyezve)</t>
  </si>
  <si>
    <t>39-004-2.1.1.1-0000024</t>
  </si>
  <si>
    <t>TA24 Ecophon Focus LP 60/120 cm bontható sáv szerelése; 20 mm Focus Lp álmennyezeti lap T24 Grid függesztő rácsszerkezet légrés white frost színben</t>
  </si>
  <si>
    <t>TA04 Ecophon Focus DS 60-120-180/60 cm bontható sáv szerelése, white frost színben</t>
  </si>
  <si>
    <t>39-004-2.1.1.1-0000026</t>
  </si>
  <si>
    <t>Ecophon Combison Uno Ds függesztett álmennyezet bontható sáv szerelése white frost szín</t>
  </si>
  <si>
    <t>39-004-2.1.1.1-0000027</t>
  </si>
  <si>
    <t>Vogl Toptec gipszkarton álmennyezet szerelése; akusztikus vakolattal silver stone színben</t>
  </si>
  <si>
    <t>39-004-2.1.1.1-0000028</t>
  </si>
  <si>
    <t>D jelű falburkolat gyártása és beépítése vetítőteremben 16 mm vtg dukkózott
mdf lapból, NCS S 6030-R40B
színre dukkózva</t>
  </si>
  <si>
    <t>K-tétel</t>
  </si>
  <si>
    <t xml:space="preserve">Ecophon hangelnyelők beépítése II. és III. emeleti közösségi terekben, d=0,8 m </t>
  </si>
  <si>
    <t xml:space="preserve">Ecophon hangelnyelők beépítése II. és III. emeleti közösségi terekben, d=1,2 m </t>
  </si>
  <si>
    <t xml:space="preserve">Ecophon hangelnyelők beépítése II. és III. emeleti közösségi terekben, d=1,6 m </t>
  </si>
  <si>
    <t>42-012-1.1.1.7.1.1-0000001</t>
  </si>
  <si>
    <t>Fal-, pillér-, oszlopburkolat készítése beltérben, CEDIT MATRICE AURA 6 mm vastag falburkolat készítése vizesblokkban (nettó beépített mennyiség, vágási veszteség 20%)</t>
  </si>
  <si>
    <t>42-012-1.1.1.7.1.1-0000002</t>
  </si>
  <si>
    <t>Fal-, pillér-, oszlopburkolat készítése beltérben, CEDIT MATRICE TRAMA 1 6 mm vastag falburkolat készítése vizesblokkban (nettó beépített mennyiség, vágási veszteség 20%)</t>
  </si>
  <si>
    <t>42-012-1.1.1.7.1.1-0000003</t>
  </si>
  <si>
    <t>Fal-, pillér-, oszlopburkolat készítése beltérben, CEDIT MATRICE AURA 10 mm vastag falburkolat készítése vizesblokkban (nettó beépített mennyiség, vágási veszteség 20%)</t>
  </si>
  <si>
    <t>42-012-1.1.1.7.1.1-0000004</t>
  </si>
  <si>
    <t>Fal-, pillér-, oszlopburkolat készítése beltérben, CEDIT MATRICE TRAMA 2 10 mm vastag falburkolat készítése vizesblokkban (nettó beépített mennyiség, vágási veszteség 20%)</t>
  </si>
  <si>
    <t>42-022-1.1.1.1.1.3-0000001</t>
  </si>
  <si>
    <t>42-022-1.1.1.1.1.4-0000001</t>
  </si>
  <si>
    <t>42-022-1.1.1.1.1.4-0000011</t>
  </si>
  <si>
    <t>42-022-1.1.1.2.1.1-0313020</t>
  </si>
  <si>
    <t>42-022-1.1.1.2.1.1-0313021</t>
  </si>
  <si>
    <t>42-022-1.1.1.2.1.2-0313020</t>
  </si>
  <si>
    <t>42-022-2.1.1.1.3-0313020</t>
  </si>
  <si>
    <t>42-022-2.1.1.2.4-0313020</t>
  </si>
  <si>
    <t>42-022-2.1.2.1.1-0313020</t>
  </si>
  <si>
    <t>42-022-3.1.1.1.1.3-0313020</t>
  </si>
  <si>
    <t>42-022-3.1.1.2.1.3-0313020</t>
  </si>
  <si>
    <t>42-041-1.1.1-0313903</t>
  </si>
  <si>
    <t>42-042-11.1-0000001</t>
  </si>
  <si>
    <t>42-042-11.1-0000002</t>
  </si>
  <si>
    <t>42-042-11.1-0312183</t>
  </si>
  <si>
    <t>PVC burkolat fektetése kiegyenlített aljzatra, habosított, heterogén PVC-lemezből (ragasztó anyag külön tételben kiírva) Tarkett Acczent Excellence 70 Opal heterogén PVC burkolat, PUR felületnemesítés, 2,20 mm vtg., 0,7 mm kopt. rtg., 2 m x 23 m, 21 szín</t>
  </si>
  <si>
    <t>42-042-11.9-0313035</t>
  </si>
  <si>
    <t>PVC burkolat fektetése kiegyenlített aljzatra, ajánlott ragasztó PVC burkolat fektetéséhez (a ragasztás ideje a burkolási tételeknél szerepel) MAPEI Ultrabond Eco V4SP diszperziós ragasztó, halványbézs</t>
  </si>
  <si>
    <t>42-042-21.1.1-0313001</t>
  </si>
  <si>
    <t>42-042-21.1.9-0313034</t>
  </si>
  <si>
    <t>Gumiburkolat fektetése szabványos, kiegyenlített aljzatra, gumilemezből (tekercsben), ajánlott ragasztó gumiburkolat fektetéséhez (a ragasztás ideje a burkolási tételeknél szerepel) MAPEI Ultrabond Eco 380 diszperziós ragasztó</t>
  </si>
  <si>
    <t>42-042-24.6-0000001</t>
  </si>
  <si>
    <t>Textilburkolatok fektetése szabványos, kiegyenlített aljzatra, modul-szőnyegből (ragasztó anyag külön tételben kiírva) Milliken Colour Compositions 25*100 cm szőnyeg</t>
  </si>
  <si>
    <t>42-042-24.6-0000002</t>
  </si>
  <si>
    <t>Textilburkolatok fektetése szabványos, kiegyenlített aljzatra, modul-szőnyegből (ragasztó anyag külön tételben kiírva) Milliken Colour Compositions 25*100 cm szőnyeg világos</t>
  </si>
  <si>
    <t>42-042-24.9.3-0313892</t>
  </si>
  <si>
    <t>Textilburkolatok fektetése szabványos, kiegyenlített aljzatra, ajánlott ragasztó textilburkolat fektetéséhez (a ragasztás ideje a burkolási tételeknél szerepel) modulszőnyeg fixálás MAPEI Ultrabond Eco Fix diszperziós ragasztó, halványbézs</t>
  </si>
  <si>
    <t>42-042-25.1.1-0312171</t>
  </si>
  <si>
    <t>42-042-25.1.9.1-0311102</t>
  </si>
  <si>
    <t>42-042-31.2.2</t>
  </si>
  <si>
    <t>Lábazat kialakítása, gumiburkolatból, saját anyagából felhajtva</t>
  </si>
  <si>
    <t>42-042-31.5.3</t>
  </si>
  <si>
    <t>Lábazat kialakítása, textilburkolatból, szegett, ráültetett lábazat készítése saját anyagából</t>
  </si>
  <si>
    <t>42-042-41.2-0000001</t>
  </si>
  <si>
    <t>Szennyfogó rendszerek; Süllyesztett, kiemelhető 2,2cm vtg szennyfogó szőnyeg,alu keretben váltakozó gumi és kefe betéttel, alatta kőporcelán burkolattal</t>
  </si>
  <si>
    <t>42-073-1.2-0418868</t>
  </si>
  <si>
    <t>Dilatációs és csatlakozó fuga kitöltése, Mapei rugalmas szalag beépítése fektetőrétegbe</t>
  </si>
  <si>
    <t>42-022-3-0000001</t>
  </si>
  <si>
    <t>Lépcsőlap burkolat élgömbölyítése, nútolása</t>
  </si>
  <si>
    <t>44-006-1-0000001</t>
  </si>
  <si>
    <t>A jelű parapet készítése BE06.2 számú tervlap alapján kompletten 2 rtg gipszkarton homloklappal + ásványnyapot hőszigetelés, Akáfa dekoritos 25mm vtg Mdf lap belső párkánnyal, ABS élszegéllyel</t>
  </si>
  <si>
    <t>44-006-1-0000002</t>
  </si>
  <si>
    <t>B jelű parapet készítése BE06.2 számú tervlap alapján kompletten 2 rtg gipszkarton homloklappal + ásványnyapot hőszigetelés,   elektromos kábelcsatornával 170x70mm Akáfa dekoritos 25mm vtg Mdf lap belső párkánnyal, ABS élszegéllyel</t>
  </si>
  <si>
    <t>44-006-1-0000003</t>
  </si>
  <si>
    <t>C jelű parapet készítése BE06.2 számú tervlap alapján kompletten Akáfa dekoritos 18mm vtg Mdf lap, ABS élszegéllyel</t>
  </si>
  <si>
    <t>44-006-1-0000004</t>
  </si>
  <si>
    <t>D jelű parapet készítése BE06.2 számú tervlap alapján kompletten Akáfa dekoritos 25mm vtg Mdf lap belső párkánnyal, ABS élszegéllyel</t>
  </si>
  <si>
    <t>44-006-1-0000005</t>
  </si>
  <si>
    <t>Akácfa színű laminált mdf oldalfalburkolat készítése 16mm vtg lappal</t>
  </si>
  <si>
    <t>44-006-1-0000006</t>
  </si>
  <si>
    <t>Kőris/ juhar színű laminált mdf  oldalfalburkolat készítése 16mm vtg lappal,</t>
  </si>
  <si>
    <t>44-006-2-0000001</t>
  </si>
  <si>
    <t>Akácfa keretek készítése BE08.29 számú tervlap alapján kompletten B 33 és B43 jelű pergolához akácfa színben</t>
  </si>
  <si>
    <t>44-006-2-0000002</t>
  </si>
  <si>
    <t>Akácfa keretek készítése BE08.29 számú tervlap alapján kompletten B 39 jelű falburkolathoz diófa színben</t>
  </si>
  <si>
    <t>45-005-2.1-0910047</t>
  </si>
  <si>
    <t>L-11r mobil koracél összecsukható akadálymentes rámpa konszignáció szerint kompletten</t>
  </si>
  <si>
    <t>46-031-1.3.2-0000006</t>
  </si>
  <si>
    <t>Teakonyhában üveg falburkolat készítése, 6 mm vtg élcsiszolt biztonsági üveg a falra ragasztva, azúr kék Ral 6034</t>
  </si>
  <si>
    <t>46-031-1.3.2-0000007</t>
  </si>
  <si>
    <t>Teakonyhában üveg falburkolat készítése, 6 mm vtg élcsiszolt biztonsági üveg a falra ragasztva, kék szín</t>
  </si>
  <si>
    <t>46-031-1.3.2-0000008</t>
  </si>
  <si>
    <t>Teakonyhában üveg falburkolat készítése, 6 mm vtg élcsiszolt biztonsági üveg a falra ragasztva, padlizsán szín</t>
  </si>
  <si>
    <t>46-041-1-0000001</t>
  </si>
  <si>
    <t>6 mm vastag torzításmentes síktükör gyártása és beépítése IV. emelet gardrób helyiségben</t>
  </si>
  <si>
    <t>47-011-15.1.1.1-0000001</t>
  </si>
  <si>
    <t>Diszperziós festés műanyag bázisú vizes-diszperziós  fehér vagy gyárilag színezett festékkel, új vagy régi lekapart, előkészített alapfelületen, vakolaton, két rétegben, tagolatlan sima felületen RAL7016 színben</t>
  </si>
  <si>
    <t>47-011-15.1.1.1-0000002</t>
  </si>
  <si>
    <t>Diszperziós festés műanyag bázisú vizes-diszperziós  fehér vagy gyárilag színezett festékkel, új vagy régi lekapart, előkészített alapfelületen, vakolaton, két rétegben, tagolatlan sima felületen                NCS S 2002-R színben</t>
  </si>
  <si>
    <t>47-011-15.1.1.1-0000003</t>
  </si>
  <si>
    <t>Diszperziós festés műanyag bázisú vizes-diszperziós  fehér vagy gyárilag színezett festékkel, új vagy régi lekapart, előkészített alapfelületen, vakolaton, két rétegben, tagolatlan sima felületen             NCS S 3030-R70B színben</t>
  </si>
  <si>
    <t>47-011-15.1.1.1-0000004</t>
  </si>
  <si>
    <t>Diszperziós festés műanyag bázisú vizes-diszperziós  fehér vagy gyárilag színezett festékkel, új vagy régi lekapart, előkészített alapfelületen, vakolaton, két rétegben, tagolatlan sima felületen             NCS S 0804-R90B színben</t>
  </si>
  <si>
    <t>47-011-15.1.1.1-0000005</t>
  </si>
  <si>
    <t>Diszperziós festés műanyag bázisú vizes-diszperziós  fehér vagy gyárilag színezett festékkel, új vagy régi lekapart, előkészített alapfelületen, vakolaton, két rétegben, tagolatlan sima felületen            NCS S 1500-N színben</t>
  </si>
  <si>
    <t>47-011-15.1.1.1-0000006</t>
  </si>
  <si>
    <t>Diszperziós festés műanyag bázisú vizes-diszperziós  fehér vagy gyárilag színezett festékkel, új vagy régi lekapart, előkészített alapfelületen, vakolaton, két rétegben, tagolatlan sima felületen             NCS S 1015-R80B színben</t>
  </si>
  <si>
    <t>47-011-15.1.1.1-0000007</t>
  </si>
  <si>
    <t>Diszperziós festés műanyag bázisú vizes-diszperziós  fehér vagy gyárilag színezett festékkel, új vagy régi lekapart, előkészített alapfelületen, vakolaton, két rétegben, tagolatlan sima felületen            NCS S 2002-Y50R színben</t>
  </si>
  <si>
    <t>47-011-15.1.1.1-0000008</t>
  </si>
  <si>
    <t>Diszperziós festés műanyag bázisú vizes-diszperziós  fehér vagy gyárilag színezett festékkel, új vagy régi lekapart, előkészített alapfelületen, vakolaton, két rétegben, tagolatlan sima felületen              NCS S 1015-R60B színben</t>
  </si>
  <si>
    <t>47-011-15.1.1.1-0000009</t>
  </si>
  <si>
    <t>Diszperziós festés műanyag bázisú vizes-diszperziós  fehér vagy gyárilag színezett festékkel, új vagy régi lekapart, előkészített alapfelületen, vakolaton, két rétegben, tagolatlan sima felületen              NCS S 1502-R50B színben</t>
  </si>
  <si>
    <t>47-011-15.1.1.1-0000010</t>
  </si>
  <si>
    <t>Diszperziós festés műanyag bázisú vizes-diszperziós  fehér vagy gyárilag színezett festékkel, új vagy régi lekapart, előkészített alapfelületen, vakolaton, két rétegben, tagolatlan sima felületen              NCS S 0510-R10B színben</t>
  </si>
  <si>
    <t>47-011-15.1.1.1-0000011</t>
  </si>
  <si>
    <t>Diszperziós festés műanyag bázisú vizes-diszperziós  fehér vagy gyárilag színezett festékkel, új vagy régi lekapart, előkészített alapfelületen, vakolaton, két rétegben, tagolatlan sima felületen              NCS S 1000-N színben</t>
  </si>
  <si>
    <t>Diszperziós festés műanyag bázisú vizes-diszperziós  fehér vagy gyárilag színezett festékkel, új vagy régi lekapart, előkészített alapfelületen, vakolaton, két rétegben, tagolatlan sima felületen              NCS S 3502-R színben</t>
  </si>
  <si>
    <t>47-011-15.1.1.1-0000013</t>
  </si>
  <si>
    <t>Diszperziós festés műanyag bázisú vizes-diszperziós  fehér vagy gyárilag színezett festékkel, új vagy régi lekapart, előkészített alapfelületen, vakolaton, két rétegben, tagolatlan sima felületen              NCS S 8005-R80B színben</t>
  </si>
  <si>
    <t>47-011-15.1.1.1-0000014</t>
  </si>
  <si>
    <t>Diszperziós festés műanyag bázisú vizes-diszperziós  fehér vagy gyárilag színezett festékkel, új vagy régi lekapart, előkészített alapfelületen, vakolaton, két rétegben, tagolatlan sima felületen             NCS S 0300N beltéri festék</t>
  </si>
  <si>
    <t>47-012-1.2.1.1-0000001</t>
  </si>
  <si>
    <t>Tapétázás; Vescom Hauki 1069.19 Metylan ragasztóval</t>
  </si>
  <si>
    <t>47-012-1.2.1.1-0000002</t>
  </si>
  <si>
    <t>Tapétázás; Vescom Hauki vinyl 1069.07 Metylan ragasztóval</t>
  </si>
  <si>
    <t>47-012-1.2.1.1-0000003</t>
  </si>
  <si>
    <t>Tapétázás; Vescom Kilby 1063.10 Metylan ragasztóval</t>
  </si>
  <si>
    <t>47-012-1.2.1.1-0000004</t>
  </si>
  <si>
    <t>Tapétázás; Vescom Kilby 1063.15 Metylan ragasztóval</t>
  </si>
  <si>
    <t>47-012-1.2.1.1-0000005</t>
  </si>
  <si>
    <t>Tapétázás; Vescom Kilby 1063.12 Metylan ragasztóval</t>
  </si>
  <si>
    <t>47-012-1.2.1.1-0000006</t>
  </si>
  <si>
    <t>Tapétázás; Vescom Kilby 1063.01 Metylan ragasztóval</t>
  </si>
  <si>
    <t>47-012-1.2.1.1-0000007</t>
  </si>
  <si>
    <t>Tapétázás; Vescom Vigo 1022.20  Metylan ragasztóval</t>
  </si>
  <si>
    <t>49-071-1-0000001</t>
  </si>
  <si>
    <t>F1 jelű Gyöngysor mozgatású sávos roletta gyátása és beépítése, OPUS sávroló, 0,6 x 1,93 m méretben</t>
  </si>
  <si>
    <t>49-071-1-0000002</t>
  </si>
  <si>
    <t>F1 jelű Gyöngysor mozgatású sávos roletta gyátása és beépítése, OPUS sávroló, 1,23 x 1,93 m méretben</t>
  </si>
  <si>
    <t>49-071-1-0000003</t>
  </si>
  <si>
    <t>F1 jelű Gyöngysor mozgatású sávos roletta gyátása és beépítése, OPUS sávroló, 2,09 x 1,93 m méretben</t>
  </si>
  <si>
    <t>49-071-1-0000004</t>
  </si>
  <si>
    <t>F2 jelű Gyöngysor mozgatású sávos roletta gyátása és beépítése, SG 4910 SILENT, 0,60 x 2,85 m méretben</t>
  </si>
  <si>
    <t>49-071-1-0000005</t>
  </si>
  <si>
    <t>F2 jelű Gyöngysor mozgatású sávos roletta gyátása és beépítése, SG 4910 SILENT, 1,23 x 2,85 m méretben</t>
  </si>
  <si>
    <t>49-071-1-0000006</t>
  </si>
  <si>
    <t>F2 jelű Gyöngysor mozgatású sávos roletta gyátása és beépítése, SG 4910 SILENT, 2,00 x 2,85 m méretben</t>
  </si>
  <si>
    <t>49-071-1-0000007</t>
  </si>
  <si>
    <t>F3 jelű Gyöngysor mozgatású sávos roletta gyátása és beépítése, OPUS sávroló, 2,00 x 1,93 m méretben</t>
  </si>
  <si>
    <t>49-071-1-0000008</t>
  </si>
  <si>
    <t>F3 jelű Gyöngysor mozgatású sávos roletta gyátása és beépítése, OPUS sávroló, 0,69 x 1,93 m méretben</t>
  </si>
  <si>
    <t>49-071-1-0000009</t>
  </si>
  <si>
    <t>F4 jelű Gyöngysor mozgatású sávos roletta gyátása és beépítése, OPUS sávroló, 1,50 x 1,93 m méretben</t>
  </si>
  <si>
    <t>49-071-1-0000010</t>
  </si>
  <si>
    <t>F5 jelű Gyöngysor mozgatású sávos roletta gyátása és beépítése, OPUS sávroló, 2,27 x 1,93 m méretben</t>
  </si>
  <si>
    <t>49-071-1-0000011</t>
  </si>
  <si>
    <t>F6 jelű Gyöngysor mozgatású sávos roletta gyátása és beépítése, SG 4910 SILENT, 0,98 x 2,85 m méretben</t>
  </si>
  <si>
    <t>49-071-1-0000012</t>
  </si>
  <si>
    <t>F8 jelű Gyöngysor mozgatású sávos roletta gyátása és beépítése, OPUS sávroló, 1,13 x 1,93 m méretben</t>
  </si>
  <si>
    <t>49-071-1-0000013</t>
  </si>
  <si>
    <t>F8 jelű Gyöngysor mozgatású sávos roletta gyátása és beépítése, OPUS sávroló, 0,71 x 1,93 m méretben</t>
  </si>
  <si>
    <t>49-071-1-0000014</t>
  </si>
  <si>
    <t>F11 jelű Gyöngysor mozgatású sávos roletta gyátása és beépítése, OPUS sávroló, 1,35 x 1,93 m méretben</t>
  </si>
  <si>
    <t>49-071-1-0000015</t>
  </si>
  <si>
    <t>F12 jelű Gyöngysor mozgatású sávos roletta gyátása és beépítése, SG 4910 SILENT, 2,29 x 2,85 m méretben</t>
  </si>
  <si>
    <t>49-071-1-0000016</t>
  </si>
  <si>
    <t xml:space="preserve">F14 jelű motoros fényáteresztő gyártása és beépítése, Colorama 1. 452 Lila, SG 4960 típusú, 1,20 x 3,05 m méretben, motoros mozgatással együtt kompletten </t>
  </si>
  <si>
    <t>49-071-1-0000017</t>
  </si>
  <si>
    <t>F15 jelű Gyöngysor mozgatású sávos roletta gyátása és beépítése, SG 4830 SILENT, 2,91 x 2,85 m méretben</t>
  </si>
  <si>
    <t>49-071-1-0000018</t>
  </si>
  <si>
    <t>49-071-1-0000019</t>
  </si>
  <si>
    <t>F17 jelű Gyöngysor mozgatású sávos roletta gyátása és beépítése, OPUS sávroló, 0,99 x 1,93 m méretben</t>
  </si>
  <si>
    <t>49-071-1-0000020</t>
  </si>
  <si>
    <t>F17 jelű Gyöngysor mozgatású sávos roletta gyátása és beépítése, OPUS sávroló, 2,66 x 1,93 m méretben</t>
  </si>
  <si>
    <t>49-071-1-0000021</t>
  </si>
  <si>
    <t>F18 jelű Gyöngysor mozgatású sávos roletta gyátása és beépítése, OPUS sávroló, 0,81 x 1,93 m méretben</t>
  </si>
  <si>
    <t>49-071-1-0000022</t>
  </si>
  <si>
    <t>F18 jelű Gyöngysor mozgatású sávos roletta gyátása és beépítése, OPUS sávroló, 2,60 x 1,93 m méretben</t>
  </si>
  <si>
    <t>49-071-1-0000023</t>
  </si>
  <si>
    <t xml:space="preserve">F19 jelű motoros fényáteresztő gyártása és beépítése, Colorama 1. 452 Lila, SG 4960 típusú, 1,68 x 3,35 m méretben, motoros mozgatással együtt kompletten </t>
  </si>
  <si>
    <t>49-071-1-0000024</t>
  </si>
  <si>
    <t xml:space="preserve">F19 jelű motoros fényáteresztő gyártása és beépítése, Colorama 1. 452 Lila, SG 4960 típusú, 1,72 x 3,35 m méretben, motoros mozgatással együtt kompletten </t>
  </si>
  <si>
    <t>49-071-1-0000025</t>
  </si>
  <si>
    <t xml:space="preserve">F19 jelű motoros fényáteresztő gyártása és beépítése, Colorama 1. 452 Lila, SG 4960 típusú, 1,49 x 3,35 m méretben, motoros mozgatással együtt kompletten </t>
  </si>
  <si>
    <t>49-071-1-0000026</t>
  </si>
  <si>
    <t xml:space="preserve">F20 jelű motoros fényáteresztő gyártása és beépítése, Colorama 1. 452 Lila, SG 4960 típusú, 1,90 x 3,35 m méretben, motoros mozgatással együtt kompletten </t>
  </si>
  <si>
    <t>49-071-1-0000027</t>
  </si>
  <si>
    <t xml:space="preserve">F20 jelű motoros fényáteresztő gyártása és beépítése, Colorama 1. 452 Lila, SG 4960 típusú, 1,92 x 3,35 m méretben, motoros mozgatással együtt kompletten </t>
  </si>
  <si>
    <t>49-071-1-0000028</t>
  </si>
  <si>
    <t xml:space="preserve">F20 jelű motoros fényáteresztő gyártása és beépítése, Colorama 1. 452 Lila, SG 4960 típusú, 1,96 x 3,35 m méretben, motoros mozgatással együtt kompletten </t>
  </si>
  <si>
    <t>49-071-1-0000029</t>
  </si>
  <si>
    <t xml:space="preserve">F21 jelű motoros fényáteresztő gyártása és beépítése, Colorama 1. 452 Lila, SG 4960 típusú, 1,42 x 3,35 m méretben, motoros mozgatással együtt kompletten </t>
  </si>
  <si>
    <t>49-071-1-0000030</t>
  </si>
  <si>
    <t xml:space="preserve">F22 jelű motoros fényáteresztő gyártása és beépítése, Colorama 1. 452 Lila, SG 4960 típusú, 1,43 x 3,35 m méretben, motoros mozgatással együtt kompletten </t>
  </si>
  <si>
    <t>49-071-1-0000031</t>
  </si>
  <si>
    <t xml:space="preserve">F23 jelű motoros fényáteresztő gyártása és beépítése, Colorama 1. 452 Lila, SG 4960 típusú, 1,19 x 3,35 m méretben, motoros mozgatással együtt kompletten </t>
  </si>
  <si>
    <t>49-071-1-0000032</t>
  </si>
  <si>
    <t xml:space="preserve">F23 jelű motoros fényáteresztő gyártása és beépítése, Colorama 1. 452 Lila, SG 4960 típusú, 2,03 x 3,35 m méretben, motoros mozgatással együtt kompletten </t>
  </si>
  <si>
    <t>49-071-1-0000033</t>
  </si>
  <si>
    <t xml:space="preserve">F24 jelű motoros fényáteresztő gyártása és beépítése, Colorama 1. 452 Lila, SG 4960 típusú, 1,00 x 3,35 m méretben, motoros mozgatással együtt kompletten </t>
  </si>
  <si>
    <t>49-071-1-0000034</t>
  </si>
  <si>
    <t>F25 jelű Gyöngysor mozgatású sávos roletta gyátása és beépítése, SG 4910 SILENT, 2,15 x 2,85 m méretben</t>
  </si>
  <si>
    <t>49-071-1-0000035</t>
  </si>
  <si>
    <t>F26 jelű Gyöngysor mozgatású sávos roletta gyátása és beépítése, OPUS sávroló, 2,50 x 1,93 m méretben</t>
  </si>
  <si>
    <t>49-071-1-0000036</t>
  </si>
  <si>
    <t>F26 jelű Gyöngysor mozgatású sávos roletta gyátása és beépítése, OPUS sávroló, 1,18 x 1,93 m méretben</t>
  </si>
  <si>
    <t>49-071-1-0000037</t>
  </si>
  <si>
    <t xml:space="preserve">F27 jelű motoros fényáteresztő gyártása és beépítése, Colorama 1. 452 Lila, SG 4960 típusú, 1,39 x 3,35 m méretben, motoros mozgatással együtt kompletten </t>
  </si>
  <si>
    <t>49-071-1-0000038</t>
  </si>
  <si>
    <t xml:space="preserve">F28 jelű motoros fényáteresztő gyártása és beépítése, Colorama 1. 452 Lila, SG 4960 típusú, 0,61 x 3,35 m méretben, motoros mozgatással együtt kompletten </t>
  </si>
  <si>
    <t>49-071-1-0000039</t>
  </si>
  <si>
    <t xml:space="preserve">F29 jelű motoros fényáteresztő gyártása és beépítése, Colorama 1. 452 Lila, SG 4960 típusú, 1,38 x 3,35 m méretben, motoros mozgatással együtt kompletten </t>
  </si>
  <si>
    <t>49-071-1-0000040</t>
  </si>
  <si>
    <t xml:space="preserve">F30 jelű motoros fényáteresztő gyártása és beépítése, Colorama 1. 452 Lila, SG 4960 típusú, 0,93 x 3,35 m méretben, motoros mozgatással együtt kompletten </t>
  </si>
  <si>
    <t>49-071-1-0000041</t>
  </si>
  <si>
    <t xml:space="preserve">F31 jelű motoros fényáteresztő gyártása és beépítése, Colorama 1. 452 Lila, SG 4960 típusú, 0,95 x 3,35 m méretben, motoros mozgatással együtt kompletten </t>
  </si>
  <si>
    <t>49-071-1-0000042</t>
  </si>
  <si>
    <t xml:space="preserve">F32 jelű motoros fényvédő gyártása és beépítése, Colorama 2. 442 grau, SG 4960 típusú, 1,68 x 3,35 m méretben, motoros mozgatással együtt kompletten </t>
  </si>
  <si>
    <t>49-071-1-0000043</t>
  </si>
  <si>
    <t xml:space="preserve">F32 jelű motoros fényvédő gyártása és beépítése, Colorama 2. 442 grau, SG 4960 típusú, 1,72 x 3,35 m méretben, motoros mozgatással együtt kompletten </t>
  </si>
  <si>
    <t>49-071-1-0000044</t>
  </si>
  <si>
    <t xml:space="preserve">F32 jelű motoros fényvédő gyártása és beépítése, Colorama 2. 442 grau, SG 4960 típusú, 1,49 x 3,35 m méretben, motoros mozgatással együtt kompletten </t>
  </si>
  <si>
    <t>49-071-1-0000045</t>
  </si>
  <si>
    <t xml:space="preserve">F33 jelű motoros fényvédő gyártása és beépítése, Colorama 2. 442 grau, SG 4960 típusú, 1,90 x 3,35 m méretben, motoros mozgatással együtt kompletten </t>
  </si>
  <si>
    <t>49-071-1-0000046</t>
  </si>
  <si>
    <t xml:space="preserve">F33 jelű motoros fényvédő gyártása és beépítése, Colorama 2. 442 grau, SG 4960 típusú, 1,92 x 3,35 m méretben, motoros mozgatással együtt kompletten </t>
  </si>
  <si>
    <t>49-071-1-0000047</t>
  </si>
  <si>
    <t xml:space="preserve">F33 jelű motoros fényvédő gyártása és beépítése, Colorama 2. 442 grau, SG 4960 típusú, 1,96 x 3,35 m méretben, motoros mozgatással együtt kompletten </t>
  </si>
  <si>
    <t>49-071-1-0000048</t>
  </si>
  <si>
    <t xml:space="preserve">F34 jelű motoros fényvédő gyártása és beépítése, Colorama 2. 442 grau, SG 4870 típusú, 2,78 x 3,35 m méretben, motoros mozgatással együtt kompletten </t>
  </si>
  <si>
    <t>49-071-1-0000049</t>
  </si>
  <si>
    <t xml:space="preserve">F34 jelű motoros fényvédő gyártása és beépítése, Colorama 2. 442 grau, SG 4960 típusú, 1,76 x 3,35 m méretben, motoros mozgatással együtt kompletten </t>
  </si>
  <si>
    <t>49-071-1-0000050</t>
  </si>
  <si>
    <t xml:space="preserve">F34 jelű motoros fényvédő gyártása és beépítése, Colorama 2. 442 grau, SG 4960 típusú, 1,79 x 3,35 m méretben, motoros mozgatással együtt kompletten </t>
  </si>
  <si>
    <t>49-071-1-0000051</t>
  </si>
  <si>
    <t xml:space="preserve">F35 jelű motoros fényvédő gyártása és beépítése, Colorama 2. 442 grau, SG 4870 típusú, 2,81 x 3,35 m méretben, motoros mozgatással együtt kompletten </t>
  </si>
  <si>
    <t>49-071-1-0000052</t>
  </si>
  <si>
    <t xml:space="preserve">F35 jelű motoros fényvédő gyártása és beépítése, Colorama 2. 442 grau, SG 4960 típusú, 0,91 x 3,35 m méretben, motoros mozgatással együtt kompletten </t>
  </si>
  <si>
    <t>49-071-1-0000053</t>
  </si>
  <si>
    <t xml:space="preserve">F35 jelű motoros fényvédő gyártása és beépítése, Colorama 2. 442 grau, SG 4960 típusú, 0,93 x 3,35 m méretben, motoros mozgatással együtt kompletten </t>
  </si>
  <si>
    <t>49-071-1-0000054</t>
  </si>
  <si>
    <t xml:space="preserve">F36 jelű motoros fényvédő gyártása és beépítése, Colorama 2. 442 grau, SG 4870 típusú, 3,17 x 3,35 m méretben, motoros mozgatással együtt kompletten </t>
  </si>
  <si>
    <t>49-071-1-0000055</t>
  </si>
  <si>
    <t xml:space="preserve">F36 jelű motoros fényvédő gyártása és beépítése, Colorama 2. 442 grau, SG 4870 típusú, 2,64 x 3,35 m méretben, motoros mozgatással együtt kompletten </t>
  </si>
  <si>
    <t>49-071-1-0000056</t>
  </si>
  <si>
    <t xml:space="preserve">F36 jelű motoros fényvédő gyártása és beépítése, Colorama 2. 442 grau, SG 4960 típusú, 1,95 x 3,35 m méretben, motoros mozgatással együtt kompletten </t>
  </si>
  <si>
    <t>49-071-1-0000057</t>
  </si>
  <si>
    <t xml:space="preserve">F37 jelű motoros fényvédő gyártása és beépítése, Colorama 2. 442 grau, SG 4870 típusú, 2,60 x 3,35 m méretben, motoros mozgatással együtt kompletten </t>
  </si>
  <si>
    <t>49-071-1-0000058</t>
  </si>
  <si>
    <t xml:space="preserve">F37 jelű motoros fényvédő gyártása és beépítése, Colorama 2. 442 grau, SG 4870 típusú, 2,73 x 3,35 m méretben, motoros mozgatással együtt kompletten </t>
  </si>
  <si>
    <t>49-071-1-0000059</t>
  </si>
  <si>
    <t xml:space="preserve">F38 jelű motoros fényvédő gyártása és beépítése, Colorama 2. 442 grau, SG 4960 típusú, 1,69 x 3,35 m méretben, motoros mozgatással együtt kompletten </t>
  </si>
  <si>
    <t>49-071-1-0000060</t>
  </si>
  <si>
    <t xml:space="preserve">F38 jelű motoros fényvédő gyártása és beépítése, Colorama 2. 442 grau, SG 4960 típusú, 1,38 x 3,35 m méretben, motoros mozgatással együtt kompletten </t>
  </si>
  <si>
    <t>49-071-1-0000061</t>
  </si>
  <si>
    <t xml:space="preserve">F38 jelű motoros fényvédő gyártása és beépítése, Colorama 2. 442 grau, SG 4960 típusú, 0,89 x 3,35 m méretben, motoros mozgatással együtt kompletten </t>
  </si>
  <si>
    <t>49-071-1-0000062</t>
  </si>
  <si>
    <t xml:space="preserve">F39 jelű motoros fényvédő gyártása és beépítése, Colorama 2. 442 grau, SG 4960 típusú, 1,85 x 3,35 m méretben, motoros mozgatással együtt kompletten </t>
  </si>
  <si>
    <t>49-071-1-0000063</t>
  </si>
  <si>
    <t xml:space="preserve">F39 jelű motoros fényvédő gyártása és beépítése, Colorama 2. 442 grau, SG 4870 típusú, 2,65 x 3,35 m méretben, motoros mozgatással együtt kompletten </t>
  </si>
  <si>
    <t>49-071-1-0000064</t>
  </si>
  <si>
    <t xml:space="preserve">F39 jelű motoros fényvédő gyártása és beépítése, Colorama 2. 442 grau, SG 4960 típusú, 0,89 x 3,35 m méretben, motoros mozgatással együtt kompletten </t>
  </si>
  <si>
    <t>49-071-1-0000065</t>
  </si>
  <si>
    <t xml:space="preserve">F40 jelű motoros fényvédő gyártása és beépítése, Colorama 2. 442 grau, SG 4960 típusú, 1,20 x 3,05 m méretben, motoros mozgatással együtt kompletten </t>
  </si>
  <si>
    <t>49-071-1-0000066</t>
  </si>
  <si>
    <t>F41 jelű Gyöngysor mozgatású sávos roletta gyátása és beépítése, SG 4830 SILENT, 1,97 x 3,92 m méretben</t>
  </si>
  <si>
    <t>49-071-1-0000067</t>
  </si>
  <si>
    <t>F42 jelű Gyöngysor mozgatású sávos roletta gyátása és beépítése, SG 4830 SILENT, 1,63 x 3,92 m méretben</t>
  </si>
  <si>
    <t>50-001-1-0000001</t>
  </si>
  <si>
    <t>B1 jelű recepciós pult gyártása és beépítése BE08.1 számú tervlap alapán kompletten</t>
  </si>
  <si>
    <t>50-001-1-0000002</t>
  </si>
  <si>
    <t>B2 jelű portás pult gyártása és beépítése BE08.2 számú tervlap alapján kompletten</t>
  </si>
  <si>
    <t>50-001-1-0000003</t>
  </si>
  <si>
    <t>B3 jelű portai szekrény gyártása és beépítése BE08.3 számú tervlap alapán kompletten</t>
  </si>
  <si>
    <t>50-001-1-0000004</t>
  </si>
  <si>
    <t>B4 jelű baldachin burkolat gyártása és beépítése BE08.4 számú tervlap alapán kompletten</t>
  </si>
  <si>
    <t>50-001-1-0000005</t>
  </si>
  <si>
    <t>B4 jelű étkezőpult burkolat gyártása és beépítése BE08.4 számú tervlap alapán kompletten</t>
  </si>
  <si>
    <t>50-001-1-0000006</t>
  </si>
  <si>
    <t>B5 jelű tálcatartó kocsi karám gyártása és beépítése BE08.5 számú tervlap alapán kompletten</t>
  </si>
  <si>
    <t>50-001-1-0000007</t>
  </si>
  <si>
    <t>B6 jelű bárpult gyártása és beépítése BE08.6 számú tervlap alapján kompletten</t>
  </si>
  <si>
    <t>B6b jelű bárpult gyártása és beépítése BE08.6 számú tervlap alapján kompletten</t>
  </si>
  <si>
    <t>50-001-1-0000008</t>
  </si>
  <si>
    <t>B7 jelű konyhabútor gyártása és beépítése BE05-17 és BE05-18 számú tervlapok alapján kompletten</t>
  </si>
  <si>
    <t>50-001-1-0000009</t>
  </si>
  <si>
    <t>B7b jelű konyhabútor gyártása és beépítése BE05-19 számú tervlap alapján kompletten</t>
  </si>
  <si>
    <t>50-001-1-0000010</t>
  </si>
  <si>
    <t>B8 jelű  catering konyhabútor gyártása és beépítése BE05-20 számú tervlap alapján kompletten</t>
  </si>
  <si>
    <t>50-001-1-0000011</t>
  </si>
  <si>
    <t>B9/1 jelű 220X52X90-212,5 cm cm mosdópult 1db ráépített mosdóval, felette tükörrel 30x30x3mm acélkeret, 12 mm vtg fadekoros kompaktlemez  BE08.7 számú tervlap alapján kompletten</t>
  </si>
  <si>
    <t>50-001-1-0000012</t>
  </si>
  <si>
    <t>B9/2 jelű 210X52X90-212,5 cm mosdópult 1db ráépített mosdóval, felette tükörrel 30x30x3mm acélkeret, 12 mm vtg fadekoros kompaktlemez BE08.8 számú tervlap alapján kompletten</t>
  </si>
  <si>
    <t>50-001-1-0000013</t>
  </si>
  <si>
    <t>B9/3 jelű 200X52X90-212,5 cm cm mosdópult 1db ráépített mosdóval, felette tükörrel 30x30x3mm acélkeret, 12 mm vtg fadekoros kompaktlemez BE08.9 számú tervlap alapján kompletten</t>
  </si>
  <si>
    <t>50-001-1-0000014</t>
  </si>
  <si>
    <t>B9/4 jelű 215X52X90-212,5 cm mosdópult 1db ráépített mosdóval, felette tükörrel 30x30x3mm acélkeret, 12 mm vtg fadekoros kompaktlemez BE08.10 számú tervlap alapján kompletten</t>
  </si>
  <si>
    <t>50-001-1-0000015</t>
  </si>
  <si>
    <t>B10 jelű 210X52X90-212,5 cm cm mosdópult 1db ráépített mosdóval, felette tükörrel 30x30x3mm acélkeret, 12 mm vtg fadekoros kompaktlemez BE08.11 számú tervlap alapján kompletten</t>
  </si>
  <si>
    <t>50-001-1-0000016</t>
  </si>
  <si>
    <t>B11 jelű 368X50X90-212,5 cm mosdópult 3db ráépített mosdóval, felette tükörrel 30x30x3mm acélkeret, 12 mm vtg fadekoros kompaktlemez BE08.12 számú tervlap alapján kompletten</t>
  </si>
  <si>
    <t>50-001-1-0000017</t>
  </si>
  <si>
    <t>B12 jelű 125X154,5X90-212,5 cm pult felette MR-03 torzításmentes síktükör 6 mm vtg. burkolat síkjába ragasztva 30x30x3mm acélkeret,, 12 mm vtg fadekoros kompaktlemez BE08.13 számú tervlap alapján kompletten</t>
  </si>
  <si>
    <t>50-001-1-0000018</t>
  </si>
  <si>
    <t>B13 jelű mérőszoba beépített polc gyártása és beépítése BE08.14 számú tervlap alapján kompletten</t>
  </si>
  <si>
    <t>50-001-1-0000019</t>
  </si>
  <si>
    <t>B14 jelű ruhatár szekrény gyártása és beépítése BE08.15 számú tervlap alapján kompletten</t>
  </si>
  <si>
    <t>50-001-1-0000020</t>
  </si>
  <si>
    <t>B15 jelű konferencia előtér pult gyártása és beépítése BE08.16 számú tervlap alapján kompletten</t>
  </si>
  <si>
    <t>50-001-1-0000021</t>
  </si>
  <si>
    <t>B16 jelű kulcso szekrény gyártása és beépítése BE08.17 számú tervlap alapján kompletten</t>
  </si>
  <si>
    <t>50-001-1-0000023</t>
  </si>
  <si>
    <t>B19 jelű nővényfal oszlopokkal, és akusztikus faburkolattal gyártása és beépítése  a rozsdamentes vájúval együtt, a BE07-2 számú tervlap alapján kompletten</t>
  </si>
  <si>
    <t>50-001-1-0000022</t>
  </si>
  <si>
    <t xml:space="preserve">B18 jelű oldalfalburkolat gyártása és beépítése, Kőris/ juhar színű R panel laminált mdf 16mm vtg lap vízszintes változó 3mm-es nútolással </t>
  </si>
  <si>
    <t>50-001-1-0000024</t>
  </si>
  <si>
    <t>50-001-1-0000025</t>
  </si>
  <si>
    <t>B21 jelű Florim Industrial Magnum Ivory 1cm Puzzle oldalfalburkolat készítése</t>
  </si>
  <si>
    <t>50-001-1-0000026</t>
  </si>
  <si>
    <t>B22 jelű Topakusztik akácia 2cm + ásványgyapot lemez burkolat beépítése</t>
  </si>
  <si>
    <t>50-001-1-0000027</t>
  </si>
  <si>
    <t>B23 jelű TA23 Topakustik 14/2 T akácfa fali burkolat (összesen 56 mm)</t>
  </si>
  <si>
    <t>50-001-1-0000028</t>
  </si>
  <si>
    <t>B24 jelű TA17 Topakustik 14/2 M 3,5 % fali burkolat (összesen 56 mm) 16 mm hátsó felületén akusztikai filccel kasírozott, látszó felületén nútolt MDF lemez 30 mm közepes testsűrűségű ásványgyapot lemez 10 mm légrés akác színben</t>
  </si>
  <si>
    <t>50-001-1-0000032</t>
  </si>
  <si>
    <t>50-001-1-1000032</t>
  </si>
  <si>
    <t>B27 jelű falburkolat  gyártása és beépítése, Topakusztik R panel akác
fa felülettel</t>
  </si>
  <si>
    <t>50-001-1-0000033</t>
  </si>
  <si>
    <t>B28 jelű recepciós tároló gyártása és beépítése</t>
  </si>
  <si>
    <t>50-001-1-0000034</t>
  </si>
  <si>
    <t>50-001-1-0000035</t>
  </si>
  <si>
    <t>50-001-1-0000036</t>
  </si>
  <si>
    <t>B31 jelű Beépítettszekrény gyártása és beépítése, méret: 177 x 60 x 270 cm 3 ajtós kivitel Zárral és fogantyúkkal fém lábazattal kompletten</t>
  </si>
  <si>
    <t>50-001-1-0000037</t>
  </si>
  <si>
    <t>B31* jelű Beépített szekrény gyártása és beépítése, méret:220x60x270 cm, 3ajtós kivitel, Zárral és fogantyúkkal, fém lábazattal kompletten</t>
  </si>
  <si>
    <t>50-001-1-0000038</t>
  </si>
  <si>
    <t>B32 jelű Beépített szekrény                                                                        méret: 92x60x270 cm                                                                 2 ajtós kivitel                                                                                  Zárral és fogantyúkkal                                                                  fém lábazattal</t>
  </si>
  <si>
    <t>50-001-1-0000039</t>
  </si>
  <si>
    <t>B33 jelű Pergola gyártása és beépítése, méret: 173 x 250 cm, akácfa pallóból, tervezett raszter osztással, acélgerendára építve kompletten</t>
  </si>
  <si>
    <t>50-001-1-0000040</t>
  </si>
  <si>
    <t>B34 jelű Beépítettszekrény gyártása és beépítése, méret: 177 x 60 x 270 cm, 3 ajtós kivitel, Zárral és fogantyúkkal, fém lábazattal kompletten</t>
  </si>
  <si>
    <t>50-001-1-0000041</t>
  </si>
  <si>
    <t>B34* jelű Beépített szekrény gyártása és beépítése, méret: 220 x 60 x 270 cm, 3 ajtós kivitel, Zárral és fogantyúkkal, fém lábazattal kompletten</t>
  </si>
  <si>
    <t>50-001-1-0000042</t>
  </si>
  <si>
    <t>B35 jelű Beépített szekrény                                                                        méret: 225x60x270 cm                                                                 3 ajtós kivitel                                                                                  Zárral és fogantyúkkal                                                                  fém lábazattal</t>
  </si>
  <si>
    <t>50-001-1-0000043</t>
  </si>
  <si>
    <t>B36 jelű dobogó gyártása és elhelyezése BE08.23 számú tervlap alapján kompletten</t>
  </si>
  <si>
    <t>50-001-1-0000044</t>
  </si>
  <si>
    <t>B37 jelű Postázó szekrény gyártása és beépítése, méret:120x44x149 cm, alultolóajtós, felül fakkokra osztva, Laminált kivitel, fém lábazattal kompletten</t>
  </si>
  <si>
    <t>50-001-1-0000045</t>
  </si>
  <si>
    <t>B38 jelű Topakusztik akácfa RP Planks 16mm burkoalat alatta 2 cm vtg ásványgyapot lemez</t>
  </si>
  <si>
    <t>50-001-1-0000046</t>
  </si>
  <si>
    <t>B39 jelű Topakusztik akácfa RP Planks 16mm burkoalat alatta 2 cm vtg ásványgyapot lemez</t>
  </si>
  <si>
    <t>50-001-1-0000047</t>
  </si>
  <si>
    <t>B40 jelű Topakusztik akácfa tűzálló RP Planks 16mm burkoalat alatta 2 cm vtg ásványgyapot lemez</t>
  </si>
  <si>
    <t>50-001-1-0000048</t>
  </si>
  <si>
    <t>B41 jelű telefontöltő hely gyártása és beépítése, méret:60x54x100 cm, sarokfotelek egymással szemben elhelyezve, Választható szövetkárpitozás, krómozott fém lábak, dekor borítású asztallapal kompletten</t>
  </si>
  <si>
    <t>50-001-1-0000049</t>
  </si>
  <si>
    <t>B42 jelű kerámia burkolatos virágtartó gyártása és beépítése</t>
  </si>
  <si>
    <t>50-001-1-0000050</t>
  </si>
  <si>
    <t>B43 jelű Pergola és dobogó gyártása és beépítése, méret: 280 x 266 x 251 cm, akácfa pallóból, tervezett raszter osztással, acélgerendára építve, akácfa hajópadló a dobogón kompletten</t>
  </si>
  <si>
    <t>50-001-1-0000051</t>
  </si>
  <si>
    <t>B44 jelű növénytartó gyártása és beépítése</t>
  </si>
  <si>
    <t>50-001-1-0000052</t>
  </si>
  <si>
    <t>B44* jelű növénytartó gyártása és beépítése</t>
  </si>
  <si>
    <t>50-001-1-0000053</t>
  </si>
  <si>
    <t>B45 jelű virágtartótartó gyártása és beépítése</t>
  </si>
  <si>
    <t>50-001-1-0000054</t>
  </si>
  <si>
    <t>B46 jelű monitorfal tartó állvány gyártása és beépítése</t>
  </si>
  <si>
    <t>50-001-1-0000055</t>
  </si>
  <si>
    <t>50-001-1-0000056</t>
  </si>
  <si>
    <t>50-001-1-0000057</t>
  </si>
  <si>
    <t>82-016-1-0000001</t>
  </si>
  <si>
    <t>SZK-01 papírtörölköző tartóLOSDI - Hajtogatottkéztörlő adagoló CO-0107-Srozsdamentes - 37,5x28,5x13,5 cm</t>
  </si>
  <si>
    <t>82-016-1-0000002</t>
  </si>
  <si>
    <t>SZK-02 hulladékgyűjtő gördíthető rm rácsos kosár kétoldali kompaktlemez takaró lappal 37x37x50 cm felette rm bedobó cső D140 mm</t>
  </si>
  <si>
    <t>82-016-1-0000003</t>
  </si>
  <si>
    <t>SZK-02.2 hulladékgyűjtő MERIDA 0828 35,5x43 cmx16,5 cm</t>
  </si>
  <si>
    <t>82-016-1-0000004</t>
  </si>
  <si>
    <t>SZK-03 toalettpapír tartó kör alakú rozsdamentes D27cm</t>
  </si>
  <si>
    <t>82-016-1-0000005</t>
  </si>
  <si>
    <t>SZK-04 intimhulladék tartó MERIDA KSM301 22x26x10cm</t>
  </si>
  <si>
    <t>82-016-1-0000006</t>
  </si>
  <si>
    <t>SZK-05 fali toalett kefe MERIDA-TAS02 11,5x43x12cm</t>
  </si>
  <si>
    <t>82-016-1-0000007</t>
  </si>
  <si>
    <t>SZK-07.1 fali szappanadagoló Leifheit-Bisk 02276 műanyag ezüst 9x10x20,8cm, vagy 03133-9,8x11,8x21cm</t>
  </si>
  <si>
    <t>82-016-1-0000008</t>
  </si>
  <si>
    <t>SZK-07.2 könyökkaros akardálymentes szappanadagoló töltöttségi szintet jelző ablakkal, zárható kivitel IT900K 500ml kapacitás, 173*104*110 (160)</t>
  </si>
  <si>
    <t>82-016-1-0000009</t>
  </si>
  <si>
    <t>SZK-08 Wc fülke akasztó POOL by smebdo rm ZK3455</t>
  </si>
  <si>
    <t>82-016-1-0000010</t>
  </si>
  <si>
    <t>SZK-11.1 Felhajtható mozgássérült kapaszkodó Sapho Disable Inox 81cm</t>
  </si>
  <si>
    <t>82-016-1-0000011</t>
  </si>
  <si>
    <t>SZK-11.2 Fix U alakú mozgássérült kapaszkodó Sapho Disable Inox 100cm</t>
  </si>
  <si>
    <t>82-016-1-0000012</t>
  </si>
  <si>
    <t>SZK-12 Lehajtható baba pelenkázó Green Clean BCTV fehér műanyag 49,8x81,4X6,5/78,9cm</t>
  </si>
  <si>
    <t>82-016-1-0000013</t>
  </si>
  <si>
    <t>SZK-13.1 Infrás kézszárító rozsdamentes Air Blade Dryer- RS 88k- 78SS 2db- IV. emeleti Wc- bokkok 66,1x30,524,7cm</t>
  </si>
  <si>
    <t>82-016-1-0000014</t>
  </si>
  <si>
    <t>SZK-13.2 Elektromos kézszárító Mediclinics turbo szálcsiszolt rm 21,3 x38 x17cm</t>
  </si>
  <si>
    <t>82-016-1-0000015</t>
  </si>
  <si>
    <t>SZK-14 intim papír tasak tartó 346-111-HBDIS 9,8 x2,7 x13,8 cm</t>
  </si>
  <si>
    <t>82-016-1-0000016</t>
  </si>
  <si>
    <t>SZK-15 vészjelző</t>
  </si>
  <si>
    <t>82-016-2-0000001</t>
  </si>
  <si>
    <t>MR-01.1 torzításmentes síktükör 219x100 cm 6 mm vtg. burkolat síkjába ragasztva</t>
  </si>
  <si>
    <t>82-016-2-0000002</t>
  </si>
  <si>
    <t>MR-01.2 torzításmentes síktükör 209x100 cm 6 mm vtg. burkolat síkjába ragasztva</t>
  </si>
  <si>
    <t>82-016-2-0000003</t>
  </si>
  <si>
    <t>MR-01.3 torzításmentes síktükör 199x100 cm 6 mm vtg. burkolat síkjába ragasztva</t>
  </si>
  <si>
    <t>82-016-2-0000004</t>
  </si>
  <si>
    <t>MR-01.4 torzításmentes síktükör 214x100 cm 6 mm vtg. burkolat síkjába ragasztva</t>
  </si>
  <si>
    <t>82-016-2-0000005</t>
  </si>
  <si>
    <t>MR-01.5 torzításmentes síktükör 248x100 cm 6 mm vtg. burkolat síkjába ragasztva</t>
  </si>
  <si>
    <t>82-016-2-0000006</t>
  </si>
  <si>
    <t>MR-01.6 torzításmentes síktükör 308x100 cm 6 mm vtg. burkolat síkjába ragasztva</t>
  </si>
  <si>
    <t>82-016-2-0000007</t>
  </si>
  <si>
    <t>MR-01.7 torzításmentes síktükör 208x100 cm 6 mm vtg. burkolat síkjába ragasztva</t>
  </si>
  <si>
    <t>82-016-2-0000008</t>
  </si>
  <si>
    <t>MR-02 53x60cm torzításmentes ezüsttükör 3mm vtg. dönthető tükör króm kerettel IT 6050T 600*500mm</t>
  </si>
  <si>
    <t>82-016-2-0000009</t>
  </si>
  <si>
    <t>MR-03 torzításmentes síktükör 6 mm vtg. burkolat síkjába ragasztva</t>
  </si>
  <si>
    <t>82-016-2-0000010</t>
  </si>
  <si>
    <t>MR-04 torzításmentes síktükör 45x108 cm 6 mm vtg. burkolat síkjába ragasztva</t>
  </si>
  <si>
    <t>46-041-1.2.2.1.1-0000001</t>
  </si>
  <si>
    <t>F-02 jelű Mosdó előtér üvegajtó - savmaratott biztonsági fóliával-nm-95/212,5 cm, oldalfali rögzítéssel,rendszerhez tartózó üvegszorítóval, rögzítőelemekkel
jelzett méretű üvegajtóval Dorma vagy azzal egyenértékű
üvegajtóhoz tartózó rozsdamentes rendszer kiegészítökkel kompletten
rögzítőelemekkel kompletten, fogantyú Olivári Link rm vagy azzal egyenértékű - gyártása és beépítése konszignáció szerint kompletten</t>
  </si>
  <si>
    <t>44-030-2.2-0000001</t>
  </si>
  <si>
    <t>F-03 jelű WC válaszfalrendszer - 2 ajtóval,1válaszfallal, befoglaló mérete:207x90x210 cm, SORTIMENT CS12RM WC-válaszfal kompaktlemezes falakkal, 12 mm vastag vízálló kompakt lemez;
INOX rozsdamaentes"szabad-foglalt" jelzős zárral szerelve
inox lábbal és zsanérral, rozsdamaentes áthidaló profilokkal
200 cm magas fal, 10 cm magas lábrés,hátfal végigmenő L rm
rögzítőelemekkel kompletten - gyártása és beépítése konszignáció szerint kompletten</t>
  </si>
  <si>
    <t>44-030-2.2-0000002</t>
  </si>
  <si>
    <t>F-04 jelű WC válaszfalrendszer - 1 ajtóval, befoglaló mérete:105x210 cm, SORTIMENT CS12RM WC-válaszfal kompaktlemezes falakkal, 12 mm vastag vízálló kompakt lemez;
INOX rozsdamaentes"szabad-foglalt" jelzős zárral szerelve
inox lábbal és zsanérral, rozsdamaentes áthidaló profilokkal
200 cm magas fal, 10 cm magas lábrés,hátfal végigmenő L rm
rögzítőelemekkel kompletten - gyártása és beépítése konszignáció szerint kompletten</t>
  </si>
  <si>
    <t>46-041-1.2.2.1.1-0000002</t>
  </si>
  <si>
    <t>F-05 jelű Mosdó előtér üvegajtó - savmaratott biztonsági fóliával-nm-99/212,5 cm, oldalfali rögzítéssel,rendszerhez tartózó üvegszorítóval, rögzítőelemekkel
jelzett méretű üvegajtóval Dorma vagy azzal egyenértékű
üvegajtóhoz tartózó rozsdamentes rendszer kiegészítökkel kompletten
rögzítőelemekkel kompletten, fogantyú Olivári Link rm vagy azzal egyenértékű - gyártása és beépítése konszignáció szerint kompletten</t>
  </si>
  <si>
    <t>44-030-2.2-0000003</t>
  </si>
  <si>
    <t>F-06 jelű WC válaszfalrendszer - 2 ajtóval,1válaszfallal, befoglaló mérete:252x90x210 cm, SORTIMENT CS12RM WC-válaszfal kompaktlemezes falakkal,12 mm vastag vízálló kompakt lemez;
INOX rozsdamaentes"szabad-foglalt" jelzős zárral szerelve
inox lábbal és zsanérral, rozsdamaentes áthidaló profilokkal
200 cm magas fal, 10 cm magas lábrés,hátfal végigmenő L rm
rögzítőelemekkel kompletten - gyártása és beépítése konszignáció szerint kompletten</t>
  </si>
  <si>
    <t>46-041-1.2.2.1.1-0000003</t>
  </si>
  <si>
    <t>F-07 jelű Mosdó előtér üvegajtó - savmaratott biztonsági fóliával-nm-90/212,5 cm, oldalfali rögzítéssel,rendszerhez tartózó üvegszorítóval, rögzítőelemekkel
jelzett méretű üvegajtóval Dorma vagy azzal egyenértékű
üvegajtóhoz tartózó rozsdamentes rendszer kiegészítökkel kompletten
rögzítőelemekkel kompletten, fogantyú Olivári Link rm vagy azzal egyenértékű - gyártása és beépítése konszignáció szerint kompletten</t>
  </si>
  <si>
    <t>44-030-2.2-0000004</t>
  </si>
  <si>
    <t>F-08 jelű WC válaszfalrendszer - 3 ajtóval,2 válaszfallal, befoglaló mérete:297x120x210 cm, SORTIMENT CS12RM WC-válaszfal kompaktlemezes falakkal, 12 mm vastag vízálló kompakt lemez;
INOX rozsdamaentes"szabad-foglalt" jelzős zárral szerelve
inox lábbal és zsanérral, rozsdamaentes áthidaló profilokkal
200 cm magas fal, 10 cm magas lábrés,hátfal végigmenő L rm
rögzítőelemekkel kompletten - gyártása és beépítése konszignáció szerint kompletten</t>
  </si>
  <si>
    <t>46-041-1.2.2.1.1-0000004</t>
  </si>
  <si>
    <t>F-09 jelű Mosdó előtér üvegajtó -savmaratott biztonsági fóliával-nm-83/2,125 + 138x212,5 cm fix fal, oldalfalhoz vasalattal és L alakú sínnel padozathoz való rögzítéssel,rendszerhez tartózó
üvegszorítóval, rögzítőelemekkel jelzett méretű üvegajtóval , és L alakú beépítéshez fix
üvegfallal + és L alakú beépítéshez Dorma vagy azzal egyenértékű üvegajtóhoz tartózó
padlópánt rozsdamentes rendszer kiegészítökkel kompletten rögzítőelemekkel
kompletten, fogantyú Olivári Link rm vagy azzal egyenértékű,felső megtámasztás
d 25mm vtg csővel és álmennyezt fölötti 3 irányú kitámasztó 40x40x4mm konzolokkal - gyártása és beépítése konszignáció szerint kompletten</t>
  </si>
  <si>
    <t>44-030-2.2-0000005</t>
  </si>
  <si>
    <t>F-10 jelű WC válaszfalrendszer - 2 ajtóval,1válaszfallal, befoglaló mérete:282x91x210 cm, SORTIMENT CS12RM WC-válaszfal kompaktlemezes falakkal,12 mm vastag vízálló kompakt lemez;
INOX rozsdamaentes"szabad-foglalt" jelzős zárral szerelve
inox lábbal és zsanérral, rozsdamaentes áthidaló profilokkal
200 cm magas fal, 10 cm magas lábrés,hátfal végigmenő L rm
rögzítőelemekkel kompletten - gyártása és beépítése konszignáció szerint kompletten</t>
  </si>
  <si>
    <t>46-041-1.2.2.1.1-0000005</t>
  </si>
  <si>
    <t>F-11 jelű Mosdó előtér üvegajtó - savmaratott biztonsági fóliával-nm-95/212,5 cm, oldalfali rögzítéssel,rendszerhez tartózó üvegszorítóval, rögzítőelemekkel
jelzett méretű üvegajtóval Dorma vagy azzal egyenértékű
üvegajtóhoz tartózó rozsdamentes rendszer kiegészítökkel kompletten
rögzítőelemekkel kompletten, fogantyú Olivári Link rm vagy azzal egyenértékű - gyártása és beépítése konszignáció szerint kompletten</t>
  </si>
  <si>
    <t>44-030-2.2-0000006</t>
  </si>
  <si>
    <t>F-12 jelű WC válaszfalrendszer - 2 ajtóval,1válaszfallal, befoglaló mérete:207x90x210 cm, SORTIMENT CS12RM WC-válaszfal kompaktlemezes falakkal, 12 mm vastag vízálló kompakt lemez;
INOX rozsdamaentes"szabad-foglalt" jelzős zárral szerelve
inox lábbal és zsanérral, rozsdamaentes áthidaló profilokkal
200 cm magas fal, 10 cm magas lábrés,hátfal végigmenő L rm
rögzítőelemekkel kompletten - gyártása és beépítése konszignáció szerint kompletten</t>
  </si>
  <si>
    <t>44-030-2.2-0000007</t>
  </si>
  <si>
    <t>F-13 jelű WC válaszfalrendszer - 1 ajtóval, befoglaló mérete:96x210 cm, SORTIMENT CS12RM WC-válaszfal kompaktlemezes falakkal, 12 mm vastag vízálló kompakt lemez;
INOX rozsdamaentes"szabad-foglalt" jelzős zárral szerelve
inox lábbal és zsanérral, rozsdamaentes áthidaló profilokkal
200 cm magas fal, 10 cm magas lábrés,hátfal végigmenő L rm
rögzítőelemekkel kompletten - gyártása és beépítése konszignáció szerint kompletten</t>
  </si>
  <si>
    <t>46-041-1.2.2.1.1-0000006</t>
  </si>
  <si>
    <t>F-14 jelű Mosdó előtér üvegajtó - savmaratott biztonsági fóliával-nm-99/212,5 cm, oldalfali rögzítéssel,rendszerhez tartózó üvegszorítóval, rögzítőelemekkel
jelzett méretű üvegajtóval Dorma vagy azzal egyenértékű
üvegajtóhoz tartózó rozsdamentes rendszer kiegészítökkel kompletten
rögzítőelemekkel kompletten, fogantyú Olivári Link rm vagy azzal egyenértékű - gyártása és beépítése konszignáció szerint kompletten</t>
  </si>
  <si>
    <t>44-030-2.2-0000008</t>
  </si>
  <si>
    <t>F-15 jelű WC válaszfalrendszer - 2 ajtóval,1válaszfallal, befoglaló mérete:252x90x210 cm, SORTIMENT CS12RM WC-válaszfal kompaktlemezes falakkal,12 mm vastag vízálló kompakt lemez;
INOX rozsdamaentes"szabad-foglalt" jelzős zárral szerelve
inox lábbal és zsanérral, rozsdamaentes áthidaló profilokkal
200 cm magas fal, 10 cm magas lábrés,hátfal végigmenő L rm
rögzítőelemekkel kompletten - gyártása és beépítése konszignáció szerint kompletten</t>
  </si>
  <si>
    <t>44-030-2.2-0000009</t>
  </si>
  <si>
    <t>F-16 jelű WC válaszfalrendszer - 1 ajtóval,1oldalfallal, befoglaló mérete-nm-121,2x91,2x210 cm, SORTIMENT CS12RM WC-válaszfal kompaktlemezes falakkal,12 mm vastag vízálló kompakt lemez;
INOX rozsdamaentes"szabad-foglalt" jelzős zárral szerelve
inox lábbal és zsanérral, rozsdamaentes áthidaló profilokkal
200 cm magas fal, 10 cm magas lábrés,hátfal végigmenő L rm
rögzítőelemekkel kompletten - gyártása és beépítése konszignáció szerint kompletten</t>
  </si>
  <si>
    <t>44-030-2.2-0000010</t>
  </si>
  <si>
    <t>F-17 jelű WC válaszfalrendszer - 2 ajtóval,1válaszfallal, befoglaló mérete-nm-202 x120x 210 cm, SORTIMENT CS12RM WC-válaszfal kompaktlemezes falakkal,12 mm vastag vízálló kompakt lemez;
INOX rozsdamaentes"szabad-foglalt" jelzős zárral szerelve
inox lábbal és zsanérral, rozsdamaentes áthidaló profilokkal
200 cm magas fal, 10 cm magas lábrés,hátfal végigmenő L rm
rögzítőelemekkel kompletten - gyártása és beépítése konszignáció szerint kompletten</t>
  </si>
  <si>
    <t>44-030-2.2-0000011</t>
  </si>
  <si>
    <t>F-18 jelű WC válaszfalrendszer - 2 ajtóval,1válaszfallal, befoglaló mérete-nm-202 x120x 210 cm, SORTIMENT CS12RM WC-válaszfal kompaktlemezes falakkal,12 mm vastag vízálló kompakt lemez;
INOX rozsdamaentes"szabad-foglalt" jelzős zárral szerelve
inox lábbal és zsanérral, rozsdamaentes áthidaló profilokkal
200 cm magas fal, 10 cm magas lábrés,hátfal végigmenő L rm
rögzítőelemekkel kompletten - gyártása és beépítése konszignáció szerint kompletten</t>
  </si>
  <si>
    <t>44-030-2.2-0000012</t>
  </si>
  <si>
    <t>F-19 jelű WC válaszfalrendszer - 4 ajtóval,3 válaszfallal, befoglaló mérete-nm-364 x120x 210 cm, SORTIMENT CS12RM WC-válaszfal kompaktlemezes falakkal,12 mm vastag vízálló kompakt lemez;
INOX rozsdamaentes"szabad-foglalt" jelzős zárral szerelve
inox lábbal és zsanérral, rozsdamaentes áthidaló profilokkal
200 cm magas fal, 10 cm magas lábrés,hátfal végigmenő L rm
rögzítőelemekkel kompletten - gyártása és beépítése konszignáció szerint kompletten</t>
  </si>
  <si>
    <t>44-030-2.2-0000013</t>
  </si>
  <si>
    <t>F-20 jelű Piszoár válaszfalrendszer oldalfalhoz konzolosan szerelve 409x90cm, SORTIMENT CS12RM WC-válaszfal kompaktlemezes falakkal, 12 mm vastag vízálló kompakt lemez
2db INOX rozsdamentes L szelvénnyel, láb nélkül
40*90 cm piszoár válaszfal, 50 cm magasan
rögzítőelemekkel kompletten - gyártása és beépítése konszignáció szerint kompletten</t>
  </si>
  <si>
    <t>50-001-1-0000029</t>
  </si>
  <si>
    <t>50-001-1-0000030</t>
  </si>
  <si>
    <t>50-001-1-0000031</t>
  </si>
  <si>
    <t>Növényfalba növények ültetése ültetőközeggel együtt kompletten</t>
  </si>
  <si>
    <t>Beltéri növénytartókba növények ültetése ültetőközeggel együtt kompletten</t>
  </si>
  <si>
    <t>Kültéri növénytartókba növények ültetése ültetőközeggel együtt kompletten</t>
  </si>
  <si>
    <t>BÉ-Árnyékolók beépítése</t>
  </si>
  <si>
    <t>BÉ-Paravánfalak</t>
  </si>
  <si>
    <t>BÉ-Mobilfalak</t>
  </si>
  <si>
    <t>BÉ-Növények</t>
  </si>
  <si>
    <t>12-004-0</t>
  </si>
  <si>
    <t>Ideiglenes vízellátás kiépítése építési területen, mérőórával felszerelve, közműszolgáltatói ügyintézéssel és fizetendő díjjal együtt</t>
  </si>
  <si>
    <t>12-005-0</t>
  </si>
  <si>
    <t>Ideiglenes elektromos ellátás és világítás kiépítése építési területen, mérőórával felszerelve, közműszolgáltatói ügyintézéssel és fizetendő díjjal együtt</t>
  </si>
  <si>
    <t>12-005-6.1-0370116</t>
  </si>
  <si>
    <t>Erőátviteli földkábel váltakozó áramra, 1000 V feszültségig PannonCom-Kábel SZAMtKVIM 1 kV-os alumínium kábel, 4x150 mm² ec</t>
  </si>
  <si>
    <t>12-005-8.1</t>
  </si>
  <si>
    <t>Felvonulási csatlakozóhely főkapcsolóval világítási és erőátviteli mérőhely részére</t>
  </si>
  <si>
    <t>12-005-9.1-0210011</t>
  </si>
  <si>
    <t>Világítás térvilágító lámpatesttel Közvilágítási lámpatest oszlopfejre szerelhető, 1x70 W</t>
  </si>
  <si>
    <t>12-005-14.1</t>
  </si>
  <si>
    <t>Telített faoszlop felállítása földmunkával, 3 méteres</t>
  </si>
  <si>
    <t>12-006-9</t>
  </si>
  <si>
    <t>Munkavédelmi és biztonsági állványok, korlátok, lezárások, lehatárolások, védőtetők, stb. megépítése és elbontása</t>
  </si>
  <si>
    <t>12-006-12.2-0000001</t>
  </si>
  <si>
    <t>Meglévő épületnél, az átjáró környezetének ideiglenes lezárása az építési munkák idejére. Porvédőfal merevítő szerkezettel, zsaluzódeszkával és műanyag fóliával Kertészeti fólia, 0,40 mm Zsaluzódeszka, 3-6,50 m hosszú, 24 mm vastag, építő minőség, széles, keskeny</t>
  </si>
  <si>
    <t>12-006-99</t>
  </si>
  <si>
    <t>Egyéb, a felvonulási terület kialakításával, és a munkavégzéssel kapcsolatos  tételek (megépítése-, kialakítása és elbontása is)</t>
  </si>
  <si>
    <t>12-006-99-0000001</t>
  </si>
  <si>
    <t>Egyéb, a felvonulási terület kialakításával, és a munkavégzéssel kapcsolatos  tételek Építési tábla elhelyezése, majd bontása</t>
  </si>
  <si>
    <t>12-011-1.1-0025001</t>
  </si>
  <si>
    <t>Mobil WC bérleti díj elszámolása, szállítással, heti karbantartással Mobil W.C. bérleti díj/hó</t>
  </si>
  <si>
    <t>12-012-1.1.1-0025002</t>
  </si>
  <si>
    <t>Konténer bérleti díj elszámolása, raktár konténer, 10,00 m² alapterületig Raktár konténer, 10,00 m²-ig, bérleti díj/hó</t>
  </si>
  <si>
    <t>12-012-1.2.1-0000001</t>
  </si>
  <si>
    <t>Konténer bérleti díj elszámolása, iroda konténer 10,00 m² alapterületig őrbódé, bérleti díj/hó</t>
  </si>
  <si>
    <t>12-012-1.2.1-0025005</t>
  </si>
  <si>
    <t>Konténer bérleti díj elszámolása, iroda konténer 10,00 m² alapterületig Iroda konténer, 10,00 m²-ig, bérleti díj/hó</t>
  </si>
  <si>
    <t>12-021-1</t>
  </si>
  <si>
    <t>14-001-99</t>
  </si>
  <si>
    <t>15-001-2-0000001</t>
  </si>
  <si>
    <t>Résvezető gerenda - gerendazsaluzás készítése és bontása tagozattal vagy tagozat nélkül</t>
  </si>
  <si>
    <t>15-001-2-0000002</t>
  </si>
  <si>
    <t>Fejgerenda - gerendazsaluzás készítése és bontása tagozattal vagy tagozat nélkül</t>
  </si>
  <si>
    <t>15-002-1.2.2</t>
  </si>
  <si>
    <t>Kétoldali falzsaluzás függőleges vagy ferde sík felülettel, szerelt táblás zsaluzattal, kézzel mozgatva, 3,01-6 m magasság között</t>
  </si>
  <si>
    <t>15-002-1.2.2-0000001</t>
  </si>
  <si>
    <t>LÁTSZÓBETON FALZSALUZÁS készítése és bontása tagozattal vagy tagozat nélkül alátámasztó állvánnyal 4,01-6,00 m magasságig</t>
  </si>
  <si>
    <t>15-003-2.1.2.2.1</t>
  </si>
  <si>
    <t>Oszlopzsaluzás készítése és bontása tagozattal vagy tagozat nélkül alátámasztó állvánnyal 4,01-6,00 m magasságig</t>
  </si>
  <si>
    <t>15-003-2.1.2.2.1-0000001</t>
  </si>
  <si>
    <t>LÁTSZÓBETON PILLÉRZSALZÁS készítése és bontása tagozattal vagy tagozat nélkül alátámasztó állvánnyal 4,01-6,00 m magasságig</t>
  </si>
  <si>
    <t>15-004-1.1.2.3</t>
  </si>
  <si>
    <t>Síklemez zsaluzása, alátámasztó állvánnyal, födémzsaluzattal, zsaluhéj táblákkal borítva, 4,01-6 m magasság között</t>
  </si>
  <si>
    <t>15-004-21.2.1.1.1.1</t>
  </si>
  <si>
    <t>Gerendazsaluzás készítése és bontása tagozattal vagy tagozat nélkül alátámasztó állvánnyal 4,01-6,00 m magasságig</t>
  </si>
  <si>
    <t>15-004-21.2.1.1.1.1-0000001</t>
  </si>
  <si>
    <t>LÁTSZÓBETON GERENDAZSALUZÁS készítése és bontása tagozattal vagy tagozat nélkül alátámasztó állvánnyal 4,01-6,00 m magasságig</t>
  </si>
  <si>
    <t>15-004-51.1</t>
  </si>
  <si>
    <t>lépcső zsalu: Íves, vagy 15 foknál ferdébb síklemez zsaluzása és bontása alátámasztó állvánnyal 4 m magasságig</t>
  </si>
  <si>
    <t>15-005-3</t>
  </si>
  <si>
    <t>Síklemez oldalzsalu készítése, betonáttörések, nyílások bezsaluzása, falban, födémben</t>
  </si>
  <si>
    <t>15-012-21.3-0000002</t>
  </si>
  <si>
    <t>15-012-21.3-0023003</t>
  </si>
  <si>
    <t>Homlokzati keretállványok, fém keretvázból, szintenkénti pallóterítéssel, korláttal, lábdeszkával, 0,75-1,20 m padlószélességgel, munkapadló távolság 2,50 m, 2,00 kN/m² terhelhetőséggel, állványépítés MSZ és alkalmazástechnikai kézikönyv szerint, 12,01-24,00 m munkapadló magasság között KRAUSE Stabilo homlokzati keretállvány 0,75 m padlószélességgel, 6,00 m munkapadló magasságig</t>
  </si>
  <si>
    <t>15-012-23.3.2</t>
  </si>
  <si>
    <t>Védőtető készítése, fából, meglévő állványszerkezethez csatlakozva, két oszlopsoros, 8,00 m magasságig</t>
  </si>
  <si>
    <t>15-012-25.1</t>
  </si>
  <si>
    <t>Védőfüggöny szerelése állványszerkezetre, műanyag hálóból</t>
  </si>
  <si>
    <t>15-902-1.2.2-0024002</t>
  </si>
  <si>
    <t>15-903-2.1.2.2.1-0024013</t>
  </si>
  <si>
    <t>15-904-1.1.2.3-0012053</t>
  </si>
  <si>
    <t>19-010-1.1-0000098</t>
  </si>
  <si>
    <t>Általános teendők tervezési és előkészítési szakaszban, munkavédelmi dokumentáció elkészítése</t>
  </si>
  <si>
    <t>19-010-1.1.2</t>
  </si>
  <si>
    <t>Általános teendők tervezési és előkészítési szakaszban, szomszédos ingatlanok állapotrögzítése</t>
  </si>
  <si>
    <t>19-010-1.1.2-0000001</t>
  </si>
  <si>
    <t>Általános teendők tervezési és előkészítési szakaszban, Technológiai tervek készítése résfalazáshoz</t>
  </si>
  <si>
    <t>19-010-1.1.2-0000009</t>
  </si>
  <si>
    <t>Általános teendők tervezési és előkészítési szakaszban, ideiglenes forgalomtechnikai terv készítése, engedélyeztetése, kialakítása</t>
  </si>
  <si>
    <t>19-010-1.1.5</t>
  </si>
  <si>
    <t>19-010-1.11-0000001</t>
  </si>
  <si>
    <t>Általános teendők megvalósulás szakaszában, A résfalazás kivitelezése során a szomszédos telkek oldaltelek határán lévő épületszerkezetek mozgásának (esetleges süllyedésének) műszeres mérése.</t>
  </si>
  <si>
    <t>19-010-1.11-0000002</t>
  </si>
  <si>
    <t>Általános teendők megvalósulás szakaszában, Régészeti felügyelet a meglévő épületek tervezett bontásával és az új épület tervezett építésével összefüggésben szükséges földmunka végzése (az elejétől a végéig) alatt.</t>
  </si>
  <si>
    <t>19-010-1.11-0000009</t>
  </si>
  <si>
    <t>19-010-1.11-0000098</t>
  </si>
  <si>
    <t>Általános teendők megvalósulás szakaszában, Munkaterület őrzése</t>
  </si>
  <si>
    <t>19-010-1.11.2.2</t>
  </si>
  <si>
    <t>Általános teendők megvalósulás szakaszában, időarányos gépköltségek, bérleti díjak</t>
  </si>
  <si>
    <t>19-010-1.21-0000099</t>
  </si>
  <si>
    <t>Általános teendők befejezés szakaszában, Akusztikai mérési jegyzőkönyv készítése</t>
  </si>
  <si>
    <t>19-010-1.21.1</t>
  </si>
  <si>
    <t>Általános teendők befejezés szakaszában, átadás - átvétel, jegyzőkönyv elkészítése</t>
  </si>
  <si>
    <t>19-010-1.21.2</t>
  </si>
  <si>
    <t>Általános teendők befejezés szakaszában, megvalósulási tervdokumentáció elkészítése</t>
  </si>
  <si>
    <t>19-010-1.21.2-0000001</t>
  </si>
  <si>
    <t>Általános teendők befejezés szakaszában, Üzemeltetési és karbantartási kézikönyv elkészítése</t>
  </si>
  <si>
    <t>19-010-1.21.3</t>
  </si>
  <si>
    <t>Általános teendők befejezés szakaszában, használatbavételi eljárás megindítása</t>
  </si>
  <si>
    <t>19-010-1.21.4</t>
  </si>
  <si>
    <t>Általános teendők befejezés szakaszában, kezelő személyzet oktatása</t>
  </si>
  <si>
    <t>19-010-1.21.9</t>
  </si>
  <si>
    <t>Általános teendők befejezés szakaszában, szomszédos ingatlanok állapotrögzítése</t>
  </si>
  <si>
    <t>19-010-1.21.9-0000001</t>
  </si>
  <si>
    <t>19-010-21.1.6</t>
  </si>
  <si>
    <t>Épületek energetikai tanúsítása, új építésű épületekre, önálló rendeltetésű, nem lakáscélú,</t>
  </si>
  <si>
    <t>19-010-99</t>
  </si>
  <si>
    <t>Általános teendők megvalósulás szakaszában, Közterületfoglalás díja, ügyintézéssel, az engedély megszerzésével együtt</t>
  </si>
  <si>
    <t>19-037-1.1</t>
  </si>
  <si>
    <t>Kémények vizsgálata, huzatvizsgálat, tömörségi próba és alkalmassági szakvélemény (Kéményseprő V. számla)</t>
  </si>
  <si>
    <t>19-090-1</t>
  </si>
  <si>
    <t>Építmények átadás előtti utolsó takarítása (pipere)</t>
  </si>
  <si>
    <t>19-090-2</t>
  </si>
  <si>
    <t>Építmények átadás előtti utolsó takarítása (pipere)Felvonulási területen belül, és azon kívülre is kerülő szennyeződések esetében kívül is napi takarítás (ideértve a szomszédos ingatlanokat is).</t>
  </si>
  <si>
    <t>21-003-7.1.6.1</t>
  </si>
  <si>
    <t>Munkagödör földkiemelése épületek és műtárgyak helyén bármely konzisztenciájú, I-IV. oszt. talajban, gépi erővel, kiegészítő kézi munkával, alapterület: 250,0 m² felett, bármely mélységnél</t>
  </si>
  <si>
    <t>m3</t>
  </si>
  <si>
    <t>21-004-5.1.1.1</t>
  </si>
  <si>
    <t>Tükörkészítés tömörítés nélkül, sík felületen gépi erővel, kiegészítő kézi munkával talajosztály: I-IV.</t>
  </si>
  <si>
    <t>21-008-2.1.8</t>
  </si>
  <si>
    <t>Tömörítés bármely tömörítési osztályban gépi erővel, nagy felületen, tömörségi fok: 96%</t>
  </si>
  <si>
    <t>21-008-3.1.2</t>
  </si>
  <si>
    <t>Simító hengerlés a földmű (tükör és padka) felületén, gépi erővel, 3,0 m-nél nagyobb szélességnél</t>
  </si>
  <si>
    <t>21-011-1.2.2</t>
  </si>
  <si>
    <t>Fejtett föld felrakása szállítóeszközre, és földlerakó helyre szállítása  géppel, talajosztály I-IV. (lerakóhelyi díjjal)</t>
  </si>
  <si>
    <t>21-011-7.2-0120189</t>
  </si>
  <si>
    <t>Feltöltések alap- és lábazati falak közé és alagsori vagy alá nem pincézett földszinti padozatok alá, az anyag szétterítésével, mozgatásával, osztályozatlan kavicsból Természetes szemmegoszlású homokos kavics, THK 0/32 P-TT, Nyékládháza</t>
  </si>
  <si>
    <t>21-011-11-0000099</t>
  </si>
  <si>
    <t>21-011-11.7</t>
  </si>
  <si>
    <t>21-011-11.8</t>
  </si>
  <si>
    <t>Építési törmelék konténeres elszállítása, lerakása, lerakóhelyi díjjal, 12,0 m³-es konténerbe</t>
  </si>
  <si>
    <t>21-011-12</t>
  </si>
  <si>
    <t>23-003-2-0000001</t>
  </si>
  <si>
    <t>23-003-2-0242210</t>
  </si>
  <si>
    <t>23-003-3-0242210</t>
  </si>
  <si>
    <t>23-003-11.2-0000001</t>
  </si>
  <si>
    <t>24-001-99-0000001</t>
  </si>
  <si>
    <t>Jet Grouting cölöp (d=80cm) készítése a szomszédos épület alapmegerősítéséhez L=7m 9 db Jet Grouting cölöp (d=80cm) készítése a szomszédos épület alapmegerősítéséhez L=3,5m 9 db résfal elméleti kubatúrájába eső jetek levésésével</t>
  </si>
  <si>
    <t>24-001-99-0000002</t>
  </si>
  <si>
    <t>Jet Grouting cölöp (d=60cm) készítése a szomszédos épület alapmegerősítéséhez L=7m 4 db Jet Grouting cölöp (d=60cm) készítése a szomszédos épület alapmegerősítéséhez L=3,5m 4 db</t>
  </si>
  <si>
    <t>24-002-1.2</t>
  </si>
  <si>
    <t>Horgonyzás fúrási technológiával, Horgonyátvezetések készítése és beépítése - 348 db, Talajhorgonyok készítése - 2784 fm, Horgonyok feszítése - 348 db, Horgonyok feszmentesítése - 348 db.</t>
  </si>
  <si>
    <t>24-005-1.2.2-0500040</t>
  </si>
  <si>
    <t>Réselés a tervben előírt résiszap alkalmazásával, 12,01-24 m mélység között, III.-IV. talajosztályban Résiszap, 90 kg bentonittal, 1,06 t/m3 térfogat, tömör</t>
  </si>
  <si>
    <t>24-005-2.2</t>
  </si>
  <si>
    <t>résfal armatúra vasalása - méretrevágással, hajlítással és kampózással beszerelve B500 minőségű szálban 8 - 28 mm névleges átmérővel</t>
  </si>
  <si>
    <t>t</t>
  </si>
  <si>
    <t>24-005-3.2</t>
  </si>
  <si>
    <t>24-005-4-0000009</t>
  </si>
  <si>
    <t>Résfal felületének tisztítása résfal felső, szennyezett részének visszavésésével</t>
  </si>
  <si>
    <t>24-005-5</t>
  </si>
  <si>
    <t>résm</t>
  </si>
  <si>
    <t>31-001-1.2-0000001</t>
  </si>
  <si>
    <t>résfal fejgerenda, résvezető gerenda vasalása - méretrevágással, hajlítással és kampózással beszerelve B500 minőségű szálban 8 - 28 mm névleges átmérővel</t>
  </si>
  <si>
    <t>31-001-1.2-0000002</t>
  </si>
  <si>
    <t>résvezető gerenda vasalása - méretrevágással, hajlítással és kampózással beszerelve B500 minőségű hegesztett hálós vasalással 8-12mm átm.</t>
  </si>
  <si>
    <t>31-001-1.2-0000003</t>
  </si>
  <si>
    <t>Betonacél egyengetéssel, méretrevágással, hajlítással és kampózással beszerelve B500 minőségű szálban 12 - 28 mm névleges átmérővel</t>
  </si>
  <si>
    <t>31-001-1.2-0000004</t>
  </si>
  <si>
    <t>Betonacél egyengetéssel, méretrevágással, hajlítással és kampózással beszerelve B500 minőségű szálban 8 - 10 mm névleges átmérővel</t>
  </si>
  <si>
    <t>31-011-3.3.2-0000001</t>
  </si>
  <si>
    <t>31-011-3.3.2-0000002</t>
  </si>
  <si>
    <t>31-011-3.3.2-0242110</t>
  </si>
  <si>
    <t>31-011-21.2.2.3-0000001</t>
  </si>
  <si>
    <t>31-021-1.3.2-0000001</t>
  </si>
  <si>
    <t>31-021-4.3.2-0000001</t>
  </si>
  <si>
    <t>31-021-10.11.1.3-0000001</t>
  </si>
  <si>
    <t>31-030-1.1.4-0426001</t>
  </si>
  <si>
    <t>Födémfeltöltések készítése, könnyű ömlesztett feltöltések, üveghab granulátummal, testsűrűség 150 - 175 kg/m³ között Energocell üveghab granulátum hőszigetelő réteg, 150-175 kg/m³ laza halmazsűrűségű, Cikkszám: GR1060150175</t>
  </si>
  <si>
    <t>m³</t>
  </si>
  <si>
    <t>31-030-1.3.1.2-0000002</t>
  </si>
  <si>
    <t>2-27 cm min. 600 kg/m3 testsűrűségű lejtésképző könnyűbeton, (4 cm-es rétegvastagság alatt műanyag adalékkal javított cementsimítás) 2% általános felületi lejtéssel, dilatációs hézagokkal 4x4 m-es mezőkre osztva, falaknál 1 cm széles expandált polisztirol hab dilatáció képzéssel elválasztva, egyenletesre lehúzott, kavicsfészkektől és kiálló kavicsszemcséktől mentes felülettel</t>
  </si>
  <si>
    <t>31-030-1.3.1.2-0483800</t>
  </si>
  <si>
    <t>Födémfeltöltések készítése, könnyűbetonnal, 10 cm átlagos vastagság felett, testsűrűség 1000 kg/m³ alatt, polisztirolgyöngy betonnal Polisztirolgyöngy-beton keverék PGB 550 jelű</t>
  </si>
  <si>
    <t>31-030-11.1.1.2-0000002</t>
  </si>
  <si>
    <t>Beton aljzat készítése helyszínen kevert betonból, kézi továbbítással és bedolgozással, merev aljzatra, tartószerkezetre léccel lehúzva, kavicsbetonból, C 8/10 - C 16/20 kissé képlékeny konzisztenciájú betonból, 6-23 cm lejtésképző kavicsbeton 2% általános felületi lejtéssel C16/20 - X0b(H) - 24 - F2 - CEM 42,5, m = 6,8 finomsági modulussal</t>
  </si>
  <si>
    <t>31-030-11.1.1.2-0000009</t>
  </si>
  <si>
    <t>2-15 cm lejtésképző kavicsbeton (4 cm-es rétegvastagság alatt műanyag adalékkal javított cementsimítás) 2% általános felületi lejtéssel, dilatációs hézagokkal 4x4 m-es mezőkre osztva, falaknál 1 cm széles expandált polisztirol hab dilatációképzéssel elválasztva, egyenletesre lehúzott, kavicsfészkektől és kiálló kavicsszemcséktől mentes felülettel</t>
  </si>
  <si>
    <t>31-030-11.1.1.2-0000010</t>
  </si>
  <si>
    <t>2-12 cm lejtésképző kavicsbeton (4 cm-es rétegvastagság alatt műanyag adalékkal javított cementsimítás) 2% általános felületi lejtéssel, dilatációs hézagokkal 4x4 m-es mezőkre osztva, falaknál 1 cm széles expandált polisztirol hab dilatációképzéssel elválasztva, egyenletesre lehúzott, kavicsfészkektől és kiálló kavicsszemcséktől mentes felülettel</t>
  </si>
  <si>
    <t>31-030-11.1.1.2-0000011</t>
  </si>
  <si>
    <t>2-21 cm lejtésképző kavicsbeton (4 cm-es rétegvastagság alatt műanyag adalékkal javított cementsimítás) 2% általános felületi lejtéssel, dilatációs hézagokkal 4x4 m-es mezőkre osztva, falaknál 1 cm széles expandált polisztirol hab dilatációképzéssel elválasztva, egyenletesre lehúzott, kavicsfészkektől és kiálló kavicsszemcséktől mentes felülettel</t>
  </si>
  <si>
    <t>31-030-11.1.1.2-0000012</t>
  </si>
  <si>
    <t>2-24 cm lejtésképző kavicsbeton (4 cm-es rétegvastagság alatt műanyag adalékkal javított cementsimítás) 2% általános felületi lejtéssel, dilatációs hézagokkal 4x4 m-es mezőkre osztva, falaknál 1 cm széles expandált polisztirol hab dilatációképzéssel elválasztva, egyenletesre lehúzott, kavicsfészkektől és kiálló kavicsszemcséktől mentes felülettel</t>
  </si>
  <si>
    <t>31-030-11.1.1.2-0000013</t>
  </si>
  <si>
    <t>2-10 cm lejtésképző kavicsbeton (4 cm-es rétegvastagság alatt műanyag adalékkal javított cementsimítás) 2% általános felületi lejtéssel, dilatációs hézagokkal 4x4 m-es mezőkre osztva, falaknál 1 cm széles expandált polisztirol hab dilatációképzéssel elválasztva, egyenletesre lehúzott, kavicsfészkektől és kiálló kavicsszemcséktől mentes felülettel</t>
  </si>
  <si>
    <t>31-030-11.1.1.2-0000014</t>
  </si>
  <si>
    <t>2-9 cm lejtésképző kavicsbeton (4 cm-es rétegvastagság alatt műanyag adalékkal javított cementsimítás) 2% általános felületi lejtéssel, dilatációs hézagokkal 4x4 m-es mezőkre osztva, falaknál 1 cm széles expandált polisztirol hab dilatációképzéssel elválasztva, egyenletesre lehúzott, kavicsfészkektől és kiálló kavicsszemcséktől mentes felülettel</t>
  </si>
  <si>
    <t>31-030-11.1.1.2-0000015</t>
  </si>
  <si>
    <t>31-030-11.1.1.2-0121410</t>
  </si>
  <si>
    <t>Beton aljzat készítése helyszínen kevert betonból, kézi továbbítással és bedolgozással, merev aljzatra, tartószerkezetre léccel lehúzva, kavicsbetonból, C 8/10 - C 16/20 kissé képlékeny konzisztenciájú betonból, 2-10 cm lejtésképző kavicsbeton 2% általános felületi lejtéssel C16/20 - X0b(H) - 24 - F2 - CEM 42,5, m = 6,8 finomsági modulussal</t>
  </si>
  <si>
    <t>31-030-99-0000001</t>
  </si>
  <si>
    <t>0-3 cm 2 % felületi lejtéssel kialakított cementalapú univerzális habarcs lejtésképző réteg, felületi húzó-tapadó szilárdsága min. 0,5 N/mm² (pl.: BOTACEM M 100, vagy azzal műszakilag egyenértékű)</t>
  </si>
  <si>
    <t>31-032-1.4-0212517</t>
  </si>
  <si>
    <t>Felület-előkészítés, fóliaterítés csúsztató vagy úsztatórétegre kerülő esztrichek készítését megelőzően, egy rétegben, 0,2 mm vastag PE fólia csúsztató réteg, 20 cm átfedéssel lazán fektetve (pl.: BAUMIT ESZTRICH FÓLIA, vagy azzal műszakilag egyenértékű)</t>
  </si>
  <si>
    <t>31-032-2.1.4.1-0000002</t>
  </si>
  <si>
    <t>Kontaktesztrich készítése kézi feldolgozással, cementbázisú esztrichből 6,5 cm szálerősítésű cementesztrich aljzat 4 kN/m2 megoszló teherre és 3 kN pontszerű teherre méretezve, EN 13813 szerint CT-C30-F5 min. osztályú, MSZ EN 13892-8 szerint B 0,5 oszt. felületi húzó-tapadó szilárdsága min. 0,5 N/mm², max. 35 m2-enként és a falak mentén 1 cm polietilén habcsíkkal dilatálva (pl.: LB-KNAUF ESTRICH ZE30, vagy azzal műszakilag egyenértékű)</t>
  </si>
  <si>
    <t>31-032-2.1.4.1-0000003</t>
  </si>
  <si>
    <t>Kontaktesztrich készítése kézi feldolgozással, cementbázisú esztrichből 6,5-8,5 cm szálerősítésű cementesztrich aljzat 4 kN/m2 megoszló teherre és 3 kN pontszerű teherre méretezve, EN 13813 szerint CT-C30-F5 min. osztályú, MSZ EN 13892-8 szerint B 0,5 oszt. felületi húzó-tapadó szilárdsága min. 0,5 N/mm², max. 35 m2-enként és a falak mentén 1 cm polietilén habcsíkkal dilatálva (pl.: LB-KNAUF ESTRICH ZE30, vagy azzal műszakilag egyenértékű)</t>
  </si>
  <si>
    <t>31-032-2.1.4.1-0000004</t>
  </si>
  <si>
    <t>Kontaktesztrich készítése kézi feldolgozással, cementbázisú esztrichből 8 cm szálerősítésű cementesztrich aljzat 4 kN/m2 megoszló teherre és 3 kN pontszerű teherre méretezve, EN 13813 szerint CT-C30-F5 min. osztályú, MSZ EN 13892-8 szerint B 0,5 oszt. felületi húzó-tapadó szilárdsága min. 0,5 N/mm², max. 35 m2-enként és a falak mentén 1 cm polietilén habcsíkkal dilatálva (pl.: LB-KNAUF ESTRICH ZE30, vagy azzal műszakilag egyenértékű)</t>
  </si>
  <si>
    <t>31-032-2.1.4.1-0000005</t>
  </si>
  <si>
    <t>Kontaktesztrich készítése kézi feldolgozással, cementbázisú esztrichből 5,5-7,5 cm szálerősítésű cementesztrich aljzat 4 kN/m2 megoszló teherre és 3 kN pontszerű teherre méretezve, EN 13813 szerint CT-C30-F5 min. osztályú, MSZ EN 13892-8 szerint B 0,5 oszt. felületi húzó-tapadó szilárdsága min. 0,5 N/mm², max. 35 m2-enként és a falak mentén 1 cm polietilén habcsíkkal dilatálva (pl.: LB-KNAUF ESTRICH ZE30, vagy azzal műszakilag egyenértékű)</t>
  </si>
  <si>
    <t>31-032-2.1.4.1-0212503</t>
  </si>
  <si>
    <t>Kontaktesztrich készítése kézi feldolgozással, cementbázisú esztrichből 7,5 cm szálerősítésű cementesztrich aljzat 4 kN/m2 megoszló teherre és 3 kN pontszerű teherre méretezve, EN 13813 szerint CT-C30-F5 min. osztályú, MSZ EN 13892-8 szerint B 0,5 oszt. felületi húzó-tapadó szilárdsága min. 0,5 N/mm², max. 35 m2-enként és a falak mentén 1 cm polietilén habcsíkkal dilatálva (pl.: LB-KNAUF ESTRICH ZE30, vagy azzal műszakilag egyenértékű)</t>
  </si>
  <si>
    <t>31-051-9.1.4</t>
  </si>
  <si>
    <t>Friss betonfelület vegyszeres utókezelése kézi felhordással, utókezelőszer felületkeményítő, póruszáró hatással előkevert, felhasználásra kész felületkeményítő anyag beszórás, kvarchomokból, portlandcementből és adalékszerekből, 3-5 kg/m² anyagfelhasználással (pl.: Mapetop N AR6, vagy azzal műszakilag egyenértékű)</t>
  </si>
  <si>
    <t>31-051-10.4-0212059</t>
  </si>
  <si>
    <t>Szerkezeti hézag, repedés, üreg kitöltése, természetes gumi alapú, vízre duzzadó tömítő profillal Techno-Wato ADEKA KM-3030 tömítő profil, 30×30 mm, dilatációs hézagok vízzáró tömítésére, duzzadás 200 térfogat%-ig, Cikkszám: 21053001</t>
  </si>
  <si>
    <t>32-000-8.2.9-0000001</t>
  </si>
  <si>
    <t>Kerítés vagy kapuoszlop elemek bontása, bontási terv szerint. Sitt elszállításával együtt, lerakóhelyi díjjal.</t>
  </si>
  <si>
    <t>32-099-0-0000001</t>
  </si>
  <si>
    <t>32-099-0-0000002</t>
  </si>
  <si>
    <t>32-099-0-0000003</t>
  </si>
  <si>
    <t>32-099-0-0000004</t>
  </si>
  <si>
    <t>32-099-0-0000005</t>
  </si>
  <si>
    <t>32-099-0-0000006</t>
  </si>
  <si>
    <t>32-099-0-0000007</t>
  </si>
  <si>
    <t>32-099-0-0000008</t>
  </si>
  <si>
    <t>32-099-0-0000009</t>
  </si>
  <si>
    <t>33-000-99</t>
  </si>
  <si>
    <t>Épületek bontása kompletten, (610,96 m2 + 248,64 m2 = 859,6 m2), bontási terv szerint. Sitt elszállításával együtt, lerakóhelyi díjjal.</t>
  </si>
  <si>
    <t>33-000-99-0000001</t>
  </si>
  <si>
    <t>Meglévő épület átjárójához bontási munkák kompletten, bontási terv szerint. Sitt elszállításával együtt, lerakóhelyi díjjal.</t>
  </si>
  <si>
    <t>33-000-99-0000002</t>
  </si>
  <si>
    <t>Meglévő épület átjárójához kapcsolódó helyreállítási munkák. Feltárás után a tervezővel egyeztetendő a meglévő épülettel való csatlakozás pontos kialakítása!</t>
  </si>
  <si>
    <t>33-001-1.2.2.1.1.2.1-0110331</t>
  </si>
  <si>
    <t>Teherhordó és kitöltő falazat készítése, pórusbeton termékekből, nútféderes elemekből, 200 mm falvastagságban, 600x200x200 mm-es méretű kézi falazóelemből (fugavastagság 2,5 mm), vékonyágyazatú habarcsba falazva YTONG Classic P2-0,5 NF+GT jelű, 600x200x200 mm méretű elemekből, YTONG vékonyágyazatú falazóhabarcs</t>
  </si>
  <si>
    <t>33-001-1.2.2.3.1.2.1-0110333</t>
  </si>
  <si>
    <t>Teherhordó és kitöltő falazat készítése, pórusbeton termékekből, nútféderes elemekből, 300 mm falvastagságban, 600x200x300 mm-es méretű kézi falazóelemből (fugavastagság 2,5 mm), vékonyágyazatú habarcsba falazva YTONG Classic P2-0,5 NF+GT jelű, 600x200x300 mm méretű elemekből, YTONG vékonyágyazatú falazóhabarcs</t>
  </si>
  <si>
    <t>33-011-1.2.2.1.1.2.1-0120071</t>
  </si>
  <si>
    <t>Válaszfal építése, pórusbeton termékekből, nútféderes elemekből, 100 mm falvastagságban, 600x200x100 mm-es méretű nútféderes, kézi falazóelemből (fugavastagság 2,5 mm), vékonyágyazatú falazóhabarcsba falazva YTONG válaszfalelem, Pve-NF jelű, 600x200x100 mm YTONG M 5 (Hf-80) vékonyágyazó falazóhabarcs, szürke</t>
  </si>
  <si>
    <t>33-011-1.2.2.3.1.2.1-1120081</t>
  </si>
  <si>
    <t>Válaszfal építése, pórusbeton termékekből, nútféderes elemekből, 150 mm falvastagságban, 600x200x150 mm-es méretű nútféderes, kézi falazóelemből (fugavastagság 2,5 mm), vékonyágyazatú falazóhabarcsba falazva YTONG válaszfalelem, Pve-NF jelű, 600x200x150 mm YTONG M 5 (Hf-80) vékonyágyazó falazóhabarcs, fehér</t>
  </si>
  <si>
    <t>34-001-1.1-0000001</t>
  </si>
  <si>
    <t>3 emeleti gépészeti tető zajvédő fal acél tartószerkezet készítése tűzihorganyzott kialakítással, S235</t>
  </si>
  <si>
    <t>34-001-1.1-0000002</t>
  </si>
  <si>
    <t>5-6 emelet tetőn lévő külső acél tartószerkezetek készítése tűzihorganyzott kialakítással, S235</t>
  </si>
  <si>
    <t>34-001-1.1-0000003</t>
  </si>
  <si>
    <t>acél tartószerkezet készítése S235</t>
  </si>
  <si>
    <t>34-001-1.1-0000004</t>
  </si>
  <si>
    <t>4 emeleti üvegtető acél tartószerkezet készítése S235</t>
  </si>
  <si>
    <t>34-001-1.1-0000005</t>
  </si>
  <si>
    <t>bejárati lámpafüzér acél tartószerkezet készítése S235</t>
  </si>
  <si>
    <t>34-001-1.1-0000006</t>
  </si>
  <si>
    <t>4 emeleti mobilfal kitámasztás acél tartószerkezet készítése S235</t>
  </si>
  <si>
    <t>34-001-9-0000001</t>
  </si>
  <si>
    <t>ALVV-01 konszignációs jelű, ALUMÍNIUM FÉMBURKOLAT ACÉL VÁZ VÍZSZINTES ZÁRTSZELVÉNY elhelyezése 80x40x3.2 szelvényből, 280 mm hosszal</t>
  </si>
  <si>
    <t>34-001-9-0000002</t>
  </si>
  <si>
    <t>ALVV-01 konszignációs jelű, ALUMÍNIUM FÉMBURKOLAT ACÉL VÁZ VÍZSZINTES ZÁRTSZELVÉNY elhelyezése 80x40x3.2 szelvényből, 3500 mm hosszal</t>
  </si>
  <si>
    <t>34-001-9-0000003</t>
  </si>
  <si>
    <t>ALVV-01 konszignációs jelű, ALUMÍNIUM FÉMBURKOLAT ACÉL VÁZ VÍZSZINTES ZÁRTSZELVÉNY elhelyezése 80x40x3.2 szelvényből, 6000 mm hosszal</t>
  </si>
  <si>
    <t>34-001-9-0000004</t>
  </si>
  <si>
    <t>ALVV-02 konszignációs jelű, ALUMÍNIUM FÉMBURKOLAT ACÉL VÁZ VÍZSZINTES ZÁRTSZELVÉNY elhelyezése 100x50x5 szelvényből, 625 mm hosszal</t>
  </si>
  <si>
    <t>34-001-9-0000005</t>
  </si>
  <si>
    <t>ALVV-02 konszignációs jelű, ALUMÍNIUM FÉMBURKOLAT ACÉL VÁZ VÍZSZINTES ZÁRTSZELVÉNY elhelyezése 100x50x5 szelvényből, 925 mm hosszal</t>
  </si>
  <si>
    <t>34-001-9-0000006</t>
  </si>
  <si>
    <t>ALVV-02 konszignációs jelű, ALUMÍNIUM FÉMBURKOLAT ACÉL VÁZ VÍZSZINTES ZÁRTSZELVÉNY elhelyezése 100x50x5 szelvényből, 1000 mm hosszal</t>
  </si>
  <si>
    <t>34-001-9-0000007</t>
  </si>
  <si>
    <t>ALVV-02 konszignációs jelű, ALUMÍNIUM FÉMBURKOLAT ACÉL VÁZ VÍZSZINTES ZÁRTSZELVÉNY elhelyezése 100x50x5 szelvényből, 1050 mm hosszal</t>
  </si>
  <si>
    <t>34-001-9-0000008</t>
  </si>
  <si>
    <t>ALVV-02 konszignációs jelű, ALUMÍNIUM FÉMBURKOLAT ACÉL VÁZ VÍZSZINTES ZÁRTSZELVÉNY elhelyezése 100x50x5 szelvényből, 2050 mm hosszal</t>
  </si>
  <si>
    <t>34-001-9-0000009</t>
  </si>
  <si>
    <t>ALVV-02 konszignációs jelű, ALUMÍNIUM FÉMBURKOLAT ACÉL VÁZ VÍZSZINTES ZÁRTSZELVÉNY elhelyezése 100x50x5 szelvényből, 2175 mm hosszal</t>
  </si>
  <si>
    <t>34-001-9-0000010</t>
  </si>
  <si>
    <t>ALVV-02 konszignációs jelű, ALUMÍNIUM FÉMBURKOLAT ACÉL VÁZ VÍZSZINTES ZÁRTSZELVÉNY elhelyezése 100x50x5 szelvényből, 2800 mm hosszal</t>
  </si>
  <si>
    <t>34-001-9-0000011</t>
  </si>
  <si>
    <t>ALVV-02 konszignációs jelű, ALUMÍNIUM FÉMBURKOLAT ACÉL VÁZ VÍZSZINTES ZÁRTSZELVÉNY elhelyezése 100x50x5 szelvényből, 3130 mm hosszal</t>
  </si>
  <si>
    <t>34-001-9-0000012</t>
  </si>
  <si>
    <t>ALVV-02 konszignációs jelű, ALUMÍNIUM FÉMBURKOLAT ACÉL VÁZ VÍZSZINTES ZÁRTSZELVÉNY elhelyezése 100x50x5 szelvényből, 3224,1 mm hosszal</t>
  </si>
  <si>
    <t>34-001-9-0000013</t>
  </si>
  <si>
    <t>ALVV-02 konszignációs jelű, ALUMÍNIUM FÉMBURKOLAT ACÉL VÁZ VÍZSZINTES ZÁRTSZELVÉNY elhelyezése 100x50x5 szelvényből, 4007 mm hosszal</t>
  </si>
  <si>
    <t>34-001-9-0000014</t>
  </si>
  <si>
    <t>ALVV-02 konszignációs jelű, ALUMÍNIUM FÉMBURKOLAT ACÉL VÁZ VÍZSZINTES ZÁRTSZELVÉNY elhelyezése 100x50x5 szelvényből, 5000 mm hosszal Egyik vég 45 fokos szögben gérbevágva</t>
  </si>
  <si>
    <t>34-001-9-0000015</t>
  </si>
  <si>
    <t>ALVV-02 konszignációs jelű, ALUMÍNIUM FÉMBURKOLAT ACÉL VÁZ VÍZSZINTES ZÁRTSZELVÉNY elhelyezése 100x50x5 szelvényből, 4174,1 mm hosszal</t>
  </si>
  <si>
    <t>34-001-9-0000016</t>
  </si>
  <si>
    <t>ALVV-02 konszignációs jelű, ALUMÍNIUM FÉMBURKOLAT ACÉL VÁZ VÍZSZINTES ZÁRTSZELVÉNY elhelyezése 100x50x5 szelvényből, 6000 mm hosszal</t>
  </si>
  <si>
    <t>34-001-9-0000017</t>
  </si>
  <si>
    <t>ALVV-03 konszignációs jelű, ALUMÍNIUM FÉMBURKOLAT ACÉL VÁZ VÍZSZINTES ZÁRTSZELVÉNY elhelyezése 120x60x5 szelvényből, 1955 mm hosszal</t>
  </si>
  <si>
    <t>34-001-9-0000018</t>
  </si>
  <si>
    <t>ALVV-03 konszignációs jelű, ALUMÍNIUM FÉMBURKOLAT ACÉL VÁZ VÍZSZINTES ZÁRTSZELVÉNY elhelyezése 120x60x5 szelvényből, 2865 mm hosszal</t>
  </si>
  <si>
    <t>34-001-9-0000019</t>
  </si>
  <si>
    <t>ALVV-03 konszignációs jelű, ALUMÍNIUM FÉMBURKOLAT ACÉL VÁZ VÍZSZINTES ZÁRTSZELVÉNY elhelyezése 120x60x5 szelvényből, 4000 mm hosszal</t>
  </si>
  <si>
    <t>34-001-9-0000020</t>
  </si>
  <si>
    <t>ALVV-03 konszignációs jelű, ALUMÍNIUM FÉMBURKOLAT ACÉL VÁZ VÍZSZINTES ZÁRTSZELVÉNY elhelyezése 120x60x5 szelvényből, 5000 mm hosszal Egyik vég 45 fokos szögben gérbevágva</t>
  </si>
  <si>
    <t>34-001-9-0000021</t>
  </si>
  <si>
    <t>ALVV-03 konszignációs jelű, ALUMÍNIUM FÉMBURKOLAT ACÉL VÁZ VÍZSZINTES ZÁRTSZELVÉNY elhelyezése 120x60x5 szelvényből, 6000 mm hosszal</t>
  </si>
  <si>
    <t>34-001-9-0000022</t>
  </si>
  <si>
    <t>ACF-01 konszignációs jelű, ACÉL TARTÓSZERKEZET FÜGGŐLEGES ELEMEK elhelyezése 40x40x3.0 szelvényből, 536 mm hosszal</t>
  </si>
  <si>
    <t>34-001-9-0000023</t>
  </si>
  <si>
    <t>ACF-01 konszignációs jelű, ACÉL TARTÓSZERKEZET FÜGGŐLEGES ELEMEK elhelyezése 40x40x3.0 szelvényből, 2960 mm hosszal</t>
  </si>
  <si>
    <t>34-001-9-0000024</t>
  </si>
  <si>
    <t>ACF-01 konszignációs jelű, ACÉL TARTÓSZERKEZET FÜGGŐLEGES ELEMEK elhelyezése 40x40x3.0 szelvényből, 2980 mm hosszal</t>
  </si>
  <si>
    <t>34-001-9-0000025</t>
  </si>
  <si>
    <t>ACF-01 konszignációs jelű, ACÉL TARTÓSZERKEZET FÜGGŐLEGES ELEMEK elhelyezése 40x40x3.0 szelvényből, 2981,3 mm hosszal</t>
  </si>
  <si>
    <t>34-001-9-0000026</t>
  </si>
  <si>
    <t>ACF-01 konszignációs jelű, ACÉL TARTÓSZERKEZET FÜGGŐLEGES ELEMEK elhelyezése 40x40x3.0 szelvényből, 4019 mm hosszal</t>
  </si>
  <si>
    <t>34-001-9-0000027</t>
  </si>
  <si>
    <t>ACF-01 konszignációs jelű, ACÉL TARTÓSZERKEZET FÜGGŐLEGES ELEMEK elhelyezése 40x40x3.0 szelvényből, 4814 mm hosszal</t>
  </si>
  <si>
    <t>34-001-9-0000028</t>
  </si>
  <si>
    <t>ACF-01 konszignációs jelű, ACÉL TARTÓSZERKEZET FÜGGŐLEGES ELEMEK elhelyezése 40x40x3.0 szelvényből, 5094 mm hosszal</t>
  </si>
  <si>
    <t>34-001-9-0000029</t>
  </si>
  <si>
    <t>ACF-01 konszignációs jelű, ACÉL TARTÓSZERKEZET FÜGGŐLEGES ELEMEK elhelyezése 40x40x3.0 szelvényből, 5134 mm hosszal</t>
  </si>
  <si>
    <t>34-001-9-0000030</t>
  </si>
  <si>
    <t>ACF-02 konszignációs jelű, ACÉL TARTÓSZERKEZET FÜGGŐLEGES ELEMEK elhelyezése HEA100 szelvényből, 406 mm hosszal</t>
  </si>
  <si>
    <t>34-001-9-0000031</t>
  </si>
  <si>
    <t>ACF-02 konszignációs jelű, ACÉL TARTÓSZERKEZET FÜGGŐLEGES ELEMEK elhelyezése HEA100 szelvényből, 406 mm hosszal 45,00o-os szögben gérbevágva: teljes hosszhoz a szelvénymagasság fele egyoldali vágás miatt plusszban számolandó</t>
  </si>
  <si>
    <t>34-001-9-0000032</t>
  </si>
  <si>
    <t>ACF-02 konszignációs jelű, ACÉL TARTÓSZERKEZET FÜGGŐLEGES ELEMEK elhelyezése HEA100 szelvényből, 2472 mm hosszal 45,00o-os szögben gérbevágva: teljes hosszhoz a szelvénymagasság fele egyoldali vágás miatt plusszban számolandó</t>
  </si>
  <si>
    <t>34-001-9-0000033</t>
  </si>
  <si>
    <t>ACF-02 konszignációs jelű, ACÉL TARTÓSZERKEZET FÜGGŐLEGES ELEMEK elhelyezése HEA100 szelvényből, 3320 mm hosszal 45,00o-os szögben gérbevágva: teljes hosszhoz a szelvénymagasság fele egyoldali vágás miatt plusszban számolandó</t>
  </si>
  <si>
    <t>34-001-9-0000034</t>
  </si>
  <si>
    <t>ACF-03 konszignációs jelű, ACÉL TARTÓSZERKEZET FÜGGŐLEGES ELEMEK elhelyezése 100x100x5.0 szelvényből, 300 mm hosszal</t>
  </si>
  <si>
    <t>34-001-9-0000035</t>
  </si>
  <si>
    <t>ACF-03 konszignációs jelű, ACÉL TARTÓSZERKEZET FÜGGŐLEGES ELEMEK elhelyezése 100x100x5.0 szelvényből, 800 mm hosszal</t>
  </si>
  <si>
    <t>34-001-9-0000036</t>
  </si>
  <si>
    <t>ACF-03 konszignációs jelű, ACÉL TARTÓSZERKEZET FÜGGŐLEGES ELEMEK elhelyezése 100x100x5.0 szelvényből, 2915 mm hosszal</t>
  </si>
  <si>
    <t>34-001-9-0000037</t>
  </si>
  <si>
    <t>ACF-03 konszignációs jelű, ACÉL TARTÓSZERKEZET FÜGGŐLEGES ELEMEK elhelyezése 100x100x5.0 szelvényből, 3950 mm hosszal</t>
  </si>
  <si>
    <t>34-001-9-0000038</t>
  </si>
  <si>
    <t>ACF-04 konszignációs jelű, ACÉL TARTÓSZERKEZET FÜGGŐLEGES ELEMEK elhelyezése HEA120 szelvényből, 154,5 mm hosszal 45,00o-os szögben gérbevágva: teljes hosszhoz a szelvénymagasság fele egyoldali vágás miatt plusszban számolandó</t>
  </si>
  <si>
    <t>34-001-9-0000039</t>
  </si>
  <si>
    <t>ACF-04 konszignációs jelű, ACÉL TARTÓSZERKEZET FÜGGŐLEGES ELEMEK elhelyezése HEA120 szelvényből, 900 mm hosszal</t>
  </si>
  <si>
    <t>34-001-9-0000040</t>
  </si>
  <si>
    <t>ACF-04 konszignációs jelű, ACÉL TARTÓSZERKEZET FÜGGŐLEGES ELEMEK elhelyezése HEA120 szelvényből, 2795 mm hosszal</t>
  </si>
  <si>
    <t>34-001-9-0000041</t>
  </si>
  <si>
    <t>ACF-04 konszignációs jelű, ACÉL TARTÓSZERKEZET FÜGGŐLEGES ELEMEK elhelyezése HEA120 szelvényből, 3275 mm hosszal</t>
  </si>
  <si>
    <t>34-001-9-0000042</t>
  </si>
  <si>
    <t>ACF-04 konszignációs jelű, ACÉL TARTÓSZERKEZET FÜGGŐLEGES ELEMEK elhelyezése HEA120 szelvényből, 4436 mm hosszal</t>
  </si>
  <si>
    <t>34-001-9-0000043</t>
  </si>
  <si>
    <t>ACF-04 konszignációs jelű, ACÉL TARTÓSZERKEZET FÜGGŐLEGES ELEMEK elhelyezése HEA120 szelvényből, 4766 mm hosszal</t>
  </si>
  <si>
    <t>34-001-9-0000044</t>
  </si>
  <si>
    <t>ACF-04 konszignációs jelű, ACÉL TARTÓSZERKEZET FÜGGŐLEGES ELEMEK elhelyezése HEA120 szelvényből, 4775 mm hosszal</t>
  </si>
  <si>
    <t>34-001-9-0000045</t>
  </si>
  <si>
    <t>ACF-04 konszignációs jelű, ACÉL TARTÓSZERKEZET FÜGGŐLEGES ELEMEK elhelyezése HEA120 szelvényből, 4946 mm hosszal</t>
  </si>
  <si>
    <t>34-001-9-0000046</t>
  </si>
  <si>
    <t>ACF-04 konszignációs jelű, ACÉL TARTÓSZERKEZET FÜGGŐLEGES ELEMEK elhelyezése HEA120 szelvényből, 5080 mm hosszal</t>
  </si>
  <si>
    <t>34-001-9-0000047</t>
  </si>
  <si>
    <t>ACF-05 konszignációs jelű, ACÉL TARTÓSZERKEZET FÜGGŐLEGES ELEMEK elhelyezése HEA120 szelvényből, 7946 mm hosszal</t>
  </si>
  <si>
    <t>34-001-9-0000048</t>
  </si>
  <si>
    <t>ACF-06 konszignációs jelű, ACÉL TARTÓSZERKEZET FÜGGŐLEGES ELEMEK elhelyezése 120.60.6 szelvényből, 119,2 mm hosszal</t>
  </si>
  <si>
    <t>34-001-9-0000049</t>
  </si>
  <si>
    <t>ACF-07 konszignációs jelű, ACÉL TARTÓSZERKEZET FÜGGŐLEGES ELEMEK elhelyezése HEA140 szelvényből, 3790 mm hosszal</t>
  </si>
  <si>
    <t>34-001-9-0000050</t>
  </si>
  <si>
    <t>ACF-10 konszignációs jelű, ACÉL TARTÓSZERKEZET FÜGGŐLEGES ELEMEK elhelyezése HEA200 szelvényből, 4250,1 mm hosszal</t>
  </si>
  <si>
    <t>34-001-9-0000051</t>
  </si>
  <si>
    <t>ALVF-01 konszignációs jelű, ALMUMÍNIUM FÉMBURKOLAT VÁZ FÜGGŐLEGES ZÁRTSZELVÉNY elhelyezése 100x50x4.0 szelvényből, 90 mm hosszal</t>
  </si>
  <si>
    <t>34-001-9-0000052</t>
  </si>
  <si>
    <t>ALVF-02 konszignációs jelű, ALMUMÍNIUM FÉMBURKOLAT VÁZ FÜGGŐLEGES ZÁRTSZELVÉNY elhelyezése 100x50x4.0 szelvényből, 110 mm hosszal</t>
  </si>
  <si>
    <t>34-001-9-0000053</t>
  </si>
  <si>
    <t>ALVF-03 konszignációs jelű, ALMUMÍNIUM FÉMBURKOLAT VÁZ FÜGGŐLEGES ZÁRTSZELVÉNY elhelyezése 100x50x4.0 szelvényből, 290 mm hosszal</t>
  </si>
  <si>
    <t>34-001-9-0000054</t>
  </si>
  <si>
    <t>ALVF-04 konszignációs jelű, ALMUMÍNIUM FÉMBURKOLAT VÁZ FÜGGŐLEGES ZÁRTSZELVÉNY elhelyezése 100x50x4.0 szelvényből, 3600 mm hosszal</t>
  </si>
  <si>
    <t>34-001-9-0000056</t>
  </si>
  <si>
    <t>ALVF-05 konszignációs jelű, ALMUMÍNIUM FÉMBURKOLAT VÁZ FÜGGŐLEGES ZÁRTSZELVÉNY elhelyezése 100x50x4.0 szelvényből, 4100 mm hosszal</t>
  </si>
  <si>
    <t>34-001-9-0000057</t>
  </si>
  <si>
    <t>ALVF-06 konszignációs jelű, ALMUMÍNIUM FÉMBURKOLAT VÁZ FÜGGŐLEGES ZÁRTSZELVÉNY elhelyezése 120x60x4.0 szelvényből, 105 mm hosszal</t>
  </si>
  <si>
    <t>34-001-9-0000058</t>
  </si>
  <si>
    <t>ALVF-07 konszignációs jelű, ALMUMÍNIUM FÉMBURKOLAT VÁZ FÜGGŐLEGES ZÁRTSZELVÉNY elhelyezése 120x60x4.0 szelvényből, 3470 mm hosszal</t>
  </si>
  <si>
    <t>34-001-9-0000059</t>
  </si>
  <si>
    <t>ACV-01 konszignációs jelű, ACÉL TARTÓSZERKEZET VÍZSZINTES ELEM elhelyezése 40x40x2.0 szelvényből, 782,9 mm hosszal</t>
  </si>
  <si>
    <t>34-001-9-0000060</t>
  </si>
  <si>
    <t>ACV-01 konszignációs jelű, ACÉL TARTÓSZERKEZET VÍZSZINTES ELEM elhelyezése 40x40x2.0 szelvényből, 960 mm hosszal</t>
  </si>
  <si>
    <t>34-001-9-0000061</t>
  </si>
  <si>
    <t>ACV-01 konszignációs jelű, ACÉL TARTÓSZERKEZET VÍZSZINTES ELEM elhelyezése 40x40x2.0 szelvényből, 964 mm hosszal</t>
  </si>
  <si>
    <t>34-001-9-0000062</t>
  </si>
  <si>
    <t>ACV-01 konszignációs jelű, ACÉL TARTÓSZERKEZET VÍZSZINTES ELEM elhelyezése 40x40x2.0 szelvényből, 972,6 mm hosszal</t>
  </si>
  <si>
    <t>34-001-9-0000063</t>
  </si>
  <si>
    <t>ACV-01 konszignációs jelű, ACÉL TARTÓSZERKEZET VÍZSZINTES ELEM elhelyezése 40x40x2.0 szelvényből, 1087 mm hosszal, 45 fokos szögben gérbevágva</t>
  </si>
  <si>
    <t>34-001-9-0000064</t>
  </si>
  <si>
    <t>ACV-01 konszignációs jelű, ACÉL TARTÓSZERKEZET VÍZSZINTES ELEM elhelyezése 40x40x2.0 szelvényből, 1884,5 mm hosszal,</t>
  </si>
  <si>
    <t>34-001-9-0000065</t>
  </si>
  <si>
    <t>ACV-01 konszignációs jelű, ACÉL TARTÓSZERKEZET VÍZSZINTES ELEM elhelyezése 40x40x2.0 szelvényből, 1918,5 mm hosszal,</t>
  </si>
  <si>
    <t>34-001-9-0000066</t>
  </si>
  <si>
    <t>ACV-01 konszignációs jelű, ACÉL TARTÓSZERKEZET VÍZSZINTES ELEM elhelyezése 40x40x2.0 szelvényből, 1984,5 mm hosszal,</t>
  </si>
  <si>
    <t>34-001-9-0000067</t>
  </si>
  <si>
    <t>ACV-01 konszignációs jelű, ACÉL TARTÓSZERKEZET VÍZSZINTES ELEM elhelyezése 40x40x2.0 szelvényből, 2018,5 mm hosszal,</t>
  </si>
  <si>
    <t>34-001-9-0000068</t>
  </si>
  <si>
    <t>ACV-01 konszignációs jelű, ACÉL TARTÓSZERKEZET VÍZSZINTES ELEM elhelyezése 40x40x2.0 szelvényből, 2018,5 mm hosszal, 45,00 fokos szögben gérbevágva</t>
  </si>
  <si>
    <t>34-001-9-0000069</t>
  </si>
  <si>
    <t>ACV-01 konszignációs jelű, ACÉL TARTÓSZERKEZET VÍZSZINTES ELEM elhelyezése 40x40x2.0 szelvényből, 3000 mm hosszal,</t>
  </si>
  <si>
    <t>34-001-9-0000070</t>
  </si>
  <si>
    <t>ACV-01 konszignációs jelű, ACÉL TARTÓSZERKEZET VÍZSZINTES ELEM elhelyezése 40x40x2.0 szelvényből, 3050,9 mm hosszal,</t>
  </si>
  <si>
    <t>34-001-9-0000071</t>
  </si>
  <si>
    <t>ACV-01 konszignációs jelű, ACÉL TARTÓSZERKEZET VÍZSZINTES ELEM elhelyezése 40x40x2.0 szelvényből, 4035,5 mm hosszal,</t>
  </si>
  <si>
    <t>34-001-9-0000073</t>
  </si>
  <si>
    <t>ACV-01 konszignációs jelű, ACÉL TARTÓSZERKEZET VÍZSZINTES ELEM elhelyezése 40x40x2.0 szelvényből, 4366 mm hosszal,</t>
  </si>
  <si>
    <t>34-001-9-0000074</t>
  </si>
  <si>
    <t>ACV-01 konszignációs jelű, ACÉL TARTÓSZERKEZET VÍZSZINTES ELEM elhelyezése 40x40x2.0 szelvényből, 4366 mm hosszal, 45 fokos szögben gérbevágva</t>
  </si>
  <si>
    <t>34-001-9-0000075</t>
  </si>
  <si>
    <t>ACV-01 konszignációs jelű, ACÉL TARTÓSZERKEZET VÍZSZINTES ELEM elhelyezése 40x40x2.0 szelvényből, 4406 mm hosszal,</t>
  </si>
  <si>
    <t>34-001-9-0000076</t>
  </si>
  <si>
    <t>ACV-01 konszignációs jelű, ACÉL TARTÓSZERKEZET VÍZSZINTES ELEM elhelyezése 40x40x2.0 szelvényből, 4406 mm hosszal, 45 fokos szögben gérbevágva</t>
  </si>
  <si>
    <t>34-001-9-0000077</t>
  </si>
  <si>
    <t>ACV-01 konszignációs jelű, ACÉL TARTÓSZERKEZET VÍZSZINTES ELEM elhelyezése 40x40x2.0 szelvényből, 5800 mm hosszal,</t>
  </si>
  <si>
    <t>34-001-9-0000078</t>
  </si>
  <si>
    <t>ACV-01 konszignációs jelű, ACÉL TARTÓSZERKEZET VÍZSZINTES ELEM elhelyezése 40x40x2.0 szelvényből, 6688,9 mm hosszal, 45 fokos szögben gérbevágva</t>
  </si>
  <si>
    <t>34-001-9-0000079</t>
  </si>
  <si>
    <t>ACV-01 konszignációs jelű, ACÉL TARTÓSZERKEZET VÍZSZINTES ELEM elhelyezése 40x40x2.0 szelvényből, 8633,4 mm hosszal, 45 fokos szögben gérbevágva</t>
  </si>
  <si>
    <t>34-001-9-0000080</t>
  </si>
  <si>
    <t>ACV-02 konszignációs jelű, ACÉL TARTÓSZERKEZET VÍZSZINTES ELEM elhelyezése 80x40x3.6 szelvényből, 620 mm hosszal,</t>
  </si>
  <si>
    <t>34-001-9-0000081</t>
  </si>
  <si>
    <t>ACV-03 konszignációs jelű, ACÉL TARTÓSZERKEZET VÍZSZINTES ELEM elhelyezése 120x60x6.0 szelvényből, 410 mm hosszal,</t>
  </si>
  <si>
    <t>34-001-9-0000085</t>
  </si>
  <si>
    <t>ACV-09 konszignációs jelű, ACÉL TARTÓSZERKEZET VÍZSZINTES ELEM elhelyezése HEA100 szelvényből, 670 mm hosszal, 45 fokos szögben gérbevágva</t>
  </si>
  <si>
    <t>34-001-9-0000086</t>
  </si>
  <si>
    <t>ACV-09 konszignációs jelű, ACÉL TARTÓSZERKEZET VÍZSZINTES ELEM elhelyezése HEA100 szelvényből, 886 mm hosszal,</t>
  </si>
  <si>
    <t>34-001-9-0000087</t>
  </si>
  <si>
    <t>ACV-09 konszignációs jelű, ACÉL TARTÓSZERKEZET VÍZSZINTES ELEM elhelyezése HEA100 szelvényből, 943 mm hosszal,</t>
  </si>
  <si>
    <t>34-001-9-0000088</t>
  </si>
  <si>
    <t>ACV-09 konszignációs jelű, ACÉL TARTÓSZERKEZET VÍZSZINTES ELEM elhelyezése HEA100 szelvényből, 957,9 mm hosszal,</t>
  </si>
  <si>
    <t>34-001-9-0000089</t>
  </si>
  <si>
    <t>ACV-09 konszignációs jelű, ACÉL TARTÓSZERKEZET VÍZSZINTES ELEM elhelyezése HEA100 szelvényből, 1014,9 mm hosszal,</t>
  </si>
  <si>
    <t>34-001-9-0000090</t>
  </si>
  <si>
    <t>ACV-09 konszignációs jelű, ACÉL TARTÓSZERKEZET VÍZSZINTES ELEM elhelyezése HEA100 szelvényből, 1017 mm hosszal, 45 fokos szögben gérbevágva</t>
  </si>
  <si>
    <t>34-001-9-0000091</t>
  </si>
  <si>
    <t>ACV-09 konszignációs jelű, ACÉL TARTÓSZERKEZET VÍZSZINTES ELEM elhelyezése HEA100 szelvényből, 1135,9 mm hosszal,</t>
  </si>
  <si>
    <t>34-001-9-0000092</t>
  </si>
  <si>
    <t>ACV-09 konszignációs jelű, ACÉL TARTÓSZERKEZET VÍZSZINTES ELEM elhelyezése HEA100 szelvényből, 1500 mm hosszal,</t>
  </si>
  <si>
    <t>34-001-9-0000093</t>
  </si>
  <si>
    <t>ACV-09 konszignációs jelű, ACÉL TARTÓSZERKEZET VÍZSZINTES ELEM elhelyezése HEA100 szelvényből, 1600 mm hosszal,</t>
  </si>
  <si>
    <t>34-001-9-0000094</t>
  </si>
  <si>
    <t>ACV-09 konszignációs jelű, ACÉL TARTÓSZERKEZET VÍZSZINTES ELEM elhelyezése HEA100 szelvényből, 1240 mm hosszal,</t>
  </si>
  <si>
    <t>34-001-9-0000095</t>
  </si>
  <si>
    <t>ACV-09 konszignációs jelű, ACÉL TARTÓSZERKEZET VÍZSZINTES ELEM elhelyezése HEA100 szelvényből, 1898,5 mm hosszal, 45 fokos szögben gérbevágva</t>
  </si>
  <si>
    <t>34-001-9-0000096</t>
  </si>
  <si>
    <t>ACV-09 konszignációs jelű, ACÉL TARTÓSZERKEZET VÍZSZINTES ELEM elhelyezése HEA100 szelvényből, 2505 mm hosszal,</t>
  </si>
  <si>
    <t>34-001-9-0000097</t>
  </si>
  <si>
    <t>ACV-09 konszignációs jelű, ACÉL TARTÓSZERKEZET VÍZSZINTES ELEM elhelyezése HEA100 szelvényből, 2860,3 mm hosszal,</t>
  </si>
  <si>
    <t>34-001-9-0000098</t>
  </si>
  <si>
    <t>ACV-09 konszignációs jelű, ACÉL TARTÓSZERKEZET VÍZSZINTES ELEM elhelyezése HEA100 szelvényből, 3300 mm hosszal,</t>
  </si>
  <si>
    <t>34-001-9-0000099</t>
  </si>
  <si>
    <t>ACV-09 konszignációs jelű, ACÉL TARTÓSZERKEZET VÍZSZINTES ELEM elhelyezése HEA100 szelvényből, 3840 mm hosszal, 45 fokos szögben gérbevágva</t>
  </si>
  <si>
    <t>34-001-9-0000100</t>
  </si>
  <si>
    <t>ACV-09 konszignációs jelű, ACÉL TARTÓSZERKEZET VÍZSZINTES ELEM elhelyezése HEA100 szelvényből, 4266 mm hosszal, 45 fokos szögben gérbevágva</t>
  </si>
  <si>
    <t>34-001-9-0000101</t>
  </si>
  <si>
    <t>ACV-09 konszignációs jelű, ACÉL TARTÓSZERKEZET VÍZSZINTES ELEM elhelyezése HEA100 szelvényből, 8493,4 mm hosszal, 45 fokos szögben gérbevágva</t>
  </si>
  <si>
    <t>34-001-9-0000103</t>
  </si>
  <si>
    <t>ACV-04 konszignációs jelű, ACÉL TARTÓSZERKEZET VÍZSZINTES ELEM elhelyezése HEA120 szelvényből, 900 mm hosszal,</t>
  </si>
  <si>
    <t>34-001-9-0000104</t>
  </si>
  <si>
    <t>ACV-04 konszignációs jelű, ACÉL TARTÓSZERKEZET VÍZSZINTES ELEM elhelyezése HEA120 szelvényből, 942 mm hosszal,</t>
  </si>
  <si>
    <t>34-001-9-0000105</t>
  </si>
  <si>
    <t>ACV-04 konszignációs jelű, ACÉL TARTÓSZERKEZET VÍZSZINTES ELEM elhelyezése HEA120 szelvényből, 943 mm hosszal,</t>
  </si>
  <si>
    <t>34-001-9-0000106</t>
  </si>
  <si>
    <t>ACV-04 konszignációs jelű, ACÉL TARTÓSZERKEZET VÍZSZINTES ELEM elhelyezése HEA120 szelvényből, 947 mm hosszal,</t>
  </si>
  <si>
    <t>34-001-9-0000107</t>
  </si>
  <si>
    <t>ACV-04 konszignációs jelű, ACÉL TARTÓSZERKEZET VÍZSZINTES ELEM elhelyezése HEA120 szelvényből, 999,3 mm hosszal, 45 fokos szögben gérbevágva</t>
  </si>
  <si>
    <t>34-001-9-0000108</t>
  </si>
  <si>
    <t>ACV-04 konszignációs jelű, ACÉL TARTÓSZERKEZET VÍZSZINTES ELEM elhelyezése HEA120 szelvényből, 1065,9 mm hosszal, 45 fokos szögben gérbevágva</t>
  </si>
  <si>
    <t>34-001-9-0000109</t>
  </si>
  <si>
    <t>ACV-04 konszignációs jelű, ACÉL TARTÓSZERKEZET VÍZSZINTES ELEM elhelyezése HEA120 szelvényből, 1129,7 mm hosszal,</t>
  </si>
  <si>
    <t>34-001-9-0000110</t>
  </si>
  <si>
    <t>ACV-04 konszignációs jelű, ACÉL TARTÓSZERKEZET VÍZSZINTES ELEM elhelyezése HEA120 szelvényből, 1240 mm hosszal, 45 fokos szögben gérbevágva</t>
  </si>
  <si>
    <t>34-001-9-0000112</t>
  </si>
  <si>
    <t>ACV-04 konszignációs jelű, ACÉL TARTÓSZERKEZET VÍZSZINTES ELEM elhelyezése HEA120 szelvényből, 1878,5 mm hosszal, 45 fokos szögben gérbevágva</t>
  </si>
  <si>
    <t>34-001-9-0000113</t>
  </si>
  <si>
    <t>34-001-9-0000114</t>
  </si>
  <si>
    <t>ACV-04 konszignációs jelű, ACÉL TARTÓSZERKEZET VÍZSZINTES ELEM elhelyezése HEA120 szelvényből, 1878,5 mm hosszal,</t>
  </si>
  <si>
    <t>34-001-9-0000115</t>
  </si>
  <si>
    <t>ACV-04 konszignációs jelű, ACÉL TARTÓSZERKEZET VÍZSZINTES ELEM elhelyezése HEA120 szelvényből, 2210 mm hosszal, 45 fokos szögben gérbevágva</t>
  </si>
  <si>
    <t>34-001-9-0000116</t>
  </si>
  <si>
    <t>ACV-04 konszignációs jelű, ACÉL TARTÓSZERKEZET VÍZSZINTES ELEM elhelyezése HEA120 szelvényből, 2800 mm hosszal,</t>
  </si>
  <si>
    <t>34-001-9-0000117</t>
  </si>
  <si>
    <t>ACV-04 konszignációs jelű, ACÉL TARTÓSZERKEZET VÍZSZINTES ELEM elhelyezése HEA120 szelvényből, 2977 mm hosszal, 45 fokos szögben gérbevágva</t>
  </si>
  <si>
    <t>34-001-9-0000118</t>
  </si>
  <si>
    <t>ACV-04 konszignációs jelű, ACÉL TARTÓSZERKEZET VÍZSZINTES ELEM elhelyezése HEA120 szelvényből, 3000 mm hosszal, 45 fokos szögben gérbevágva</t>
  </si>
  <si>
    <t>34-001-9-0000119</t>
  </si>
  <si>
    <t>ACV-04 konszignációs jelű, ACÉL TARTÓSZERKEZET VÍZSZINTES ELEM elhelyezése HEA120 szelvényből, 3060 mm hosszal, 45 fokos szögben gérbevágva</t>
  </si>
  <si>
    <t>34-001-9-0000120</t>
  </si>
  <si>
    <t>ACV-04 konszignációs jelű, ACÉL TARTÓSZERKEZET VÍZSZINTES ELEM elhelyezése HEA120 szelvényből, 3210 mm hosszal, 45 fokos szögben gérbevágva</t>
  </si>
  <si>
    <t>34-001-9-0000121</t>
  </si>
  <si>
    <t>ACV-04 konszignációs jelű, ACÉL TARTÓSZERKEZET VÍZSZINTES ELEM elhelyezése HEA120 szelvényből, 3290 mm hosszal, 45 fokos szögben gérbevágva</t>
  </si>
  <si>
    <t>34-001-9-0000122</t>
  </si>
  <si>
    <t>ACV-04 konszignációs jelű, ACÉL TARTÓSZERKEZET VÍZSZINTES ELEM elhelyezése HEA120 szelvényből, 3300 mm hosszal,</t>
  </si>
  <si>
    <t>34-001-9-0000123</t>
  </si>
  <si>
    <t>ACV-04 konszignációs jelű, ACÉL TARTÓSZERKEZET VÍZSZINTES ELEM elhelyezése HEA120 szelvényből, 3350 mm hosszal, 45 fokos szögben gérbevágva</t>
  </si>
  <si>
    <t>34-001-9-0000124</t>
  </si>
  <si>
    <t>ACV-04 konszignációs jelű, ACÉL TARTÓSZERKEZET VÍZSZINTES ELEM elhelyezése HEA120 szelvényből, 3923 mm hosszal, 45 fokos szögben gérbevágva</t>
  </si>
  <si>
    <t>34-001-9-0000125</t>
  </si>
  <si>
    <t>ACV-04 konszignációs jelű, ACÉL TARTÓSZERKEZET VÍZSZINTES ELEM elhelyezése HEA120 szelvényből, 4246 mm hosszal, 45 fokos szögben gérbevágva</t>
  </si>
  <si>
    <t>34-001-9-0000126</t>
  </si>
  <si>
    <t>ACV-04 konszignációs jelű, ACÉL TARTÓSZERKEZET VÍZSZINTES ELEM elhelyezése HEA120 szelvényből, 4246 mm hosszal,</t>
  </si>
  <si>
    <t>34-001-9-0000127</t>
  </si>
  <si>
    <t>ACV-04 konszignációs jelű, ACÉL TARTÓSZERKEZET VÍZSZINTES ELEM elhelyezése HEA120 szelvényből, 5920 mm hosszal, 45 fokos szögben gérbevágva</t>
  </si>
  <si>
    <t>34-001-9-0000128</t>
  </si>
  <si>
    <t>ACV-04 konszignációs jelű, ACÉL TARTÓSZERKEZET VÍZSZINTES ELEM elhelyezése HEA120 szelvényből, 7840 mm hosszal,</t>
  </si>
  <si>
    <t>34-001-9-0000129</t>
  </si>
  <si>
    <t>ACV-04 konszignációs jelű, ACÉL TARTÓSZERKEZET VÍZSZINTES ELEM elhelyezése HEA120 szelvényből, 7891,4 mm hosszal, 45 fokos szögben gérbevágva</t>
  </si>
  <si>
    <t>34-001-9-0000130</t>
  </si>
  <si>
    <t>ACV-04 konszignációs jelű, ACÉL TARTÓSZERKEZET VÍZSZINTES ELEM elhelyezése HEA120 szelvényből, 8473,4 mm hosszal, 45 fokos szögben gérbevágva</t>
  </si>
  <si>
    <t>34-001-9-0000131</t>
  </si>
  <si>
    <t>ACV-04 konszignációs jelű, ACÉL TARTÓSZERKEZET VÍZSZINTES ELEM elhelyezése HEA120 szelvényből, 9759,5 mm hosszal, 45 fokos szögben gérbevágva</t>
  </si>
  <si>
    <t>34-001-9-0000132</t>
  </si>
  <si>
    <t>ACV-05 konszignációs jelű, ACÉL TARTÓSZERKEZET VÍZSZINTES ELEM elhelyezése HEA160 szelvényből, 1260 mm hosszal,</t>
  </si>
  <si>
    <t>34-001-9-0000133</t>
  </si>
  <si>
    <t>ACV-05 konszignációs jelű, ACÉL TARTÓSZERKEZET VÍZSZINTES ELEM elhelyezése HEA160 szelvényből, 5500 mm hosszal, 45 fokos szögben gérbevágva</t>
  </si>
  <si>
    <t>34-001-9-0000134</t>
  </si>
  <si>
    <t>ACV-05 konszignációs jelű, ACÉL TARTÓSZERKEZET VÍZSZINTES ELEM elhelyezése HEA160 szelvényből, 6000 mm hosszal,</t>
  </si>
  <si>
    <t>34-001-9-0000135</t>
  </si>
  <si>
    <t>ACV-05 konszignációs jelű, ACÉL TARTÓSZERKEZET VÍZSZINTES ELEM elhelyezése HEA160 szelvényből, 10090 mm hosszal, 45 fokos szögben gérbevágva</t>
  </si>
  <si>
    <t>34-001-9-0000136</t>
  </si>
  <si>
    <t>ACV-09 konszignációs jelű, ACÉL TARTÓSZERKEZET VÍZSZINTES ELEM elhelyezése HEA200 szelvényből, 465 mm hosszal, 45 fokos szögben gérbevágva</t>
  </si>
  <si>
    <t>34-001-9-0000137</t>
  </si>
  <si>
    <t>ACV-06 konszignációs jelű, ACÉL TARTÓSZERKEZET VÍZSZINTES ELEM elhelyezése HEA200 szelvényből, 465 mm hosszal, 45 fokos szögben gérbevágva</t>
  </si>
  <si>
    <t>34-001-9-0000138</t>
  </si>
  <si>
    <t>ACV-08 konszignációs jelű, ACÉL TARTÓSZERKEZET VÍZSZINTES ELEM elhelyezése 200.200.5 szelvényből, 1260 mm hosszal,</t>
  </si>
  <si>
    <t>34-001-9-0000139</t>
  </si>
  <si>
    <t>ACV-08 konszignációs jelű, ACÉL TARTÓSZERKEZET VÍZSZINTES ELEM elhelyezése 200.200.5 szelvényből, 4589 mm hosszal,</t>
  </si>
  <si>
    <t>34-001-9-0000140</t>
  </si>
  <si>
    <t>ACV-08 konszignációs jelű, ACÉL TARTÓSZERKEZET VÍZSZINTES ELEM elhelyezése 200.200.5 szelvényből, 5500 mm hosszal, 45 fokos szögben gérbevágva</t>
  </si>
  <si>
    <t>34-001-9-0000141</t>
  </si>
  <si>
    <t>ACV-08 konszignációs jelű, ACÉL TARTÓSZERKEZET VÍZSZINTES ELEM elhelyezése 200.200.5 szelvényből, 6000 mm hosszal,</t>
  </si>
  <si>
    <t>34-001-9-0000201</t>
  </si>
  <si>
    <t>ACV-01 konszignációs jelű, ACÉL TARTÓSZERKEZET VÍZSZINTES ELEM elhelyezése 40x40x2.0 szelvényből, 909 mm hosszal</t>
  </si>
  <si>
    <t>34-001-9-0000205</t>
  </si>
  <si>
    <t>ACV-01 konszignációs jelű, ACÉL TARTÓSZERKEZET VÍZSZINTES ELEM elhelyezése 40x40x2.0 szelvényből, 2724,5 mm hosszal,</t>
  </si>
  <si>
    <t>34-001-9-0000206</t>
  </si>
  <si>
    <t>ACV-01 konszignációs jelű, ACÉL TARTÓSZERKEZET VÍZSZINTES ELEM elhelyezése 40x40x2.0 szelvényből, 2980 mm hosszal,</t>
  </si>
  <si>
    <t>34-001-9-0000207</t>
  </si>
  <si>
    <t>ACV-01 konszignációs jelű, ACÉL TARTÓSZERKEZET VÍZSZINTES ELEM elhelyezése 40x40x2.0 szelvényből, 4006 mm hosszal,</t>
  </si>
  <si>
    <t>34-001-9-0000208</t>
  </si>
  <si>
    <t>ACV-02 konszignációs jelű, ACÉL TARTÓSZERKEZET VÍZSZINTES ELEM elhelyezése 80x40x3.6 szelvényből, 660 mm hosszal,</t>
  </si>
  <si>
    <t>34-001-9-0000209</t>
  </si>
  <si>
    <t>ACV-02 konszignációs jelű, ACÉL TARTÓSZERKEZET VÍZSZINTES ELEM elhelyezése 80x40x3.6 szelvényből, 4194,1 mm hosszal,</t>
  </si>
  <si>
    <t>34-001-9-0000210</t>
  </si>
  <si>
    <t>ACV-03 konszignációs jelű, ACÉL TARTÓSZERKEZET VÍZSZINTES ELEM elhelyezése 120x60x6.0 szelvényből, 421,5 mm hosszal,</t>
  </si>
  <si>
    <t>34-001-9-0000211</t>
  </si>
  <si>
    <t>ACV-03 konszignációs jelű, ACÉL TARTÓSZERKEZET VÍZSZINTES ELEM elhelyezése 120x80x8.0 szelvényből, 2060 mm hosszal,</t>
  </si>
  <si>
    <t>34-001-9-0000212</t>
  </si>
  <si>
    <t>ACV-03 konszignációs jelű, ACÉL TARTÓSZERKEZET VÍZSZINTES ELEM elhelyezése 120x80x8.0 szelvényből, 8168,4 mm hosszal,</t>
  </si>
  <si>
    <t>34-001-9-0000213</t>
  </si>
  <si>
    <t>ACV-04 konszignációs jelű, ACÉL TARTÓSZERKEZET VÍZSZINTES ELEM elhelyezése HEA120 szelvényből, 1249,7 mm hosszal,</t>
  </si>
  <si>
    <t>34-001-9-0000214</t>
  </si>
  <si>
    <t>ACV-04 konszignációs jelű, ACÉL TARTÓSZERKEZET VÍZSZINTES ELEM elhelyezése HEA120 szelvényből, 1444 mm hosszal,</t>
  </si>
  <si>
    <t>34-001-9-0000215</t>
  </si>
  <si>
    <t>34-001-9-0000216</t>
  </si>
  <si>
    <t>ACV-04 konszignációs jelű, ACÉL TARTÓSZERKEZET VÍZSZINTES ELEM elhelyezése HEA120 szelvényből, 1881,5 mm hosszal,</t>
  </si>
  <si>
    <t>34-001-9-0000217</t>
  </si>
  <si>
    <t>ACV-04 konszignációs jelű, ACÉL TARTÓSZERKEZET VÍZSZINTES ELEM elhelyezése HEA120 szelvényből, 1881,5 mm hosszal, 45 fokos szögben gérbevágva</t>
  </si>
  <si>
    <t>34-001-9-0000218</t>
  </si>
  <si>
    <t>ACV-08 konszignációs jelű, ACÉL TARTÓSZERKEZET VÍZSZINTES ELEM elhelyezése 200.200.5 szelvényből, 5494 mm hosszal, 45 fokos szögben gérbevágva</t>
  </si>
  <si>
    <t>34-001-9-0000219</t>
  </si>
  <si>
    <t>ACV-09 konszignációs jelű, ACÉL TARTÓSZERKEZET VÍZSZINTES ELEM elhelyezése HEA100 szelvényből, 3800 mm hosszal, 45 fokos szögben gérbevágva</t>
  </si>
  <si>
    <t>34-001-9-0000220</t>
  </si>
  <si>
    <t>ACV-09 konszignációs jelű, ACÉL TARTÓSZERKEZET VÍZSZINTES ELEM elhelyezése HEA100 szelvényből, 4000 mm hosszal,</t>
  </si>
  <si>
    <t>34-001-9-0000221</t>
  </si>
  <si>
    <t>ACV-07 konszignációs jelű, ACÉL TARTÓSZERKEZET VÍZSZINTES ELEM elhelyezése 60x40x3.0 szelvényből, 383 mm hosszal,</t>
  </si>
  <si>
    <t>34-001-9-0000222</t>
  </si>
  <si>
    <t>ACV-07 konszignációs jelű, ACÉL TARTÓSZERKEZET VÍZSZINTES ELEM elhelyezése 60x40x3.0 szelvényből, 2090 mm hosszal,</t>
  </si>
  <si>
    <t>34-001-9-0000223</t>
  </si>
  <si>
    <t>ACV-07 konszignációs jelű, ACÉL TARTÓSZERKEZET VÍZSZINTES ELEM elhelyezése 60x40x3.0 szelvényből, 2500 mm hosszal,</t>
  </si>
  <si>
    <t>34-001-9-0000224</t>
  </si>
  <si>
    <t>ACV-07 konszignációs jelű, ACÉL TARTÓSZERKEZET VÍZSZINTES ELEM elhelyezése 60x40x3.0 szelvényből, 2650 mm hosszal,</t>
  </si>
  <si>
    <t>34-001-9-0000225</t>
  </si>
  <si>
    <t>ACV-07 konszignációs jelű, ACÉL TARTÓSZERKEZET VÍZSZINTES ELEM elhelyezése 60x40x3.0 szelvényből, 2790 mm hosszal,</t>
  </si>
  <si>
    <t>34-001-9-0000226</t>
  </si>
  <si>
    <t>ACV-10 konszignációs jelű, ACÉL TARTÓSZERKEZET VÍZSZINTES ELEM elhelyezése HEA 160 szelvényből, 1 380,7 mm hosszal, 42,50o-os és 5,00o-os szögben  gérbevágva: teljes hosszhoz a szelvénymagasság fele egyoldali vágás miatt plusszban számolandó</t>
  </si>
  <si>
    <t>34-001-9-0000229</t>
  </si>
  <si>
    <t>ALVV-02 konszignációs jelű, ALUMÍNIUM FÉMBURKOLAT ACÉL VÁZ VÍZSZINTES ZÁRTSZELVÉNY elhelyezése 100x50x5 szelvényből, 2224,1 mm hosszal</t>
  </si>
  <si>
    <t>34-001-9-0001001</t>
  </si>
  <si>
    <t>ACF-01 konszignációs jelű, ACÉL TARTÓSZERKEZET FÜGGŐLEGES ELEMEK elhelyezése 40x40x3.0 szelvényből, 4774 mm hosszal</t>
  </si>
  <si>
    <t>34-001-9-0001002</t>
  </si>
  <si>
    <t>ACF-01 konszignációs jelű, ACÉL TARTÓSZERKEZET FÜGGŐLEGES ELEMEK elhelyezése 40x40x3.0 szelvényből, 2909 mm hosszal</t>
  </si>
  <si>
    <t>34-001-9-0001003</t>
  </si>
  <si>
    <t>ACF-01 konszignációs jelű, ACÉL TARTÓSZERKEZET FÜGGŐLEGES ELEMEK elhelyezése 40x40x3.0 szelvényből, 2160 mm hosszal</t>
  </si>
  <si>
    <t>34-001-9-0001004</t>
  </si>
  <si>
    <t>ACF-08 konszignációs jelű, ACÉL TARTÓSZERKEZET FÜGGŐLEGES ELEMEK elhelyezése HEA160 szelvényből, 2760 mm hosszal,</t>
  </si>
  <si>
    <t>34-001-9-0001005</t>
  </si>
  <si>
    <t>ACF-09 konszignációs jelű, ACÉL TARTÓSZERKEZET FÜGGŐLEGES ELEMEK elhelyezése 160x80x5.0 szelvényből, 2501,5 mm hosszal,</t>
  </si>
  <si>
    <t>34-003-99-0000001</t>
  </si>
  <si>
    <t>ALF-01 konszignációs jelű ALMUMÍNIUM FÉMBURKOLAT FÜGGŐLEGES ELEM ehelyezése, 3120,1 mm magassággal, 3 mm vastag lemezből, 350 mm vastagsággal, és 249,6 mm szélességgel Konszignáció szerinti kialakítással.</t>
  </si>
  <si>
    <t>34-003-99-0000002</t>
  </si>
  <si>
    <t>ALF-02 konszignációs jelű ALMUMÍNIUM FÉMBURKOLAT FÜGGŐLEGES ELEM ehelyezése, 3240,1 mm magassággal, 3 mm vastag lemezből, 350 mm vastagsággal, és 249,6 mm szélességgel Konszignáció szerinti kialakítással.</t>
  </si>
  <si>
    <t>34-003-99-0000003</t>
  </si>
  <si>
    <t>ALF-03 konszignációs jelű ALMUMÍNIUM FÉMBURKOLAT FÜGGŐLEGES ELEM ehelyezése, 3740,1 mm magassággal, 3 mm vastag lemezből, 350 mm vastagsággal, és 249,6 mm szélességgel Konszignáció szerinti kialakítással.</t>
  </si>
  <si>
    <t>34-003-99-0000004</t>
  </si>
  <si>
    <t>ALV-01 konszignációs jelű ALMUMÍNIUM FÉMBURKOLAT VÍZSZINTES ELEM ehelyezése, 1,43 m magassággal, 3 mm vastag lemezből, 369,8 mm magassággal, és 350 mm szélességgel Konszignáció szerinti kialakítással.</t>
  </si>
  <si>
    <t>34-003-99-0000005</t>
  </si>
  <si>
    <t>ALV-02 konszignációs jelű ALMUMÍNIUM FÉMBURKOLAT VÍZSZINTES ELEM ehelyezése, 1,71 m magassággal, 3 mm vastag lemezből, 369,8 mm magassággal, és 350 mm szélességgel Konszignáció szerinti kialakítással.</t>
  </si>
  <si>
    <t>34-003-99-0000006</t>
  </si>
  <si>
    <t>ALV-03 konszignációs jelű ALMUMÍNIUM FÉMBURKOLAT VÍZSZINTES ELEM ehelyezése, 1,71 m magassággal, 3 mm vastag lemezből, 569,8 mm magassággal, és 350 mm szélességgel Konszignáció szerinti kialakítással.</t>
  </si>
  <si>
    <t>34-003-99-0000007</t>
  </si>
  <si>
    <t>ALV-04 konszignációs jelű ALMUMÍNIUM FÉMBURKOLAT VÍZSZINTES ELEM ehelyezése, 1,75 m magassággal, 3 mm vastag lemezből, 369,8 mm magassággal, és 350 mm szélességgel Konszignáció szerinti kialakítással.</t>
  </si>
  <si>
    <t>34-003-99-0000008</t>
  </si>
  <si>
    <t>ALV-05 konszignációs jelű ALMUMÍNIUM FÉMBURKOLAT VÍZSZINTES ELEM ehelyezése, 1,93 m magassággal, 3 mm vastag lemezből, 569,8 mm magassággal, és 350 mm szélességgel Konszignáció szerinti kialakítással.</t>
  </si>
  <si>
    <t>34-003-99-0000009</t>
  </si>
  <si>
    <t>ALV-06 konszignációs jelű ALMUMÍNIUM FÉMBURKOLAT VÍZSZINTES ELEM ehelyezése, 1,93 m magassággal, 3 mm vastag lemezből, 369,8 mm magassággal, és 350 mm szélességgel Konszignáció szerinti kialakítással.</t>
  </si>
  <si>
    <t>34-003-99-0000010</t>
  </si>
  <si>
    <t>ALV-07 konszignációs jelű ALMUMÍNIUM FÉMBURKOLAT VÍZSZINTES ELEM ehelyezése, 2,28 m magassággal, 3 mm vastag lemezből, 369,8 mm magassággal, és 350 mm szélességgel Konszignáció szerinti kialakítással.</t>
  </si>
  <si>
    <t>34-003-99-0000011</t>
  </si>
  <si>
    <t>ALV-08 konszignációs jelű ALMUMÍNIUM FÉMBURKOLAT VÍZSZINTES ELEM ehelyezése, 2,53 m magassággal, 3 mm vastag lemezből, 369,8 mm magassággal, és 350 mm szélességgel Konszignáció szerinti kialakítással.</t>
  </si>
  <si>
    <t>34-003-99-0000012</t>
  </si>
  <si>
    <t>ALV-09 konszignációs jelű ALMUMÍNIUM FÉMBURKOLAT VÍZSZINTES ELEM ehelyezése, 2,55 m magassággal, 3 mm vastag lemezből, 369,8 mm magassággal, és 350 mm szélességgel Konszignáció szerinti kialakítással.</t>
  </si>
  <si>
    <t>34-003-99-0000013</t>
  </si>
  <si>
    <t>ALV-10 konszignációs jelű ALMUMÍNIUM FÉMBURKOLAT VÍZSZINTES ELEM ehelyezése, 2,8 m magassággal, 3 mm vastag lemezből, 369,8 mm magassággal, és 350 mm szélességgel Konszignáció szerinti kialakítással.</t>
  </si>
  <si>
    <t>34-003-99-0000014</t>
  </si>
  <si>
    <t>ALV-11 konszignációs jelű ALMUMÍNIUM FÉMBURKOLAT VÍZSZINTES ELEM ehelyezése, 2,81 m magassággal, 3 mm vastag lemezből, 369,8 mm magassággal, és 350 mm szélességgel Konszignáció szerinti kialakítással.</t>
  </si>
  <si>
    <t>34-003-99-0000015</t>
  </si>
  <si>
    <t>ALV-11 konszignációs jelű ALMUMÍNIUM FÉMBURKOLAT VÍZSZINTES ELEM ehelyezése, 2,83 m magassággal, 3 mm vastag lemezből, 369,8 mm magassággal, és 350 mm szélességgel Konszignáció szerinti kialakítással.</t>
  </si>
  <si>
    <t>34-003-99-0000016</t>
  </si>
  <si>
    <t>ALV-12 konszignációs jelű ALMUMÍNIUM FÉMBURKOLAT VÍZSZINTES ELEM ehelyezése, 3,18 m magassággal, 3 mm vastag lemezből, 369,8 mm magassággal, és 350 mm szélességgel Konszignáció szerinti kialakítással.</t>
  </si>
  <si>
    <t>34-003-99-0000017</t>
  </si>
  <si>
    <t>ALV-13 konszignációs jelű ALMUMÍNIUM FÉMBURKOLAT VÍZSZINTES ELEM ehelyezése, 2,9 m magassággal, 3 mm vastag lemezből, 369,8 mm magassággal, és 350 mm szélességgel Konszignáció szerinti kialakítással.</t>
  </si>
  <si>
    <t>34-003-99-0000018</t>
  </si>
  <si>
    <t>ALV-13 konszignációs jelű ALMUMÍNIUM FÉMBURKOLAT VÍZSZINTES ELEM ehelyezése, 3,3 m magassággal, 3 mm vastag lemezből, 369,8 mm magassággal, és 350 mm szélességgel Konszignáció szerinti kialakítással.</t>
  </si>
  <si>
    <t>34-003-99-0000019</t>
  </si>
  <si>
    <t>ALV-14 konszignációs jelű ALMUMÍNIUM FÉMBURKOLAT VÍZSZINTES ELEM ehelyezése, 3,34 m magassággal, 3 mm vastag lemezből, 369,8 mm magassággal, és 350 mm szélességgel Konszignáció szerinti kialakítással.</t>
  </si>
  <si>
    <t>34-003-99-0000020</t>
  </si>
  <si>
    <t>ALV-15 konszignációs jelű ALMUMÍNIUM FÉMBURKOLAT VÍZSZINTES ELEM ehelyezése, 3,34 m magassággal, 3 mm vastag lemezből, 569,8 mm magassággal, és 350 mm szélességgel Konszignáció szerinti kialakítással.</t>
  </si>
  <si>
    <t>34-003-99-0000021</t>
  </si>
  <si>
    <t>ALV-16 konszignációs jelű ALMUMÍNIUM FÉMBURKOLAT VÍZSZINTES ELEM ehelyezése, 3,38 m magassággal, 3 mm vastag lemezből, 369,8 mm magassággal, és 350 mm szélességgel Konszignáció szerinti kialakítással.</t>
  </si>
  <si>
    <t>34-003-99-0000022</t>
  </si>
  <si>
    <t>ALV-17 konszignációs jelű ALMUMÍNIUM FÉMBURKOLAT VÍZSZINTES ELEM ehelyezése, 3,4 m magassággal, 3 mm vastag lemezből, 369,8 mm magassággal, és 350 mm szélességgel Konszignáció szerinti kialakítással.</t>
  </si>
  <si>
    <t>34-003-99-0000023</t>
  </si>
  <si>
    <t>ALV-18 konszignációs jelű ALMUMÍNIUM FÉMBURKOLAT VÍZSZINTES ELEM ehelyezése, 3,4 m magassággal, 3 mm vastag lemezből, 369,8 mm magassággal, és 350 mm szélességgel Konszignáció szerinti kialakítással.</t>
  </si>
  <si>
    <t>34-003-99-0000024</t>
  </si>
  <si>
    <t>ALV-19 konszignációs jelű ALMUMÍNIUM FÉMBURKOLAT VÍZSZINTES ELEM ehelyezése, 3,42 m magassággal, 3 mm vastag lemezből, 369,8 mm magassággal, és 350 mm szélességgel Konszignáció szerinti kialakítással.</t>
  </si>
  <si>
    <t>34-003-99-0000025</t>
  </si>
  <si>
    <t>ALV-20 konszignációs jelű ALMUMÍNIUM FÉMBURKOLAT VÍZSZINTES ELEM ehelyezése, 3,65 m magassággal, 3 mm vastag lemezből, 369,8 mm magassággal, és 350 mm szélességgel (jobb oldal lemezzel zárt 365 mm-es teljes hossz) Konszignáció szerinti kialakítással.</t>
  </si>
  <si>
    <t>34-003-99-0000026</t>
  </si>
  <si>
    <t>ALV-21 konszignációs jelű ALMUMÍNIUM FÉMBURKOLAT VÍZSZINTES ELEM ehelyezése, 3,67 m magassággal, 3 mm vastag lemezből, 369,8 mm magassággal, és 350 mm szélességgel  Konszignáció szerinti kialakítással.</t>
  </si>
  <si>
    <t>34-011-99-0000001</t>
  </si>
  <si>
    <t>FF/1/01 konszignációs jelű függönyfal SCHÜCO FWS50.HI rendszerből, 8,31*3,38 m névleges mérettel, U C. W. - 1,4 W/m K2K Felület - RAL7016 Lizéna / Borda - 125mm/130mm Takaróprofil f / v - 15mm/12mm egyéb - SCHÜCO AWS70 BS.HI ablak Üveg - 10float/16 Ar melegperem/5.5.2 VSG low-e. Panel - 2mm alu RAL7016/100 mm k.gyap./1 mm hg acél tálca lsd.:É-65 Ablak / Ajtó - Függünyfal nézet szerinti ablak, ajtó kiosztás és méret Konszignáció szerinti kialakítással.</t>
  </si>
  <si>
    <t>34-011-99-0000002</t>
  </si>
  <si>
    <t>34-011-99-0000003</t>
  </si>
  <si>
    <t>34-011-99-0000004</t>
  </si>
  <si>
    <t>FF/1/04 konszignációs jelű függönyfal SCHÜCO FWS50.HI rendszerből, 24,97*3,38 m névleges mérettel, U C. W. - 1,4 W/m K2K Felület - RAL7016 Lizéna / Borda - 125mm/130mm Takaróprofil f / v - 15mm/12mm egyéb - SCHÜCO AWS70 BS.HI ablak Üveg - 10float/16 Ar melegperem/5.5.2 VSG low-e.Szitázott ü .lsd.: É-63 Panel - 2mm alu RAL (lsd: É-63)/100 mm k.gyap/1 mm hg acél tálca Ablak / Ajtó - Függünyfal nézet szerinti ablak, ajtó kiosztás és méret Konszignáció szerinti kialakítással.</t>
  </si>
  <si>
    <t>34-011-99-0000005</t>
  </si>
  <si>
    <t>FF/1/05 konszignációs jelű függönyfal SCHÜCO FWS50.HI rendszerből, 24,78*3,38 m névleges mérettel, U C. W. - 1,4 W/m K2K Felület - RAL7016 Lizéna / Borda - 125mm/130mm Takaróprofil f / v - 15mm/12mm egyéb - SCHÜCO AWS70 BS.HI ablak Üveg - 10float/16 Ar melegperem/5.5.2 VSG low-e.Szitázott ü .lsd.: É-63 Panel - 2mm alu RAL (lsd: É-63)/100 mm k.gyap/1 mm hg acél tálca Ablak / Ajtó - Függünyfal nézet szerinti ablak, ajtó kiosztás és méret Konszignáció szerinti kialakítással.</t>
  </si>
  <si>
    <t>34-011-99-0000006</t>
  </si>
  <si>
    <t>FF/1/06 konszignációs jelű függönyfal SCHÜCO FWS50.HI rendszerből, 27,01*3,38 m névleges mérettel, U C. W. - 1,4 W/m K2K Felület - RAL7016 Lizéna / Borda - 125mm/130mm Takaróprofil f / v - 15mm/12mm egyéb - SCHÜCO AWS70 BS.HI ablak Üveg - 10float/16 Ar melegperem/5.5.2 VSG low-e.Szitázott ü .lsd.: É-64 Panel - 2mm alu RAL (lsd: É-64)/100 mm k.gyap/1 mm hg acél tálca Ablak / Ajtó - Függünyfal nézet szerinti ablak, ajtó kiosztás és méret Konszignáció szerinti kialakítással.</t>
  </si>
  <si>
    <t>34-011-99-0000007</t>
  </si>
  <si>
    <t>FF/1/07 konszignációs jelű függönyfal SCHÜCO FWS50.HI rendszerből, 43,02*3,17 m névleges mérettel, U C. W. - 1,4 W/m K2K Felület - RAL7016 Lizéna / Borda - 125mm/130mm Takaróprofil f / v - 15mm/12mm egyéb - SCHÜCO AWS70 BS.HI ablak Üveg - 10float/16 Ar melegperem/5.5.2 VSG low-e.Szitázott ü .lsd.: É-63 Panel - 2mm alu RAL (lsd: É-65)/100 mm k.gyap/1 mm hg acél tálca Ablak / Ajtó - Függünyfal nézet szerinti ablak, ajtó kiosztás és méret Konszignáció szerinti kialakítással.</t>
  </si>
  <si>
    <t>34-011-99-0000008</t>
  </si>
  <si>
    <t>FF/1/08 konszignációs jelű függönyfal SCHÜCO FWS50.HI rendszerből, 34,52*3,17 m névleges mérettel, U C. W. - 1,4 W/m K2K Felület - RAL7016 Lizéna / Borda - 125mm/130mm Takaróprofil f / v - 15mm/12mm egyéb - SCHÜCO AWS70 BS.HI ablak Üveg - 10float/16 Ar melegperem/5.5.2 VSG low-e.Szitázott ü .lsd.: É-63 Panel - 2mm alu RAL (lsd: É-65)/100 mm k.gyap/1 mm hg acél tálca Ablak / Ajtó - Függünyfal nézet szerinti ablak, ajtó kiosztás és méret Konszignáció szerinti kialakítással.</t>
  </si>
  <si>
    <t>34-011-99-0000009</t>
  </si>
  <si>
    <t>FF/2/01 konszignációs jelű függönyfal SCHÜCO FWS50.HI rendszerből, 8,31*3,38 m névleges mérettel, U C. W. - 1,4 W/m K2K Felület - RAL7016 Lizéna / Borda - 125mm/130mm Takaróprofil f / v - 15mm/12mm egyéb - SCHÜCO AWS70 BS.HI ablak Üveg - 10float/16 Ar melegperem/5.5.2 VSG low-e. Panel - 2mm alu RAL7016/100 mm k.gyap/1 mm hg acél tálca Ablak / Ajtó - Függünyfal nézet szerinti ablak, ajtó kiosztás és méret Konszignáció szerinti kialakítással.</t>
  </si>
  <si>
    <t>34-011-99-0000010</t>
  </si>
  <si>
    <t>FF/2/02 konszignációs jelű függönyfal SCHÜCO FWS50.HI rendszerből, 54,81*3,38 m névleges mérettel, U C. W. - 1,4 W/m K2K Felület - RAL7016 Lizéna / Borda - 125mm/130mm Takaróprofil f / v - 15mm/12mm egyéb - SCHÜCO AWS70 BS.HI ablak Üveg - 10float/16 Ar melegperem/5.5.2 VSG low-e.Szit. üv. lsd:É-63 Panel - 2mm alu RAL(lsd: É-63)/100 mm k.gyap/1 mm hg acél tálca Ablak / Ajtó - Függünyfal nézet szerinti ablak, ajtó kiosztás és méret Konszignáció szerinti kialakítással.</t>
  </si>
  <si>
    <t>34-011-99-0000011</t>
  </si>
  <si>
    <t>FF/2/03 konszignációs jelű függönyfal SCHÜCO FWS50.HI rendszerből, 27,01*3,38 m névleges mérettel, U C. W. - 1,4 W/m K2K Felület - RAL7016 Lizéna / Borda - 125mm/130mm Takaróprofil f / v - 15mm/12mm egyéb - SCHÜCO AWS70 BS.HI ablak Üveg - 10float/16 Ar melegperem/5.5.2 VSG low-e.Szit. üv. lsd:É-64 Panel - 2mm alu RAL(lsd: É-64)/100 mm k.gyap/1 mm hg acél tálca Ablak / Ajtó - Függünyfal nézet szerinti ablak, ajtó kiosztás és méret Konszignáció szerinti kialakítással.</t>
  </si>
  <si>
    <t>34-011-99-0000012</t>
  </si>
  <si>
    <t>FF/3/01 konszignációs jelű függönyfal SCHÜCO FWS50.HI rendszerből, 8,31*3,38 m névleges mérettel, U C. W. - 1,4 W/m K2K Felület - RAL7016 Lizéna / Borda - 125mm/130mm Takaróprofil f / v - 15mm/12mm egyéb - SCHÜCO AWS70 BS.HI ablak Üveg - 10float/16 Ar melegperem/5.5.2 VSG low-e. Panel - 2mm alu RAL7016/100 mm k.gyap/1 mm hg acél tálca Ablak / Ajtó - Függünyfal nézet szerinti ablak, ajtó kiosztás és méret Konszignáció szerinti kialakítással.</t>
  </si>
  <si>
    <t>34-011-99-0000013</t>
  </si>
  <si>
    <t>FF/3/02 konszignációs jelű függönyfal SCHÜCO FWS50.HI rendszerből, 54,81*3,38 m névleges mérettel, U C. W. - 1,4 W/m K2K Felület - RAL7016 Lizéna / Borda - 125mm/130mm Takaróprofil f / v - 15mm/12mm egyéb - SCHÜCO AWS70 BS.HI ablak Üveg - 10float/16 Ar melegperem/5.5.2 VSG low-e.Szit. üv. lsd:É-63 Panel - 2mm alu RAL(lsd: É-63)/100 mm k.gyap/1 mm hg acél tálca Ablak / Ajtó - Függünyfal nézet szerinti ablak, ajtó kiosztás és méret Konszignáció szerinti kialakítással.</t>
  </si>
  <si>
    <t>34-011-99-0000014</t>
  </si>
  <si>
    <t>FF/3/03 konszignációs jelű függönyfal SCHÜCO FWS50.HI rendszerből, 27,01*3,38 m névleges mérettel, U C. W. - 1,4 W/m K2K Felület - RAL7016 Lizéna / Borda - 125mm/130mm Takaróprofil f / v - 15mm/12mm egyéb - SCHÜCO AWS70 BS.HI ablak Üveg - 10float/16 Ar melegperem/5.5.2 VSG low-e.Szit. üv. lsd:É-64 Panel - 2mm alu RAL(lsd: É-64)/100 mm k.gyap/1 mm hg acél tálca Ablak / Ajtó - Függünyfal nézet szerinti ablak, ajtó kiosztás és méret Konszignáció szerinti kialakítással.</t>
  </si>
  <si>
    <t>34-011-99-0000015</t>
  </si>
  <si>
    <t>FF/3/04 konszignációs jelű függönyfal SCHÜCO FWS50.HI rendszerből, 8,19*2,85 m névleges mérettel, U C. W. - 1,4 W/m K2K Felület - RAL7016 Lizéna / Borda - 125mm/130mm Takaróprofil f / v - 15mm/12mm egyéb - SCHÜCO AWS70 BS.HI ablak Üveg - 10float/16 Ar melegperem/5.5.2 VSG low-e. Panel - 2mm alu RAL(lsd: É-65)/100 mm k.gyap/1 mm hg acél tálca Ablak / Ajtó - Függünyfal nézet szerinti ablak, ajtó kiosztás és méret Konszignáció szerinti kialakítással.</t>
  </si>
  <si>
    <t>34-011-99-0000016</t>
  </si>
  <si>
    <t>FF/4/01 konszignációs jelű függönyfal SCHÜCO FWS50.HI rendszerből, 6,05*3,88 m névleges mérettel, U C. W. - 1,4 W/m K2K Felület - RAL7016 Lizéna / Borda - 125mm/130mm Takaróprofil f / v - 15mm/12mm egyéb - SCHÜCO AWS70 BS.HI ablak Üveg - 10float/16 Ar melegperem/5.5.2 VSG low-e. Panel - 2mm alu RAL7016/100 mm k.gyap/1 mm hg acél tálca Ablak / Ajtó - Függünyfal nézet szerinti ablak, ajtó kiosztás és méret Konszignáció szerinti kialakítással.</t>
  </si>
  <si>
    <t>34-011-99-0000017</t>
  </si>
  <si>
    <t>FF/4/02 konszignációs jelű függönyfal SCHÜCO FWS50.HI rendszerből, 36,66*3,88 m névleges mérettel, U C. W. - 1,4 W/m K2K Felület - RAL7016 Lizéna / Borda - 125mm/130mm Takaróprofil f / v - 15mm/12mm egyéb - SCHÜCO AWS70 BS.HI ablak Üveg - 10float/16 Ar melegperem/5.5.2 VSG low-e Panel - Tipus és szín az É-63 -as tervlap szerint Ablak / Ajtó - Függünyfal nézet szerinti ablak, ajtó kiosztás és méret Konszignáció szerinti kialakítással.</t>
  </si>
  <si>
    <t>34-011-99-0000018</t>
  </si>
  <si>
    <t>FF/4/03 konszignációs jelű függönyfal SCHÜCO FWS50.HI rendszerből, 13,51*3,88 m névleges mérettel, U C. W. - 1,4 W/m K2K Felület - RAL7016 Lizéna / Borda - 125mm/130mm Takaróprofil f / v - 15mm/12mm egyéb - SCHÜCO AWS70 BS.HI ablak Üveg - 10float/16 Ar melegperem/5.5.2 VSG low-e Panel - Tipus és szín az É-65 -as tervlap szerint Ablak / Ajtó - Függünyfal nézet szerinti ablak, ajtó kiosztás és méret Konszignáció szerinti kialakítással.</t>
  </si>
  <si>
    <t>34-011-99-0000019</t>
  </si>
  <si>
    <t>FF/4/04 konszignációs jelű függönyfal SCHÜCO FWS50.HI rendszerből, 19,84*3,88 m névleges mérettel, U C. W. - 1,4 W/m K2K Felület - RAL7016 Lizéna / Borda - 125mm/130mm Takaróprofil f / v - 15mm/12mm egyéb - SCHÜCO AWS70 BS.HI ablak Üveg - 10float/16 Ar melegperem/5.5.2 VSG low-e Panel - Tipus és szín az É-64 -es tervlap szerint Ablak / Ajtó - Függünyfal nézet szerinti ablak, ajtó kiosztás és méret Konszignáció szerinti kialakítással.</t>
  </si>
  <si>
    <t>34-011-99-0000020</t>
  </si>
  <si>
    <t>FF/4/05 konszignációs jelű függönyfal SCHÜCO FWS50.HI rendszerből, 5,88*2,925 m névleges mérettel, U C. W. - 1,4 W/m K2K Felület - RAL7016 Lizéna / Borda - 125mm/130mm Takaróprofil f / v - 15mm/12mm egyéb - SCHÜCO AWS70 BS.HI ablak Üveg - 10float/16 Ar melegperem/5.5.2 VSG low-e Szit.üv. lsd:É-65 Panel - 2mm alu RAL7016/100 mm k.gyapot/1 mm hg acél tálca Ablak / Ajtó - Függünyfal nézet szerinti ablak, ajtó kiosztás és méret Konszignáció szerinti kialakítással.</t>
  </si>
  <si>
    <t>34-011-99-0000021</t>
  </si>
  <si>
    <t>FF/4/06 konszignációs jelű függönyfal SCHÜCO FWS50.HI rendszerből, 2,69*2,925 m névleges mérettel, U C. W. - 1,4 W/m K2K Felület - RAL7016 Lizéna / Borda - 125mm/130mm Takaróprofil f / v - 15mm/12mm egyéb - SCHÜCO AWS70 BS.HI ablak Üveg - 10float/16 Ar melegperem/5.5.2 VSG low-e Szit.üv. lsd:É-63 Panel - 2mm alu RAL7016/100 mm k.gyapot/1 mm hg acél tálca Ablak / Ajtó - Függünyfal nézet szerinti ablak, ajtó kiosztás és méret Konszignáció szerinti kialakítással.</t>
  </si>
  <si>
    <t>34-011-99-0000022</t>
  </si>
  <si>
    <t>FF/4/07 konszignációs jelű függönyfal SCHÜCO FWS50.HI rendszerből, 2,69*2,925 m névleges mérettel, U C. W. - 1,4 W/m K2K Felület - RAL7016 Lizéna / Borda - 125mm/130mm Takaróprofil f / v - 15mm/12mm egyéb - SCHÜCO AWS70 BS.HI ablak Üveg - 10float/16 Ar melegperem/5.5.2 VSG low-e Szit.üv. lsd:É-64 Panel - 2mm alu RAL7016/100 mm k.gyapot/1 mm hg acél tálca Ablak / Ajtó - Függünyfal nézet szerinti ablak, ajtó kiosztás és méret Konszignáció szerinti kialakítással.</t>
  </si>
  <si>
    <t>34-011-99-0000023</t>
  </si>
  <si>
    <t>FF/5/01 konszignációs jelű függönyfal SCHÜCO FWS50.HI rendszerből, 8,11*3,375 m névleges mérettel, U C. W. - 1,4 W/m K2K Felület - RAL7016 Lizéna / Borda - 125mm/130mm Takaróprofil f / v - 15mm/12mm egyéb - SCHÜCO AWS70 BS.HI ablak Üveg - 10float/16 Ar melegperem/5.5.2 VSG low-e. Panel - 2mm alu RAL7016/100 mm k.gyap/1 mm hg acél tálca Ablak / Ajtó - Függünyfal nézet szerinti ablak, ajtó kiosztás és méret Konszignáció szerinti kialakítással.</t>
  </si>
  <si>
    <t>34-011-99-0000025</t>
  </si>
  <si>
    <t>BFF/F/01 konszignációs jelű Alumínium vázas függönyfal szerkezet, Schüco aluminium profil - FWS50.HI, 282x395 cm mérettel, 6 légkamrás profil UV- és ütésálló tokkialakítással, min. 50 mm vastagságban, meleg távtartóval, Uf=1,4 W/m2K, porszórt, RAL7016 felületképzéssel, Ü: 10float / 16 Ar melegperem / 5.5.2 VSG low-e P: 2mm alu RAL7016/100mm k.gyapot/1mm hg acél tálca, Rendszerhez tartozó komplett erősített vasalat- és tartozékrendszer, Az összes rendszerkiegészítővel kompletten. A kifogástalan falc-szellőzés biztosítása érdekében speciális, a rendzerhez tartozó ékelemek helyezendők el. GESE v. Dorma vasalattal 100x100 h.hengerelt n.szelvény merevítés RAL7016 színben nézet szerinti méretben. Konszignáció szerinti kialakítással.</t>
  </si>
  <si>
    <t>34-011-99-0000026</t>
  </si>
  <si>
    <t>BFF/F/02 konszignációs jelű Alumínium vázas függönyfal szerkezet, Schüco aluminium profil - FWS50.HI, 225x395 cm mérettel, 6 légkamrás profil UV- és ütésálló tokkialakítással, min. 50 mm vastagságban, meleg távtartóval, Uf=1,4 W/m2K, porszórt, RAL7016 felületképzéssel, Ü: 10float / 16 Ar melegperem / 5.5.2 VSG low-e P: 2mm alu RAL7016/100mm k.gyapot/1mm hg acél tálca, Rendszerhez tartozó komplett erősített vasalat- és tartozékrendszer, Az összes rendszerkiegészítővel kompletten. A kifogástalan falc-szellőzés biztosítása érdekében speciális, a rendzerhez tartozó ékelemek helyezendők el. GESE v. Dorma vasalattal 100x100 h.hengerelt n.szelvény merevítés RAL7016 színben nézet szerinti méretben. Konszignáció szerinti kialakítással.</t>
  </si>
  <si>
    <t>34-011-99-0000027</t>
  </si>
  <si>
    <t>BFF/1/01, BFF/2/01, BFF/3/01, BFF/4/01 konszignációs jelű Alumínium vázas függönyfal szerkezet, Schüco aluminium profil - FWS50.HI, 282x291,5 cm mérettel, 6 légkamrás profil UV- és ütésálló tokkialakítással, min. 50 mm vastagságban, meleg távtartóval, Uf=1,4 W/m2K, porszórt, RAL7016 felületképzéssel, Ü: 10float / 16 Ar melegperem / 5.5.2 VSG low-e P: 2mm alu RAL7016/100mm k.gyapot/1mm hg acél tálca, Rendszerhez tartozó komplett erősített vasalat- és tartozékrendszer, Az összes rendszerkiegészítővel kompletten. A kifogástalan falc-szellőzés biztosítása érdekében speciális, a rendzerhez tartozó ékelemek helyezendők el. GESE v. Dorma vasalattal 100x100 h.hengerelt n.szelvény merevítés RAL7016 színben nézet szerinti méretben. Konszignáció szerinti kialakítással.</t>
  </si>
  <si>
    <t>34-011-99-0000028</t>
  </si>
  <si>
    <t>BFF/1/02, BFF/2/02, BFF/3/02, BFF/4/02 konszignációs jelű Alumínium vázas függönyfal szerkezet, Schüco aluminium profil - FWS50.HI, 225x291,5 cm mérettel, 6 légkamrás profil UV- és ütésálló tokkialakítással, min. 50 mm vastagságban, meleg távtartóval, Uf=1,4 W/m2K, porszórt, RAL7016 felületképzéssel, Ü: 10float / 16 Ar melegperem / 5.5.2 VSG low-e P: 2mm alu RAL7016/100mm k.gyapot/1mm hg acél tálca, Rendszerhez tartozó komplett erősített vasalat- és tartozékrendszer, Az összes rendszerkiegészítővel kompletten. A kifogástalan falc-szellőzés biztosítása érdekében speciális, a rendzerhez tartozó ékelemek helyezendők el. GESE v. Dorma vasalattal 100x100 h.hengerelt n.szelvény merevítés RAL7016 színben nézet szerinti méretben. Konszignáció szerinti kialakítással.</t>
  </si>
  <si>
    <t>34-011-99-0000101</t>
  </si>
  <si>
    <t>FF/FSZ/01 konszignációs jelű függönyfal SCHÜCO FWS50.HI rendszerből,  6,03*4,65 m névleges mérettel.  U C. W. - 1,4 W/m K2K Felület - RAL7016 Lizéna / Borda - 125mm/130mm Takaróprofil f / v - 15mm/12mm egyéb - SCHÜCO AWS70 BS.HI ablak Üveg - 10float/16 Ar melegperem/5.5.2 VSG low-e. Panel - 2mm alu RAL7016/100 mm k.gyap./1 mm hg acél tálca lsd.:É-65 Ablak / Ajtó - Függünyfal nézet szerinti ablak, ajtó kiosztás és méret Konszignáció szerinti kialakítással.</t>
  </si>
  <si>
    <t>34-011-99-0000102</t>
  </si>
  <si>
    <t>FF/FSZ/02 konszignációs jelű függönyfal SCHÜCO FWS50.HI rendszerből,  10,75*4,354 m névleges mérettel.  U C. W. - 1,4 W/m K2K Felület - RAL7016 Lizéna / Borda - 125mm/130mm Takaróprofil f / v - 15mm/12mm egyéb - SCHÜCO AWS70 BS.HI ablak Üveg - 10float/16 Ar melegperem/5.5.2 VSG low-e. Panel - lsd.:É-63 Ablak / Ajtó - Függünyfal nézet szerinti ablak, ajtó kiosztás és méret Konszignáció szerinti kialakítással.</t>
  </si>
  <si>
    <t>34-011-99-0000103</t>
  </si>
  <si>
    <t>FF/FSZ/03 konszignációs jelű függönyfal SCHÜCO FWS50.HI rendszerből,  0,89*4,4 m névleges mérettel.  U C. W. - 1,4 W/m K2K Felület - RAL7016 Lizéna / Borda - 125mm/130mm Takaróprofil f / v - 15mm/12mm egyéb - SCHÜCO AWS70 BS.HI ablak Üveg - 10float/16 Ar melegperem/5.5.2 VSG low-e. Panel - 2mm alu RAL (lsd: É-65) /100 mm k.gyap/1 mm hg acél tálca Ablak / Ajtó - Függünyfal nézet szerinti ablak, ajtó kiosztás és méret Konszignáció szerinti kialakítással.</t>
  </si>
  <si>
    <t>34-011-99-0000104</t>
  </si>
  <si>
    <t>FF/FSZ/03 konszignációs jelű függönyfal SCHÜCO FWS50.HI rendszerből,  1,97*4,4 m névleges mérettel.  U C. W. - 1,4 W/m K2K Felület - RAL7016 Lizéna / Borda - 125mm/130mm Takaróprofil f / v - 15mm/12mm egyéb - SCHÜCO AWS70 BS.HI ablak Üveg - 10float/16 Ar melegperem/5.5.2 VSG low-e. Panel - 2mm alu RAL (lsd: É-65) /100 mm k.gyap/1 mm hg acél tálca Ablak / Ajtó - Függünyfal nézet szerinti ablak, ajtó kiosztás és méret Konszignáció szerinti kialakítással.</t>
  </si>
  <si>
    <t>34-011-99-0000105</t>
  </si>
  <si>
    <t>FF/FSZ/03 konszignációs jelű függönyfal SCHÜCO FWS50.HI rendszerből,  4,42*3,635 m névleges mérettel.  U C. W. - 1,4 W/m K2K Felület - RAL7016 Lizéna / Borda - 125mm/130mm Takaróprofil f / v - 15mm/12mm egyéb - SCHÜCO AWS70 BS.HI ablak Üveg - 10float/16 Ar melegperem/5.5.2 VSG low-e. Panel - 2mm alu RAL (lsd: É-65) /100 mm k.gyap/1 mm hg acél tálca Ablak / Ajtó - Függünyfal nézet szerinti ablak, ajtó kiosztás és méret Konszignáció szerinti kialakítással.</t>
  </si>
  <si>
    <t>34-011-99-0000106</t>
  </si>
  <si>
    <t>FF/FSZ/04 konszignációs jelű függönyfal SCHÜCO FWS50.HI rendszerből,  14,04*4,65 m névleges mérettel.  U C. W. - 1,4 W/m K2K Felület - RAL7016 Lizéna / Borda - 125mm/130mm Takaróprofil f / v - 15mm/12mm egyéb - SCHÜCO AWS70 BS.HI ablak Üveg - 10float/16 Ar melegperem/5.5.2 VSG low-e. Panel - 2mm alu RAL (lsd: É-65) /100 mm k.gyap/1 mm hg acél tálca Ablak / Ajtó - Függünyfal nézet szerinti ablak, ajtó kiosztás és méret Konszignáció szerinti kialakítással.</t>
  </si>
  <si>
    <t>34-011-99-0000108</t>
  </si>
  <si>
    <t>FFS/FSZ/01 konszignációs jelű függönyfal SCHÜCO FWS50.HI rendszerből,  0,83*4,35 m névleges mérettel.  U C. W. - 1,4 W/m K2K Felület - RAL7016 Üveg - 10float/16 Ar melegperem/5.5.2 VSG low-e. Panel - 2mm alu RAL(lsd:É-65)/100 mm k.gyap./1 mm hg acél tálca lsd.:É-65 Ablak / Ajtó - Függünyfal nézet szerinti ablak, ajtó kiosztás és méret Konszignáció szerinti kialakítással.</t>
  </si>
  <si>
    <t>34-011-99-0000109</t>
  </si>
  <si>
    <t>FFS/FSZ/01 konszignációs jelű függönyfal SCHÜCO FWS50.HI rendszerből,  1,0*2,65 m névleges mérettel.  U C. W. - 1,4 W/m K2K Felület - RAL7016 Üveg - 10float/16 Ar melegperem/5.5.2 VSG low-e. Panel - 2mm alu RAL(lsd:É-65)/100 mm k.gyap./1 mm hg acél tálca lsd.:É-65 Ablak / Ajtó - Függünyfal nézet szerinti ablak, ajtó kiosztás és méret Konszignáció szerinti kialakítással.</t>
  </si>
  <si>
    <t>34-011-99-0000110</t>
  </si>
  <si>
    <t>FFS/FSZ/02 konszignációs jelű függönyfal SCHÜCO FWS50.HI rendszerből,  0,23*4,4 m névleges mérettel.  U C. W. - 1,4 W/m K2K Felület - RAL7016 Üveg - 10float/16 Ar melegperem/5.5.2 VSG low-e. Panel - 2mm alu RAL(lsd:É-65)/100 mm k.gyap./1 mm hg acél tálca lsd.:É-65 Ablak / Ajtó - Függünyfal nézet szerinti ablak, ajtó kiosztás és méret Konszignáció szerinti kialakítással.</t>
  </si>
  <si>
    <t>34-011-99-0000111</t>
  </si>
  <si>
    <t>FFS/1/01 konszignációs jelű függönyfal SCHÜCO FWS50.HI rendszerből,  0,23*3,38 m névleges mérettel.  U C. W. - 1,4 W/m K2K Felület - RAL7016 Lizéna / Borda - 125mm/130mm Takaróprofil f / v - 15mm/12mm Üveg - 10float/16 Ar melegperem/5.5.2 VSG low-e. Panel - 2mm alu RAL(lsd:É-63)/100 mm k.gyap./1 mm hg acél tálca  Ablak / Ajtó - Függünyfal nézet szerinti ablak, ajtó kiosztás és méret Konszignáció szerinti kialakítással.</t>
  </si>
  <si>
    <t>34-011-99-0000112</t>
  </si>
  <si>
    <t>FFS/1/02 konszignációs jelű függönyfal SCHÜCO FWS50.HI rendszerből,  0,57*3,38 m névleges mérettel.  U C. W. - 1,4 W/m K2K Felület - RAL7016 Lizéna / Borda - 125mm/130mm Takaróprofil f / v - 15mm/12mm Üveg - 10float/16 Ar melegperem/5.5.2 VSG low-e. Panel - 2mm alu RAL(lsd:É-63)/100 mm k.gyap./1 mm hg acél tálca  Ablak / Ajtó - Függünyfal nézet szerinti ablak, ajtó kiosztás és méret Konszignáció szerinti kialakítással.</t>
  </si>
  <si>
    <t>34-011-99-0000113</t>
  </si>
  <si>
    <t>FFS/1/03 konszignációs jelű függönyfal SCHÜCO FWS50.HI rendszerből,  0,5*3,38 m névleges mérettel.  U C. W. - 1,4 W/m K2K Felület - RAL7016 Lizéna / Borda - 125mm/130mm Takaróprofil f / v - 15mm/12mm Üveg - 10float/16 Ar melegperem/5.5.2 VSG low-e. Panel - 2mm alu RAL(lsd:É-63)/100 mm k.gyap./1 mm hg acél tálca  Ablak / Ajtó - Függünyfal nézet szerinti ablak, ajtó kiosztás és méret Konszignáció szerinti kialakítással.</t>
  </si>
  <si>
    <t>34-011-99-0000114</t>
  </si>
  <si>
    <t>FFS/1/04 konszignációs jelű függönyfal SCHÜCO FWS50.HI rendszerből,  0,3*3,38 m névleges mérettel.  U C. W. - 1,4 W/m K2K Felület - RAL7016 Lizéna / Borda - 125mm/130mm Takaróprofil f / v - 15mm/12mm Panel - 2mm alu RAL(lsd:É-63)/100 mm k.gyap./1 mm hg acél tálca  Ablak / Ajtó - Függünyfal nézet szerinti ablak, ajtó kiosztás és méret Konszignáció szerinti kialakítással.</t>
  </si>
  <si>
    <t>34-011-99-0000115</t>
  </si>
  <si>
    <t>FFS/1/05 konszignációs jelű függönyfal SCHÜCO FWS50.HI rendszerből,  0,83*3,38 m névleges mérettel.  U C. W. - 1,4 W/m K2K Felület - RAL7016 Lizéna / Borda - 125mm/130mm Takaróprofil f / v - 15mm/12mm Panel - 2mm alu RAL(lsd:É-63)/100 mm k.gyap./1 mm hg acél tálca  Ablak / Ajtó - Függünyfal nézet szerinti ablak, ajtó kiosztás és méret Konszignáció szerinti kialakítással.</t>
  </si>
  <si>
    <t>34-011-99-0000116</t>
  </si>
  <si>
    <t>FFS/2/01 konszignációs jelű függönyfal SCHÜCO FWS50.HI rendszerből,  0,83*3,38 m névleges mérettel.  U C. W. - 1,4 W/m K2K Felület - RAL7016 Lizéna / Borda - 125mm/130mm Takaróprofil f / v - 15mm/12mm Üveg - 10float/16 Ar melegperem/5.5.2 VSG low-e. Panel - 2mm alu RAL(lsd:É-63)/100 mm k.gyap./1 mm hg acél tálca  Ablak / Ajtó - Függünyfal nézet szerinti ablak, ajtó kiosztás és méret Konszignáció szerinti kialakítással.</t>
  </si>
  <si>
    <t>34-011-99-0000117</t>
  </si>
  <si>
    <t>FFS/3/01 konszignációs jelű függönyfal SCHÜCO FWS50.HI rendszerből,  0,83*3,38 m névleges mérettel.  U C. W. - 1,4 W/m K2K Felület - RAL7016 Lizéna / Borda - 125mm/130mm Takaróprofil f / v - 15mm/12mm Üveg - 10float/16 Ar melegperem/5.5.2 VSG low-e. Panel - 2mm alu RAL(lsd:É-63)/100 mm k.gyap./1 mm hg acél tálca  Ablak / Ajtó - Függünyfal nézet szerinti ablak, ajtó kiosztás és méret Konszignáció szerinti kialakítással.</t>
  </si>
  <si>
    <t>34-011-99-0000118</t>
  </si>
  <si>
    <t>FFS/4/01 konszignációs jelű függönyfal SCHÜCO FWS50.HI rendszerből,  1,17*3,38 m névleges mérettel.  U C. W. - 1,4 W/m K2K Felület - RAL7016 Lizéna / Borda - 125mm/130mm Takaróprofil f / v - 15mm/12mm Üveg - 10float/16 Ar melegperem/5.5.2 VSG low-e.Szit. RAL 5014 Panel - 2mm alu RAL7016/100 mm k.gyap./1 mm hg acél tálca  Ablak / Ajtó - Függünyfal nézet szerinti ablak, ajtó kiosztás és méret Konszignáció szerinti kialakítással.</t>
  </si>
  <si>
    <t>34-011-99-0000119</t>
  </si>
  <si>
    <t>FFS/4/02 konszignációs jelű függönyfal SCHÜCO FWS50.HI rendszerből,  ,83*3,38 m névleges mérettel.  U C. W. - 1,4 W/m K2K Felület - RAL7016 Lizéna / Borda - 125mm/130mm Takaróprofil f / v - 15mm/12mm Üveg - 10float/16 Ar melegperem/5.5.2 VSG low-e.Szit. RAL 5014 Panel - 2mm alu RAL7016/100 mm k.gyap./1 mm hg acél tálca  Ablak / Ajtó - Függünyfal nézet szerinti ablak, ajtó kiosztás és méret Konszignáció szerinti kialakítással.</t>
  </si>
  <si>
    <t>34-011-99-0000120</t>
  </si>
  <si>
    <t>FFS/4/03 konszignációs jelű függönyfal SCHÜCO FWS50.HI rendszerből,  0,59*2,925 m névleges mérettel.  U C. W. - 1,4 W/m K2K Felület - RAL7016 Lizéna / Borda - 125mm/130mm Takaróprofil f / v - 15mm/12mm Üveg - 10float/16 Ar melegperem/5.5.2 VSG low-e.Szit. RAL 5014 Panel - 2mm alu RAL7016/100 mm k.gyap./1 mm hg acél tálca  Ablak / Ajtó - Függünyfal nézet szerinti ablak, ajtó kiosztás és méret Konszignáció szerinti kialakítással.</t>
  </si>
  <si>
    <t>34-011-99-0000121</t>
  </si>
  <si>
    <t>34-011-99-0000122</t>
  </si>
  <si>
    <t>FV/FSZ/01 konszignációs jelű Függönyfal / tetőbevilágító / SCHÜCO FWS50.HI rendszerből,  1,68*8,5036 m névleges mérettel.  U C. W. - 1,4 W/m K2K Felület - RAL7016 Lizéna / Borda - 125mm/130mm Takaróprofil f / v - 15mm/12mm Üveg - 10float/16 Ar melegperem/5.5.2 VSG low-e. Panel - (lsd:.É-09/1) Ablak / Ajtó - Tetőfelülnézet szerinti mennyiségben és kiosztásban Konszignáció szerinti kialakítással.</t>
  </si>
  <si>
    <t>34-011-99-0000124</t>
  </si>
  <si>
    <t>FV/05/01 konszignációs jelű Függönyfal / tetőbevilágító / SCHÜCO FWS50.HI rendszerből,  705*5,52 m névleges mérettel.  U C. W. - 1,4 W/m K2K Felület - RAL7016 Lizéna / Borda - 125mm/130mm Takaróprofil f / v - 15mm/12mm Üveg - 10float/16 Ar melegperem/5.5.2 VSG low-e Panel - 2mm alu RAL7016/100 mm k.gyapot/1 mm hg acél tálca Ablak / Ajtó - Tetőfelülnézet szerinti mennyiségben és kiosztásban Konszignáció szerinti kialakítással.</t>
  </si>
  <si>
    <t>34-011-99-0001001</t>
  </si>
  <si>
    <t>ACMV-01 Négyzet és téglalap keresztmetszetű hidegen hajlított sima vagy mángorolt zártszelvények S235-ös minőséggel, 50x40x5.0 szelvénymérettel, 335,0 mm hosszal, Az acél zártszelvény keretek 200x200x5 mm méretű acél lemezhez heggesztve, a végek a talpazatokhoz valamint a támfalakhoz techanikailag rögzítve. Konszignáció szerinti kialakítással.</t>
  </si>
  <si>
    <t>34-011-99-0001002</t>
  </si>
  <si>
    <t>ACMV-02 Négyzet és téglalap keresztmetszetű hidegen hajlított sima vagy mángorolt zártszelvények S235-ös minőséggel, 50x40x5.0 szelvénymérettel, 925,7 mm hosszal, Az acél zártszelvény keretek 200x200x5 mm méretű acél lemezhez heggesztve, a végek a talpazatokhoz valamint a támfalakhoz techanikailag rögzítve. Konszignáció szerinti kialakítással.</t>
  </si>
  <si>
    <t>34-011-99-0001003</t>
  </si>
  <si>
    <t>ACMV-03 Négyzet és téglalap keresztmetszetű hidegen hajlított sima vagy mángorolt zártszelvények S235-ös minőséggel, 50x40x5.0 szelvénymérettel, 1061,8 mm hosszal, Az acél zártszelvény keretek 200x200x5 mm méretű acél lemezhez heggesztve, a végek a talpazatokhoz valamint a támfalakhoz techanikailag rögzítve. Konszignáció szerinti kialakítással.</t>
  </si>
  <si>
    <t>34-011-99-0001004</t>
  </si>
  <si>
    <t>ACMV-04 Négyzet és téglalap keresztmetszetű hidegen hajlított sima vagy mángorolt zártszelvények S235-ös minőséggel, 80x50x5.0 szelvénymérettel, 155 mm hosszal, Az acél zártszelvény keretek 200x200x5 mm méretű acél lemezhez heggesztve, a végek a talpazatokhoz valamint a támfalakhoz techanikailag rögzítve. Konszignáció szerinti kialakítással.</t>
  </si>
  <si>
    <t>34-011-99-0001005</t>
  </si>
  <si>
    <t>ACMV-05 Négyzet és téglalap keresztmetszetű hidegen hajlított sima vagy mángorolt zártszelvények S235-ös minőséggel, 80x50x5.0 szelvénymérettel, 255 mm hosszal, 45,00o-os szögben gérbevágva: teljes hosszhoz a szelvénymagasság fele egyoldali vágás miatt plusszban számolandó. Az acél zártszelvény keretek 200x200x5 mm méretű acél lemezhez heggesztve, a végek a talpazatokhoz valamint a támfalakhoz techanikailag rögzítve. Konszignáció szerinti kialakítással.</t>
  </si>
  <si>
    <t>34-011-99-0001006</t>
  </si>
  <si>
    <t>ACMV-06 Négyzet és téglalap keresztmetszetű hidegen hajlított sima vagy mángorolt zártszelvények S235-ös minőséggel, 80x50x5.0 szelvénymérettel, 295 mm hosszal, 45,00o-os szögben gérbevágva: teljes hosszhoz a szelvénymagasság fele egyoldali vágás miatt plusszban számolandó. Az acél zártszelvény keretek 200x200x5 mm méretű acél lemezhez heggesztve, a végek a talpazatokhoz valamint a támfalakhoz techanikailag rögzítve. Konszignáció szerinti kialakítással.</t>
  </si>
  <si>
    <t>34-011-99-0001007</t>
  </si>
  <si>
    <t>ACMV-07 Négyzet és téglalap keresztmetszetű hidegen hajlított sima vagy mángorolt zártszelvények S235-ös minőséggel, 80x50x5.0 szelvénymérettel, 325 mm hosszal, 45,00o-os szögben gérbevágva: teljes hosszhoz a szelvénymagasság fele egyoldali vágás miatt plusszban számolandó. Az acél zártszelvény keretek 200x200x5 mm méretű acél lemezhez heggesztve, a végek a talpazatokhoz valamint a támfalakhoz techanikailag rögzítve. Konszignáció szerinti kialakítással.</t>
  </si>
  <si>
    <t>34-011-99-0001008</t>
  </si>
  <si>
    <t>ACMV-08 Négyzet és téglalap keresztmetszetű hidegen hajlított sima vagy mángorolt zártszelvények S235-ös minőséggel, 80x50x5.0 szelvénymérettel, 360 mm hosszal, 45,00o-os szögben gérbevágva: teljes hosszhoz a szelvénymagasság fele egyoldali vágás miatt plusszban számolandó. Az acél zártszelvény keretek 200x200x5 mm méretű acél lemezhez heggesztve, a végek a talpazatokhoz valamint a támfalakhoz techanikailag rögzítve. Konszignáció szerinti kialakítással.</t>
  </si>
  <si>
    <t>34-011-99-0001009</t>
  </si>
  <si>
    <t>ACMV-09 Négyzet és téglalap keresztmetszetű hidegen hajlított sima vagy mángorolt zártszelvények S235-ös minőséggel, 80x50x5.0 szelvénymérettel, 395 mm hosszal, 45,00o-os szögben gérbevágva: teljes hosszhoz a szelvénymagasság fele egyoldali vágás miatt plusszban számolandó. Az acél zártszelvény keretek 200x200x5 mm méretű acél lemezhez heggesztve, a végek a talpazatokhoz valamint a támfalakhoz techanikailag rögzítve. Konszignáció szerinti kialakítással.</t>
  </si>
  <si>
    <t>34-011-99-0001010</t>
  </si>
  <si>
    <t>ACMV-10 Négyzet és téglalap keresztmetszetű hidegen hajlított sima vagy mángorolt zártszelvények S235-ös minőséggel, 80x50x5.0 szelvénymérettel, 400 mm hosszal, 45,00o-os szögben gérbevágva: teljes hosszhoz a szelvénymagasság fele egyoldali vágás miatt plusszban számolandó. Az acél zártszelvény keretek 200x200x5 mm méretű acél lemezhez heggesztve, a végek a talpazatokhoz valamint a támfalakhoz techanikailag rögzítve. Konszignáció szerinti kialakítással.</t>
  </si>
  <si>
    <t>34-011-99-0001011</t>
  </si>
  <si>
    <t>ACMV-11 Négyzet és téglalap keresztmetszetű hidegen hajlított sima vagy mángorolt zártszelvények S235-ös minőséggel, 80x50x5.0 szelvénymérettel, 674,8 mm hosszal, Az acél zártszelvény keretek 200x200x5 mm méretű acél lemezhez heggesztve, a végek a talpazatokhoz valamint a támfalakhoz techanikailag rögzítve. Konszignáció szerinti kialakítással.</t>
  </si>
  <si>
    <t>34-011-99-0001012</t>
  </si>
  <si>
    <t>ACMV-12 Négyzet és téglalap keresztmetszetű hidegen hajlított sima vagy mángorolt zártszelvények S235-ös minőséggel, 80x50x5.0 szelvénymérettel, 695 mm hosszal, 45,00o-os szögben gérbevágva: teljes hosszhoz a szelvénymagasság fele egyoldali vágás miatt plusszban számolandó. Az acél zártszelvény keretek 200x200x5 mm méretű acél lemezhez heggesztve, a végek a talpazatokhoz valamint a támfalakhoz techanikailag rögzítve. Konszignáció szerinti kialakítással.</t>
  </si>
  <si>
    <t>34-011-99-0001013</t>
  </si>
  <si>
    <t>ACMV-13 Négyzet és téglalap keresztmetszetű hidegen hajlított sima vagy mángorolt zártszelvények S235-ös minőséggel, 80x50x5.0 szelvénymérettel, 700 mm hosszal, 45,00o-os szögben gérbevágva: teljes hosszhoz a szelvénymagasság fele egyoldali vágás miatt plusszban számolandó. Az acél zártszelvény keretek 200x200x5 mm méretű acél lemezhez heggesztve, a végek a talpazatokhoz valamint a támfalakhoz techanikailag rögzítve. Konszignáció szerinti kialakítással.</t>
  </si>
  <si>
    <t>34-011-99-0001014</t>
  </si>
  <si>
    <t>ACMV-8 Négyzet és téglalap keresztmetszetű hidegen hajlított sima vagy mángorolt zártszelvények S235-ös minőséggel, 80x50x5.0 szelvénymérettel, 760 mm hosszal, 45,00o-os szögben gérbevágva: teljes hosszhoz a szelvénymagasság fele egyoldali vágás miatt plusszban számolandó. Az acél zártszelvény keretek 200x200x5 mm méretű acél lemezhez heggesztve, a végek a talpazatokhoz valamint a támfalakhoz techanikailag rögzítve. Konszignáció szerinti kialakítással.</t>
  </si>
  <si>
    <t>34-011-99-0001015</t>
  </si>
  <si>
    <t>ACMV-14 Négyzet és téglalap keresztmetszetű hidegen hajlított sima vagy mángorolt zártszelvények S235-ös minőséggel, 80x50x5.0 szelvénymérettel, 800 mm hosszal, 45,00o-os szögben gérbevágva: teljes hosszhoz a szelvénymagasság fele egyoldali vágás miatt plusszban számolandó. Az acél zártszelvény keretek 200x200x5 mm méretű acél lemezhez heggesztve, a végek a talpazatokhoz valamint a támfalakhoz techanikailag rögzítve. Konszignáció szerinti kialakítással.</t>
  </si>
  <si>
    <t>34-011-99-0001016</t>
  </si>
  <si>
    <t>ACMV-15 Négyzet és téglalap keresztmetszetű hidegen hajlított sima vagy mángorolt zártszelvények S235-ös minőséggel, 80x50x5.0 szelvénymérettel, 951,6 mm hosszal, Az acél zártszelvény keretek 200x200x5 mm méretű acél lemezhez heggesztve, a végek a talpazatokhoz valamint a támfalakhoz techanikailag rögzítve. Konszignáció szerinti kialakítással.</t>
  </si>
  <si>
    <t>34-011-99-0001017</t>
  </si>
  <si>
    <t>ACMV-16 Négyzet és téglalap keresztmetszetű hidegen hajlított sima vagy mángorolt zártszelvények S235-ös minőséggel, 80x50x5.0 szelvénymérettel, 972,4 mm hosszal, 45,00o-os szögben gérbevágva: teljes hosszhoz a szelvénymagasság fele egyoldali vágás miatt plusszban számolandó. Az acél zártszelvény keretek 200x200x5 mm méretű acél lemezhez heggesztve, a végek a talpazatokhoz valamint a támfalakhoz techanikailag rögzítve. Konszignáció szerinti kialakítással.</t>
  </si>
  <si>
    <t>34-011-99-0001018</t>
  </si>
  <si>
    <t>ACMV-17 Négyzet és téglalap keresztmetszetű hidegen hajlított sima vagy mángorolt zártszelvények S235-ös minőséggel, 80x50x5.0 szelvénymérettel, 1050,9 mm hosszal, Az acél zártszelvény keretek 200x200x5 mm méretű acél lemezhez heggesztve, a végek a talpazatokhoz valamint a támfalakhoz techanikailag rögzítve. Konszignáció szerinti kialakítással.</t>
  </si>
  <si>
    <t>34-011-99-0001019</t>
  </si>
  <si>
    <t>ACMV-18 Négyzet és téglalap keresztmetszetű hidegen hajlított sima vagy mángorolt zártszelvények S235-ös minőséggel, 80x50x5.0 szelvénymérettel, 1250 mm hosszal, Az acél zártszelvény keretek 200x200x5 mm méretű acél lemezhez heggesztve, a végek a talpazatokhoz valamint a támfalakhoz techanikailag rögzítve. Konszignáció szerinti kialakítással.</t>
  </si>
  <si>
    <t>34-011-99-0001020</t>
  </si>
  <si>
    <t>ACMV-19 Négyzet és téglalap keresztmetszetű hidegen hajlított sima vagy mángorolt zártszelvények S235-ös minőséggel, 80x50x5.0 szelvénymérettel,1258,4 mm hosszal, 45,00o-os szögben gérbevágva: teljes hosszhoz a szelvénymagasság fele egyoldali vágás miatt plusszban számolandó. Az acél zártszelvény keretek 200x200x5 mm méretű acél lemezhez heggesztve, a végek a talpazatokhoz valamint a támfalakhoz techanikailag rögzítve. Konszignáció szerinti kialakítással.</t>
  </si>
  <si>
    <t>34-011-99-0001021</t>
  </si>
  <si>
    <t>ACMV-20 Négyzet és téglalap keresztmetszetű hidegen hajlított sima vagy mángorolt zártszelvények S235-ös minőséggel, 80x50x5.0 szelvénymérettel, 1949 mm hosszal, Az acél zártszelvény keretek 200x200x5 mm méretű acél lemezhez heggesztve, a végek a talpazatokhoz valamint a támfalakhoz techanikailag rögzítve. Konszignáció szerinti kialakítással.</t>
  </si>
  <si>
    <t>34-011-99-0001022</t>
  </si>
  <si>
    <t>ACMV-21 Négyzet és téglalap keresztmetszetű hidegen hajlított sima vagy mángorolt zártszelvények S235-ös minőséggel, 80x50x5.0 szelvénymérettel, 2230,8 mm hosszal, Az acél zártszelvény keretek 200x200x5 mm méretű acél lemezhez heggesztve, a végek a talpazatokhoz valamint a támfalakhoz techanikailag rögzítve. Konszignáció szerinti kialakítással.</t>
  </si>
  <si>
    <t>34-011-99-0001023</t>
  </si>
  <si>
    <t>ACMF-1 Négyzet és téglalap keresztmetszetű hidegen hajlított sima vagy mángorolt zártszelvények S235-ös minőséggel, 50x40x5.0 szelvénymérettel, 37 mm hosszal, Az acél zártszelvény keretek 200x200x5 mm méretű acél lemezhez heggesztve, a végek a talpazatokhoz valamint a támfalakhoz techanikailag rögzítve. Konszignáció szerinti kialakítással.</t>
  </si>
  <si>
    <t>34-011-99-0001024</t>
  </si>
  <si>
    <t>ACMF-2 Négyzet és téglalap keresztmetszetű hidegen hajlított sima vagy mángorolt zártszelvények S235-ös minőséggel, 80x50x5.0 szelvénymérettel, 152 mm hosszal, 45,00o-os szögben gérbevágva: teljes hosszhoz a szelvénymagasság kétoldali vágás miatt plusszban számolandó. Az acél zártszelvény keretek 200x200x5 mm méretű acél lemezhez heggesztve, a végek a talpazatokhoz valamint a támfalakhoz techanikailag rögzítve. Konszignáció szerinti kialakítással.</t>
  </si>
  <si>
    <t>34-011-99-0001025</t>
  </si>
  <si>
    <t>ACMF-3 Négyzet és téglalap keresztmetszetű hidegen hajlított sima vagy mángorolt zártszelvények S235-ös minőséggel, 80x50x5.0 szelvénymérettel, 199 mm hosszal, 45,00o-os szögben gérbevágva: teljes hosszhoz a szelvénymagasság kétoldali vágás miatt plusszban számolandó. Az acél zártszelvény keretek 200x200x5 mm méretű acél lemezhez heggesztve, a végek a talpazatokhoz valamint a támfalakhoz techanikailag rögzítve. Konszignáció szerinti kialakítással.</t>
  </si>
  <si>
    <t>34-011-99-0001026</t>
  </si>
  <si>
    <t>ACMF-3 Négyzet és téglalap keresztmetszetű hidegen hajlított sima vagy mángorolt zártszelvények S235-ös minőséggel, 80x50x5.0 szelvénymérettel, 351 mm hosszal, 45,00o-os szögben gérbevágva: teljes hosszhoz a szelvénymagasság kétoldali vágás miatt plusszban számolandó. Az acél zártszelvény keretek 200x200x5 mm méretű acél lemezhez heggesztve, a végek a talpazatokhoz valamint a támfalakhoz techanikailag rögzítve. Konszignáció szerinti kialakítással.</t>
  </si>
  <si>
    <t>34-011-99-0001027</t>
  </si>
  <si>
    <t>ACMF-4 Négyzet és téglalap keresztmetszetű hidegen hajlított sima vagy mángorolt zártszelvények S235-ös minőséggel, 80x50x5.0 szelvénymérettel, 351 mm hosszal, 45,00o-os szögben gérbevágva: teljes hosszhoz a szelvénymagasság kétoldali vágás miatt plusszban számolandó. Az acél zártszelvény keretek 200x200x5 mm méretű acél lemezhez heggesztve, a végek a talpazatokhoz valamint a támfalakhoz techanikailag rögzítve. Konszignáció szerinti kialakítással.</t>
  </si>
  <si>
    <t>34-011-99-0001028</t>
  </si>
  <si>
    <t>ACMF-5 Négyzet és téglalap keresztmetszetű hidegen hajlított sima vagy mángorolt zártszelvények S235-ös minőséggel, 80x50x5.0 szelvénymérettel, 503 mm hosszal, 45,00o-os szögben gérbevágva: teljes hosszhoz a szelvénymagasság kétoldali vágás miatt plusszban számolandó. Az acél zártszelvény keretek 200x200x5 mm méretű acél lemezhez heggesztve, a végek a talpazatokhoz valamint a támfalakhoz techanikailag rögzítve. Konszignáció szerinti kialakítással.</t>
  </si>
  <si>
    <t>34-011-99-0001101</t>
  </si>
  <si>
    <t>ATF-01 ACÉL TARTÓSZERKEZET FÜGGŐLEGES ELEMEK Melegen hengerelt laposacél, 10x5, hossz.: 6 fm (laposvas)  Szélesség (A) 5 mm, Magasság (B) 200 mm, Hossz (C) 60 mm Konszignáció szerinti kialakítással.</t>
  </si>
  <si>
    <t>34-011-99-0001102</t>
  </si>
  <si>
    <t>ATF-01 ACÉL TARTÓSZERKEZET FÜGGŐLEGES ELEMEK Melegen hengerelt laposacél, 10x5, hossz.: 6 fm (laposvas)  Szélesség (A) 10 mm, Magasság (B) 220 mm, Hossz (C) 60 mm Konszignáció szerinti kialakítással.</t>
  </si>
  <si>
    <t>34-011-99-0001103</t>
  </si>
  <si>
    <t>ATF-01 ACÉL TARTÓSZERKEZET FÜGGŐLEGES ELEMEK Melegen hengerelt laposacél, 10x5, hossz.: 6 fm (laposvas)  Szélesség (A) 10 mm, Magasság (B) 250 mm, Hossz (C) 60 mm Konszignáció szerinti kialakítással.</t>
  </si>
  <si>
    <t>34-011-99-0001104</t>
  </si>
  <si>
    <t>ATF-02 ACÉL TARTÓSZERKEZET FÜGGŐLEGES ELEMEK Kör keresztmetszetű hidegen hajlított sima vagy mángorolt körszelvény S235-ös, 60.3x4.0 150 mm Konszignáció szerinti kialakítással.</t>
  </si>
  <si>
    <t>34-011-99-0001105</t>
  </si>
  <si>
    <t>ATF-02 ACÉL TARTÓSZERKEZET FÜGGŐLEGES ELEMEK Kör keresztmetszetű hidegen hajlított sima vagy mángorolt körszelvény S235-ös, 60.3x4.0 170 mm Konszignáció szerinti kialakítással.</t>
  </si>
  <si>
    <t>34-011-99-0001106</t>
  </si>
  <si>
    <t>ATF-02 ACÉL TARTÓSZERKEZET FÜGGŐLEGES ELEMEK Kör keresztmetszetű hidegen hajlított sima vagy mángorolt körszelvény S235-ös, 60.3x4.0 200 mm Konszignáció szerinti kialakítással.</t>
  </si>
  <si>
    <t>34-011-99-0001107</t>
  </si>
  <si>
    <t>ATF-03 ACÉL TARTÓSZERKEZET FÜGGŐLEGES ELEMEK HEA 100 szelvény, 1804 mm Konszignáció szerinti kialakítással.</t>
  </si>
  <si>
    <t>34-011-99-0001108</t>
  </si>
  <si>
    <t>ATF-04 ACÉL TARTÓSZERKEZET FÜGGŐLEGES ELEMEK Négyzet és téglalap keresztmetszetű hidegen hajlított sima vagy mángorolt zártszelvények S235-ös minőséggel  100.100.5 szelvény, 196,6 mm Konszignáció szerinti kialakítással.</t>
  </si>
  <si>
    <t>34-011-99-0001109</t>
  </si>
  <si>
    <t>ATF-05 ACÉL TARTÓSZERKEZET FÜGGŐLEGES ELEMEK Négyzet és téglalap keresztmetszetű hidegen hajlított sima vagy mángorolt zártszelvények S235-ös minőséggel  100.100.8 szelvény, 200 mm Konszignáció szerinti kialakítással.</t>
  </si>
  <si>
    <t>34-011-99-0001110</t>
  </si>
  <si>
    <t>ATF-05 ACÉL TARTÓSZERKEZET FÜGGŐLEGES ELEMEK Négyzet és téglalap keresztmetszetű hidegen hajlított sima vagy mángorolt zártszelvények S235-ös minőséggel  100.100.8 szelvény, 454 mm Konszignáció szerinti kialakítással.</t>
  </si>
  <si>
    <t>34-011-99-0001111</t>
  </si>
  <si>
    <t>ATF-06 ACÉL TARTÓSZERKEZET FÜGGŐLEGES ELEMEK HEA 120 szelvény, 2904 mm Konszignáció szerinti kialakítással.</t>
  </si>
  <si>
    <t>34-011-99-0001112</t>
  </si>
  <si>
    <t>ATF-07 ACÉL TARTÓSZERKEZET FÜGGŐLEGES ELEMEK Négyzet és téglalap keresztmetszetű hidegen hajlított sima vagy mángorolt zártszelvények S235-ös minőséggel  120.120.5 szelvény, 504,1 mm Konszignáció szerinti kialakítással.</t>
  </si>
  <si>
    <t>34-011-99-0001113</t>
  </si>
  <si>
    <t>ATF-07 ACÉL TARTÓSZERKEZET FÜGGŐLEGES ELEMEK Négyzet és téglalap keresztmetszetű hidegen hajlított sima vagy mángorolt zártszelvények S235-ös minőséggel  120.120.5 szelvény, 564,1 mm Konszignáció szerinti kialakítással.</t>
  </si>
  <si>
    <t>34-011-99-0001114</t>
  </si>
  <si>
    <t>ATF-08 ACÉL TARTÓSZERKEZET FÜGGŐLEGES ELEMEK Négyzet és téglalap keresztmetszetű hidegen hajlított sima vagy mángorolt zártszelvények S235-ös minőséggel  160.160.4 szelvény, 1628 mm Konszignáció szerinti kialakítással.</t>
  </si>
  <si>
    <t>34-011-99-0001115</t>
  </si>
  <si>
    <t>ATF-09 ACÉL TARTÓSZERKEZET FÜGGŐLEGES ELEMEK Négyzet és téglalap keresztmetszetű hidegen hajlított sima vagy mángorolt zártszelvények S235-ös minőséggel  200.200.5 szelvény, 550 mm Konszignáció szerinti kialakítással.</t>
  </si>
  <si>
    <t>34-011-99-0001116</t>
  </si>
  <si>
    <t>ATGF-01 GÉPÉSZETI ÁTTÖRÉS ACÉL TARTÓSZERKEZET FÜGGŐLEGES ELEMEK Négyzet és téglalap keresztmetszetű hidegen hajlított sima vagy mángorolt zártszelvények S235-ös minőséggel  40.40.4 szelvény, 64 mm 42,50o-os szögben vágva: teljes hosszhoz a szelvénymagasság fele egyoldali vágás miatt plusszban számolandó Konszignáció szerinti kialakítással.</t>
  </si>
  <si>
    <t>34-011-99-0001117</t>
  </si>
  <si>
    <t>ATGF-02 GÉPÉSZETI ÁTTÖRÉS ACÉL TARTÓSZERKEZET FÜGGŐLEGES ELEMEK Négyzet és téglalap keresztmetszetű hidegen hajlított sima vagy mángorolt zártszelvények S235-ös minőséggel  40.40.4 szelvény, 120 mm  47,50o-os szögben vágva: teljes hosszhoz a szelvénymagasság fele egyoldali vágás miatt plusszban számolandó Konszignáció szerinti kialakítással.</t>
  </si>
  <si>
    <t>34-011-99-0001118</t>
  </si>
  <si>
    <t>ATGF-03 GÉPÉSZETI ÁTTÖRÉS ACÉL TARTÓSZERKEZET FÜGGŐLEGES ELEMEK Négyzet és téglalap keresztmetszetű hidegen hajlított sima vagy mángorolt zártszelvények S235-ös minőséggel  40.40.4 szelvény, 120 mm  47,50o-os szögben vágva: teljes hosszhoz a szelvénymagasság fele egyoldali vágás miatt plusszban számolandó Konszignáció szerinti kialakítással.</t>
  </si>
  <si>
    <t>34-011-99-0001119</t>
  </si>
  <si>
    <t>ATGF-04 GÉPÉSZETI ÁTTÖRÉS ACÉL TARTÓSZERKEZET FÜGGŐLEGES ELEMEK Négyzet és téglalap keresztmetszetű hidegen hajlított sima vagy mángorolt zártszelvények S235-ös minőséggel  40.40.4 szelvény, 155 mm  47,50o-os szögben vágva: teljes hosszhoz a szelvénymagasság fele egyoldali vágás miatt plusszban számolandó Konszignáció szerinti kialakítással.</t>
  </si>
  <si>
    <t>34-011-99-0001120</t>
  </si>
  <si>
    <t>ATGF-05 GÉPÉSZETI ÁTTÖRÉS ACÉL TARTÓSZERKEZET FÜGGŐLEGES ELEMEK Négyzet és téglalap keresztmetszetű hidegen hajlított sima vagy mángorolt zártszelvények S235-ös minőséggel  40.40.4 szelvény, 224,8 mm  47,50o-os szögben vágva: teljes hosszhoz a szelvénymagasság fele egyoldali vágás miatt plusszban számolandó Konszignáció szerinti kialakítással.</t>
  </si>
  <si>
    <t>34-011-99-0001121</t>
  </si>
  <si>
    <t>ATGF-05 GÉPÉSZETI ÁTTÖRÉS ACÉL TARTÓSZERKEZET FÜGGŐLEGES ELEMEK Négyzet és téglalap keresztmetszetű hidegen hajlított sima vagy mángorolt zártszelvények S235-ös minőséggel  40.40.4 szelvény, 275,3 mm  47,50o-os szögben vágva: teljes hosszhoz a szelvénymagasság fele egyoldali vágás miatt plusszban számolandó Konszignáció szerinti kialakítással.</t>
  </si>
  <si>
    <t>34-011-99-0001122</t>
  </si>
  <si>
    <t>ATGF-06 GÉPÉSZETI ÁTTÖRÉS ACÉL TARTÓSZERKEZET FÜGGŐLEGES ELEMEK Négyzet és téglalap keresztmetszetű hidegen hajlított sima vagy mángorolt zártszelvények S235-ös minőséggel  40.40.4 szelvény, 390 mm  Konszignáció szerinti kialakítással.</t>
  </si>
  <si>
    <t>34-011-99-0001123</t>
  </si>
  <si>
    <t>ATGF-07 GÉPÉSZETI ÁTTÖRÉS ACÉL TARTÓSZERKEZET FÜGGŐLEGES ELEMEK Négyzet és téglalap keresztmetszetű hidegen hajlított sima vagy mángorolt zártszelvények S235-ös minőséggel  40.40.4 szelvény, 440 mm  Konszignáció szerinti kialakítással.</t>
  </si>
  <si>
    <t>34-011-99-0001124</t>
  </si>
  <si>
    <t>ATGF-08 GÉPÉSZETI ÁTTÖRÉS ACÉL TARTÓSZERKEZET FÜGGŐLEGES ELEMEK Négyzet és téglalap keresztmetszetű hidegen hajlított sima vagy mángorolt zártszelvények S235-ös minőséggel  40.40.4 szelvény, 650 mm  Konszignáció szerinti kialakítással.</t>
  </si>
  <si>
    <t>34-011-99-0001125</t>
  </si>
  <si>
    <t>ATGF-09 GÉPÉSZETI ÁTTÖRÉS ACÉL TARTÓSZERKEZET FÜGGŐLEGES ELEMEK Négyzet és téglalap keresztmetszetű hidegen hajlított sima vagy mángorolt zártszelvények S235-ös minőséggel  40.40.4 szelvény, 800 mm  Konszignáció szerinti kialakítással.</t>
  </si>
  <si>
    <t>34-011-99-0001126</t>
  </si>
  <si>
    <t>ATGF-10 GÉPÉSZETI ÁTTÖRÉS ACÉL TARTÓSZERKEZET FÜGGŐLEGES ELEMEK Négyzet és téglalap keresztmetszetű hidegen hajlított sima vagy mángorolt zártszelvények S235-ös minőséggel  40.40.4 szelvény, 820 mm  Konszignáció szerinti kialakítással.</t>
  </si>
  <si>
    <t>34-011-99-0001127</t>
  </si>
  <si>
    <t>ATGF-11 GÉPÉSZETI ÁTTÖRÉS ACÉL TARTÓSZERKEZET FÜGGŐLEGES ELEMEK Négyzet és téglalap keresztmetszetű hidegen hajlított sima vagy mángorolt zártszelvények S235-ös minőséggel  80.80.4 szelvény, 1100 mm  Konszignáció szerinti kialakítással.</t>
  </si>
  <si>
    <t>34-011-99-0001128</t>
  </si>
  <si>
    <t>ATGF-12 GÉPÉSZETI ÁTTÖRÉS ACÉL TARTÓSZERKEZET FÜGGŐLEGES ELEMEK Négyzet és téglalap keresztmetszetű hidegen hajlított sima vagy mángorolt zártszelvények S235-ös minőséggel  100.100.8 szelvény, 1000 mm  Konszignáció szerinti kialakítással.</t>
  </si>
  <si>
    <t>34-011-99-0001129</t>
  </si>
  <si>
    <t>ATGF-13 GÉPÉSZETI ÁTTÖRÉS ACÉL TARTÓSZERKEZET FÜGGŐLEGES ELEMEK Négyzet és téglalap keresztmetszetű hidegen hajlított sima vagy mángorolt zártszelvények S235-ös minőséggel  100.100.8 szelvény, 1100 mm  Konszignáció szerinti kialakítással.</t>
  </si>
  <si>
    <t>34-011-99-0001130</t>
  </si>
  <si>
    <t>ATGV-01 GÉPÉSZETI ÁTTÖRÉS ACÉL TARTÓSZERKEZET VÍZSZINTES ELEMEK Négyzet és téglalap keresztmetszetű hidegen hajlított sima vagy mángorolt zártszelvények S235-ös minőséggel  40.40.4 szelvény, 642,4 mm  42,50 és 47,50o-os szögben vágva: teljes hosszhoz a szelvénymagasság kétoldali vágás miatt plusszban számolandó Konszignáció szerinti kialakítással.</t>
  </si>
  <si>
    <t>34-011-99-0001131</t>
  </si>
  <si>
    <t>ATGV-02 GÉPÉSZETI ÁTTÖRÉS ACÉL TARTÓSZERKEZET VÍZSZINTES ELEMEK Négyzet és téglalap keresztmetszetű hidegen hajlított sima vagy mángorolt zártszelvények S235-ös minőséggel  40.40.4 szelvény, 1044 mm  42,50 és 47,50o-os szögben vágva: teljes hosszhoz a szelvénymagasság kétoldali vágás miatt plusszban számolandó Konszignáció szerinti kialakítással.</t>
  </si>
  <si>
    <t>34-011-99-0001132</t>
  </si>
  <si>
    <t>ATGV-03 GÉPÉSZETI ÁTTÖRÉS ACÉL TARTÓSZERKEZET VÍZSZINTES ELEMEK Négyzet és téglalap keresztmetszetű hidegen hajlított sima vagy mángorolt zártszelvények S235-ös minőséggel  40.40.4 szelvény, 1084,6 mm  Konszignáció szerinti kialakítással.</t>
  </si>
  <si>
    <t>34-011-99-0001133</t>
  </si>
  <si>
    <t>ATGV-04 GÉPÉSZETI ÁTTÖRÉS ACÉL TARTÓSZERKEZET VÍZSZINTES ELEMEK Négyzet és téglalap keresztmetszetű hidegen hajlított sima vagy mángorolt zártszelvények S235-ös minőséggel  40.40.4 szelvény, 1160 mm  Konszignáció szerinti kialakítással.</t>
  </si>
  <si>
    <t>34-011-99-0001134</t>
  </si>
  <si>
    <t>ATGV-05 GÉPÉSZETI ÁTTÖRÉS ACÉL TARTÓSZERKEZET VÍZSZINTES ELEMEK Négyzet és téglalap keresztmetszetű hidegen hajlított sima vagy mángorolt zártszelvények S235-ös minőséggel  40.40.4 szelvény, 1440 mm  Konszignáció szerinti kialakítással.</t>
  </si>
  <si>
    <t>34-011-99-0001135</t>
  </si>
  <si>
    <t>ATGV-06 GÉPÉSZETI ÁTTÖRÉS ACÉL TARTÓSZERKEZET VÍZSZINTES ELEMEK Négyzet és téglalap keresztmetszetű hidegen hajlított sima vagy mángorolt zártszelvények S235-ös minőséggel  40.40.4 szelvény, 1718,1 mm  Konszignáció szerinti kialakítással.</t>
  </si>
  <si>
    <t>34-011-99-0001136</t>
  </si>
  <si>
    <t>ATGV-07 GÉPÉSZETI ÁTTÖRÉS ACÉL TARTÓSZERKEZET VÍZSZINTES ELEMEK Négyzet és téglalap keresztmetszetű hidegen hajlított sima vagy mángorolt zártszelvények S235-ös minőséggel  40.40.4 szelvény, 1845,1 mm  42,50 és 47,50o-os szögben vágva: teljes hosszhoz a szelvénymagasság kétoldali vágás miatt plusszban számolandó Konszignáció szerinti kialakítással.</t>
  </si>
  <si>
    <t>34-011-99-0001137</t>
  </si>
  <si>
    <t>ATGV-08 GÉPÉSZETI ÁTTÖRÉS ACÉL TARTÓSZERKEZET VÍZSZINTES ELEMEK Négyzet és téglalap keresztmetszetű hidegen hajlított sima vagy mángorolt zártszelvények S235-ös minőséggel  40.40.4 szelvény, 2015 mm  Konszignáció szerinti kialakítással.</t>
  </si>
  <si>
    <t>34-011-99-0001138</t>
  </si>
  <si>
    <t>ATGV-07 GÉPÉSZETI ÁTTÖRÉS ACÉL TARTÓSZERKEZET VÍZSZINTES ELEMEK Négyzet és téglalap keresztmetszetű hidegen hajlított sima vagy mángorolt zártszelvények S235-ös minőséggel  40.40.4 szelvény, 2429,2 mm  42,50 és 47,50o-os szögben vágva: teljes hosszhoz a szelvénymagasság kétoldali vágás miatt plusszban számolandó Konszignáció szerinti kialakítással.</t>
  </si>
  <si>
    <t>34-011-99-0001139</t>
  </si>
  <si>
    <t>ATGV-09 GÉPÉSZETI ÁTTÖRÉS ACÉL TARTÓSZERKEZET VÍZSZINTES ELEMEK Négyzet és téglalap keresztmetszetű hidegen hajlított sima vagy mángorolt zártszelvények S235-ös minőséggel  80.80.4 szelvény, 920 mm  Konszignáció szerinti kialakítással.</t>
  </si>
  <si>
    <t>34-011-99-0001140</t>
  </si>
  <si>
    <t>ATGV-10 GÉPÉSZETI ÁTTÖRÉS ACÉL TARTÓSZERKEZET VÍZSZINTES ELEMEK Négyzet és téglalap keresztmetszetű hidegen hajlított sima vagy mángorolt zártszelvények S235-ös minőséggel  80.80.4 szelvény, 1000 mm  45,00o-os szögben vágva: teljes hosszhoz a szelvénymagasság kétoldali vágás miatt plusszban számolandó Konszignáció szerinti kialakítással.</t>
  </si>
  <si>
    <t>34-011-99-0001141</t>
  </si>
  <si>
    <t>ATGV-11 GÉPÉSZETI ÁTTÖRÉS ACÉL TARTÓSZERKEZET VÍZSZINTES ELEMEK Négyzet és téglalap keresztmetszetű hidegen hajlított sima vagy mángorolt zártszelvények S235-ös minőséggel  80.80.4 szelvény, 1718,1 mm  Konszignáció szerinti kialakítással.</t>
  </si>
  <si>
    <t>34-011-99-0001142</t>
  </si>
  <si>
    <t>ATGV-12 GÉPÉSZETI ÁTTÖRÉS ACÉL TARTÓSZERKEZET VÍZSZINTES ELEMEK Négyzet és téglalap keresztmetszetű hidegen hajlított sima vagy mángorolt zártszelvények S235-ös minőséggel  80.80.4 szelvény, 1798,1 mm  45,00o-os szögben vágva: teljes hosszhoz a szelvénymagasság kétoldali vágás miatt plusszban számolandó Konszignáció szerinti kialakítással.</t>
  </si>
  <si>
    <t>34-011-99-0001143</t>
  </si>
  <si>
    <t>ATGV-11 GÉPÉSZETI ÁTTÖRÉS ACÉL TARTÓSZERKEZET VÍZSZINTES ELEMEK Négyzet és téglalap keresztmetszetű hidegen hajlított sima vagy mángorolt zártszelvények S235-ös minőséggel  80.80.4 szelvény, 2300 mm  Konszignáció szerinti kialakítással.</t>
  </si>
  <si>
    <t>34-011-99-0001144</t>
  </si>
  <si>
    <t>ATGV-13 GÉPÉSZETI ÁTTÖRÉS ACÉL TARTÓSZERKEZET VÍZSZINTES ELEMEK Négyzet és téglalap keresztmetszetű hidegen hajlított sima vagy mángorolt zártszelvények S235-ös minőséggel  80.80.4 szelvény, 2320,6 mm  Konszignáció szerinti kialakítással.</t>
  </si>
  <si>
    <t>34-011-99-0001145</t>
  </si>
  <si>
    <t>ATGV-12 GÉPÉSZETI ÁTTÖRÉS ACÉL TARTÓSZERKEZET VÍZSZINTES ELEMEK Négyzet és téglalap keresztmetszetű hidegen hajlított sima vagy mángorolt zártszelvények S235-ös minőséggel  80.80.4 szelvény, 2380 mm  45,00o-os szögben vágva: teljes hosszhoz a szelvénymagasság kétoldali vágás miatt plusszban számolandó Konszignáció szerinti kialakítással.</t>
  </si>
  <si>
    <t>34-011-99-0001146</t>
  </si>
  <si>
    <t>ATGV-13 GÉPÉSZETI ÁTTÖRÉS ACÉL TARTÓSZERKEZET VÍZSZINTES ELEMEK Négyzet és téglalap keresztmetszetű hidegen hajlított sima vagy mángorolt zártszelvények S235-ös minőséggel  80.80.4 szelvény, 2418,7 mm  Konszignáció szerinti kialakítással.</t>
  </si>
  <si>
    <t>34-011-99-0001147</t>
  </si>
  <si>
    <t>ATGV-14 GÉPÉSZETI ÁTTÖRÉS ACÉL TARTÓSZERKEZET VÍZSZINTES ELEMEK Négyzet és téglalap keresztmetszetű hidegen hajlított sima vagy mángorolt zártszelvények S235-ös minőséggel  80.80.4 szelvény, 2498,7 mm  45,00o-os szögben vágva: teljes hosszhoz a szelvénymagasság kétoldali vágás miatt plusszban számolandó Konszignáció szerinti kialakítással.</t>
  </si>
  <si>
    <t>34-011-99-0001148</t>
  </si>
  <si>
    <t>ATGV-15 GÉPÉSZETI ÁTTÖRÉS ACÉL TARTÓSZERKEZET VÍZSZINTES ELEMEK Négyzet és téglalap keresztmetszetű hidegen hajlított sima vagy mángorolt zártszelvények S235-ös minőséggel  80.80.4 szelvény, 4320 mm  Konszignáció szerinti kialakítással.</t>
  </si>
  <si>
    <t>34-011-99-0001149</t>
  </si>
  <si>
    <t>ATGV-16 GÉPÉSZETI ÁTTÖRÉS ACÉL TARTÓSZERKEZET VÍZSZINTES ELEMEK Négyzet és téglalap keresztmetszetű hidegen hajlított sima vagy mángorolt zártszelvények S235-ös minőséggel  80.80.4 szelvény, 4400 mm  45,00o-os szögben vágva: teljes hosszhoz a szelvénymagasság kétoldali vágás miatt plusszban számolandó Konszignáció szerinti kialakítással.</t>
  </si>
  <si>
    <t>34-011-99-0001150</t>
  </si>
  <si>
    <t>ATGV-14 GÉPÉSZETI ÁTTÖRÉS ACÉL TARTÓSZERKEZET VÍZSZINTES ELEMEK Négyzet és téglalap keresztmetszetű hidegen hajlított sima vagy mángorolt zártszelvények S235-ös minőséggel  80.80.4 szelvény, 19205 mm  45,00o-os szögben vágva: teljes hosszhoz a szelvénymagasság kétoldali vágás miatt plusszban számolandó Konszignáció szerinti kialakítással.</t>
  </si>
  <si>
    <t>34-011-99-0001151</t>
  </si>
  <si>
    <t>ATGV-17 GÉPÉSZETI ÁTTÖRÉS ACÉL TARTÓSZERKEZET VÍZSZINTES ELEMEK Négyzet és téglalap keresztmetszetű hidegen hajlított sima vagy mángorolt zártszelvények S235-ös minőséggel  100.100.8 szelvény, 480 mm  Konszignáció szerinti kialakítással.</t>
  </si>
  <si>
    <t>34-011-99-0001152</t>
  </si>
  <si>
    <t>ATGV-18 GÉPÉSZETI ÁTTÖRÉS ACÉL TARTÓSZERKEZET VÍZSZINTES ELEMEK Négyzet és téglalap keresztmetszetű hidegen hajlított sima vagy mángorolt zártszelvények S235-ös minőséggel  100.100.8 szelvény, 580 mm  45,00o-os szögben vágva: teljes hosszhoz a szelvénymagasság kétoldali vágás miatt plusszban számolandó Konszignáció szerinti kialakítással.</t>
  </si>
  <si>
    <t>34-011-99-0001153</t>
  </si>
  <si>
    <t>ATGV-19 GÉPÉSZETI ÁTTÖRÉS ACÉL TARTÓSZERKEZET VÍZSZINTES ELEMEK Négyzet és téglalap keresztmetszetű hidegen hajlított sima vagy mángorolt zártszelvények S235-ös minőséggel  100.100.8 szelvény, 3215 mm  Konszignáció szerinti kialakítással.</t>
  </si>
  <si>
    <t>34-011-99-0001154</t>
  </si>
  <si>
    <t>ATHF-01 HÁLÓTARTÓ ACÉL SZERKEZET FÜGGŐLEGES ELEMEK Négyzet és téglalap keresztmetszetű hidegen hajlított sima vagy mángorolt zártszelvények S235-ös minőséggel  80.40.3 szelvény, 2000 mm  45,00o-os szögben vágva: teljes hosszhoz a szelvénymagasság kétoldali vágás miatt plusszban számolandó Konszignáció szerinti kialakítással.</t>
  </si>
  <si>
    <t>34-011-99-0001155</t>
  </si>
  <si>
    <t>ATHF-01 HÁLÓTARTÓ ACÉL SZERKEZET FÜGGŐLEGES ELEMEK Négyzet és téglalap keresztmetszetű hidegen hajlított sima vagy mángorolt zártszelvények S235-ös minőséggel  80.40.3 szelvény, 2100 mm  Konszignáció szerinti kialakítással.</t>
  </si>
  <si>
    <t>34-011-99-0001156</t>
  </si>
  <si>
    <t>ATHV-01 HÁLÓTARTÓ ACÉL SZERKEZET VÍZSZINTES ELEMEK Négyzet és téglalap keresztmetszetű hidegen hajlított sima vagy mángorolt zártszelvények S235-ös minőséggel  50.25.2 szelvény, 960 mm  Konszignáció szerinti kialakítással.</t>
  </si>
  <si>
    <t>34-011-99-0001157</t>
  </si>
  <si>
    <t>ATHV-02 HÁLÓTARTÓ ACÉL SZERKEZET VÍZSZINTES ELEMEK Négyzet és téglalap keresztmetszetű hidegen hajlított sima vagy mángorolt zártszelvények S235-ös minőséggel  80.40.3 szelvény, 85 mm  45,00o-os szögben vágva: teljes hosszhoz a szelvénymagasság kétoldali vágás miatt plusszban számolandó Konszignáció szerinti kialakítással.</t>
  </si>
  <si>
    <t>34-011-99-0001158</t>
  </si>
  <si>
    <t>ATHV-03 HÁLÓTARTÓ ACÉL SZERKEZET VÍZSZINTES ELEMEK Négyzet és téglalap keresztmetszetű hidegen hajlított sima vagy mángorolt zártszelvények S235-ös minőséggel  80.40.3 szelvény, 90 mm  45,00o-os szögben vágva: teljes hosszhoz a szelvénymagasság kétoldali vágás miatt plusszban számolandó Konszignáció szerinti kialakítással.</t>
  </si>
  <si>
    <t>34-011-99-0001159</t>
  </si>
  <si>
    <t>ATV-01 ACÉL TARTÓSZERKEZET VÍZSZINTES ELEMEK Melegen hengerelt laposacél, 10x5, hossz.: 6 fm (laposvas) 100x130x5 mm Konszignáció szerinti kialakítással.</t>
  </si>
  <si>
    <t>34-011-99-0001160</t>
  </si>
  <si>
    <t>ATV-01 ACÉL TARTÓSZERKEZET VÍZSZINTES ELEMEK Melegen hengerelt laposacél, 10x5, hossz.: 6 fm (laposvas) 100x150x5 mm Konszignáció szerinti kialakítással.</t>
  </si>
  <si>
    <t>34-011-99-0001161</t>
  </si>
  <si>
    <t>ATV-01 ACÉL TARTÓSZERKEZET VÍZSZINTES ELEMEK Melegen hengerelt laposacél, 10x5, hossz.: 6 fm (laposvas) 100x170x5 mm Konszignáció szerinti kialakítással.</t>
  </si>
  <si>
    <t>34-011-99-0001162</t>
  </si>
  <si>
    <t>ATV-02 ACÉL TARTÓSZERKEZET VÍZSZINTES ELEMEK Négyzet és téglalap keresztmetszetű hidegen hajlított sima vagy mángorolt zártszelvények S235-ös minőséggel 40x40x3.0 szelvény, 2000 mm Konszignáció szerinti kialakítással.</t>
  </si>
  <si>
    <t>34-011-99-0001163</t>
  </si>
  <si>
    <t>ATV-02 ACÉL TARTÓSZERKEZET VÍZSZINTES ELEMEK Négyzet és téglalap keresztmetszetű hidegen hajlított sima vagy mángorolt zártszelvények S235-ös minőséggel 40x40x3.0 szelvény, 2430 mm Konszignáció szerinti kialakítással.</t>
  </si>
  <si>
    <t>34-011-99-0001164</t>
  </si>
  <si>
    <t>ATV-02 ACÉL TARTÓSZERKEZET VÍZSZINTES ELEMEK Négyzet és téglalap keresztmetszetű hidegen hajlított sima vagy mángorolt zártszelvények S235-ös minőséggel 40x40x3.0 szelvény, 2500 mm Konszignáció szerinti kialakítással.</t>
  </si>
  <si>
    <t>34-011-99-0001165</t>
  </si>
  <si>
    <t>ATV-02 ACÉL TARTÓSZERKEZET VÍZSZINTES ELEMEK Négyzet és téglalap keresztmetszetű hidegen hajlított sima vagy mángorolt zártszelvények S235-ös minőséggel 40x40x3.0 szelvény, 4700 mm Konszignáció szerinti kialakítással.</t>
  </si>
  <si>
    <t>34-011-99-0001166</t>
  </si>
  <si>
    <t>ATV-03 ACÉL TARTÓSZERKEZET VÍZSZINTES ELEMEK Négyzet és téglalap keresztmetszetű hidegen hajlított sima vagy mángorolt zártszelvények S235-ös minőséggel 120x60x5.0 szelvény, 120 mm Konszignáció szerinti kialakítással.</t>
  </si>
  <si>
    <t>34-011-99-0001167</t>
  </si>
  <si>
    <t>ATV-03 ACÉL TARTÓSZERKEZET VÍZSZINTES ELEMEK Négyzet és téglalap keresztmetszetű hidegen hajlított sima vagy mángorolt zártszelvények S235-ös minőséggel 120x60x5.0 szelvény, 6000 mm Konszignáció szerinti kialakítással.</t>
  </si>
  <si>
    <t>34-011-99-0001168</t>
  </si>
  <si>
    <t>ATV-04 ACÉL TARTÓSZERKEZET VÍZSZINTES ELEMEK IPE 120 b= 120 mm hossz.: 6 fm euroszelvény IPE120 szelvény, 1840 mm Konszignáció szerinti kialakítással.</t>
  </si>
  <si>
    <t>34-011-99-0001169</t>
  </si>
  <si>
    <t>ATV-04 ACÉL TARTÓSZERKEZET VÍZSZINTES ELEMEK IPE 120 b= 120 mm hossz.: 6 fm euroszelvény IPE120 szelvény, 1990 mm Konszignáció szerinti kialakítással.</t>
  </si>
  <si>
    <t>34-011-99-0001170</t>
  </si>
  <si>
    <t>ATV-05 ACÉL TARTÓSZERKEZET VÍZSZINTES ELEMEK Négyzet és téglalap keresztmetszetű hidegen hajlított sima vagy mángorolt zártszelvények S235-ös minőséggel 70x70x5.0 szelvény, 1400 mm Konszignáció szerinti kialakítással.</t>
  </si>
  <si>
    <t>34-011-99-0001171</t>
  </si>
  <si>
    <t>ATV-05 ACÉL TARTÓSZERKEZET VÍZSZINTES ELEMEK Négyzet és téglalap keresztmetszetű hidegen hajlított sima vagy mángorolt zártszelvények S235-ös minőséggel 70x70x5.0 szelvény, 1900 mm Konszignáció szerinti kialakítással.</t>
  </si>
  <si>
    <t>34-011-99-0001172</t>
  </si>
  <si>
    <t>ATV-05 ACÉL TARTÓSZERKEZET VÍZSZINTES ELEMEK Négyzet és téglalap keresztmetszetű hidegen hajlított sima vagy mángorolt zártszelvények S235-ös minőséggel 70x70x5.0 szelvény, 2500 mm 45,00o-os szögben gérbevágva: teljes hosszhoz a szelvénymagasság kétoldali vágás miatt plusszban számolandó Konszignáció szerinti kialakítással.</t>
  </si>
  <si>
    <t>34-011-99-0001173</t>
  </si>
  <si>
    <t>ATV-05 ACÉL TARTÓSZERKEZET VÍZSZINTES ELEMEK Négyzet és téglalap keresztmetszetű hidegen hajlított sima vagy mángorolt zártszelvények S235-ös minőséggel 70x70x5.0 szelvény, 2838,8 mm 45,00o-os szögben gérbevágva: teljes hosszhoz a szelvénymagasság kétoldali vágás miatt plusszban számolandó Konszignáció szerinti kialakítással.</t>
  </si>
  <si>
    <t>34-011-99-0001174</t>
  </si>
  <si>
    <t>ATV-05 ACÉL TARTÓSZERKEZET VÍZSZINTES ELEMEK Négyzet és téglalap keresztmetszetű hidegen hajlított sima vagy mángorolt zártszelvények S235-ös minőséggel 70x70x5.0 szelvény, 2880 mm Konszignáció szerinti kialakítással.</t>
  </si>
  <si>
    <t>34-011-99-0001175</t>
  </si>
  <si>
    <t>ATV-05 ACÉL TARTÓSZERKEZET VÍZSZINTES ELEMEK Négyzet és téglalap keresztmetszetű hidegen hajlított sima vagy mángorolt zártszelvények S235-ös minőséggel 70x70x5.0 szelvény, 2950 mm 45,00o-os szögben gérbevágva: teljes hosszhoz a szelvénymagasság kétoldali vágás miatt plusszban számolandó Konszignáció szerinti kialakítással.</t>
  </si>
  <si>
    <t>34-011-99-0001176</t>
  </si>
  <si>
    <t>ATV-05 ACÉL TARTÓSZERKEZET VÍZSZINTES ELEMEK Négyzet és téglalap keresztmetszetű hidegen hajlított sima vagy mángorolt zártszelvények S235-ös minőséggel 70x70x5.0 szelvény, 2950,1 mm 45,00o-os szögben gérbevágva: teljes hosszhoz a szelvénymagasság kétoldali vágás miatt plusszban számolandó Konszignáció szerinti kialakítással.</t>
  </si>
  <si>
    <t>34-011-99-0001177</t>
  </si>
  <si>
    <t>ATV-05 ACÉL TARTÓSZERKEZET VÍZSZINTES ELEMEK Négyzet és téglalap keresztmetszetű hidegen hajlított sima vagy mángorolt zártszelvények S235-ös minőséggel 70x70x5.0 szelvény, 3950 mm Konszignáció szerinti kialakítással.</t>
  </si>
  <si>
    <t>34-011-99-0001178</t>
  </si>
  <si>
    <t>ATV-05 ACÉL TARTÓSZERKEZET VÍZSZINTES ELEMEK Négyzet és téglalap keresztmetszetű hidegen hajlított sima vagy mángorolt zártszelvények S235-ös minőséggel 70x70x5.0 szelvény, 4000 mm Konszignáció szerinti kialakítással.</t>
  </si>
  <si>
    <t>34-011-99-0001179</t>
  </si>
  <si>
    <t>ATV-05 ACÉL TARTÓSZERKEZET VÍZSZINTES ELEMEK Négyzet és téglalap keresztmetszetű hidegen hajlított sima vagy mángorolt zártszelvények S235-ös minőséggel 70x70x5.0 szelvény, 4040 mm Konszignáció szerinti kialakítással.</t>
  </si>
  <si>
    <t>34-011-99-0001180</t>
  </si>
  <si>
    <t>ATV-05 ACÉL TARTÓSZERKEZET VÍZSZINTES ELEMEK Négyzet és téglalap keresztmetszetű hidegen hajlított sima vagy mángorolt zártszelvények S235-ös minőséggel 70x70x5.0 szelvény, 5000 mm Konszignáció szerinti kialakítással.</t>
  </si>
  <si>
    <t>34-011-99-0001181</t>
  </si>
  <si>
    <t>ATV-05 ACÉL TARTÓSZERKEZET VÍZSZINTES ELEMEK Négyzet és téglalap keresztmetszetű hidegen hajlított sima vagy mángorolt zártszelvények S235-ös minőséggel 70x70x5.0 szelvény, 5040 mm Konszignáció szerinti kialakítással.</t>
  </si>
  <si>
    <t>34-011-99-0001182</t>
  </si>
  <si>
    <t>ATV-05 ACÉL TARTÓSZERKEZET VÍZSZINTES ELEMEK Négyzet és téglalap keresztmetszetű hidegen hajlított sima vagy mángorolt zártszelvények S235-ös minőséggel 70x70x5.0 szelvény, 5080 mm Konszignáció szerinti kialakítással.</t>
  </si>
  <si>
    <t>34-011-99-0001183</t>
  </si>
  <si>
    <t>ATV-05 ACÉL TARTÓSZERKEZET VÍZSZINTES ELEMEK Négyzet és téglalap keresztmetszetű hidegen hajlított sima vagy mángorolt zártszelvények S235-ös minőséggel 70x70x5.0 szelvény, 5680 mm Konszignáció szerinti kialakítással.</t>
  </si>
  <si>
    <t>34-011-99-0001184</t>
  </si>
  <si>
    <t>ATV-06 ACÉL TARTÓSZERKEZET VÍZSZINTES ELEMEK Kör keresztmetszetű hidegen hajlított sima vagy mángorolt körszelvény S235-ös 88.9x3.5 szelvény, 1350 mm 45,00o-os szögben gérbevágva: teljes hosszhoz a szelvénymagasság kétoldali vágás miatt plusszban számolandó Konszignáció szerinti kialakítással.</t>
  </si>
  <si>
    <t>34-011-99-0001185</t>
  </si>
  <si>
    <t>ATV-06 ACÉL TARTÓSZERKEZET VÍZSZINTES ELEMEK Kör keresztmetszetű hidegen hajlított sima vagy mángorolt körszelvény S235-ös 88.9x3.5 szelvény, 1802,4 mm Konszignáció szerinti kialakítással.</t>
  </si>
  <si>
    <t>34-011-99-0001186</t>
  </si>
  <si>
    <t>ATV-06 ACÉL TARTÓSZERKEZET VÍZSZINTES ELEMEK Kör keresztmetszetű hidegen hajlított sima vagy mángorolt körszelvény S235-ös 88.9x3.5 szelvény, 2150 mm 45,00o-os szögben gérbevágva: teljes hosszhoz a szelvénymagasság kétoldali vágás miatt plusszban számolandó Konszignáció szerinti kialakítással.</t>
  </si>
  <si>
    <t>34-011-99-0001187</t>
  </si>
  <si>
    <t>ATV-06 ACÉL TARTÓSZERKEZET VÍZSZINTES ELEMEK Kör keresztmetszetű hidegen hajlított sima vagy mángorolt körszelvény S235-ös 88.9x3.5 szelvény, 2600 mm Konszignáció szerinti kialakítással.</t>
  </si>
  <si>
    <t>34-011-99-0001188</t>
  </si>
  <si>
    <t>ATV-06 ACÉL TARTÓSZERKEZET VÍZSZINTES ELEMEK Kör keresztmetszetű hidegen hajlított sima vagy mángorolt körszelvény S235-ös 88.9x3.5 szelvény, 2900 mm 45,00o-os szögben gérbevágva: teljes hosszhoz a szelvénymagasság kétoldali vágás miatt plusszban számolandó Konszignáció szerinti kialakítással.</t>
  </si>
  <si>
    <t>34-011-99-0001189</t>
  </si>
  <si>
    <t>ATV-06 ACÉL TARTÓSZERKEZET VÍZSZINTES ELEMEK Kör keresztmetszetű hidegen hajlított sima vagy mángorolt körszelvény S235-ös 88.9x3.5 szelvény, 5500 mm Konszignáció szerinti kialakítással.</t>
  </si>
  <si>
    <t>34-011-99-0001190</t>
  </si>
  <si>
    <t>ATV-06 ACÉL TARTÓSZERKEZET VÍZSZINTES ELEMEK Kör keresztmetszetű hidegen hajlított sima vagy mángorolt körszelvény S235-ös 88.9x3.5 szelvény, 5800 mm 45,00o-os szögben gérbevágva: teljes hosszhoz a szelvénymagasság kétoldali vágás miatt plusszban számolandó Konszignáció szerinti kialakítással.</t>
  </si>
  <si>
    <t>34-011-99-0001191</t>
  </si>
  <si>
    <t>ATV-06 ACÉL TARTÓSZERKEZET VÍZSZINTES ELEMEK Kör keresztmetszetű hidegen hajlított sima vagy mángorolt körszelvény S235-ös 88.9x3.5 szelvény, 6000 mm Konszignáció szerinti kialakítással.</t>
  </si>
  <si>
    <t>34-011-99-0001192</t>
  </si>
  <si>
    <t>ATV-07 ACÉL TARTÓSZERKEZET VÍZSZINTES ELEMEK HEA b= 100 mm hossz.: 6 fm euroszelvény HEA 100 szelvény, 300 mm Konszignáció szerinti kialakítással.</t>
  </si>
  <si>
    <t>34-011-99-0001193</t>
  </si>
  <si>
    <t>ATV-07 ACÉL TARTÓSZERKEZET VÍZSZINTES ELEMEK HEA b= 100 mm hossz.: 6 fm euroszelvény HEA 100 szelvény, 530,6 mm Konszignáció szerinti kialakítással.</t>
  </si>
  <si>
    <t>34-011-99-0001194</t>
  </si>
  <si>
    <t>ATV-07 ACÉL TARTÓSZERKEZET VÍZSZINTES ELEMEK HEA b= 100 mm hossz.: 6 fm euroszelvény HEA 100 szelvény, 1154 mm Konszignáció szerinti kialakítással.</t>
  </si>
  <si>
    <t>34-011-99-0001195</t>
  </si>
  <si>
    <t>ATV-07 ACÉL TARTÓSZERKEZET VÍZSZINTES ELEMEK HEA b= 100 mm hossz.: 6 fm euroszelvény HEA 100 szelvény, 1319,4 mm Konszignáció szerinti kialakítással.</t>
  </si>
  <si>
    <t>34-011-99-0001196</t>
  </si>
  <si>
    <t>ATV-07 ACÉL TARTÓSZERKEZET VÍZSZINTES ELEMEK HEA b= 100 mm hossz.: 6 fm euroszelvény HEA 100 szelvény, 1500 mm Konszignáció szerinti kialakítással.</t>
  </si>
  <si>
    <t>34-011-99-0001197</t>
  </si>
  <si>
    <t>ATV-07 ACÉL TARTÓSZERKEZET VÍZSZINTES ELEMEK HEA b= 100 mm hossz.: 6 fm euroszelvény HEA 100 szelvény, 2000 mm Konszignáció szerinti kialakítással.</t>
  </si>
  <si>
    <t>34-011-99-0001198</t>
  </si>
  <si>
    <t>ATV-07 ACÉL TARTÓSZERKEZET VÍZSZINTES ELEMEK HEA b= 100 mm hossz.: 6 fm euroszelvény HEA 100 szelvény, 2402 mm Konszignáció szerinti kialakítással.</t>
  </si>
  <si>
    <t>34-011-99-0001199</t>
  </si>
  <si>
    <t>ATV-07 ACÉL TARTÓSZERKEZET VÍZSZINTES ELEMEK HEA b= 100 mm hossz.: 6 fm euroszelvény HEA 100 szelvény, 2500 mm  45,00o-os szögben gérbevágva: teljes hosszhoz a szelvénymagasság kétoldali vágás miatt plusszban számolandó Konszignáció szerinti kialakítással.</t>
  </si>
  <si>
    <t>34-011-99-0001200</t>
  </si>
  <si>
    <t>ATV-07 ACÉL TARTÓSZERKEZET VÍZSZINTES ELEMEK HEA b= 100 mm hossz.: 6 fm euroszelvény HEA 100 szelvény, 2838,8 mm  45,00o-os szögben gérbevágva: teljes hosszhoz a szelvénymagasság kétoldali vágás miatt plusszban számolandó Konszignáció szerinti kialakítással.</t>
  </si>
  <si>
    <t>34-011-99-0001201</t>
  </si>
  <si>
    <t>ATV-08 ACÉL TARTÓSZERKEZET VÍZSZINTES ELEMEK Négyzet és téglalap keresztmetszetű hidegen hajlított sima vagy mángorolt zártszelvények S235-ös minőséggel 100x100x4.0 szelvény, 300 mm  Konszignáció szerinti kialakítással.</t>
  </si>
  <si>
    <t>34-011-99-0001202</t>
  </si>
  <si>
    <t>ATV-08 ACÉL TARTÓSZERKEZET VÍZSZINTES ELEMEK Négyzet és téglalap keresztmetszetű hidegen hajlított sima vagy mángorolt zártszelvények S235-ös minőséggel 100x100x4.0 szelvény, 450 mm  45,00o-os szögben gérbevágva: teljes hosszhoz a szelvénymagasság kétoldali vágás miatt plusszban számolandó Konszignáció szerinti kialakítással.</t>
  </si>
  <si>
    <t>34-011-99-0001203</t>
  </si>
  <si>
    <t>ATV-09 ACÉL TARTÓSZERKEZET VÍZSZINTES ELEMEK Négyzet és téglalap keresztmetszetű hidegen hajlított sima vagy mángorolt zártszelvények S235-ös minőséggel 120x120x5.0 szelvény, 800 mm  45,00o-os szögben gérbevágva: teljes hosszhoz a szelvénymagasság kétoldali vágás miatt plusszban számolandó Konszignáció szerinti kialakítással.</t>
  </si>
  <si>
    <t>34-011-99-0001204</t>
  </si>
  <si>
    <t>ATV-10 ACÉL TARTÓSZERKEZET VÍZSZINTES ELEMEK HEA b= 120 mm hossz.: 12 fm euroszelvény HEA 120 szelvény, 620 mm  10,00o-os szögben gérbevágva: teljes hosszhoz a szelvénymagasság kétoldali vágás miatt plusszban számolandó Konszignáció szerinti kialakítással.</t>
  </si>
  <si>
    <t>34-011-99-0001205</t>
  </si>
  <si>
    <t>ATV-11 ACÉL TARTÓSZERKEZET VÍZSZINTES ELEMEK HEA b= 120 mm hossz.: 12 fm euroszelvény HEA 120 szelvény, 5600 mm  Konszignáció szerinti kialakítással.</t>
  </si>
  <si>
    <t>34-011-99-0001206</t>
  </si>
  <si>
    <t>ATV-12 ACÉL TARTÓSZERKEZET VÍZSZINTES ELEMEK Négyzet és téglalap keresztmetszetű hidegen hajlított sima vagy mángorolt zártszelvények S235-ös minőséggel 120x120x5.0 szelvény, 2900 mm  Konszignáció szerinti kialakítással.</t>
  </si>
  <si>
    <t>34-011-99-0001207</t>
  </si>
  <si>
    <t>ATV-13 ACÉL TARTÓSZERKEZET VÍZSZINTES ELEMEK HEA b= 160 mm hossz.: 6 fm euroszelvény HEA 160 szelvény, 1250 mm  45,00o-os szögben gérbevágva: teljes hosszhoz a szelvénymagasság kétoldali vágás miatt plusszban számolandó Konszignáció szerinti kialakítással.</t>
  </si>
  <si>
    <t>34-011-99-0001208</t>
  </si>
  <si>
    <t>ATV-13 ACÉL TARTÓSZERKEZET VÍZSZINTES ELEMEK HEA b= 160 mm hossz.: 6 fm euroszelvény HEA 160 szelvény, 1500 mm  Konszignáció szerinti kialakítással.</t>
  </si>
  <si>
    <t>34-011-99-0001209</t>
  </si>
  <si>
    <t>ATV-13 ACÉL TARTÓSZERKEZET VÍZSZINTES ELEMEK HEA b= 160 mm hossz.: 6 fm euroszelvény HEA 160 szelvény, 1640 mm  Konszignáció szerinti kialakítással.</t>
  </si>
  <si>
    <t>34-011-99-0001210</t>
  </si>
  <si>
    <t>ATV-13 ACÉL TARTÓSZERKEZET VÍZSZINTES ELEMEK HEA b= 160 mm hossz.: 6 fm euroszelvény HEA 160 szelvény, 1990 mm  Konszignáció szerinti kialakítással.</t>
  </si>
  <si>
    <t>34-011-99-0001211</t>
  </si>
  <si>
    <t>ATV-13 ACÉL TARTÓSZERKEZET VÍZSZINTES ELEMEK HEA b= 160 mm hossz.: 6 fm euroszelvény HEA 160 szelvény, 2000 mm  Konszignáció szerinti kialakítással.</t>
  </si>
  <si>
    <t>34-011-99-0001212</t>
  </si>
  <si>
    <t>ATV-13 ACÉL TARTÓSZERKEZET VÍZSZINTES ELEMEK HEA b= 160 mm hossz.: 6 fm euroszelvény HEA 160 szelvény, 2070 mm  45,00o-os szögben gérbevágva: teljes hosszhoz a szelvénymagasság kétoldali vágás miatt plusszban számolandó Konszignáció szerinti kialakítással.</t>
  </si>
  <si>
    <t>34-011-99-0001213</t>
  </si>
  <si>
    <t>ATV-13 ACÉL TARTÓSZERKEZET VÍZSZINTES ELEMEK HEA b= 160 mm hossz.: 6 fm euroszelvény HEA 160 szelvény, 2800 mm  Konszignáció szerinti kialakítással.</t>
  </si>
  <si>
    <t>34-011-99-0001214</t>
  </si>
  <si>
    <t>ATV-13 ACÉL TARTÓSZERKEZET VÍZSZINTES ELEMEK HEA b= 160 mm hossz.: 6 fm euroszelvény HEA 160 szelvény, 4000 mm  Konszignáció szerinti kialakítással.</t>
  </si>
  <si>
    <t>34-011-99-0001215</t>
  </si>
  <si>
    <t>ATV-13 ACÉL TARTÓSZERKEZET VÍZSZINTES ELEMEK HEA b= 160 mm hossz.: 6 fm euroszelvény HEA 160 szelvény, 4680 mm  Konszignáció szerinti kialakítással.</t>
  </si>
  <si>
    <t>34-011-99-0001216</t>
  </si>
  <si>
    <t>ATV-14 ACÉL TARTÓSZERKEZET VÍZSZINTES ELEMEK HEA b= 200 mm hossz.: 6 fm euroszelvény HEA 200 szelvény, 1640 mm  Konszignáció szerinti kialakítással.</t>
  </si>
  <si>
    <t>34-011-99-0001217</t>
  </si>
  <si>
    <t>ATV-14 ACÉL TARTÓSZERKEZET VÍZSZINTES ELEMEK HEA b= 200 mm hossz.: 12 fm euroszelvény HEA 200 szelvény, 7720 mm  Konszignáció szerinti kialakítással.</t>
  </si>
  <si>
    <t>34-011-99-0001218</t>
  </si>
  <si>
    <t>ATV-14 ACÉL TARTÓSZERKEZET VÍZSZINTES ELEMEK HEA b= 200 mm hossz.: 12 fm euroszelvény HEA 200 szelvény, 8240 mm  Konszignáció szerinti kialakítással.</t>
  </si>
  <si>
    <t>34-011-99-0001301</t>
  </si>
  <si>
    <t>HSZTF-01 - HOMLOKZATI SZALAG ACÉL TARTÓVÁZ FÜGGŐLEGES UNP b= 120 mm hossz.: 6 fm euroszelvény UNP szelvény 112 mm Konszignáció szerinti kialakítással.</t>
  </si>
  <si>
    <t>34-011-99-0001302</t>
  </si>
  <si>
    <t>HSZTF-01 - HOMLOKZATI SZALAG ACÉL TARTÓVÁZ FÜGGŐLEGES UNP b= 120 mm hossz.: 6 fm euroszelvény UNP szelvény 233,4 mm Konszignáció szerinti kialakítással.</t>
  </si>
  <si>
    <t>34-011-99-0001303</t>
  </si>
  <si>
    <t>HSZTF-01 - HOMLOKZATI SZALAG ACÉL TARTÓVÁZ FÜGGŐLEGES UNP b= 120 mm hossz.: 6 fm euroszelvény UNP szelvény 261,1 mm Konszignáció szerinti kialakítással.</t>
  </si>
  <si>
    <t>34-011-99-0001304</t>
  </si>
  <si>
    <t>HSZTF-01 - HOMLOKZATI SZALAG ACÉL TARTÓVÁZ FÜGGŐLEGES UNP b= 120 mm hossz.: 6 fm euroszelvény UNP szelvény 266,6 mm Konszignáció szerinti kialakítással.</t>
  </si>
  <si>
    <t>34-011-99-0001305</t>
  </si>
  <si>
    <t>HSZTF-01 - HOMLOKZATI SZALAG ACÉL TARTÓVÁZ FÜGGŐLEGES UNP b= 120 mm hossz.: 6 fm euroszelvény UNP szelvény 272,9 mm Konszignáció szerinti kialakítással.</t>
  </si>
  <si>
    <t>34-011-99-0001306</t>
  </si>
  <si>
    <t>HSZTF-01 - HOMLOKZATI SZALAG ACÉL TARTÓVÁZ FÜGGŐLEGES UNP b= 120 mm hossz.: 6 fm euroszelvény UNP szelvény 273,4 mm Konszignáció szerinti kialakítással.</t>
  </si>
  <si>
    <t>34-011-99-0001307</t>
  </si>
  <si>
    <t>HSZTF-01 - HOMLOKZATI SZALAG ACÉL TARTÓVÁZ FÜGGŐLEGES UNP b= 120 mm hossz.: 6 fm euroszelvény UNP szelvény 280,3 mm Konszignáció szerinti kialakítással.</t>
  </si>
  <si>
    <t>34-011-99-0001308</t>
  </si>
  <si>
    <t>HSZTF-01 - HOMLOKZATI SZALAG ACÉL TARTÓVÁZ FÜGGŐLEGES UNP b= 120 mm hossz.: 6 fm euroszelvény UNP szelvény 285 mm Konszignáció szerinti kialakítással.</t>
  </si>
  <si>
    <t>34-011-99-0001309</t>
  </si>
  <si>
    <t>34-011-99-0001310</t>
  </si>
  <si>
    <t>HSZTF-01 - HOMLOKZATI SZALAG ACÉL TARTÓVÁZ FÜGGŐLEGES UNP b= 120 mm hossz.: 6 fm euroszelvény UNP szelvény 286,6 mm Konszignáció szerinti kialakítással.</t>
  </si>
  <si>
    <t>34-011-99-0001311</t>
  </si>
  <si>
    <t>HSZTF-01 - HOMLOKZATI SZALAG ACÉL TARTÓVÁZ FÜGGŐLEGES UNP b= 120 mm hossz.: 6 fm euroszelvény UNP szelvény 290,6 mm Konszignáció szerinti kialakítással.</t>
  </si>
  <si>
    <t>34-011-99-0001312</t>
  </si>
  <si>
    <t>HSZTF-01 - HOMLOKZATI SZALAG ACÉL TARTÓVÁZ FÜGGŐLEGES UNP b= 120 mm hossz.: 6 fm euroszelvény UNP szelvény 308,4 mm Konszignáció szerinti kialakítással.</t>
  </si>
  <si>
    <t>34-011-99-0001313</t>
  </si>
  <si>
    <t>HSZTF-01 - HOMLOKZATI SZALAG ACÉL TARTÓVÁZ FÜGGŐLEGES UNP b= 120 mm hossz.: 6 fm euroszelvény UNP szelvény 320 mm Konszignáció szerinti kialakítással.</t>
  </si>
  <si>
    <t>34-011-99-0001314</t>
  </si>
  <si>
    <t>HSZTF-02 - HOMLOKZATI SZALAG ACÉL TARTÓVÁZ FÜGGŐLEGES Négyzet és téglalap keresztmetszetű hidegen hajlított sima vagy mángorolt zártszelvények S235-ös minőséggel 120x60x4.0 szelvény 1733,5 mm Konszignáció szerinti kialakítással.</t>
  </si>
  <si>
    <t>34-011-99-0001315</t>
  </si>
  <si>
    <t>HSZTF-02 - HOMLOKZATI SZALAG ACÉL TARTÓVÁZ FÜGGŐLEGES Négyzet és téglalap keresztmetszetű hidegen hajlított sima vagy mángorolt zártszelvények S235-ös minőséggel 120x60x4.0 szelvény 1750 mm Konszignáció szerinti kialakítással.</t>
  </si>
  <si>
    <t>34-011-99-0001316</t>
  </si>
  <si>
    <t>HSZTF-02 - HOMLOKZATI SZALAG ACÉL TARTÓVÁZ FÜGGŐLEGES Négyzet és téglalap keresztmetszetű hidegen hajlított sima vagy mángorolt zártszelvények S235-ös minőséggel 120x60x4.0 szelvény 1857,5 mm Konszignáció szerinti kialakítással.</t>
  </si>
  <si>
    <t>34-011-99-0001317</t>
  </si>
  <si>
    <t>HSZTF-02 - HOMLOKZATI SZALAG ACÉL TARTÓVÁZ FÜGGŐLEGES Négyzet és téglalap keresztmetszetű hidegen hajlított sima vagy mángorolt zártszelvények S235-ös minőséggel 120x60x4.0 szelvény 1943,5 mm Konszignáció szerinti kialakítással.</t>
  </si>
  <si>
    <t>34-011-99-0001318</t>
  </si>
  <si>
    <t>HSZTF-02 - HOMLOKZATI SZALAG ACÉL TARTÓVÁZ FÜGGŐLEGES Négyzet és téglalap keresztmetszetű hidegen hajlított sima vagy mángorolt zártszelvények S235-ös minőséggel 120x60x4.0 szelvény 2340 mm Konszignáció szerinti kialakítással.</t>
  </si>
  <si>
    <t>34-011-99-0001319</t>
  </si>
  <si>
    <t>HSZTF-02 - HOMLOKZATI SZALAG ACÉL TARTÓVÁZ FÜGGŐLEGES Négyzet és téglalap keresztmetszetű hidegen hajlított sima vagy mángorolt zártszelvények S235-ös minőséggel 120x60x4.0 szelvény 2346,9 mm Konszignáció szerinti kialakítással.</t>
  </si>
  <si>
    <t>34-011-99-0001320</t>
  </si>
  <si>
    <t>HSZTF-02 - HOMLOKZATI SZALAG ACÉL TARTÓVÁZ FÜGGŐLEGES Négyzet és téglalap keresztmetszetű hidegen hajlított sima vagy mángorolt zártszelvények S235-ös minőséggel 120x60x4.0 szelvény 2362 mm Konszignáció szerinti kialakítással.</t>
  </si>
  <si>
    <t>34-011-99-0001321</t>
  </si>
  <si>
    <t>HSZTF-02 - HOMLOKZATI SZALAG ACÉL TARTÓVÁZ FÜGGŐLEGES Négyzet és téglalap keresztmetszetű hidegen hajlított sima vagy mángorolt zártszelvények S235-ös minőséggel 120x60x4.0 szelvény 2556,9 mm Konszignáció szerinti kialakítással.</t>
  </si>
  <si>
    <t>34-011-99-0001322</t>
  </si>
  <si>
    <t>HSZTF-03 - HOMLOKZATI SZALAG ACÉL TARTÓVÁZ FÜGGŐLEGES Négyzet és téglalap keresztmetszetű hidegen hajlított sima vagy mángorolt zártszelvények S235-ös minőséggel 120x60x4.0 szelvény 1,73 m , Oszlop dőlésszöge 80° Konszignáció szerinti kialakítással.</t>
  </si>
  <si>
    <t>34-011-99-0001323</t>
  </si>
  <si>
    <t>HSZTF-03 - HOMLOKZATI SZALAG ACÉL TARTÓVÁZ FÜGGŐLEGES Négyzet és téglalap keresztmetszetű hidegen hajlított sima vagy mángorolt zártszelvények S235-ös minőséggel 120x60x4.0 szelvény 1,75 m , Oszlop dőlésszöge 80° Konszignáció szerinti kialakítással.</t>
  </si>
  <si>
    <t>34-011-99-0001324</t>
  </si>
  <si>
    <t>HSZTF-03 - HOMLOKZATI SZALAG ACÉL TARTÓVÁZ FÜGGŐLEGES Négyzet és téglalap keresztmetszetű hidegen hajlított sima vagy mángorolt zártszelvények S235-ös minőséggel 120x60x4.0 szelvény 1,86 m , Oszlop dőlésszöge 80° Konszignáció szerinti kialakítással.</t>
  </si>
  <si>
    <t>34-011-99-0001325</t>
  </si>
  <si>
    <t>HSZTV-01 - HOMLOKZATI SZALAG ACÉL TARTÓVÁZ VÍZSZINTES UNP b= 120 mm hossz.: 6 fm euroszelvény UNP szelvény 1300 mm Konszignáció szerinti kialakítással.</t>
  </si>
  <si>
    <t>34-011-99-0001326</t>
  </si>
  <si>
    <t>HSZTV-01 - HOMLOKZATI SZALAG ACÉL TARTÓVÁZ VÍZSZINTES UNP b= 120 mm hossz.: 6 fm euroszelvény UNP szelvény 1537,3 mm Konszignáció szerinti kialakítással.</t>
  </si>
  <si>
    <t>34-011-99-0001327</t>
  </si>
  <si>
    <t>HSZTV-01 - HOMLOKZATI SZALAG ACÉL TARTÓVÁZ VÍZSZINTES UNP b= 120 mm hossz.: 6 fm euroszelvény UNP szelvény 1792,7 mm Konszignáció szerinti kialakítással.</t>
  </si>
  <si>
    <t>34-011-99-0001328</t>
  </si>
  <si>
    <t>HSZTV-01 - HOMLOKZATI SZALAG ACÉL TARTÓVÁZ VÍZSZINTES UNP b= 120 mm hossz.: 6 fm euroszelvény UNP szelvény 1850,1 mm Konszignáció szerinti kialakítással.</t>
  </si>
  <si>
    <t>34-011-99-0001329</t>
  </si>
  <si>
    <t>HSZTV-01 - HOMLOKZATI SZALAG ACÉL TARTÓVÁZ VÍZSZINTES UNP b= 120 mm hossz.: 6 fm euroszelvény UNP szelvény 1941,6 mm Konszignáció szerinti kialakítással.</t>
  </si>
  <si>
    <t>34-011-99-0001330</t>
  </si>
  <si>
    <t>HSZTV-01 - HOMLOKZATI SZALAG ACÉL TARTÓVÁZ VÍZSZINTES UNP b= 120 mm hossz.: 6 fm euroszelvény UNP szelvény 2040,1 mm Konszignáció szerinti kialakítással.</t>
  </si>
  <si>
    <t>34-011-99-0001331</t>
  </si>
  <si>
    <t>HSZTV-01 - HOMLOKZATI SZALAG ACÉL TARTÓVÁZ VÍZSZINTES UNP b= 120 mm hossz.: 6 fm euroszelvény UNP szelvény 2048,1 mm Konszignáció szerinti kialakítással.</t>
  </si>
  <si>
    <t>34-011-99-0001332</t>
  </si>
  <si>
    <t>HSZTV-01 - HOMLOKZATI SZALAG ACÉL TARTÓVÁZ VÍZSZINTES UNP b= 120 mm hossz.: 6 fm euroszelvény UNP szelvény 2138,5 mm Konszignáció szerinti kialakítással.</t>
  </si>
  <si>
    <t>34-011-99-0001333</t>
  </si>
  <si>
    <t>HSZTV-01 - HOMLOKZATI SZALAG ACÉL TARTÓVÁZ VÍZSZINTES UNP b= 120 mm hossz.: 6 fm euroszelvény UNP szelvény 2237 mm Konszignáció szerinti kialakítással.</t>
  </si>
  <si>
    <t>34-011-99-0001334</t>
  </si>
  <si>
    <t>HSZTV-01 - HOMLOKZATI SZALAG ACÉL TARTÓVÁZ VÍZSZINTES UNP b= 120 mm hossz.: 6 fm euroszelvény UNP szelvény 2610,4 mm Konszignáció szerinti kialakítással.</t>
  </si>
  <si>
    <t>34-011-99-0001335</t>
  </si>
  <si>
    <t>HSZTV-02 - HOMLOKZATI SZALAG ACÉL TARTÓVÁZ VÍZSZINTES UNP b= 160 mm hossz.: 6 fm euroszelvény UNP 160 szelvény 1243,8 mm Konszignáció szerinti kialakítással.</t>
  </si>
  <si>
    <t>34-011-99-0001336</t>
  </si>
  <si>
    <t>HSZTV-02 - HOMLOKZATI SZALAG ACÉL TARTÓVÁZ VÍZSZINTES UNP b= 160 mm hossz.: 6 fm euroszelvény UNP 160 szelvény 1297,6 mm Konszignáció szerinti kialakítással.</t>
  </si>
  <si>
    <t>34-011-99-0001337</t>
  </si>
  <si>
    <t>HSZTV-02 - HOMLOKZATI SZALAG ACÉL TARTÓVÁZ VÍZSZINTES UNP b= 160 mm hossz.: 6 fm euroszelvény UNP 160 szelvény 1415,6 mm Konszignáció szerinti kialakítással.</t>
  </si>
  <si>
    <t>34-011-99-0001338</t>
  </si>
  <si>
    <t>HSZTV-02 - HOMLOKZATI SZALAG ACÉL TARTÓVÁZ VÍZSZINTES UNP b= 160 mm hossz.: 6 fm euroszelvény UNP 160 szelvény 1812,4 mm Konszignáció szerinti kialakítással.</t>
  </si>
  <si>
    <t>34-011-99-0001339</t>
  </si>
  <si>
    <t>HSZTV-02 - HOMLOKZATI SZALAG ACÉL TARTÓVÁZ VÍZSZINTES UNP b= 160 mm hossz.: 6 fm euroszelvény UNP 160 szelvény 1853,5 mm Konszignáció szerinti kialakítással.</t>
  </si>
  <si>
    <t>34-011-99-0001340</t>
  </si>
  <si>
    <t>HSZTV-02 - HOMLOKZATI SZALAG ACÉL TARTÓVÁZ VÍZSZINTES UNP b= 160 mm hossz.: 6 fm euroszelvény UNP 160 szelvény 2185,8 mm Konszignáció szerinti kialakítással.</t>
  </si>
  <si>
    <t>34-011-99-0001341</t>
  </si>
  <si>
    <t>HSZTV-02 - HOMLOKZATI SZALAG ACÉL TARTÓVÁZ VÍZSZINTES UNP b= 160 mm hossz.: 6 fm euroszelvény UNP 160 szelvény 2800 mm Konszignáció szerinti kialakítással.</t>
  </si>
  <si>
    <t>34-011-99-0001342</t>
  </si>
  <si>
    <t>HSZTV-02 - HOMLOKZATI SZALAG ACÉL TARTÓVÁZ VÍZSZINTES UNP b= 160 mm hossz.: 6 fm euroszelvény UNP 160 szelvény 2801,7 mm Konszignáció szerinti kialakítással.</t>
  </si>
  <si>
    <t>34-011-99-0001343</t>
  </si>
  <si>
    <t>HSZTV-02 - HOMLOKZATI SZALAG ACÉL TARTÓVÁZ VÍZSZINTES UNP b= 160 mm hossz.: 6 fm euroszelvény UNP 160 szelvény 2811,6 mm Konszignáció szerinti kialakítással.</t>
  </si>
  <si>
    <t>34-011-99-0001344</t>
  </si>
  <si>
    <t>HSZTV-03 - HOMLOKZATI SZALAG ACÉL TARTÓVÁZ VÍZSZINTES IPE b= 160 mm hossz.: 6 fm euroszelvény IPE 160 szelvény 850 mm Konszignáció szerinti kialakítással.</t>
  </si>
  <si>
    <t>34-011-99-0001345</t>
  </si>
  <si>
    <t>HSZTV-03 - HOMLOKZATI SZALAG ACÉL TARTÓVÁZ VÍZSZINTES IPE b= 160 mm hossz.: 6 fm euroszelvény IPE 160 szelvény 950 mm Konszignáció szerinti kialakítással.</t>
  </si>
  <si>
    <t>34-011-99-0001346</t>
  </si>
  <si>
    <t>HSZTV-03 - HOMLOKZATI SZALAG ACÉL TARTÓVÁZ VÍZSZINTES IPE b= 160 mm hossz.: 6 fm euroszelvény IPE 160 szelvény 1150 mm Konszignáció szerinti kialakítással.</t>
  </si>
  <si>
    <t>34-011-99-0001347</t>
  </si>
  <si>
    <t>HSZTV-03 - HOMLOKZATI SZALAG ACÉL TARTÓVÁZ VÍZSZINTES IPE b= 160 mm hossz.: 6 fm euroszelvény IPE 160 szelvény 1300 mm Konszignáció szerinti kialakítással.</t>
  </si>
  <si>
    <t>34-011-99-0001348</t>
  </si>
  <si>
    <t>HSZTV-03 - HOMLOKZATI SZALAG ACÉL TARTÓVÁZ VÍZSZINTES IPE b= 160 mm hossz.: 6 fm euroszelvény IPE 160 szelvény 1400 mm Konszignáció szerinti kialakítással.</t>
  </si>
  <si>
    <t>34-011-99-0001349</t>
  </si>
  <si>
    <t>HSZTV-03 - HOMLOKZATI SZALAG ACÉL TARTÓVÁZ VÍZSZINTES IPE b= 160 mm hossz.: 6 fm euroszelvény IPE 160 szelvény 1497,5 mm Konszignáció szerinti kialakítással.</t>
  </si>
  <si>
    <t>34-011-99-0001350</t>
  </si>
  <si>
    <t>HSZTV-03 - HOMLOKZATI SZALAG ACÉL TARTÓVÁZ VÍZSZINTES IPE b= 160 mm hossz.: 6 fm euroszelvény IPE 160 szelvény 1516 mm Konszignáció szerinti kialakítással.</t>
  </si>
  <si>
    <t>34-011-99-0001351</t>
  </si>
  <si>
    <t>HSZTV-03 - HOMLOKZATI SZALAG ACÉL TARTÓVÁZ VÍZSZINTES IPE b= 160 mm hossz.: 6 fm euroszelvény IPE 160 szelvény 1700 mm Konszignáció szerinti kialakítással.</t>
  </si>
  <si>
    <t>34-011-99-0001352</t>
  </si>
  <si>
    <t>HSZTV-03 - HOMLOKZATI SZALAG ACÉL TARTÓVÁZ VÍZSZINTES IPE b= 160 mm hossz.: 6 fm euroszelvény IPE 160 szelvény 1752,9 mm Konszignáció szerinti kialakítással.</t>
  </si>
  <si>
    <t>34-011-99-0001353</t>
  </si>
  <si>
    <t>HSZTV-03 - HOMLOKZATI SZALAG ACÉL TARTÓVÁZ VÍZSZINTES IPE b= 160 mm hossz.: 6 fm euroszelvény IPE 160 szelvény 2008,4 mm Konszignáció szerinti kialakítással.</t>
  </si>
  <si>
    <t>34-011-99-0001354</t>
  </si>
  <si>
    <t>HSZTV-03 - HOMLOKZATI SZALAG ACÉL TARTÓVÁZ VÍZSZINTES IPE b= 160 mm hossz.: 6 fm euroszelvény IPE 160 szelvény 2059,1 mm Konszignáció szerinti kialakítással.</t>
  </si>
  <si>
    <t>34-011-99-0001355</t>
  </si>
  <si>
    <t>HSZTV-03 - HOMLOKZATI SZALAG ACÉL TARTÓVÁZ VÍZSZINTES IPE b= 160 mm hossz.: 6 fm euroszelvény IPE 160 szelvény 2157,5 mm Konszignáció szerinti kialakítással.</t>
  </si>
  <si>
    <t>34-011-99-0001356</t>
  </si>
  <si>
    <t>HSZTV-03 - HOMLOKZATI SZALAG ACÉL TARTÓVÁZ VÍZSZINTES IPE b= 160 mm hossz.: 6 fm euroszelvény IPE 160 szelvény 2255,9 mm Konszignáció szerinti kialakítással.</t>
  </si>
  <si>
    <t>34-011-99-0001357</t>
  </si>
  <si>
    <t>HSZTV-03 - HOMLOKZATI SZALAG ACÉL TARTÓVÁZ VÍZSZINTES IPE b= 160 mm hossz.: 6 fm euroszelvény IPE 160 szelvény 2263,8 mm Konszignáció szerinti kialakítással.</t>
  </si>
  <si>
    <t>34-011-99-0001358</t>
  </si>
  <si>
    <t>HSZTV-03 - HOMLOKZATI SZALAG ACÉL TARTÓVÁZ VÍZSZINTES IPE b= 160 mm hossz.: 6 fm euroszelvény IPE 160 szelvény 2354,4 mm Konszignáció szerinti kialakítással.</t>
  </si>
  <si>
    <t>34-011-99-0001359</t>
  </si>
  <si>
    <t>HSZTV-03 - HOMLOKZATI SZALAG ACÉL TARTÓVÁZ VÍZSZINTES IPE b= 160 mm hossz.: 6 fm euroszelvény IPE 160 szelvény 2452,9 mm Konszignáció szerinti kialakítással.</t>
  </si>
  <si>
    <t>34-011-99-0001360</t>
  </si>
  <si>
    <t>HSZTV-03 - HOMLOKZATI SZALAG ACÉL TARTÓVÁZ VÍZSZINTES IPE b= 160 mm hossz.: 6 fm euroszelvény IPE 160 szelvény 2826,2 mm Konszignáció szerinti kialakítással.</t>
  </si>
  <si>
    <t>34-011-99-0001361</t>
  </si>
  <si>
    <t>HSZTV-04 - HOMLOKZATI SZALAG ACÉL TARTÓVÁZ VÍZSZINTES IPE b= 220 mm hossz.: 6 fm euroszelvény IPE 220 szelvény 999,8 mm Konszignáció szerinti kialakítással.</t>
  </si>
  <si>
    <t>34-011-99-0001362</t>
  </si>
  <si>
    <t>HSZTV-05 - HOMLOKZATI SZALAG ACÉL TARTÓVÁZ VÍZSZINTES UNP b= 120 mm hossz.: 6 fm euroszelvény UNP szelvény 80,69 m Gerenda dőlésszöge 4° Konszignáció szerinti kialakítással.</t>
  </si>
  <si>
    <t>34-011-99-0001363</t>
  </si>
  <si>
    <t>HSZTV-06 - HOMLOKZATI SZALAG ACÉL TARTÓVÁZ VÍZSZINTES L 120x60x8,0 mm hossz.: 6 fm euroszelvény L 120x60x8 szelvény 24,69 m Gerenda dőlésszöge 0° Konszignáció szerinti kialakítással.</t>
  </si>
  <si>
    <t>34-011-99-0001364</t>
  </si>
  <si>
    <t>HSZTV-07 - HOMLOKZATI SZALAG ACÉL TARTÓVÁZ VÍZSZINTES L 120x80x8,0 mm hossz.: 6 fm euroszelvény L 120x80x8 szelvény 24,75 m Gerenda dőlésszöge 0° Konszignáció szerinti kialakítással.</t>
  </si>
  <si>
    <t>34-011-99-0001365</t>
  </si>
  <si>
    <t>HSZTV-08 - HOMLOKZATI SZALAG ACÉL TARTÓVÁZ VÍZSZINTES Egyedi I keresztmetszetű IPE 220 szelvény talplemezzel megegyező szélességű, 4' szögben lejtő horganyzott acél tartó 71,70-135,80 mm magassággal, 916 mm hosszal Konszignáció szerinti kialakítással.</t>
  </si>
  <si>
    <t>35-003-2</t>
  </si>
  <si>
    <t>12 cm impregnált, rovar- és gombamentesített, C tűzvédelmi osztályt eredményező égéskésleltetéssel ellátott (II. osztályú, gyalulatlan, sarkos élű, légszáraz lucfenyő) 12 cm 8/12 cm keresztmetszetű impregnált, láng- és gombamentesített szaruzat 7°-os (12,3 %) lejtésben kialakítva</t>
  </si>
  <si>
    <t>35-003-2-0000001</t>
  </si>
  <si>
    <t>35-004-1.1</t>
  </si>
  <si>
    <t>2,4 cm impregnált, rovar- és gombamentesített, C tűzvédelmi osztályt eredményező égéskésleltetéssel ellátott ritkított deszkázat, (II. osztályú, gyalulatlan, sarkos élű, légszáraz lucfenyő)</t>
  </si>
  <si>
    <t>35-005-1.1.1-0211007</t>
  </si>
  <si>
    <t>Vízálló, műgyantával stabilizált faforgácslap (OSB) elhelyezése vágott (nútolatlan) kivitelben, attika bádogozás alá Vízálló faforgácslap (OSB), 2500x1250x22 mm méretű</t>
  </si>
  <si>
    <t>35-005-9-0000001</t>
  </si>
  <si>
    <t>2 cm cementkötésű építőlemez bentmaradó zsaluzat (pl.: AQUAPANEL OUTDOOR), az akusztikai rugókra ültetve</t>
  </si>
  <si>
    <t>36-002-4-0154201</t>
  </si>
  <si>
    <t>Vékonyvakolat alapozók felhordása, kézi erővel Sto-Putzgrund natur, töltött, pigmentált, diszperziós közbenső vakolat, 00801-118</t>
  </si>
  <si>
    <t>36-005-21.2.2.2-0154212</t>
  </si>
  <si>
    <t>Vékonyvakolatok, színvakolatok felhordása alapozott, előkészített felületre, vödrös kiszerelésű anyagból, vizes bázisú, műgyanta kötőanyagú vékonyvakolat készítése, egy rétegben, 1,5-2,5 mm-es szemcsemérettel Stolit K 2 mm C1 színcsoport (C2 és C3 szín egyedi felárral), kapart felületű, diszperziós vékonyvakolat, 00131-053</t>
  </si>
  <si>
    <t>36-011-6-0153450</t>
  </si>
  <si>
    <t>Üvegszövet háló elhelyezése, függőleges, vízszintes, ferde vagy íves felületen Sto-Glasfasergewebe 160 g/m2 felülettömegű, lúgálló üvegszövet erősítő háló, 6x6 lyukmérettel, Cikkszám: 02036-005</t>
  </si>
  <si>
    <t>36-011-7-0153454</t>
  </si>
  <si>
    <t>Üvegszövet háló beágyazása, függőleges, vízszintes,  ferde vagy íves felületen StoArmat Classic szerves kötésű, cementmentes, vezetőszemcsés, bazaltszál erősített, feldolgozásra kész, könnyű ágyazóhabarcs/alapvakolat, StoTherm Classic és StoVentec Fassade rendszerekhez, Cikkszám: 00250-004</t>
  </si>
  <si>
    <t>39-001-1.1.1.1-0120012</t>
  </si>
  <si>
    <t>CW fém vázszerkezetre szerelt válaszfal hőszigeteléssel, csavarfejek és illesztések glettelve (Q2), 2 x 1 rtg. normál, 12,5 mm vtg. gipszkarton borítással, egyszeres, CW 50 tartóvázzal RIGIPS normál építőlemez RB 12,5 mm, ásványi szálas hőszigetelés</t>
  </si>
  <si>
    <t>39-001-3.1.1-0120012</t>
  </si>
  <si>
    <t>CW fém vázszerkezetre szerelt válaszfal 2 x 2 rtg. normál, 12,5 mm vtg. gipszkarton borítással, hőszigeteléssel, csavarfejek és illesztések glettelve (Q2), egyszeres, CW 50 tartóvázzal RIGIPS normál építőlemez RB 12,5 mm, ásványi szálas hőszigetelés</t>
  </si>
  <si>
    <t>39-001-3.1.2-0120012</t>
  </si>
  <si>
    <t>CW fém vázszerkezetre szerelt válaszfal 2 x 2 rtg. normál, 12,5 mm vtg. gipszkarton borítással, hőszigeteléssel, csavarfejek és illesztések glettelve (Q2), egyszeres, CW 75 tartóvázzal RIGIPS normál építőlemez RB 12,5 mm, ásványi szálas hőszigetelés</t>
  </si>
  <si>
    <t>39-001-3.1.3-0120012</t>
  </si>
  <si>
    <t>CW fém vázszerkezetre szerelt válaszfal 2 x 2 rtg. normál, 12,5 mm vtg. gipszkarton borítással, hőszigeteléssel, csavarfejek és illesztések glettelve (Q2), egyszeres, CW 100 tartóvázzal RIGIPS normál építőlemez RB 12,5 mm, ásványi szálas hőszigetelés</t>
  </si>
  <si>
    <t>39-001-23.1.1-0120021</t>
  </si>
  <si>
    <t>CW fém vázszerkezetre szerelt válaszfal 2 x 2 rtg. impregnált, 12,5 mm vtg. gipszkarton borítással, hőszigeteléssel, csavarfejek és illesztések glettelve (Q2), egyszeres, CW 50 tartóvázzal RIGIPS impregnált építőlemez RBI 12,5 mm, ásványi szálas hőszigetelés</t>
  </si>
  <si>
    <t>39-001-23.1.2-0120021</t>
  </si>
  <si>
    <t>CW fém vázszerkezetre szerelt válaszfal 2 x 2 rtg. impregnált, 12,5 mm vtg. gipszkarton borítással, hőszigeteléssel, csavarfejek és illesztések glettelve (Q2), egyszeres, CW 75 tartóvázzal RIGIPS impregnált építőlemez RBI 12,5 mm, ásványi szálas hőszigetelés</t>
  </si>
  <si>
    <t>39-001-23.1.3-0120021</t>
  </si>
  <si>
    <t>CW fém vázszerkezetre szerelt válaszfal 2 x 2 rtg. impregnált, 12,5 mm vtg. gipszkarton borítással, hőszigeteléssel, csavarfejek és illesztések glettelve (Q2), egyszeres, CW 100 tartóvázzal RIGIPS impregnált építőlemez RBI 12,5 mm, ásványi szálas hőszigetelés</t>
  </si>
  <si>
    <t>39-001-29.1.2-0120021</t>
  </si>
  <si>
    <t>CW fém vázszerkezetre szerelt válaszfal 2 rtg. impregnált  és 2 rtg. normál, 12,5 mm vtg. gipszkarton borítással, hőszigeteléssel, csavarfejek és illesztések glettelve (Q2), egyszeres, CW 75 tartóvázzal RIGIPS impregnált építőlemez RBI 12,5 mm, ásványi szálas hőszigetelés</t>
  </si>
  <si>
    <t>39-001-51.1.1-0120031</t>
  </si>
  <si>
    <t>CW fém vázszerkezetre szerelt válaszfal 2 x 1 rtg. tűzgátló, 12,5 mm vtg. gipszkarton borítással, hőszigeteléssel, csavarfejek és illesztések glettelve (Q1), egyszeres, CW 50 tartóvázzal RIGIPS tűzgátló építőlemez RF 12,5 mm, ásványi szálas hőszigetelés</t>
  </si>
  <si>
    <t>39-001-53.1.1-0120031</t>
  </si>
  <si>
    <t>CW fém vázszerkezetre szerelt válaszfal 2 x 2 rtg. tűzgátló, 12,5 mm vtg. gipszkarton borítással, hőszigeteléssel, csavarfejek és illesztések glettelve (Q1), egyszeres, CW 50 tartóvázzal RIGIPS tűzgátló építőlemez RF 12,5 mm, ásványi szálas hőszigetelés</t>
  </si>
  <si>
    <t>39-001-53.1.2-0120031</t>
  </si>
  <si>
    <t>CW fém vázszerkezetre szerelt válaszfal 2 x 2 rtg. tűzgátló, 12,5 mm vtg. gipszkarton borítással, hőszigeteléssel, csavarfejek és illesztések glettelve (Q1), egyszeres, CW 75 tartóvázzal RIGIPS tűzgátló építőlemez RF 12,5 mm, ásványi szálas hőszigetelés</t>
  </si>
  <si>
    <t>39-001-53.1.3-0120031</t>
  </si>
  <si>
    <t>CW fém vázszerkezetre szerelt válaszfal 2 x 2 rtg. tűzgátló, 12,5 mm vtg. gipszkarton borítással, hőszigeteléssel, csavarfejek és illesztések glettelve (Q1), egyszeres, CW 100 tartóvázzal RIGIPS tűzgátló építőlemez RF 12,5 mm, ásványi szálas hőszigetelés</t>
  </si>
  <si>
    <t>39-001-99-0000001</t>
  </si>
  <si>
    <t>Dübörgésgátló lemez (pl. Tecsound 70) gipszkarton válaszfalak kialakításánál, terv szerinti helyen, és kialakítással</t>
  </si>
  <si>
    <t>39-005-1-0123003</t>
  </si>
  <si>
    <t>Szárazvakolat készítése, gipszkartonlapból,  maximális magasság 3,0 m (lapok toldása nem javasolt) MASTERPLAST NORGIPS GKF tűzgátló gipszkarton lap, 12,5 mm, Cikkszám: 0733-12520000</t>
  </si>
  <si>
    <t>39-005-2.2.2-0000001</t>
  </si>
  <si>
    <t>Szabadon álló előtétfal készítése, üveggyapot szigetelőanyag kitöltéssel, 2 rtg. tűzgátló gipszkarton borítással, 75 mm széles profilvázra szerelve</t>
  </si>
  <si>
    <t>39-005-2.2.2-0120031</t>
  </si>
  <si>
    <t>Szabadon álló előtétfal készítése, üveggyapot szigetelőanyag kitöltéssel, 2 rtg. gipszkarton borítással, 75 mm széles profilvázra szerelve RIGIPS 2 rtg. RF 12,5 tűzgátló gipszkarton + 50 mm szigetelőanyag (11 kg/m³), Th=0,5 óra</t>
  </si>
  <si>
    <t>39-005-4.2-0120032</t>
  </si>
  <si>
    <t>Aknafal készítése, tűzgátló gipszkarton lapokkal, CW 50-es profilvázra min. 45 kg/m³-es kőzetgyapot szigetelőanyaggal,  egyoldali szereléssel készülő szerkezet, 2 rtg. tűzgátló gipszkarton borítással RIGIPS 1 rtg. tűzgátló RF 15 gipszkarton borítással és 1 rtg. tűzgátló RF 12,5 gipszkarton borítással, szerkezeti vastagság: 78 mm, Th=0,65 óra</t>
  </si>
  <si>
    <t>39-005-6-0000001</t>
  </si>
  <si>
    <t>Dupla profilvázzal készülő szerkezetek, 30 cm összes vastagsággal, 2x2 rtg impregnált gipszkarton lemezzel, kitöltő szigeteléssel.</t>
  </si>
  <si>
    <t>39-005-6-0000002</t>
  </si>
  <si>
    <t>Dupla profilvázzal készülő szerkezetek, 22,5 cm összes vastagsággal, 2x2 rtg impregnált gipszkarton lemezzel, kitöltő szigeteléssel.</t>
  </si>
  <si>
    <t>39-005-6-0000003</t>
  </si>
  <si>
    <t>Dupla profilvázzal készülő szerkezetek, 30 cm összes vastagsággal, 2x2 rtg tűzgűtló gipszkarton lemezzel, kitöltő szigeteléssel.</t>
  </si>
  <si>
    <t>39-005-6-0000004</t>
  </si>
  <si>
    <t>Dupla profilvázzal készülő szerkezetek, 22 cm összes vastagsággal, 2x2 rtg normál gipszkarton lemezzel, kitöltő szigeteléssel.</t>
  </si>
  <si>
    <t>39-005-6-0000005</t>
  </si>
  <si>
    <t>Dupla profilvázzal készülő szerkezetek, 17,5 cm összes vastagsággal, 2x2 rtg normál gipszkarton lemezzel, kitöltő szigeteléssel.</t>
  </si>
  <si>
    <t>39-005-6-0000006</t>
  </si>
  <si>
    <t>Dupla profilvázzal készülő szerkezetek, 26 cm összes vastagsággal, 2 rtg normál és 2 rtg impregnált gipszkarton lemezzel, kitöltő szigeteléssel.</t>
  </si>
  <si>
    <t>39-041-1-0000099</t>
  </si>
  <si>
    <t>39-041-99-0000001</t>
  </si>
  <si>
    <t>Álpadló rendszer, 4,7 cm öntött önterülô, anhidrit esztrich (pl.: KNAUF FE 50 LARGO, vagy azzal műszakilag egyenértékű) 1 rtg műanyag borítású nátronpapír alátétfólia, az álpadló rendszer gyártó utasítása szerint 1,8 cm speciális impegrált, mindkét oldalán üvegszövettel erôsített gipszlap álpadló zsaluelem (pl.: KNAUF F175 CAMILLO H, vagy azzal műszakilag egyenértékű), a támaszlábakra rendszersaját ragasztóval (pl.: KNAUF INTEGRAL LÁBRAGASZTÓ PU, vagy azzal műszakilag egyenértékű) ragasztva  7 cm fokozatmentesen állítható acél álpadló támaszlábak (pl.: KNAUF F175 CAMILLO H, vagy azzal műszakilag egyenértékű), az alkalmazástechnika szerint előkészített fogadószerkezetre poliuretán alapú ragasztóval (pl.: KNAUF INTEGRAL LÁBRAGASZTÓ PU, vagy azzal műszakilag egyenértékű) ragasztva, közöttük 50 mm vastag kőzetgyapot lemez</t>
  </si>
  <si>
    <t>39-041-99-0000002</t>
  </si>
  <si>
    <t>Álpadló rendszer, 5,4 cm öntött önterülô, anhidrit esztrich (pl.: KNAUF FE 50 LARGO, vagy azzal műszakilag egyenértékű) 1 rtg műanyag borítású nátronpapír alátétfólia, az álpadló rendszer gyártó utasítása szerint 1,8 cm speciális impegrált, mindkét oldalán üvegszövettel erôsített gipszlap álpadló zsaluelem (pl.: KNAUF F175 CAMILLO H, vagy azzal műszakilag egyenértékű), a támaszlábakra rendszersaját ragasztóval (pl.: KNAUF INTEGRAL LÁBRAGASZTÓ PU, vagy azzal műszakilag egyenértékű) ragasztva  7 cm fokozatmentesen állítható acél álpadló támaszlábak (pl.: KNAUF F175 CAMILLO H, vagy azzal műszakilag egyenértékű), az alkalmazástechnika szerint előkészített fogadószerkezetre poliuretán alapú ragasztóval (pl.: KNAUF INTEGRAL LÁBRAGASZTÓ PU, vagy azzal műszakilag egyenértékű) ragasztva, közöttük 50 mm vastag kőzetgyapot lemez</t>
  </si>
  <si>
    <t>39-041-99-0000003</t>
  </si>
  <si>
    <t>Álpadló rendszer, 4,7 cm öntött önterülô, anhidrit esztrich (pl.: KNAUF FE 50 LARGO, vagy azzal műszakilag egyenértékű) 1 rtg műanyag borítású nátronpapír alátétfólia, az álpadló rendszer gyártó utasítása szerint 1,8 cm speciális impegrált, mindkét oldalán üvegszövettel erôsített gipszlap álpadló zsaluelem (pl.: KNAUF F175 CAMILLO H, vagy azzal műszakilag egyenértékű), a támaszlábakra rendszersaját ragasztóval (pl.: KNAUF INTEGRAL LÁBRAGASZTÓ PU, vagy azzal műszakilag egyenértékű) ragasztva  10 cm fokozatmentesen állítható acél álpadló támaszlábak (pl.: KNAUF F175 CAMILLO H, vagy azzal műszakilag egyenértékű), az alkalmazástechnika szerint előkészített fogadószerkezetre poliuretán alapú ragasztóval (pl.: KNAUF INTEGRAL LÁBRAGASZTÓ PU, vagy azzal műszakilag egyenértékű) ragasztva, közöttük 50 mm vastag kőzetgyapot lemez</t>
  </si>
  <si>
    <t>39-041-99-0000005</t>
  </si>
  <si>
    <t>Álpadló rendszer, 5,4 cm öntött önterülô, anhidrit esztrich (pl.: KNAUF FE 50 LARGO, vagy azzal műszakilag egyenértékű) 1 rtg műanyag borítású nátronpapír alátétfólia, az álpadló rendszer gyártó utasítása szerint 1,8 cm speciális impegrált, mindkét oldalán üvegszövettel erôsített gipszlap álpadló zsaluelem (pl.: KNAUF F175 CAMILLO H, vagy azzal műszakilag egyenértékű), a támaszlábakra rendszersaját ragasztóval (pl.: KNAUF INTEGRAL LÁBRAGASZTÓ PU, vagy azzal műszakilag egyenértékű) ragasztva  10 cm fokozatmentesen állítható acél álpadló támaszlábak (pl.: KNAUF F175 CAMILLO H, vagy azzal műszakilag egyenértékű), az alkalmazástechnika szerint előkészített fogadószerkezetre poliuretán alapú ragasztóval (pl.: KNAUF INTEGRAL LÁBRAGASZTÓ PU, vagy azzal műszakilag egyenértékű) ragasztva, közöttük 50 mm vastag kőzetgyapot lemez</t>
  </si>
  <si>
    <t>39-041-999-0000001</t>
  </si>
  <si>
    <t>4 cm akusztikai rugók 60/60 cm raszterban elhelyezve (pl.: CDM ISOLAT), akusztikai tervek szerint</t>
  </si>
  <si>
    <t>39-004-2.1.1.1-0000103</t>
  </si>
  <si>
    <t>ECOPHON Hygiene Performance 60/60 cm táblaméret, 20 mm vtg</t>
  </si>
  <si>
    <t>39-004-2.1.1.1-0000104</t>
  </si>
  <si>
    <t>ECOPHON Hygiene Foodtech 60/60 cm táblaméret, 20 mm vtg</t>
  </si>
  <si>
    <t>39-005-2.1.1.1-0000001</t>
  </si>
  <si>
    <t>TA09 - Quietstone light burkolat: 25 mm vastagságú üveghab burkolat közvetlenül a tartószerkezetre ragasztva/csavarozva gépjármű rámpa oldalfalán</t>
  </si>
  <si>
    <t>39-005-2.1.1.1-0000002</t>
  </si>
  <si>
    <t>TA12 - Quietstone light burkolat: 50 mm vastagságú üveghab burkolat közvetlenül a tartószerkezetre ragasztva/csavarozva aggregátorház mögötti zajvédő falon - 74,5 m2 aggregátorház hátsó falán - 23,7 m2 aggregátorház mennyezetén - 57 m2</t>
  </si>
  <si>
    <t>41-005-19.1.1-0095767</t>
  </si>
  <si>
    <t>Fémlemezfedésnél alátétlemez elhelyezése szegezhető aljzatra, 2,5 mm vastagságig BAUDER TOP TS 40 NSK bitumens alátétlemez, öntapadó illesztőcsík</t>
  </si>
  <si>
    <t>42-012-1.1.1.1.1.2-0313021</t>
  </si>
  <si>
    <t>Fal-, pillér-, oszlopburkolat készítése beltérben, tégla, beton, vakolt alapfelületen, mázas kerámiával, kötésben vagy hálósan, 3-5 mm vtg. ragasztóba rakva, 1-10 mm fugaszélességgel, 10x10 - 20x20 cm közötti lapmérettel MAPEI Keraflex Light S1 C2TE S1 cementkötésű ragasztóhabarcs, szürke, Keracolor FF Flex fugázó, fehér</t>
  </si>
  <si>
    <t>42-022-1.1.1.1.1.4-1000002</t>
  </si>
  <si>
    <t>Padlóburkolat készítése, beltérben beton alapfelületen, Csúszásmentes padlólap Méret: 198x198x9 mm Szín: 76 Nordic Felület: Matt, formázott Csúszásmentesség: R12V4 Típus: Taurus Industrial TR226076 CG 2 WA min. osztályú fugázóval fugázva (pl.: BOTAMENT MULTIFUGE BASE, vagy azzal műszakilag egyenértékű) C2TE kategóriás, flexibilis ragasztóhabarcs (pl.: BOTAMENT M21, vagy azzal műszakilag egyenértékű)</t>
  </si>
  <si>
    <t>42-022-1.1.1.1.1.4-1000003</t>
  </si>
  <si>
    <t>Padlóburkolat készítése, beltérben beton alapfelületen, Általános padlólap Méret: 198x198x9 mm Szín: 76 Nordic, matt Felület: Matt, sima Csúszásmentesség: R10 Típus: Taurus Granit TAA26076 CG 2 WA min. osztályú fugázóval fugázva (pl.: BOTAMENT MULTIFUGE BASE, vagy azzal műszakilag egyenértékű) C2TE kategóriás, flexibilis ragasztóhabarcs (pl.: BOTAMENT M21, vagy azzal műszakilag egyenértékű)</t>
  </si>
  <si>
    <t>42-022-2.1.1.1.4-1000004</t>
  </si>
  <si>
    <t>Padlóburkolat készítése, beltérben beton alapfelületen, Lábazati elem Méret: 198x90x9 mm Szín: 76 Nordic, matt Felület: Matt, sima Csúszásmentesség: R10 Típus: Taurus Granit TSPEM076 CG 2 WA min. osztályú fugázóval fugázva (pl.: BOTAMENT MULTIFUGE BASE, vagy azzal műszakilag egyenértékű) C2TE kategóriás, flexibilis ragasztóhabarcs (pl.: BOTAMENT M21, vagy azzal műszakilag egyenértékű)</t>
  </si>
  <si>
    <t>42-041-1.1.1-0313031</t>
  </si>
  <si>
    <t>Újonnan készült aljzat kiegyenlítése rugalmas burkolat alá,  parketta és laminált padló úsztatott fektetéshez, (átlagos igénybevétel) szabványos cementesztrich és betonpadló felület előkészítése, 3 mm vastagságban MAPEI Ultraplan Eco önterülő aljzatkiegyenlítő, szürke + MAPEI Primer G műgyanta bázisú, diszperziós alapozó</t>
  </si>
  <si>
    <t>Újonnan készült aljzat kiegyenlítése rugalmas burkolat alá,  parketta és laminált padló úsztatott fektetéshez, (átlagos igénybevétel) szabványos cementesztrich és betonpadló felület előkészítése, 3 mm vastagságban MAPEI Ultraplan Eco 20 önterülő aljzatkiegyenlítő, szürke + MAPEI Primer G műgyanta bázisú, diszperziós alapozó</t>
  </si>
  <si>
    <t>42-042-21.1.2-0313007</t>
  </si>
  <si>
    <t>Gumiburkolat fektetése szabványos, kiegyenlített aljzatra, gumilemezből (tekercsben), 4 mm-nél nem vastagabb lemezből (ragasztó anyag külön tételben kiírva) NORAPLAN signa egyrétegű gumiburkolat, 3,0 mm vtg., tekercses, 122 cm széles, meghatározó alapszínnel és három egymással harmonizáló granulátum mintázattal, Bfl-S1, 17 szín, Cikkszám: 1463</t>
  </si>
  <si>
    <t>42-042-22.1-0312081</t>
  </si>
  <si>
    <t>Linóleum burkolat fektetése szabványos, kiegyenlített aljzatra, lemezből (ragasztó anyag külön tételben kiírva) Tarkett Veneto linóleum burkolat, XF felületnemesítés, 2,0 mm vtg., 2 m x 20-30 m, 50 szín</t>
  </si>
  <si>
    <t>42-042-22.9-0313035</t>
  </si>
  <si>
    <t>Linóleum burkolat fektetése szabványos, kiegyenlített aljzatra, ajánlott ragasztó linóleum burkolat fektetéséhez (a ragasztás ideje a burkolási tételeknél szerepel) MAPEI Ultrabond Eco V4SP diszperziós ragasztó, halványbézs</t>
  </si>
  <si>
    <t>Vezetőképes antisztatikus és antibakteriális burkolatok fektetése kiegyenlített aljzatra, antisztatikus, ajánlott ragasztó antisztatikus burkolat fektetéséhez (a ragasztás ideje a burkolási tételeknél szerepel) PVC-burkolat MUREXIN EL 628 Univerzális vezetőképes ragasztó MUREXIN EL 605 vezetőképes alapozó</t>
  </si>
  <si>
    <t>42-051-1.1.1.2.1.4-0313446</t>
  </si>
  <si>
    <t>Ipari padlóburkolat készítése, beltéri vagy kül- és beltéri  járófelületek, új beton vagy esztrich járófelületre, cementbázisú szárazkeverékből, szórt ipari padlóburkolat, natúr és színes, nagy szilárdságú kopórétegként, ásványiszemcsés, 2-10 mm vastagság között 3 mm vastagságban, kopásállóság: 12-es MAPEI Mapetop N AR6 ásványi alapú felületkeményítő anyag, világos szürke</t>
  </si>
  <si>
    <t>Ipari padlóburkolat rendszer készítése, műgyanta antisztatikus, 4 mm ZTV ING / SIB Rili OSF szerint OS11b minősítéssel rendelkező, II. T+V repedésáthidaló képességi osztályba tartozó, azaz 0,3 mm dinamikus repedésáthidaló képességű, só, kopás és olajálló burkolatrendszer (pl.: SIKA CARDECK ELASTIC I N E, vagy azzal műszakilag egyenértékű)</t>
  </si>
  <si>
    <t>Ipari padlóburkolat rendszer készítése, 2 mm ZTV ING / SIB Rili OSF szerint OS8 minősítéssel rendelkező, rugalmas fedőbevonattal ellátott só, kopás és olajálló burkolatrendszer (pl.: SIKA CARDECK HEAVY DUTY, vagy azzal műszakilag egyenértékű)</t>
  </si>
  <si>
    <t>Ipari padlóburkolat rendszer készítése, 2 mm ZTV ING / SIB Rili OSF szerint OS8 minősítéssel rendelkező, rugalmas fedőbevonattal ellátott só, kopás és olajálló burkolatrendszer (pl.: SIKA CARDECK STATIK I E N, vagy azzal műszakilag egyenértékű)</t>
  </si>
  <si>
    <t>42-063-9</t>
  </si>
  <si>
    <t>Falburkolat kialakítása nagyelemes burkolati táblákból, előre elkészített SPIDI (vagy azzal műszakilag megegyező) alumínium tartószerkezetre, 8 mm vtg. Swisspearl sapphire 7060 szálcementtáblákból (vagy azzal műszakilag megegyező)275/2013 korm. rendelet szerint műszaki leírásban meghatározott minőségbenszegecselt kivitelben.</t>
  </si>
  <si>
    <t>42-063-9-0000001</t>
  </si>
  <si>
    <t>Falburkolat kialakítása nagyelemes burkolati táblákból, előre elkészített SPIDI (vagy azzal műszakilag megegyező) alumínium tartószerkezetre, 8 mm vtg. Swisspearl CARAT Onyx 7091 szálcementtáblákból (vagy azzal műszakilag megegyező)275/2013 korm. rendelet szerint műszaki leírásban meghatározott minőségbenszegecselt kivitelben.</t>
  </si>
  <si>
    <t>42-063-9-0000002</t>
  </si>
  <si>
    <t>Falburkolat kialakítása nagyelemes burkolati táblákból, előre elkészített SPIDI (vagy azzal műszakilag megegyező) alumínium tartószerkezetre, 8 mm vtg. Swisspearl sapphire 7060  szálcementtáblákból (vagy azzal műszakilag megegyező)275/2013 korm. rendelet szerint műszaki leírásban meghatározott minőségbenszegecselt kivitelben.</t>
  </si>
  <si>
    <t>42-063-9-0000003</t>
  </si>
  <si>
    <t>42-063-9-0000004</t>
  </si>
  <si>
    <t>42-063-9-0000005</t>
  </si>
  <si>
    <t>42-063-9-0000006</t>
  </si>
  <si>
    <t>42-063-9-0000007</t>
  </si>
  <si>
    <t>42-063-9-0000008</t>
  </si>
  <si>
    <t>42-063-9-0000009</t>
  </si>
  <si>
    <t>42-063-9-0000010</t>
  </si>
  <si>
    <t>42-063-9-0000011</t>
  </si>
  <si>
    <t>42-063-9-0000012</t>
  </si>
  <si>
    <t>42-063-9-0000013</t>
  </si>
  <si>
    <t>42-063-9-0000014</t>
  </si>
  <si>
    <t>42-063-9-0000015</t>
  </si>
  <si>
    <t>42-063-9-0000016</t>
  </si>
  <si>
    <t>42-063-9-0000017</t>
  </si>
  <si>
    <t>42-063-9-0000018</t>
  </si>
  <si>
    <t>42-063-9-0000019</t>
  </si>
  <si>
    <t>42-063-9-0000020</t>
  </si>
  <si>
    <t>42-063-9-0000021</t>
  </si>
  <si>
    <t>42-063-9-0000022</t>
  </si>
  <si>
    <t>42-063-9-0000023</t>
  </si>
  <si>
    <t>42-063-9-0000024</t>
  </si>
  <si>
    <t>42-063-9-0000025</t>
  </si>
  <si>
    <t>42-063-9-0000026</t>
  </si>
  <si>
    <t>42-063-9-0000027</t>
  </si>
  <si>
    <t>42-063-9-0000028</t>
  </si>
  <si>
    <t>42-063-9-0000029</t>
  </si>
  <si>
    <t>42-063-9-0000030</t>
  </si>
  <si>
    <t>42-063-9-0000031</t>
  </si>
  <si>
    <t>42-063-9-0000032</t>
  </si>
  <si>
    <t>42-063-9-0000033</t>
  </si>
  <si>
    <t>42-063-9-0000034</t>
  </si>
  <si>
    <t>42-063-9-0000035</t>
  </si>
  <si>
    <t>42-063-9-0000036</t>
  </si>
  <si>
    <t>42-063-9-0000037</t>
  </si>
  <si>
    <t>42-063-9-0000038</t>
  </si>
  <si>
    <t>42-063-9-0000039</t>
  </si>
  <si>
    <t>42-063-9-0000040</t>
  </si>
  <si>
    <t>42-063-9-0000041</t>
  </si>
  <si>
    <t>42-063-9-0000042</t>
  </si>
  <si>
    <t>42-063-9-0000043</t>
  </si>
  <si>
    <t>42-063-9-0000044</t>
  </si>
  <si>
    <t>42-063-9-0000045</t>
  </si>
  <si>
    <t>42-063-9-0000046</t>
  </si>
  <si>
    <t>42-063-9-0000047</t>
  </si>
  <si>
    <t>42-063-9-0000048</t>
  </si>
  <si>
    <t>42-063-9-0000049</t>
  </si>
  <si>
    <t>42-063-9-0000050</t>
  </si>
  <si>
    <t>42-063-9-0000051</t>
  </si>
  <si>
    <t>42-063-9-0000052</t>
  </si>
  <si>
    <t>42-063-9-0000053</t>
  </si>
  <si>
    <t>42-063-9-0000054</t>
  </si>
  <si>
    <t>42-063-9-0000055</t>
  </si>
  <si>
    <t>42-063-9-0000056</t>
  </si>
  <si>
    <t>42-063-9-0000057</t>
  </si>
  <si>
    <t>42-063-9-0000058</t>
  </si>
  <si>
    <t>42-063-9-0000059</t>
  </si>
  <si>
    <t>42-063-9-0000060</t>
  </si>
  <si>
    <t>42-063-9-0000061</t>
  </si>
  <si>
    <t>42-063-9-0000062</t>
  </si>
  <si>
    <t>42-063-9-0000063</t>
  </si>
  <si>
    <t>42-063-9-0000064</t>
  </si>
  <si>
    <t>42-063-9-0000065</t>
  </si>
  <si>
    <t>42-063-9-0000066</t>
  </si>
  <si>
    <t>42-063-9-0000067</t>
  </si>
  <si>
    <t>42-063-9-0000068</t>
  </si>
  <si>
    <t>42-063-9-0000069</t>
  </si>
  <si>
    <t>42-063-9-0000070</t>
  </si>
  <si>
    <t>42-063-9-0000071</t>
  </si>
  <si>
    <t>42-063-9-0000072</t>
  </si>
  <si>
    <t>42-063-9-0000073</t>
  </si>
  <si>
    <t>42-063-9-0000074</t>
  </si>
  <si>
    <t>42-063-9-0000075</t>
  </si>
  <si>
    <t>42-063-9-0000076</t>
  </si>
  <si>
    <t>42-063-9-0000077</t>
  </si>
  <si>
    <t>42-063-9-0000078</t>
  </si>
  <si>
    <t>42-063-9-0000079</t>
  </si>
  <si>
    <t>42-063-9-0000080</t>
  </si>
  <si>
    <t>42-063-9-0000081</t>
  </si>
  <si>
    <t>42-063-9-0000082</t>
  </si>
  <si>
    <t>42-063-9-0000083</t>
  </si>
  <si>
    <t>42-063-9-0000084</t>
  </si>
  <si>
    <t>42-063-9-0000085</t>
  </si>
  <si>
    <t>42-063-9-0000086</t>
  </si>
  <si>
    <t>42-063-9-0000087</t>
  </si>
  <si>
    <t>42-063-9-0000088</t>
  </si>
  <si>
    <t>42-063-9-0000089</t>
  </si>
  <si>
    <t>42-063-9-0000090</t>
  </si>
  <si>
    <t>42-063-9-0000091</t>
  </si>
  <si>
    <t>42-063-9-0000093</t>
  </si>
  <si>
    <t>42-063-9-0000094</t>
  </si>
  <si>
    <t>42-063-9-0000095</t>
  </si>
  <si>
    <t>42-063-9-0000096</t>
  </si>
  <si>
    <t>42-063-9-0000097</t>
  </si>
  <si>
    <t>42-063-9-0000098</t>
  </si>
  <si>
    <t>42-063-9-0000099</t>
  </si>
  <si>
    <t>42-063-9-0000100</t>
  </si>
  <si>
    <t>42-063-9-0000101</t>
  </si>
  <si>
    <t>42-063-9-0000102</t>
  </si>
  <si>
    <t>42-063-9-0000103</t>
  </si>
  <si>
    <t>42-063-9-0000104</t>
  </si>
  <si>
    <t>42-063-9-0001001</t>
  </si>
  <si>
    <t>ATB - Alumínium táblás homlokzatburkolat készítése 4 mm vtg Schindler_fém, 85 db</t>
  </si>
  <si>
    <t>42-063-9-0001002</t>
  </si>
  <si>
    <t>ATB - Alumínium táblás homlokzatburkolat készítése 4 mm vtg speciálisan ötvözött homlokzati alumínium lemez, 9 db</t>
  </si>
  <si>
    <t>42-063-99-0000001</t>
  </si>
  <si>
    <t>Kültéri akusztikai burkolatok készítése gépjármű rámpa oldalfalán TA09 Quietstone light burkolat 25 mm habüveg burkolat készítése közvetlenül a tartószerkezetre csavarozva.</t>
  </si>
  <si>
    <t>42-063-99-0000002</t>
  </si>
  <si>
    <t>Kültéri akusztikai burkolatok készítése 3. emeleti gépészeti terasznál TA26 Quietstone light burkolat 85 mm habüveg burkolat készítése közvetlenül a tartószerkezetre csavarozva.</t>
  </si>
  <si>
    <t>42-063-99-0000003</t>
  </si>
  <si>
    <t>Kültéri akusztikai burkolatok készítése 5. emeleti gépészeti terasznál TA26 Quietstone light burkolat 85 mm habüveg burkolat készítése közvetlenül a tartószerkezetre csavarozva.</t>
  </si>
  <si>
    <t>42-063-99-0000004</t>
  </si>
  <si>
    <t>Kültéri akusztikai burkolatok készítése aggregátorháznál TA12 Quietstone light burkolat 50 mm habüveg burkolat készítése közvetlenül a tartószerkezetre csavarozva.</t>
  </si>
  <si>
    <t>43-001-2.1.1-0149105</t>
  </si>
  <si>
    <t>Sávos szalagfedések; Sima fémlemez fedés készítése lemezszalagból, kettős állókorcos kivitelben, 0,7 mm kettős állókorcos fémlemez fedés, PREFA Prefalz többrétegű felületvédelemmel ellátott, bevonatolt alumínium lemezből, szélszívásra méretezett férckiosztással rögzítve, felépítmények és hófogók mögött 1,5 m-es hosszon tömített korccal készítve</t>
  </si>
  <si>
    <t>43-001-2.2.8-0148946</t>
  </si>
  <si>
    <t>Sávos szalagfedések; Többlet a tető formája és a munkavégzési körülmények miatt, kettős állókorcos fémlemezfedésre, szellőző alátétszőnyeg fektetése titáncink lemezből készült kettős állókorcos fémlemezfedés alatt, a fedés alsó oldalának hatékonyabb szellőztetésére és a kopogó esőhang csökkentésére RHEINZINK VAPOZINC szellőző alátétszőnyeg, páraáteresztő fóliával és öntapadó toldásokkal, Cikkszám: 9800285</t>
  </si>
  <si>
    <t>43-002-3.2-0000001</t>
  </si>
  <si>
    <t>B-11 konszignációs jelű függőereszcsatorna szerelése, négyszögszelvényű, Horganyzott acél lemezből, Rendszerhez tartozó szigetelőanyagokkal és alkalmazás technika szerinti beépítéssel és dilatációval, horganyzott acél csatornatartóvas négyszög szelvényű csatornához - (70 cm tengelytávval) Konszignáció szerinti kialakítással.</t>
  </si>
  <si>
    <t>43-003-10.1.1.2-0000001</t>
  </si>
  <si>
    <t>B-01 konszignációs jelű Kettős állókorcú lemezfedés, Előpatinásított Titáncink lemezből      Konszignáció szerinti kialakítással.</t>
  </si>
  <si>
    <t>43-003-10.1.1.2-0000002</t>
  </si>
  <si>
    <t>B-01* konszignációs jelű Kettős állókorcú lemezfedés, Előpatinásított Titáncink lemezből      Konszignáció szerinti kialakítással.</t>
  </si>
  <si>
    <t>43-003-10.1.1.2-0000003</t>
  </si>
  <si>
    <t>B-07 konszignációs jelű Kettős állókorcú lemezfedés, Előpatinásított Titáncink lemezből      Konszignáció szerinti kialakítással.</t>
  </si>
  <si>
    <t>43-003-10.1.1.2-0000004</t>
  </si>
  <si>
    <t>B-07* konszignációs jelű Kettős állókorcú lemezfedés, Előpatinásított Titáncink lemezből      Konszignáció szerinti kialakítással.</t>
  </si>
  <si>
    <t>43-003-10.1.1.2-0000005</t>
  </si>
  <si>
    <t>B-08 konszignációs jelű Kettős állókorcú lemezfedés, Előpatinásított Titáncink lemezből      Konszignáció szerinti kialakítással.</t>
  </si>
  <si>
    <t>43-003-10.1.1.2-0000006</t>
  </si>
  <si>
    <t>B-09 konszignációs jelű Kettős állókorcú lemezfedés, Előpatinásított Titáncink lemezből      Konszignáció szerinti kialakítással.</t>
  </si>
  <si>
    <t>43-003-10.1.1.2-0000007</t>
  </si>
  <si>
    <t>B-10 konszignációs jelű Kettős állókorcú lemezfedés, Előpatinásított Titáncink lemezből      Konszignáció szerinti kialakítással.</t>
  </si>
  <si>
    <t>43-003-10.1.1.2-0000008</t>
  </si>
  <si>
    <t>B-12 konszignációs jelű Kettős állókorcú lemezfedés, Előpatinásított Titáncink lemezből      Konszignáció szerinti kialakítással.</t>
  </si>
  <si>
    <t>43-003-10.1.1.2-0000009</t>
  </si>
  <si>
    <t>B-15 konszignációs jelű Kettős állókorcú lemezfedés, Előpatinásított Titáncink lemezből      Konszignáció szerinti kialakítással.</t>
  </si>
  <si>
    <t>43-003-10.1.1.2-0000010</t>
  </si>
  <si>
    <t>B-16 konszignációs jelű Kettős állókorcú lemezfedés, Előpatinásított Titáncink lemezből      Konszignáció szerinti kialakítással.</t>
  </si>
  <si>
    <t>43-003-99-0000001</t>
  </si>
  <si>
    <t>1 mm vastag horganyzott acéllemez merevítő szegély, max. 1 m hosszban, 3 mm dilatációs hézaggal sorolva, 10 cm-ként hajózva csavarozással rögzítve</t>
  </si>
  <si>
    <t>43-003-99-0000003</t>
  </si>
  <si>
    <t>Perforált fémlemez rovarháló elhelyezése attikafedésnél (ksz.:20 cm)</t>
  </si>
  <si>
    <t>43-003-99-0000004</t>
  </si>
  <si>
    <t>B-02 konszignációs jelű horganyzott acél lemez cseppentőszegély elhelyezése, Rendszerhez tartozó szigetelőanygokkal és alkalmazás technika szerinti beépítéssel és dilatációval. Konszignáció szerinti kialakítással.</t>
  </si>
  <si>
    <t>43-003-99-0000005</t>
  </si>
  <si>
    <t>B-03 konszignációs jelű horganyzott acél lemez cseppentőszegély elhelyezése, Rendszerhez tartozó szigetelőanygokkal és alkalmazás technika szerinti beépítéssel és dilatációval. Konszignáció szerinti kialakítással.</t>
  </si>
  <si>
    <t>43-003-99-0000006</t>
  </si>
  <si>
    <t>B-06 konszignációs jelű horganyzott acél lemez cseppentőszegély elhelyezése, Rendszerhez tartozó szigetelőanygokkal és alkalmazás technika szerinti beépítéssel és dilatációval. Konszignáció szerinti kialakítással.</t>
  </si>
  <si>
    <t>43-003-99-0000007</t>
  </si>
  <si>
    <t>43-003-99-0000008</t>
  </si>
  <si>
    <t>43-003-99-0000009</t>
  </si>
  <si>
    <t>Perforált fémlemez rovarháló elhelyezése ereszcsatornánál (ksz.:25 cm)</t>
  </si>
  <si>
    <t>43-003-99-0000010</t>
  </si>
  <si>
    <t>B-11 konszignációs jelű eresznél 1 mm vastag horganyzott acéllemez merevítőszegély  (ksz.:25 cm) Konszignáció szerinti kialakítással.</t>
  </si>
  <si>
    <t>43-003-99-0000011</t>
  </si>
  <si>
    <t>B-11 konszignációs jelű eresznél 0,7 mm vastag előpatinásított titáncink lemezszegélysáv  (ksz.:33 cm) Konszignáció szerinti kialakítással.</t>
  </si>
  <si>
    <t>43-004-7-0148881</t>
  </si>
  <si>
    <t>B-13 konszignációs jelű aluminium hófogóelem szerelése Rendszerhez tartozó szigetelőanygokkal és alkalmazás technika szerinti beépítéssel és dilatációval, konszignáció szerinti kialakítással.</t>
  </si>
  <si>
    <t>43-004-99-0000001</t>
  </si>
  <si>
    <t>B-14 konszignációs jelű tüzihorganyzott acél tetőjárda kialakítása. Anyagszükséglet: - 2 db 3 cm vastag tüzihorganyzott járórács 90*100 cm felülettel - korcokhoz két oldalról szorított 5 mm vastag tartóbakok Rendszerkiegészítökkel és rögzítő elemekkel kompletten, konszignáció szerinti kialakítással.</t>
  </si>
  <si>
    <t>44-001-1-1000001</t>
  </si>
  <si>
    <t>BA/-2B/01 konszignációs jelű Hörmann OIT beltéri ajtó beépítése kompletten, 1,60*2,40 m névleges mérettel, balos,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nemesacél kilincsgarnitúra; BS 55 ajtóstopper Konszignáció szerinti kialakítással.</t>
  </si>
  <si>
    <t>44-001-9-0000001</t>
  </si>
  <si>
    <t>BA/-2B/03 konszignációs jelű Hörmann OIT beltéri ajtó beépítése kompletten, 1,00*2,125 m névleges mérettel, (1 db balos, 1 db jobbos), Ütközőküszöb tömítéssel - típushoz tartozó gyártmány szabványos acéltok, 3 oldalon tömítőprofil EPDM-ből Szárny: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Konszignáció szerinti kialakítással.</t>
  </si>
  <si>
    <t>44-001-9-0000002</t>
  </si>
  <si>
    <t>BA/-2B/04 konszignációs jelű Hörmann vízestéri beltéri ajtó beépítése kompletten, 0,90*2,125 m névleges mérettel, (1 db balos, 1 db jobbos), Ütközőküszöb tömítéssel - típushoz tartozó gyártmány rozsdamentes acéltok, 3 oldalon tömítőprofil EPDM-ből Szárny: Többrétegű szendvicsbetét szerkezet speciális PU betét, duplafalú, 40 mm vastag, 3 oldalon falcolva. A betéten 0,8 mm vastag rozsdamentes acéllemezzel, teljes felületen rögzítve matt krómozott három 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kilicsgarnitúra. Műanyag élbetét Getaform élfóliával Konszignáció szerinti kialakítással.</t>
  </si>
  <si>
    <t>44-001-9-0000005</t>
  </si>
  <si>
    <t>BA/-2A/03 konszignációs jelű Hörmann OIT beltéri ajtó beépítése kompletten, 1,00*2,125 m névleges mérettel, (jobbos), Ütközőküszöb tömítéssel - típushoz tartozó gyártmány szabványos acéltok, 3 oldalon tömítőprofil EPDM-ből Szárny: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Konszignáció szerinti kialakítással.</t>
  </si>
  <si>
    <t>44-001-9-0000009</t>
  </si>
  <si>
    <t>BA/-2A/05 konszignációs jelű Hörmann OIT beltéri ajtó beépítése kompletten, 1,35*2,125 m névleges mérettel, (jobbos), Ütközőküszöb tömítéssel - típushoz tartozó gyártmány szabványos acéltok, 3 oldalon tömítőprofil EPDM-ből Szárny: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Konszignáció szerinti kialakítással.</t>
  </si>
  <si>
    <t>44-001-9-0000014</t>
  </si>
  <si>
    <t>BA/-1/02 konszignációs jelű Hörmann nedvestéri ajtó beépítése kompletten, 0,75*2,125 m névleges mérettel, (3 db balos, 1 db jobbos), Ütközőküszöb tömítéssel - típushoz tartozó gyártmány (kivéve mozgássérült mosdó) Rozsdamentes acéltok,3 oldalon tömítőprofil EPDM-ből Többrétegű szendvicsbetét szerkezet speciális PU betét +alubetétespárzáró betéttel, duplafalú, 40 mm vastag, 3 oldalon falcolva. A betéten 0,8 mm vastag rozsdamentes acéllemezzel, teljes felületen rögzítve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Műanyag élbetét Getaform élfóliával Konszignáció szerinti kialakítással.</t>
  </si>
  <si>
    <t>44-001-9-0000016</t>
  </si>
  <si>
    <t>BA/-1/03  konszignációs jelű Hörmann nedvestéri ajtó beépítése kompletten, 1,00*2,125 m névleges mérettel, (4 db balos, 2 db jobbos), Ütközőküszöb tömítéssel - típushoz tartozó gyártmány (kivéve mozgássérült mosdó) Rozsdamentes acéltok,3 oldalon tömítőprofil EPDM-ből Többrétegű szendvicsbetét szerkezet speciális PU betét +alubetétespárzáró betéttel, duplafalú, 40 mm vastag, 3 oldalon falcolva. A betéten 0,8 mm vastag rozsdamentes acéllemezzel, teljes felületen rögzítve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Műanyag élbetét Getaform élfóliával Konszignáció szerinti kialakítással.</t>
  </si>
  <si>
    <t>44-001-9-0000018</t>
  </si>
  <si>
    <t>BA/-1/04 konszignációs jelű Beltéri ajtó, Hörmann OIT beltéri ajtó beépítése kompletten, 0,7*2,125 m névleges mérettel, (1 db balos, 1 db jobbos), Ütközőküszöb tömítéssel - típushoz tartozó gyártmány Tok: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Konszignáció szerinti kialakítással.</t>
  </si>
  <si>
    <t>44-001-9-0000019</t>
  </si>
  <si>
    <t>BA/-1/05 konszignációs jelű Beltéri ajtó, Hörmann OIT beltéri ajtó beépítése kompletten, 0,90*2,125 m névleges mérettel, (2 db balos, 2 db jobbos), Ütközőküszöb tömítéssel - típushoz tartozó gyártmány Tok: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Konszignáció szerinti kialakítással.</t>
  </si>
  <si>
    <t>44-001-9-0000021</t>
  </si>
  <si>
    <t>BA/-1/06 konszignációs jelű Tolóajtó - ECLISSE OSEM falon kívül futó beépítése kompletten, 0,90*2,125 m névleges mérettel, (1 db balos), ütközőküszöb tömítéssel-típushoz tartozó gyártmány rendszer rozsdamentes acéltok Többrétegű szenvicsbetét szerkezet -tömör faforgács betéttel, duplafalú, 40 mm vastag, 3 oldalon falcolva. A fa betéten 0,8 mm vastag rozsdamentes acéllemezzel, teljes felületen ragasztva Konyhatechnológiai terv szerinti rozsdamentes acélborítással vezetősín, ajtólap felfüggesztővel, megvezető- és stabilizáló, padlóhoz szerelhető elem Az összes rendszerkiegészítővel kompletten, csúszósínes kialakítás szerkezettel; nemesacél vagy aluminium süllyeszett behúzóval; nagy teherbírású golyóscsapággyal ellátott görgők; hosszú éltetartamú speciális alumínium ötvözetű 2000 mm hosszú sín, visszapattanás gátló, állítható első-hátsó ütközők, oldalfalra rögízítéshez 4 db erősített acél profil, állítható sínnel Konszignáció szerinti kialakítással.</t>
  </si>
  <si>
    <t>44-001-9-0000101</t>
  </si>
  <si>
    <t>BA/-2A/01 konszignációs jelű Hörmann OIT beltéri ajtó beépítése kompletten, 1,60*2,125 m névleges mérettel, (3 db balos, 14 db jobbos),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nemesacél kilincsgarnitúra; BS 55 ajtóstopper Konszignáció szerinti kialakítással.</t>
  </si>
  <si>
    <t>44-001-9-0000102</t>
  </si>
  <si>
    <t>BA/F/03 konszignációs jelű Hörmann OIT beltéri ajtó beépítése kompletten, 0,7*2,125 m névleges mérettel, (1 db balos),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Konszignáció szerinti kialakítással.</t>
  </si>
  <si>
    <t>44-001-9-0000103</t>
  </si>
  <si>
    <t>BA/F/05 konszignációs jelűHörmann OIT beltéri ajtó beépítése kompletten, 0,8*2,125 m névleges mérettel, (1 db balos),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Konszignáció szerinti kialakítással.</t>
  </si>
  <si>
    <t>44-001-9-0000104</t>
  </si>
  <si>
    <t>BA/F/01 konszignációs jelű Hörmann nedvestéri ajtó beépítése kompletten, 1,00*2,125 m névleges mérettel, (1 db balos, 1 db jobbos), Ütközőküszöb tömítéssel - típushoz tartozó gyártmány (kivéve mozgássérült mosdó) Rozsdamentes acéltok,3 oldalon tömítőprofil EPDM-ből Többrétegű szendvicsbetét szerkezet speciális PU betét +alubetétespárzáró betéttel, duplafalú, 40 mm vastag, 3 oldalon falcolva. A betéten 0,8 mm vastag rozsdamentes acéllemezzel, teljes felületen rögzítve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Műanyag élbetét Getaform élfóliával Konszignáció szerinti kialakítással.</t>
  </si>
  <si>
    <t>44-001-9-0000105</t>
  </si>
  <si>
    <t>BA/-1/01 konszignációs jelű Hörmann OIT beltéri ajtó beépítése kompletten, 1,60*2,125 m névleges mérettel, (2 db balos, 7 db jobbos),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nemesacél kilincsgarnitúra; BS 55 ajtóstopper Konszignáció szerinti kialakítással.</t>
  </si>
  <si>
    <t>44-001-9-0000107</t>
  </si>
  <si>
    <t>BA/F/02 konszignációs jelű Hörmann nedvestéri ajtó beépítése kompletten, 0,90*2,125 m névleges mérettel, (balos), Ütközőküszöb tömítéssel - típushoz tartozó gyártmány (kivéve mozgássérült mosdó) Rozsdamentes acéltok,3 oldalon tömítőprofil EPDM-ből Többrétegű szendvicsbetét szerkezet speciális PU betét +alubetétespárzáró betéttel, duplafalú, 40 mm vastag, 3 oldalon falcolva. A betéten 0,8 mm vastag rozsdamentes acéllemezzel, teljes felületen rögzítve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Műanyag élbetét Getaform élfóliával Konszignáció szerinti kialakítással.</t>
  </si>
  <si>
    <t>44-001-9-0000109</t>
  </si>
  <si>
    <t>BA/F/07 konszignációs jelű Fa vagy fa furnér felülettel ellátott ajtó, NS-SCUDO EI-30 beépítése kompletten, 1,50*2,125 m névleges mérettel, (jobbos), Típushoz tartozó automata küszöbbel, Típushoz tartozó fa vagy acél tokszerkezettel, Faforgács-betétes, furnéros szárnyszerkezetű tömör szárny; Belsőépítészeti kiviteli terv szerint, Rendszerhez tartozó komplett vasalat- és tarozékrendszer 3 oldalon falcolt, rugós, állítható pántok Az összes rendszerkiegészítővel kompletten, rejtett automata behúzó szerkezettel  -vízzárás: V1 -légzárás: L2 -léghanggátlás: LH3 -hanggátlási tényező: Rw=32-36 dB -hőátbocsátási tényező: Uw=1,3 W/m2K Konszignáció szerinti kialakítással.</t>
  </si>
  <si>
    <t>44-001-9-0000111</t>
  </si>
  <si>
    <t>BA/F/08 konszignációs jelű Hörmann OIT beltéri ajtó beépítése kompletten, 0,75*2,125 m névleges mérettel, (1 db jobbos),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Konszignáció szerinti kialakítással.</t>
  </si>
  <si>
    <t>44-001-9-0000112</t>
  </si>
  <si>
    <t>BA/F/09 konszignációs jelű Beltéri ajtó Tolóajtó - ECLISSE OSEM falon kívül futó beépítése kompletten, 0,90*2,125 m névleges mérettel, (1 db balos), ütközőküszöb tömítéssel-típushoz tartozó gyártmány rendszer rozsdamentes acéltok Többrétegű szenvicsbetét szerkezet -tömör faforgács betéttel, duplafalú, 40 mm vastag, 3 oldalon falcolva. A fa betéten 0,8 mm vastag acéllemezzel, teljes felületen ragasztva vezetősín, ajtólap felfüggesztővel, megvezető- és stabilizáló, padlóhoz szerelhető elem Az összes rendszerkiegészítővel kompletten, csúszósínes kialakítás szerkezettel; nemesacél vagy aluminium süllyeszett behúzóval; nagy teherbírású golyóscsapággyal ellátott görgők; hosszú éltetartamú speciális alumínium ötvözetű 2000 mm hosszú sín, visszapattanás gátló, állítható első-hátsó ütközők, oldalfalra rögízítéshez 4 db erősített acél profil, állítható sínnel. Konszignáció szerinti kialakítással.</t>
  </si>
  <si>
    <t>44-001-9-0000302</t>
  </si>
  <si>
    <t>BA/I/04 konszignációs jelű Hörmann OIT beltéri ajtó beépítése kompletten, 1,00*2,125 m névleges mérettel, (2 db balos, 1 db jobbos),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Konszignáció szerinti kialakítással.</t>
  </si>
  <si>
    <t>44-001-9-0000303</t>
  </si>
  <si>
    <t>BA/I/05 konszignációs jelű Hörmann OIT 40 beltéri ajtó beépítése kompletten, 1,50*2,125 m névleges mérettel, (jobbos),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aluminium kilicsgarnitúra; BS 55 ajtóstopper Konszignáció szerinti kialakítással.</t>
  </si>
  <si>
    <t>44-001-9-0000307</t>
  </si>
  <si>
    <t>BA/I/07 konszignációs jelű Hörmann OIT 40 beltéri ajtó beépítése kompletten, 0,90*2,125 m névleges mérettel, (balos),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aluminium kilicsgarnitúra; BS 55 ajtóstopper Konszignáció szerinti kialakítással.</t>
  </si>
  <si>
    <t>44-001-9-0000308</t>
  </si>
  <si>
    <t>BA/I/08 konszignációs jelű Hörmann OIT 40 beltéri ajtó beépítése kompletten, 1,30*2,125 m névleges mérettel, (2 jobbos, 1 balos),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aluminium kilicsgarnitúra; BS 55 ajtóstopper Konszignáció szerinti kialakítással.</t>
  </si>
  <si>
    <t>44-001-9-0000309</t>
  </si>
  <si>
    <t>BA/I/09 konszignációs jelű Hörmann T60 HH60 D-2 beltéri ajtó -hegesztett szerkezet beépítése kompletten, 1,80*2,125 m névleges mérettel, (jobbos), Ütközőküszöb tömítéssel - típushoz tartozó gyártmány szabványos acéltok, 3 oldalon töítőprofil EPDM-ből Többrétegű szenvicsbetét szerkezet -tömör faforgács betéttel, duplafalú, 65 mm vastag, 3 oldalon falcolva. A fa betéten 1,5 mm vastag acéllemezzel, teljes felületen ragasztva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ISM csúszósínes felső ajtócsukó automata behúzó szerkezettel -nemesacél kilicsgarnitúra, BS 55 ajtóstopper Konszignáció szerinti kialakítással.</t>
  </si>
  <si>
    <t>44-001-9-0000310</t>
  </si>
  <si>
    <t>BA/I/10 konszignációs jelű Hörmann OIT 40 beltéri ajtó beépítése kompletten, 1,10*2,125 m névleges mérettel, (jobbos),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aluminium kilicsgarnitúra; BS 55 ajtóstopper Konszignáció szerinti kialakítással.</t>
  </si>
  <si>
    <t>44-001-9-0000320</t>
  </si>
  <si>
    <t>BA/II/02 konszignációs jelű DEKO DG alumínium szerkezetű üveg ajtó beltéri ajtó beépítése kompletten, 1,00*2,5 m névleges mérettel, (11 db balos, 7 db jobbos) (ajtó: 1000 x 2125 mm; üveg felülvilágító: 1000 x 375 mm ) Ütközőküszöb tömítéssel - típushoz tartozó gyártmány  Rozsdamentes acéltok,3 oldalon tömítőprofil EPDM-ből Többrétegű szenvicsbetét szerkezet -tömör faforgács betéttel, duplafalú, 40 mm vastag, 3 oldalon falcolva. A fa betéten 0,8 mm vastag acéllemezzel, teljes felületen ragasztva Felülvilágító: külső oldal felöl: PVB fólia 4/4-16-4 +SF6 vagy nemesgáz töltés vagy 8/16/4 argon gáz töltéssel -fix üvegezés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nemesacél kilincsgarnitúra, BS 55 ajtóstopper Konszignáció szerinti kialakítással.</t>
  </si>
  <si>
    <t>44-001-9-0000321</t>
  </si>
  <si>
    <t>BA/II/03 konszignációs jelű Hörmann nedvestéri ajtó beépítése kompletten, 0,90*2,5 m névleges mérettel, (2 db balos, 1 db jobbos),(ajtó: 900 x 2125 mm; üveg felülvilágító: 900 x 375 mm ) Ütközőküszöb tömítéssel - típushoz tartozó gyártmány (kivéve mozgássérült mosdó) Rozsdamentes acéltok,3 oldalon tömítőprofil EPDM-ből Többrétegű szendvicsbetét szerkezet speciális PU betét +alubetétespárzáró betéttel, duplafalú, 40 mm vastag, 3 oldalon falcolva. A betéten 0,8 mm vastag rozsdamentes acéllemezzel, teljes felületen rögzítve Felülvilágító: külső oldal felől: PVB fólia 4/4-16-4 +SF6 vagy nemesgáz töltés vagy 8/16/4 argon gáz töltéssel -fix üvegezés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Műanyag élbetét Getaform élfóliával Konszignáció szerinti kialakítással.</t>
  </si>
  <si>
    <t>44-001-9-0000322</t>
  </si>
  <si>
    <t>BA/II/04 konszignációs jelű Hörmann nedvestéri ajtó beépítése kompletten, 1,00*2,125 m névleges mérettel, (2 db balos, 1 db jobbos) Ütközőküszöb tömítéssel - típushoz tartozó gyártmány Rozsdamentes acéltok,3 oldalon tömítőprofil EPDM-ből Többrétegű szendvicsbetét szerkezet speciális PU betét +alubetétespárzáró betéttel, duplafalú, 40 mm vastag, 3 oldalon falcolva. A betéten 0,8 mm vastag rozsdamentes acéllemezzel, teljes felületen rögzítve Felülvilágító: külső oldal felől: PVB fólia 4/4-16-4 +SF6 vagy nemesgáz töltés vagy 8/16/4 argon gáz töltéssel -fix üvegezés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Műanyag élbetét Getaform élfóliával Konszignáció szerinti kialakítással.</t>
  </si>
  <si>
    <t>44-001-9-0000323</t>
  </si>
  <si>
    <t>BA/III/02 konszignációs jelű DEKO DG alumínium szerkezetű üveg ajtó beltéri ajtó beépítése kompletten, 1,00*2,5 m névleges mérettel, (6 db balos, 6 db jobbos) (ajtó: 1000 x 2125 mm; üveg felülvilágító: 1000 x 375 mm ) Ütközőküszöb tömítéssel - típushoz tartozó gyártmány  Rozsdamentes acéltok,3 oldalon tömítőprofil EPDM-ből Többrétegű szenvicsbetét szerkezet -tömör faforgács betéttel, duplafalú, 40 mm vastag, 3 oldalon falcolva. A fa betéten 0,8 mm vastag acéllemezzel, teljes felületen ragasztva Felülvilágító: külső oldal felöl: PVB fólia 4/4-16-4 +SF6 vagy nemesgáz töltés vagy 8/16/4 argon gáz töltéssel -fix üvegezés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nemesacél kilincsgarnitúra, BS 55 ajtóstopper Konszignáció szerinti kialakítással.</t>
  </si>
  <si>
    <t>44-001-9-0000324</t>
  </si>
  <si>
    <t>BA/II/02 konszignációs jelű Hörmann OIT 40 beltéri ajtó beépítése kompletten, 1,00*2,5 m névleges mérettel, (7 db balos, 6 db jobbos) (ajtó: 1000 x 2125 mm; üveg felülvilágító: 1000 x 375 mm ) Ütközőküszöb tömítéssel - típushoz tartozó gyártmány  Rozsdamentes acéltok,3 oldalon tömítőprofil EPDM-ből Többrétegű szenvicsbetét szerkezet -tömör faforgács betéttel, duplafalú, 40 mm vastag, 3 oldalon falcolva. A fa betéten 0,8 mm vastag acéllemezzel, teljes felületen ragasztva Felülvilágító: külső oldal felöl: PVB fólia 4/4-16-4 +SF6 vagy nemesgáz töltés vagy 8/16/4 argon gáz töltéssel -fix üvegezés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nemesacél kilincsgarnitúra, BS 55 ajtóstopper Konszignáció szerinti kialakítással.</t>
  </si>
  <si>
    <t>44-001-9-0000351</t>
  </si>
  <si>
    <t>BA/III/01 konszignációs jelű Hörmann T60 HH60 D-2 beltéri ajtó -hegesztett szerkezet beépítése kompletten, 1,50*2,125 m névleges mérettel, (jobbos), Ütközőküszöb tömítéssel - típushoz tartozó gyártmány szabványos acéltok, 3 oldalon tömítőprofil EPDM-ből, Többrétegű szenvicsbetét szerkezet -tömör faforgács betéttel, duplafalú, 65 mm vastag, 3 oldalon falcolva. A fa betéten 1,5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aluminium kilicsgarnitúra; BS 55 ajtóstopper. Konszignáció szerinti kialakítással.</t>
  </si>
  <si>
    <t>44-001-9-0000353</t>
  </si>
  <si>
    <t>BA/III/03 konszignációs jelű Hörmann nedvestéri ajtó beépítése kompletten, 0,90*2,5 m névleges mérettel, (2 db jobbos),(ajtó: 900 x 2125 mm; üveg felülvilágító: 900 x 375 mm ) Ütközőküszöb tömítéssel - típushoz tartozó gyártmány (kivéve mozgássérült mosdó) Rozsdamentes acéltok,3 oldalon tömítőprofil EPDM-ből Többrétegű szendvicsbetét szerkezet speciális PU betét +alubetétespárzáró betéttel, duplafalú, 40 mm vastag, 3 oldalon falcolva. A betéten 0,8 mm vastag rozsdamentes acéllemezzel, teljes felületen rögzítve Felülvilágító: külső oldal felől: PVB fólia 4/4-16-4 +SF6 vagy nemesgáz töltés vagy 8/16/4 argon gáz töltéssel -fix üvegezés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Műanyag élbetét Getaform élfóliával Konszignáció szerinti kialakítással.</t>
  </si>
  <si>
    <t>44-001-9-0000354</t>
  </si>
  <si>
    <t>BA/III/04 konszignációs jelű konszignációs jelű Hörmann OIT 40 beltéri ajtó beépítése kompletten, 1,00*2,125 m névleges mérettel, (2 jobbos, 2 balos),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aluminium kilicsgarnitúra; BS 55 ajtóstopper Konszignáció szerinti kialakítással.</t>
  </si>
  <si>
    <t>44-001-9-0000355</t>
  </si>
  <si>
    <t>BA/III/05 konszignációs jelű Hörmann T60 HH60 D-2 beltéri ajtó -hegesztett szerkezet beépítése kompletten, 1,50*2,125 m névleges mérettel, (jobbos), Ütközőküszöb tömítéssel - típushoz tartozó gyártmány szabványos acéltok, 3 oldalon tömítőprofil EPDM-ből, Többrétegű szenvicsbetét szerkezet -tömör faforgács betéttel, duplafalú, 65 mm vastag, 3 oldalon falcolva. A fa betéten 1,5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aluminium kilicsgarnitúra; BS 55 ajtóstopper. Konszignáció szerinti kialakítással.</t>
  </si>
  <si>
    <t>44-001-9-0000357</t>
  </si>
  <si>
    <t>BA/III/07 konszignációs jelű konszignációs jelű Hörmann OIT 40 beltéri ajtó beépítése kompletten, 0,90*2,125 m névleges mérettel, (balos),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aluminium kilicsgarnitúra; BS 55 ajtóstopper Konszignáció szerinti kialakítással.</t>
  </si>
  <si>
    <t>44-001-9-0000358</t>
  </si>
  <si>
    <t>BA/III/08 konszignációs jelű konszignációs jelű Hörmann OIT 40 beltéri ajtó beépítése kompletten, 1,00*2,125 m névleges mérettel, (balos),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Konszignáció szerinti kialakítással.</t>
  </si>
  <si>
    <t>44-001-9-0000401</t>
  </si>
  <si>
    <t>BA/IV/03 konszignációs jelű konszignációs jelű Hörmann OIT 40 beltéri ajtó beépítése kompletten, 1,00*2,125 m névleges mérettel, (5 jobbos, 1 balos),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aluminium kilicsgarnitúra; BS 55 ajtóstopper Konszignáció szerinti kialakítással.</t>
  </si>
  <si>
    <t>44-001-9-0000404</t>
  </si>
  <si>
    <t>BA/IV/04 konszignációs jelű konszignációs jelű Hörmann OIT 40 beltéri ajtó beépítése kompletten, 0,90*2,125 m névleges mérettel, (2 jobbos, 2 balos),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aluminium kilicsgarnitúra; BS 55 ajtóstopper Konszignáció szerinti kialakítással.</t>
  </si>
  <si>
    <t>44-001-9-0000405</t>
  </si>
  <si>
    <t>BA/IV/05 konszignációs jelű konszignációs jelű Hörmann OIT 40 beltéri ajtó beépítése kompletten, 1,00*2,125 m névleges mérettel, (balos),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aluminium kilicsgarnitúra; BS 55 ajtóstopper Konszignáció szerinti kialakítással.</t>
  </si>
  <si>
    <t>44-001-9-0000501</t>
  </si>
  <si>
    <t>BA/V/01 konszignációs jelű konszignációs jelű Hörmann OIT 40 beltéri ajtó beépítése kompletten, 1,00*2,125 m névleges mérettel, (1 jobbos, 1 balos),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aluminium kilicsgarnitúra; BS 55 ajtóstopper Konszignáció szerinti kialakítással.</t>
  </si>
  <si>
    <t>44-001-9-1000021</t>
  </si>
  <si>
    <t>BA/F/09 konszignációs jelű Tolóajtó - ECLISSE OSEM falon kívül futó beépítése kompletten, 0,90*2,125 m névleges mérettel, (1 db balos), ütközőküszöb tömítéssel-típushoz tartozó gyártmány rendszer rozsdamentes acéltok Többrétegű szenvicsbetét szerkezet -tömör faforgács betéttel, duplafalú, 40 mm vastag, 3 oldalon falcolva. A fa betéten 0,8 mm vastag rozsdamentes acéllemezzel, teljes felületen ragasztva Konyhatechnológiai terv szerinti rozsdamentes acélborítással vezetősín, ajtólap felfüggesztővel, megvezető- és stabilizáló, padlóhoz szerelhető elem Az összes rendszerkiegészítővel kompletten, csúszósínes kialakítás szerkezettel; nemesacél vagy aluminium süllyeszett behúzóval; nagy teherbírású golyóscsapággyal ellátott görgők; hosszú éltetartamú speciális alumínium ötvözetű 2000 mm hosszú sín, visszapattanás gátló, állítható első-hátsó ütközők, oldalfalra rögízítéshez 4 db erősített acél profil, állítható sínnel Konszignáció szerinti kialakítással.</t>
  </si>
  <si>
    <t>44-001-9-1000103</t>
  </si>
  <si>
    <t>BA/F/07 konszignációs jelűHörmann OIT beltéri ajtó beépítése kompletten, 1,5*2,125 m névleges mérettel, (3 db jobbos), Ütközőküszöb tömítéssel - típushoz tartozó gyártmány szabványos acéltok, 3 oldalon tömítőprofil EPDM-ből, Többrétegű szenvicsbetét szerkezet -tömör faforgács betéttel, duplafalú, 40 mm vastag, 3 oldalon falcolva. A fa betéten 0,8 mm vastag acéllemezzel, teljes felületen ragasztva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Konszignáció szerinti kialakítással.</t>
  </si>
  <si>
    <t>44-001-9-1000320</t>
  </si>
  <si>
    <t>BA/I/02 konszignációs jelű DEKO DG alumínium szerkezetű üveg ajtó beltéri ajtó beépítése kompletten, 1,00*2,5 m névleges mérettel, (7 db balos, 6 db jobbos) (ajtó: 1000 x 2125 mm; üveg felülvilágító: 1000 x 375 mm ) Ütközőküszöb tömítéssel - típushoz tartozó gyártmány  Rozsdamentes acéltok,3 oldalon tömítőprofil EPDM-ből Többrétegű szenvicsbetét szerkezet -tömör faforgács betéttel, duplafalú, 40 mm vastag, 3 oldalon falcolva. A fa betéten 0,8 mm vastag acéllemezzel, teljes felületen ragasztva Felülvilágító: külső oldal felöl: PVB fólia 4/4-16-4 +SF6 vagy nemesgáz töltés vagy 8/16/4 argon gáz töltéssel -fix üvegezés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ISM csúszósínes felső ajtócsukó automata behúzó szerkezettel; nemesacél kilincsgarnitúra, BS 55 ajtóstopper Konszignáció szerinti kialakítással.</t>
  </si>
  <si>
    <t>44-001-9-1000321</t>
  </si>
  <si>
    <t>BA/I/03 konszignációs jelű Hörmann nedvestéri ajtó beépítése kompletten, 0,90*2,5 m névleges mérettel, (1 db balos, 2 db jobbos),(ajtó: 900 x 2125 mm; üveg felülvilágító: 900 x 375 mm ) Ütközőküszöb tömítéssel - típushoz tartozó gyártmány (kivéve mozgássérült mosdó) Rozsdamentes acéltok,3 oldalon tömítőprofil EPDM-ből Többrétegű szendvicsbetét szerkezet speciális PU betét +alubetétespárzáró betéttel, duplafalú, 40 mm vastag, 3 oldalon falcolva. A betéten 0,8 mm vastag rozsdamentes acéllemezzel, teljes felületen rögzítve Felülvilágító: külső oldal felől: PVB fólia 4/4-16-4 +SF6 vagy nemesgáz töltés vagy 8/16/4 argon gáz töltéssel -fix üvegezés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HDC 35 csúszósínes felső ajtócsukó automata behúzó szerkezettel; nemesacél kilincsgarnitúra. Műanyag élbetét Getaform élfóliával Konszignáció szerinti kialakítással.</t>
  </si>
  <si>
    <t>44-001-9-1010001</t>
  </si>
  <si>
    <t>BA/F/10 konszignációs jelű Tolóajtó - ECLISSE OSEM falon kívül futó beépítése kompletten, 0,90*2,125 m névleges mérettel, ütközőküszöb tömítéssel-típushoz tartozó gyártmány rendszer rozsdamentes acéltok Többrétegű szenvicsbetét szerkezet -tömör faforgács betéttel, duplafalú, 40 mm vastag, 3 oldalon falcolva. A fa betéten 0,8 mm vastag rozsdamentes acéllemezzel, teljes felületen ragasztva Konyhatechnológiai terv szerinti rozsdamentes acélborítással vezetősín, ajtólap felfüggesztővel, megvezető- és stabilizáló, padlóhoz szerelhető elem Az összes rendszerkiegészítővel kompletten, csúszósínes kialakítás szerkezettel; nemesacél vagy aluminium süllyeszett behúzóval; nagy teherbírású golyóscsapággyal ellátott görgők; hosszú éltetartamú speciális alumínium ötvözetű 2000 mm hosszú sín, visszapattanás gátló, állítható első-hátsó ütközők, oldalfalra rögízítéshez 4 db erősített acél profil, állítható sínnel Konszignáció szerinti kialakítással.</t>
  </si>
  <si>
    <t>44-001-9-1010002</t>
  </si>
  <si>
    <t>BA/F/11 konszignációs jelű Tolóajtó - ECLISSE OSEM falon kívül futó beépítése kompletten, 1,00*2,125 m névleges mérettel, ütközőküszöb tömítéssel-típushoz tartozó gyártmány rendszer rozsdamentes acéltok Többrétegű szenvicsbetét szerkezet -tömör faforgács betéttel, duplafalú, 40 mm vastag, 3 oldalon falcolva. A fa betéten 0,8 mm vastag rozsdamentes acéllemezzel, teljes felületen ragasztva Konyhatechnológiai terv szerinti rozsdamentes acélborítással vezetősín, ajtólap felfüggesztővel, megvezető- és stabilizáló, padlóhoz szerelhető elem Az összes rendszerkiegészítővel kompletten, csúszósínes kialakítás szerkezettel; nemesacél vagy aluminium süllyeszett behúzóval; nagy teherbírású golyóscsapággyal ellátott görgők; hosszú éltetartamú speciális alumínium ötvözetű 2000 mm hosszú sín, visszapattanás gátló, állítható első-hátsó ütközők, oldalfalra rögízítéshez 4 db erősített acél profil, állítható sínnel Konszignáció szerinti kialakítással.</t>
  </si>
  <si>
    <t>44-005-2-0000020</t>
  </si>
  <si>
    <t>F-20 konszignációs jelű Piszoár válaszfalrendszer beépítése, SORTIMENT CH12 vízálló kompakt lemez típusból, 12 mm vastag vízálló kompakt lemez 6 db INOX aluminium sarokelem, láb nélkül 40*90 cm piszoár válaszfal, 50 cm magasan Konszignáció szerinti kialakítással.</t>
  </si>
  <si>
    <t>44-012-1.1.1.4.2-0000001</t>
  </si>
  <si>
    <t>KAB/F/01 konszignációs jelű műanyag kültéri nyílászárók, hőszigetelt, fokozott légzárású ablak elhelyezése előre kihagyott falnyílásba, tömítés nélkül (szerelvényezve, finombeállítással), 120 x 150 cm névleges mérettel,   Alumínium párkánnyal,  76 mm beépítési mélységgel, kamrás műanyag szerkezetű tok, 5 kamrás műanyag szerkezetű - rendszerhez igazított szárny, 3 rétegű üvegezés, Argon gázzal, 4-16-4-16-4mm Ug=min 0,6 W/m2K, Több ponton záródó ROTO vasalatrendszer, pl.: ROTO WT; NT üveg súlyához igazítva hibás működést és kiemelést akadályozó funkcióval; huzatbiztosító, Három pontos zár, belső oldali kilincs működéssel; meleg peremes távtartóval; hibás működés-gátlóval, -vízzárás: 9A -légáteresztés: 4. o.; -szélállóság: C5/B5 -hanggátlási tényező: Rw=33 dB;  -hőátbocsátási tényező: Uw=1,0 W/m2K; Ug=0,6 W/m2K. Konszignáció szerinti kialakítással.</t>
  </si>
  <si>
    <t>44-012-1.1.1.4.2-0000002</t>
  </si>
  <si>
    <t>KAB/III/01 konszignációs jelű műanyag kültéri nyílászárók, hőszigetelt, fokozott légzárású ablak elhelyezése előre kihagyott falnyílásba, tömítés nélkül (szerelvényezve, finombeállítással), 707 x 200 cm névleges mérettel,   Alumínium párkánnyal,  76 mm beépítési mélységgel, kamrás műanyag szerkezetű tok, 5 kamrás műanyag szerkezetű - rendszerhez igazított szárny, 3 rétegű üvegezés, Argon gázzal, 4-16-4-16-4mm Ug=min 0,6 W/m2K, Több ponton záródó ROTO vasalatrendszer, pl.: ROTO WT; NT üveg súlyához igazítva hibás működést és kiemelést akadályozó funkcióval; huzatbiztosító, Három pontos zár, belső oldali kilincs működéssel; meleg peremes távtartóval; hibás működés-gátlóval, -vízzárás: 9A -légáteresztés: 4. o.; -szélállóság: C5/B5 -hanggátlási tényező: Rw=33 dB;  -hőátbocsátási tényező: Uw=1,0 W/m2K; Ug=0,6 W/m2K. Konszignáció szerinti kialakítással.</t>
  </si>
  <si>
    <t>44-012-1.1.1.4.2-0000003</t>
  </si>
  <si>
    <t>KAB/IV/01 konszignációs jelű műanyag kültéri nyílászárók, hőszigetelt, fokozott légzárású ablak elhelyezése előre kihagyott falnyílásba, tömítés nélkül (szerelvényezve, finombeállítással), 180 x 300 cm névleges mérettel,   Alumínium párkánnyal,  76 mm beépítési mélységgel, kamrás műanyag szerkezetű tok, 5 kamrás műanyag szerkezetű - rendszerhez igazított szárny, 3 rétegű üvegezés, Argon gázzal, 4-16-4-16-4mm Ug=min 0,6 W/m2K, Több ponton záródó ROTO vasalatrendszer, pl.: ROTO WT; NT üveg súlyához igazítva hibás működést és kiemelést akadályozó funkcióval; huzatbiztosító, Három pontos zár, belső oldali kilincs működéssel; meleg peremes távtartóval; hibás működés-gátlóval, -vízzárás: 9A -légáteresztés: 4. o.; -szélállóság: C5/B5 -hanggátlási tényező: Rw=33 dB;  -hőátbocsátási tényező: Uw=1,0 W/m2K; Ug=0,6 W/m2K. Konszignáció szerinti kialakítással.</t>
  </si>
  <si>
    <t>44-012-1.1.1.4.2-0000004</t>
  </si>
  <si>
    <t>KAB/V/01 konszignációs jelű műanyag kültéri nyílászárók, hőszigetelt, fokozott légzárású ablak elhelyezése előre kihagyott falnyílásba, tömítés nélkül (szerelvényezve, finombeállítással), 277 x 180 cm névleges mérettel,   Alumínium párkánnyal,  76 mm beépítési mélységgel, kamrás műanyag szerkezetű tok, 5 kamrás műanyag szerkezetű - rendszerhez igazított szárny, 3 rétegű üvegezés, Argon gázzal, 4-16-4-16-4mm Ug=min 0,6 W/m2K, Több ponton záródó ROTO vasalatrendszer, pl.: ROTO WT; NT üveg súlyához igazítva hibás működést és kiemelést akadályozó funkcióval; huzatbiztosító, Három pontos zár, belső oldali kilincs működéssel; meleg peremes távtartóval; hibás működés-gátlóval, -vízzárás: 9A -légáteresztés: 4. o.; -szélállóság: C5/B5 -hanggátlási tényező: Rw=33 dB;  -hőátbocsátási tényező: Uw=1,0 W/m2K; Ug=0,6 W/m2K. Konszignáció szerinti kialakítással.</t>
  </si>
  <si>
    <t>44-012-1.1.1.4.2-0000005</t>
  </si>
  <si>
    <t>KAB/V/02 konszignációs jelű műanyag kültéri nyílászárók, hőszigetelt, fokozott légzárású ablak elhelyezése előre kihagyott falnyílásba, tömítés nélkül (szerelvényezve, finombeállítással), 235 x 180 cm névleges mérettel,  (1 db fixen üvegezett 1 db bukó-nyiló jobbos szárny) Alumínium párkánnyal,  76 mm beépítési mélységgel, kamrás műanyag szerkezetű tok, 5 kamrás műanyag szerkezetű - rendszerhez igazított szárny, 3 rétegű üvegezés, Argon gázzal, 4-16-4-16-4mm Ug=min 0,6 W/m2K, Több ponton záródó ROTO vasalatrendszer, pl.: ROTO WT; NT üveg súlyához igazítva hibás működést és kiemelést akadályozó funkcióval; huzatbiztosító, Három pontos zár, belső oldali kilincs működéssel; meleg peremes távtartóval; hibás működés-gátlóval, -vízzárás: 9A -légáteresztés: 4. o.; -szélállóság: C5/B5 -hanggátlási tényező: Rw=33 dB;  -hőátbocsátási tényező: Uw=1,0 W/m2K; Ug=0,6 W/m2K. Konszignáció szerinti kialakítással.</t>
  </si>
  <si>
    <t>44-012-1.1.1.4.2-0000006</t>
  </si>
  <si>
    <t>KAB/V/03 konszignációs jelű műanyag kültéri nyílászárók, hőszigetelt, fokozott légzárású ablak elhelyezése előre kihagyott falnyílásba, tömítés nélkül (szerelvényezve, finombeállítással), 285,5 x 180 cm névleges mérettel,   Alumínium párkánnyal,  76 mm beépítési mélységgel, kamrás műanyag szerkezetű tok, 5 kamrás műanyag szerkezetű - rendszerhez igazított szárny, 3 rétegű üvegezés, Argon gázzal, 4-16-4-16-4mm Ug=min 0,6 W/m2K, Több ponton záródó ROTO vasalatrendszer, pl.: ROTO WT; NT üveg súlyához igazítva hibás működést és kiemelést akadályozó funkcióval; huzatbiztosító, Három pontos zár, belső oldali kilincs működéssel; meleg peremes távtartóval; hibás működés-gátlóval, -vízzárás: 9A -légáteresztés: 4. o.; -szélállóság: C5/B5 -hanggátlási tényező: Rw=33 dB;  -hőátbocsátási tényező: Uw=1,0 W/m2K; Ug=0,6 W/m2K. Konszignáció szerinti kialakítással.</t>
  </si>
  <si>
    <t>44-012-1.1.1.4.2-0000007</t>
  </si>
  <si>
    <t>KAB/V/04 konszignációs jelű műanyag kültéri nyílászárók, hőszigetelt, fokozott légzárású ablak elhelyezése előre kihagyott falnyílásba, tömítés nélkül (szerelvényezve, finombeállítással), 134,5 x 180 cm névleges mérettel,   Alumínium párkánnyal,  76 mm beépítési mélységgel, kamrás műanyag szerkezetű tok, 5 kamrás műanyag szerkezetű - rendszerhez igazított szárny, 3 rétegű üvegezés, Argon gázzal, 4-16-4-16-4mm Ug=min 0,6 W/m2K, Több ponton záródó ROTO vasalatrendszer, pl.: ROTO WT; NT üveg súlyához igazítva hibás működést és kiemelést akadályozó funkcióval; huzatbiztosító, Három pontos zár, belső oldali kilincs működéssel; meleg peremes távtartóval; hibás működés-gátlóval, -vízzárás: 9A -légáteresztés: 4. o.; -szélállóság: C5/B5 -hanggátlási tényező: Rw=33 dB;  -hőátbocsátási tényező: Uw=1,0 W/m2K; Ug=0,6 W/m2K. Konszignáció szerinti kialakítással.</t>
  </si>
  <si>
    <t>44-012-1.1.1.4.2-0000008</t>
  </si>
  <si>
    <t>KAB/V/05 konszignációs jelű műanyag kültéri nyílászárók, hőszigetelt, fokozott légzárású ablak elhelyezése előre kihagyott falnyílásba, tömítés nélkül (szerelvényezve, finombeállítással), 450 x 180 cm névleges mérettel,   Alumínium párkánnyal,  76 mm beépítési mélységgel, kamrás műanyag szerkezetű tok, 5 kamrás műanyag szerkezetű - rendszerhez igazított szárny, 3 rétegű üvegezés, Argon gázzal, 4-16-4-16-4mm Ug=min 0,6 W/m2K, Több ponton záródó ROTO vasalatrendszer, pl.: ROTO WT; NT üveg súlyához igazítva hibás működést és kiemelést akadályozó funkcióval; huzatbiztosító, Három pontos zár, belső oldali kilincs működéssel; meleg peremes távtartóval; hibás működés-gátlóval, -vízzárás: 9A -légáteresztés: 4. o.; -szélállóság: C5/B5 -hanggátlási tényező: Rw=33 dB;  -hőátbocsátási tényező: Uw=1,0 W/m2K; Ug=0,6 W/m2K. Konszignáció szerinti kialakítással.</t>
  </si>
  <si>
    <t>44-012-1.1.1.4.2-0000009</t>
  </si>
  <si>
    <t>KAB/VI/01 konszignációs jelű műanyag kültéri nyílászárók, hőszigetelt, fokozott légzárású ablak elhelyezése előre kihagyott falnyílásba, tömítés nélkül (szerelvényezve, finombeállítással), 100 x 180 cm névleges mérettel,   Alumínium párkánnyal,  76 mm beépítési mélységgel, kamrás műanyag szerkezetű tok, 5 kamrás műanyag szerkezetű - rendszerhez igazított szárny, 3 rétegű üvegezés, Argon gázzal, 4-16-4-16-4mm Ug=min 0,6 W/m2K, Több ponton záródó ROTO vasalatrendszer, pl.: ROTO WT; NT üveg súlyához igazítva hibás működést és kiemelést akadályozó funkcióval; huzatbiztosító, Három pontos zár, belső oldali kilincs működéssel; meleg peremes távtartóval; hibás működés-gátlóval, -vízzárás: 9A -légáteresztés: 4. o.; -szélállóság: C5/B5 -hanggátlási tényező: Rw=33 dB;  -hőátbocsátási tényező: Uw=1,0 W/m2K; Ug=0,6 W/m2K. Konszignáció szerinti kialakítással.</t>
  </si>
  <si>
    <t>44-012-1.1.1.4.2-1000002</t>
  </si>
  <si>
    <t>BAB/-2A/01 konszignációs jelű műanyag beltéri  ablak elhelyezése előre kihagyott falnyílásba, tömítés nélkül (szerelvényezve, finombeállítással), 80 x 110 cm névleges mérettel,   6 légkamrás ablakprofil UV- és ütésálló PVC tokkialakítással min. 76 mm vastagságban, meleg távtartóval, Uf=1,1 W/m2K Szárny: 6 légkamrás műanyagszerkezetű-rendszerhez igazítva Üvegezés: Argon gázzal, 4-16-4-16-4 mm Több ponton záródó ROTO vasalatrendszer, pl.: ROTO WT; NT üveg súlyához igazítva Három pontos zár, belső oldali kilincs működéssel Konszignáció szerinti kialakítással.</t>
  </si>
  <si>
    <t>45-001-5-1000108</t>
  </si>
  <si>
    <t>BA/F/06 konszignációs jelű Lépcsőházi alumínium ajtó beépítése kompletten, 2,1*2,125 m névleges mérettel, (ajtó: 1500 x 2125 mm; üveg oldalvilágító: 600 x 2125 mm ), (1 db jobbos), Ütközőküszöb tömítéssel - típushoz tartozó gyártmány ALIPLAST Superial SP 814 profil tok szerkezet; Keret: 70 mm; szárny: 75 mm extrudált alumíniumprofilból, 4 oldalon tömítőprofil EPDM-ből 50 mm extrudált alumíniumprofilból ; szerkezeti vastagság: 50 mm ; lábazatmagasság: 150 mm 19 mm hőszigetelt - ragasztott biztonsági üvegezés -Royal Trio (3+3VSG -10-3)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ISM csúszósínes felső ajtócsukó automata behúzó szerkezettel -aluminium kilicsgarnitúra, BS 55 ajtóstopper Konszignáció szerinti kialakítással.</t>
  </si>
  <si>
    <t>45-001-5-1000121</t>
  </si>
  <si>
    <t>KA/F/07 konszignációs jelű Üvegezett alumínium szerkezetű homlokzati ajtó beépítése kompletten, 3,156*2,40 m névleges mérettel, SCHÜCO ADS.Si alumínium szerkezetű ajtó, vagy ezzel egyenértékű típus Küszöb: Típushoz tartozó gyártmány SCHÜCO 90mm vagy ALIPLAST Superial SP814 profil tok szerkezet Alumínium szerkezetű üvegezett ajtólap, ajtó síkjában záródó Biztonsági üvegezés Argon gázzal, 3+3-16-3+3 mm, Ug=0,6 W/m2K MABISZ minősítésnek megfelelő, 5 ponton záródó vasalatrendszer, SCHÜCO ADS HD Schüco INOX rozsdamentes kilincs és cilinder Az összes rendszerkiegészítővel kompletten; Üvegfalc és középtömítési rendszerrel Konszignáció szerinti kialakítással.</t>
  </si>
  <si>
    <t>45-001-11-0000001</t>
  </si>
  <si>
    <t>KA/VI/01 konszignációs jelű Alumínium Homlokzati fém szerkezetű ajtó, 1,00*2,20 m mérettel, balos, Típushoz tartozó gyártmány küszöbbel, ALIPLAST Superial SP814 profil tok szerkezet, Alumínium szerkezetű ajtólap, MABISZ minősítésnek megfelelő, 5 ponton záródó vasalatrendszer, rozsdamentes kilincs és cilinder Az összes rendszerkiegészítővel kompletten, -vízzárás: V1 -légzárás: L2 -léghanggátlás: LH3 -hanggátlási tényező: Rw=32-36 dB -hőátbocsátási tényező: Uw=1,3 W/m2K Konszignáció szerinti kialakítással.</t>
  </si>
  <si>
    <t>45-001-11-0000002</t>
  </si>
  <si>
    <t>KA/F/02 konszignációs jelű Hörmann LPU67 Duplafalú szekcionált kapu beépítése kompletten 5,00*3,00 m mérettel,  Thorganyzott acéltok, 3 oldalon pvc tömítőprofillal 67 mm vastag hőszigetelt Horganyzott vasalat Fehér alumínium öntvény foganytyú -RAL 9016, ProMatic 4-gombos HSE 4 BS kéziadóval, automata reteszelés illetve CTP 3-1 kódkapcsolóval kiegészítve. HKSI belső klímaérzékelővel garázsszellőztetéssel. Az összes rendszerkiegészítővel kompletten Konszignáció szerinti kialakítással.</t>
  </si>
  <si>
    <t>45-001-11-0000003</t>
  </si>
  <si>
    <t>KA/F/03 konszignációs jelű Alumínium Homlokzati fém szerkezetű ajtó, 1,15*2,95 m mérettel, balos, Típushoz tartozó gyártmány küszöbbel, Rendszerhez tartozó acél szerkezetű tok Alumínium szerkezetű ajtólap, MABISZ minősítésnek megfelelő, 5 ponton záródó vasalatrendszer, rozsdamentes kilincs és cilinder Az összes rendszerkiegészítővel kompletten, -vízzárás: V1 -légzárás: L2 -léghanggátlás: LH3 -hanggátlási tényező: Rw=32-36 dB -hőátbocsátási tényező: Uw=1,3 W/m2K Konszignáció szerinti kialakítással.</t>
  </si>
  <si>
    <t>45-001-11-0000004</t>
  </si>
  <si>
    <t>KA/F/04 konszignációs jelű Földszinti aggregátor hanggátló ajtó, 3,74*2,95 m mérettel,  Ütközőküszöb tömítéssel, Ásványgyapottal és speciális hanggátló betéttel kitöltött szabványos acéltok min.: 2 mm lemezvastagság ; profilozott tömítőhorony, rögzítő karmattyúval, 75 mm hegesztett szerkezetű acéllap minimum 1,0 mm vastagságban, vékonyfalcos kialakítással, matt acél három dimenziós állítható pántokkal, fixen merevítő betétekbe rögzítve. Felfúrás védett hengerzárbetét, DIN 18254, PZ-3-BS 3 kulccsal és pótkulcs készítéséhez biztonsági igazolásssal. Vasalat az ajtó súlyához igazítva Az összes rendszerkiegészítővel kompletten, D190 tűzgátló kilincsgarnitúra, A2 EI2 90 C5 ; Kiemelt haggátlási követelmény: Rw = min.: 49 dB. Konszignáció szerinti kialakítással.</t>
  </si>
  <si>
    <t>45-001-11-0000005</t>
  </si>
  <si>
    <t>KA/F/05 konszignációs jelű Alumínium Homlokzati kétszrnyú fém szerkezetű kapu, 2,8*2,95 m mérettel,  Típushoz tartozó gyártmány küszöbbel, ALIPLAST Superial SP814 profil tok szerkezet, Alumínium szerkezetű ajtólap, MABISZ minősítésnek megfelelő, 5 ponton záródó vasalatrendszer, rozsdamentes kilincs és cilinder Az összes rendszerkiegészítővel kompletten, -vízzárás: V1 -légzárás: L2 -léghanggátlás: LH3 -hanggátlási tényező: Rw=32-36 dB -hőátbocsátási tényező: Uw=1,3 W/m2K Konszignáció szerinti kialakítással.</t>
  </si>
  <si>
    <t>45-001-11-0000006</t>
  </si>
  <si>
    <t>KA/F/06 konszignációs jelű Alumínium Homlokzati kétszrnyú fém szerkezetű kapu, 2,6*2,95 m mérettel,  Típushoz tartozó gyártmány küszöbbel, ALIPLAST Superial SP814 profil tok szerkezet, Alumínium szerkezetű ajtólap, MABISZ minősítésnek megfelelő, 5 ponton záródó vasalatrendszer, rozsdamentes kilincs és cilinder Az összes rendszerkiegészítővel kompletten, -vízzárás: V1 -légzárás: L2 -léghanggátlás: LH3 -hanggátlási tényező: Rw=32-36 dB -hőátbocsátási tényező: Uw=1,3 W/m2K Konszignáció szerinti kialakítással.</t>
  </si>
  <si>
    <t>45-001-11-0000008</t>
  </si>
  <si>
    <t>KA/F/08 konszignációs jelű üvegezett alumínium homlokzati fém szerkezetű ajtó, 1,50*2,20 m mérettel, balos, Típushoz tartozó gyártmány küszöbbel, ALIPLAST Superial SP814 profil tok szerkezet, Alumínium szerkezetű üvegezett ajtólap, MABISZ minősítésnek megfelelő, 5 ponton záródó vasalatrendszer,  rozsdamentes kilincs és cilinder Konszignáció szerinti kialakítással.</t>
  </si>
  <si>
    <t>45-001-11-0000358</t>
  </si>
  <si>
    <t>KA/III/01 konszignációs jelű üvegezett alumínium homlokzati fém szerkezetű ajtó 1,50*2,40 m mérettel, balos, Típushoz tartozó gyártmány küszöbbel, SCHÜCO ADS.Si alumínium szerkezetű ajtó, vagy ezzel egyenértékű típus, Alumínium szerkezetű üvegezett ajtólap, ajtó síkjában záródó, Biztonsági üvegezés Argon gázzal, 3+3-16-3+3 mm, Ug=0,6 W/m2K MABISZ minősítésnek megfelelő, 5 ponton záródó vasalatrendszer, SCHÜCO ADS HD Schüco INOX rozsdamentes kilincs és cilinder Az összes rendszerkiegészítővel kompletten, -vízzárás: V1 -légzárás: L2 -léghanggátlás: LH3 -hanggátlási tényező: Rw=32-36 dB -hőátbocsátási tényező: Uw=1,3 W/m2K Konszignáció szerinti kialakítással.</t>
  </si>
  <si>
    <t>45-001-11-0000503</t>
  </si>
  <si>
    <t>KA/V/01 konszignációs jelű Alumínium Homlokzati fém szerkezetű ajtó, 1,00*2,68 m mérettel, balos, Típushoz tartozó gyártmány küszöbbel, ALIPLAST Superial SP814 profil tok szerkezet, Alumínium szerkezetű ajtólap, MABISZ minősítésnek megfelelő, 5 ponton záródó vasalatrendszer, rozsdamentes kilincs és cilinder Az összes rendszerkiegészítővel kompletten, -vízzárás: V1 -légzárás: L2 -léghanggátlás: LH3 -hanggátlási tényező: Rw=32-36 dB -hőátbocsátási tényező: Uw=1,3 W/m2K Konszignáció szerinti kialakítással.</t>
  </si>
  <si>
    <t>45-001-31-0000001</t>
  </si>
  <si>
    <t>IT konszignációs jelű Elektromos információs tábla elhelyezése, 0,25*2,50 m névleges mérettel, Típushoz tartozó acél tokszerkezet, belsőépítészeti kiviteli terv alapján Típushoz tartozó üveg szerkezet, belsőépítészeti kiviteli terv alapján Rendszerhez tartozó komplett vasalat- és tarozékrendszer Az összes rendszerkiegészítővel kompletten Konszignáció szerinti kialakítással.</t>
  </si>
  <si>
    <t>45-001-31-0000002</t>
  </si>
  <si>
    <t>TCS konszignációs jelű Tűzgátló üvegajtó beépítése, (5 db balos, 9 db jobbos) COOLFIRE SAPA Thermo 74 EI90 tűzgátló üvegajtó típus, 0,68*2,125 m névleges mérettel, Típushoz tartozó automata küszöbbel, SAPA Thermo 74 hőhídmentes alumínium szelvény tok 17mm vastag tűzgátló üveg szárny 17mm vastag tűzgátló üvegezés Rendszerhez tartozó komplett vasalat- és tarozékrendszer 3 oldalon falcolt, rugós, állítható pántok, több pontos trezorzár Az összes rendszerkiegészítővel kompletten; rejtett automata behúzó szerkezettel a füstgátló ajtókat egy hengerzár-betéttel kell ellátni Konszignáció szerinti kialakítással.</t>
  </si>
  <si>
    <t>45-001-31-0000003</t>
  </si>
  <si>
    <t>AA/-2B/01T konszignációs jelű Tűzgátló aknaajtó beépítése, (2 db balos, 3 db jobbos) Hörmann HH90 D-1 (H-16) hegesztett szerkezet, vagy ezzel egyenértékű típus, 0,8*2,125 m névleges mérettel, Ütközőküszöb tömítéssel - típushoz tartozó gyártmány Tok: Ásványgyapottal kitöltött szabványos acéltok min.: 2 mm lemezvastagság ; profilozott tömítőhorony Szárny: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 csúszósínes felső ajtócsukóa utomata behúzó szerkezettel; D190 tűzgátló kilincsgarnitúra; BS 55 ajtóstopper Konszignáció szerinti kialakítással.</t>
  </si>
  <si>
    <t>45-001-31-0000004</t>
  </si>
  <si>
    <t>AA/-2B/02T konszignációs jelű Tűzgátló kétszárnyú aknaajtó beépítése,  Hörmann HH90 D-2 (H-16) hegesztett szerkezet, 1,6*2,125 m névleges mérettel, Ütközőküszöb tömítéssel - típushoz tartozó gyártmány, Tok: Ásványgyapottal kitöltött szabványos acéltok min.: 2 mm lemezvastagság ; profilozott tömítőhorony Szárny: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 csúszósínes felső ajtócsukóa utomata behúzó szerkezettel; D190 tűzgátló kilincsgarnitúra; BS 55 ajtóstopper. Konszignáció szerinti kialakítással.</t>
  </si>
  <si>
    <t>45-001-31-0000005</t>
  </si>
  <si>
    <t>BA/-2B/01T konszignációs jelű Tűzgátló kétszárnyú ajtóelem beépítése, (8 db balos, 15 db jobbos) Hörmann HH90 D-2 (H-16) heggesztett szerkezet, 1,6*2,40 m névleges mérettel,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</si>
  <si>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45-001-31-0000006</t>
  </si>
  <si>
    <t>BA/-2B/02T konszignációs jelű Tűzgátló függönykapu a pincében beépítése,  6,15x3,20 m névleges mérettel, COLT; COOLFIRE, AVAPS FIBREROLL horganyzott vezetősín Üvegszál erősített speciális tűzgátló függöny, belső felületen nemesacél huzallal erősítve; 1,9mm vastagság, 1740 g/m2 tömeg Acél tengelyre automatikusan feltekert és leereszthető állapotban lévő vasalat, zár a függöny rendszere 230 V AC, 50Hz, 13 A hálózatot igényel, központi rendszer által vezérelve. Egyéb külső egységekkel összekapcsolva (tűzjelző, füstjelző rendszerrel) Müködést akkumlátorral biztosítva áramszünet esetén Konszignáció szerinti kialakítással.</t>
  </si>
  <si>
    <t>45-001-31-0000007</t>
  </si>
  <si>
    <t>BA/-2B/04T konszignációs jelű Tűzgátló kétszárnyú ajtóelem beépítése, (jobbos) Hörmann HH90 D-1(H-16) heggesztett szerkezet, 0,9*2,125 m névleges mérettel,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igazolással. Vasalat az ajtó súlyához igazítva Az összes rendszerkiegészítővel kompletten, TS 5000 R csúszósínes felső ajtócsukó automata behúzó szerkezettel -D190 tűzgátló kilincsgarnitúra, BS 55 ajtóstopper Konszignáció szerinti kialakítással.</t>
  </si>
  <si>
    <t>45-001-31-0000008</t>
  </si>
  <si>
    <t>BA/-2B/05 konszignációs jelű Tűzgátló szekcionált kapu a pincében beépítése,  HÖRMANN LTE 42  szekcionált kapu, 4,2x2,20 m névleges mérettel, horganyzott acéltok, 3 oldalon pvc tömítőprofillal Horganyzott vasalat szellőző a felső lamellán, alumínium szerkezet műanyag borítással Fehér alumínium öntvény foganytyú -RAL 9016, ProMatic 4-gombos HSE 4 BS kéziadóval, automata reteszelés illetve CTP 3-1 kódkapcsolóval kiegészítve. HKSI belső klímaérzékelővel garázsszellőztetéssel. Az összes rendszerkiegészítővel kompletten. Konszignáció szerinti kialakítással.</t>
  </si>
  <si>
    <t>45-001-31-0000009</t>
  </si>
  <si>
    <t>BA/-2A/01T konszignációs jelű Tűzgátló kétszárnyú ajtóelem beépítése, (1 db balos, 2 db jobbos) Hörmann HH90 D-2 (H-16) heggesztett szerkezet, 1,6*2,125 m névleges mérettel,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</si>
  <si>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45-001-31-0000010</t>
  </si>
  <si>
    <t>BA/-2A/02T konszignációs jelű Tűzgátló függönykapu a pincében beépítése,  6,15x3,20 m névleges mérettel, COLT; COOLFIRE, AVAPS FIBREROLL horganyzott vezetősín Üvegszál erősített speciális tűzgátló függöny, belső felületen nemesacél huzallal erősítve; 1,9mm vastagság, 1740 g/m2 tömeg Acél tengelyre automatikusan feltekert és leereszthető állapotban lévő vasalat, zár a függöny rendszere 230 V AC, 50Hz, 13 A hálózatot igényel, központi rendszer által vezérelve. Egyéb külső egységekkel összekapcsolva (tűzjelző, füstjelző rendszerrel) Müködést akkumlátorral biztosítva áramszünet esetén Konszignáció szerinti kialakítással.</t>
  </si>
  <si>
    <t>45-001-31-0000011</t>
  </si>
  <si>
    <t>BA/-2A/04T konszignációs jelű Tűzgátló kétszárnyú ajtóelem beépítése, (jobbos) Hörmann HH90 D-2 (H-16) heggesztett szerkezet, 0,9*2,125 m névleges mérettel,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</si>
  <si>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45-001-31-0000012</t>
  </si>
  <si>
    <t>AA/-1/01T konszignációs jelű Tűzgátló ajtóelem beépítése, (1 db balos, 3 db jobbos) 0,8*2,125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</si>
  <si>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45-001-31-0000013</t>
  </si>
  <si>
    <t>BA/-1/01T konszignációs jelű Tűzgátló kétszárnyú ajtóelem beépítése, (1 db balos, 3 db jobbos) Hörmann HH90 D-2 (H-16) heggesztett szerkezet, 1,6*2,125 m névleges mérettel,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</si>
  <si>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45-001-31-0000017</t>
  </si>
  <si>
    <t>BA/-1/03T konszignációs jelű Tűzgátló kétszárnyú ajtóelem beépítése, (balos) Hörmann HH90 D-2 (H-16) heggesztett szerkezet, 1,0*2,125 m névleges mérettel,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</si>
  <si>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45-001-31-0000019</t>
  </si>
  <si>
    <t>BA/-1/05T konszignációs jelű Tűzgátló kétszárnyú ajtóelem beépítése, (jobbos) Hörmann HH90 D-2 (H-16) heggesztett szerkezet, 0,9*2,125 m névleges mérettel,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</si>
  <si>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45-001-31-0000101</t>
  </si>
  <si>
    <t>AA/-2A/01T konszignációs jelű Tűzgátló ajtóelem beépítése, (2 db balos, 3 db jobbos) Hörmann HH90 D-2 (H-16) heggesztett szerkezet, 0,8*2,125 m névleges mérettel,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</si>
  <si>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45-001-31-0000102</t>
  </si>
  <si>
    <t>AA/-2A/02T konszignációs jelű Tűzgátló kétszárnyú ajtóelem beépítése,  Hörmann HH90 D-2 (H-16) heggesztett szerkezet, 1,4*2,125 m névleges mérettel,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</si>
  <si>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45-001-31-0000103</t>
  </si>
  <si>
    <t>AA/-1/02T konszignációs jelű Tűzgátló kétszárnyú ajtóelem beépítése,  1,4*2,125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</si>
  <si>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45-001-31-0000201</t>
  </si>
  <si>
    <t>AA/F/01T konszignációs jelű Tűzgátló kétszárnyú ajtóelem beépítése, (1 balos,1 jobbos) 1,4*2,125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</si>
  <si>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45-001-31-0000202</t>
  </si>
  <si>
    <t>AA/F/02T konszignációs jelű Tűzgátló ajtóelem beépítése, (1 db balos, 1 db jobbos) 0,8*2,125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</si>
  <si>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45-001-31-0000203</t>
  </si>
  <si>
    <t>AA/F/03T konszignációs jelű Tűzgátló ajtóelem beépítése, (jobbos) 1,0*2,125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</si>
  <si>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45-001-31-0000204</t>
  </si>
  <si>
    <t>BA/F/01T konszignációs jelű Tűzgátló ajtóelem beépítése, (1 db balos, 2 db jobbos) 1,0*2,125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</si>
  <si>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45-001-31-0000206</t>
  </si>
  <si>
    <t>BA/F/02T konszignációs jelű Tűzgátló kétszárnyú ajtóelem beépítése, (2 db balos, 1 db jobbos) 0,9*2,125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</si>
  <si>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45-001-31-0000207</t>
  </si>
  <si>
    <t>BA/F/04T konszignációs jelű Tűzgátló kétszárnyú ajtóelem beépítése, (balos) 1,8*2,125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</si>
  <si>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45-001-31-0000208</t>
  </si>
  <si>
    <t>BA/F/07T konszignációs jelű Tűzgátló kétszárnyú ajtóelem beépítése, (1 db balos, 1 db jobbos) 1,5*2,125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</si>
  <si>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45-001-31-0000210</t>
  </si>
  <si>
    <t>KA/F/09 konszignációs jelű Hörmann LPU67 Duplafalú szekcionált kapu beépítése kompletten 5,00*3,00 m mérettel,  Thorganyzott acéltok, 3 oldalon pvc tömítőprofillal 67 mm vastag hőszigetelt Horganyzott vasalat Fehér alumínium öntvény foganytyú -RAL 9016, ProMatic 4-gombos HSE 4 BS kéziadóval, automata reteszelés illetve CTP 3-1 kódkapcsolóval kiegészítve. HKSI belső klímaérzékelővel garázsszellőztetéssel. Az összes rendszerkiegészítővel kompletten Konszignáció szerinti kialakítással.</t>
  </si>
  <si>
    <t>45-001-31-0000251</t>
  </si>
  <si>
    <t>AA/I/01T konszignációs jelű Tűzgátló kétszárnyú aknaajtó beépítése (1 db balos, 1 db jobbos), 0,96*2,125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</si>
  <si>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45-001-31-0000252</t>
  </si>
  <si>
    <t>AA/I/02T konszignációs jelű Tűzgátló kétszárnyú ajtóelem beépítése,  1,7*2,125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</si>
  <si>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45-001-31-0000253</t>
  </si>
  <si>
    <t>AA/I/03T konszignációs jelű Tűzgátló ajtóelem beépítése, (1 db balos, 1 db jobbos) 0,8*2,125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</si>
  <si>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45-001-31-0000254</t>
  </si>
  <si>
    <t>AA/I/04T konszignációs jelű Tűzgátló ajtóelem beépítése, (jobbos) 1,0*2,125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</si>
  <si>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45-001-31-0000255</t>
  </si>
  <si>
    <t>BA/I/01T konszignációs jelű Tűzgátló kétszárnyú ajtóelem beépítése, (1 db balos) 1,5*2,125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</si>
  <si>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45-001-31-0000256</t>
  </si>
  <si>
    <t>BA/I/05T konszignációs jelű Tűzgátló kétszárnyú ajtóelem beépítése, (1 db jobbos) 1,5*2,125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</si>
  <si>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45-001-31-0000257</t>
  </si>
  <si>
    <t>BA/I/06T konszignációs jelű Tűzgátló tolóajtó beépítése, (1 db jobbos) 1,995*2,125 m névleges mérettel, NOVOFERM NS-tolókapu Ütközőküszöb tömítéssel - típushoz tartozó gyártmány Tok: horganyzott, alapozott, hegesztett acéllemezből Szárny/Lap:Összeszerelhető panelhorganyzott, alapozott, hegesztett acéllemezből, kőzetgyapot betéttel A kapu nem rendelkezik alsó megvezető sínnel, a kiegyenlítés egy alsó görgő segítségével történik. A szerkezet könnyű működést biztosítson. A kapu vég- ill. folyamatos lengéscsillapítóval van ellátva. Kagylókilincs Az összes rendszerkiegészítővel kompletten. A felső csúszósínben ellensúllyal vezérelt görgő biztosítja a kapu záródását tűz esetén. Füst és láng labirintus a kapulap falcában. A hőre duzzadó intumex tömítés a kapulap körül. Motoros működéssel. Elektromágnesses rögzítő egységgel, tűz- és füstjelző központtal és integrált csukás vezérlővel Konszignáció szerinti kialakítással.</t>
  </si>
  <si>
    <t>45-001-31-0000258</t>
  </si>
  <si>
    <t>BA/I/12T konszignációs jelű üvegezett tűzgátló ajtóelem beépítése, jobbos Novoglass tűzgátló ajtó típus, 2,1*3,135 m névleges mérettel, Ütközőküszöb tömítéssel - típushoz tartozó gyártmány Keret: 70 mm; szárny: 75 mm extrudált aluminium vagy acél profilból, hőre duzzadó intunex szalaggal az ajtó körül Szárny/Lap:50 mm extrudált aluminium vagy acél profilból ; szerkezeti vastagság: 50 mm ; lábazatmagasság: 150 mm ISO-PYRAN S -hőszigetelt tűzgátló üveg (4mm üveg - 16mm távtartó+Arg.gáz- 4mm Low-E) -lágyfémbevonattal 2 db szinterezett görgőcsapágyas acél állítható pántokkal, fixen merevítő betétekbe rögzítve. Tűzgátló bevésőzár, felfúrás védett hengerzárbetét, DIN 18254, PZ-3-BS 3 kulccsal és pótkulcs készítéséhez biztonsági igazolásssal. Vasalat az ajtó súlyához igazítva Az összes rendszerkiegészítővel kompletten, 2 db TS 5000 R csúszósínes felső ajtócsukó automata behúzó szerkezettel; D190 tűzgátló kilincsgarnitúra, BS 55 ajtóstopper. Elektromágnesses rögzítő egységgel, tűz- és füstjelző központtal és integrált csukás vezérlővel Konszignáció szerinti kialakítással.</t>
  </si>
  <si>
    <t>45-001-31-0000301</t>
  </si>
  <si>
    <t>AA/II/01T konszignációs jelű Tűzgátló kétszárnyú aknaajtó beépítése (1 db balos, 1 db jobbos), 0,96*2,125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</si>
  <si>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45-001-31-0000302</t>
  </si>
  <si>
    <t>AA/II/02T konszignációs jelű Tűzgátló kétszárnyú ajtóelem beépítése, (1 db balos, 1 db jobbos) 1,4*2,125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</si>
  <si>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45-001-31-0000303</t>
  </si>
  <si>
    <t>AA/II/03T konszignációs jelű Tűzgátló ajtóelem beépítése, (1 db balos) 0,8*2,125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</si>
  <si>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45-001-31-0000304</t>
  </si>
  <si>
    <t>BA/II/01T konszignációs jelű Tűzgátló kétszárnyú ajtóelem beépítése, (1 db balos) 1,5*2,125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</si>
  <si>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45-001-31-0000351</t>
  </si>
  <si>
    <t>AA/III/01T konszignációs jelű Tűzgátló kétszárnyú aknaajtó beépítése,(1 balos, 1 jobbos) 0,96*2,125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</si>
  <si>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45-001-31-0000352</t>
  </si>
  <si>
    <t>AA/III/02T konszignációs jelű Tűzgátló kétszárnyú ajtóelem beépítése, (1 db balos, 1 db jobbos) 1,40*2,125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</si>
  <si>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45-001-31-0000353</t>
  </si>
  <si>
    <t>AA/III/03T konszignációs jelű Tűzgátló aknaajtó beépítése, (1 db balos, 2 db jobbos) 0,80*2,125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</si>
  <si>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45-001-31-0000354</t>
  </si>
  <si>
    <t>BA/III/01T konszignációs jelű Tűzgátló kétszárnyú ajtóelem beépítése, (1 db balos) 1,50*2,125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</si>
  <si>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45-001-31-0000355</t>
  </si>
  <si>
    <t>BA/III/05T konszignációs jelű Tűzgátló kétszárnyú ajtóelem beépítése, (1 db jobbos) 1,50*2,125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</si>
  <si>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45-001-31-0000356</t>
  </si>
  <si>
    <t>BA/III/06T konszignációs jelű Tűzgátló tolóajtó beépítése, (1 db jobbos) 2,55*2,5 m névleges mérettel, NOVOFERM NS-tolókapu Ütközőküszöb tömítéssel - típushoz tartozó gyártmány Tok: horganyzott, alapozott, hegesztett acéllemezből Szárny/Lap:Összeszerelhető panelhorganyzott, alapozott, hegesztett acéllemezből, kőzetgyapot betéttel A kapu nem rendelkezik alsó megvezető sínnel, a kiegyenlítés egy alsó görgő segítségével történik. A szerkezet könnyű működést biztosítson. A kapu vég- ill. folyamatos lengéscsillapítóval van ellátva. Kagylókilincs Az összes rendszerkiegészítővel kompletten. A felső csúszósínben ellensúllyal vezérelt görgő biztosítja a kapu záródását tűz esetén. Füst és láng labirintus a kapulap falcában. A hőre duzzadó intumex tömítés a kapulap körül. Motoros működéssel. Elektromágnesses rögzítő egységgel, tűz- és füstjelző központtal és integrált csukás vezérlővel Konszignáció szerinti kialakítással.</t>
  </si>
  <si>
    <t>45-001-31-0000401</t>
  </si>
  <si>
    <t>AA/IV/01T konszignációs jelű Tűzgátló kétszárnyú ajtóelem beépítése, (1 db balos, 1 db jobbos) 1,40*2,125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</si>
  <si>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45-001-31-0000402</t>
  </si>
  <si>
    <t>AA/IV/02T konszignációs jelű Tűzgátló ajtóelem beépítése, (1 db balos) 0,80*2,125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</si>
  <si>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45-001-31-0000403</t>
  </si>
  <si>
    <t>BA/IV/01T konszignációs jelű Üvegezett tűzgátló ajtó beépítése, (1 db balos, 1 db jobbos) 1,70*2,125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</si>
  <si>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45-001-31-0000404</t>
  </si>
  <si>
    <t>BA/IV/02T konszignációs jelű Tűzgátló ajtó beépítése, (1 db jobbos) 1,50*2,2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</si>
  <si>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45-001-31-0000501</t>
  </si>
  <si>
    <t>AA/V/01T konszignációs jelű Tűzgátló ajtóelem beépítése, (1 db balos, 2 db jobbos) 0,80*2,125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</si>
  <si>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45-001-31-0000502</t>
  </si>
  <si>
    <t>BA/V/02T konszignációs jelű Tűzgátló kétszárnyú ajtóelem beépítése, (1 db balos) 1,50*2,125 m névleges mérettel, Hörmann HH90 D-2 (H-16) heggesztett szerkezet,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</si>
  <si>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45-001-31-1000009</t>
  </si>
  <si>
    <t>BA/-2A/01T* konszignációs jelű Tűzgátló kétszárnyú ajtóelem beépítése, (jobbos) Hörmann HH90 D-2 (H-16) heggesztett szerkezet, 1,6*2,125 m névleges mérettel, Ütközőküszöb tömítéssel - típushoz tartozó gyártmány Ásványgyapottal kitöltött szabványos acéltok min.: 2 mm lemezvastagság ; profilozott tömítőhorony 65 mm hegesztett szerkezetű acéllap minimum 1,0 mm vastagságban, vékonyfalcos kialakítással matt krómozott háromdimenziós állítható pántokkal, fixen merevítő betétekbe rögzítve. Felfúrás védett hengerzárbetét, DIN 18254, PZ-3-BS 3 kulccsal és pótkulcs készítéséhez biztonsági igazolásssal. Vasalat az ajtó súlyához igazítva Az összes rendszerkiegészítővel kompletten, TS 5000 R-ISM csúszósínes felső ajtócsukó automata behúzó szerkezettel -D190 tűzgátló kilincsgarnitúra, BS 55 ajtóstopper Konszignáció szerinti kialakítással.</t>
  </si>
  <si>
    <t>45-001-31-1000208</t>
  </si>
  <si>
    <t>BA/F/12T konszignációs jelű Tűzgátló tolóajtó beépítése, (1 db jobbos) 1,995*2,125 m névleges mérettel, NOVOFERM NS-tolókapu Ütközőküszöb tömítéssel - típushoz tartozó gyártmány Tok: horganyzott, alapozott, hegesztett acéllemezből Szárny/Lap:Összeszerelhető panelhorganyzott, alapozott, hegesztett acéllemezből, kőzetgyapot betéttel A kapu nem rendelkezik alsó megvezető sínnel, a kiegyenlítés egy alsó görgő segítségével történik. A szerkezet könnyű működést biztosítson. A kapu vég- ill. folyamatos lengéscsillapítóval van ellátva. Kagylókilincs Az összes rendszerkiegészítővel kompletten. A felső csúszósínben ellensúllyal vezérelt görgő biztosítja a kapu záródását tűz esetén. Füst és láng labirintus a kapulap falcában. A hőre duzzadó intumex tömítés a kapulap körül. Motoros működéssel. Elektromágnesses rögzítő egységgel, tűz- és füstjelző központtal és integrált csukás vezérlővel Konszignáció szerinti kialakítással.</t>
  </si>
  <si>
    <t>45-001-31-1000311</t>
  </si>
  <si>
    <t>BA/I/11 konszignációs jelű Novoglass tűzgátló ajtó beépítése kompletten, 2,15*2,125 m névleges mérettel, (1 db jobbos) (ajtó: 2150 x 2125 mm; üveg felülvilágító: 2125 x 1005 mm ) Ütközőküszöb tömítéssel - típushoz tartozó gyártmány Keret: 70 mm; szárny: 75 mm extrudált aluminium vagy acél profilból, hőre duzzadó intunex szalaggal az ajtó körül 50 mm extrudált aluminium vagy acél profilból ; szerkezeti vastagság: 50 mm ; lábazatmagasság: 150 mm ISO-PYRAN S -hőszigetelt tűzgátló üveg (4mm üveg - 16mm távtartó+Arg.gáz- 4mm Low-E) -lágyfémbevonattal 2 db szinterezett görgőcsapágyas acél állítható pántokkal, fixen merevítő betétekbe rögzítve. Tűzgátló bevésőzár, felfúrás védett hengerzárbetét, DIN 18254, PZ-3-BS 3 kulccsal és pótkulcs készítéséhez biztonsági igazolásssal. Vasalat az ajtó súlyához igazítva Az összes rendszerkiegészítővel kompletten, 2 db TS 5000 R csúszósínes felső ajtócsukó automata behúzó szerkezettel; D190 tűzgátló kilincsgarnitúra, BS 55 ajtóstopper. Elektromágnesses rögzítő egységgel, tűz- és füstjelző központtal és integrált csukás vezérlővel Konszignáció szerinti kialakítással.</t>
  </si>
  <si>
    <t>45-002-2-0000002</t>
  </si>
  <si>
    <t>BAB/I/08 konszignációs jelű beltéri ablak, 100x150 cm névleges mérettel, Konszignáció szerinti kialakítással.</t>
  </si>
  <si>
    <t>45-002-2-1000003</t>
  </si>
  <si>
    <t>BAB/F/01 konszignációs jelű belső konyhai fém szerkezetű fixen üvegezett ablak,  217x100 cm névleges mérettel, 76 mm beépítési mélységgel, fém szerkezetű tok, porszórt felület RAL 7042. Konszignáció szerinti kialakítással.</t>
  </si>
  <si>
    <t>45-002-2-1000004</t>
  </si>
  <si>
    <t>BAB/F/02 konszignációs jelű belső konyhai fém szerkezetű fixen üvegezett ablak,  70x100 cm névleges mérettel, 76 mm beépítési mélységgel, fém szerkezetű tok, porszórt felület RAL 7042. Konszignáció szerinti kialakítással.</t>
  </si>
  <si>
    <t>45-003-99-0010001</t>
  </si>
  <si>
    <t>KA/F/10 konszignációs jelű ASSA Abloy – RD-418 Négyszárnyú automatikus forgóajtó, középső tengellyel, álló légfüggönnyel a kilépési nyílásnál elhelyezése kompletten. Kialakítás: ASSA Abloy Frame profilrendszer, felső meghajtással ·         Belső átmérő: 1800 mm ·         Külső átmérő: 1888 mm ·         Belső magasság: 2200 ·         Attika magasság: minimum 200 mm ·         Külső magasság: 2400 mm ·         Belépési nyílás: 1191 mm Pánik vasalat menekülési útvonal biztosításához, manuálisan összelapolható ajtószárnyakkal Menekülési útvonalba figyelembe vehető szabaátjárási szélesség: 750mm Rejtett, infrás mozgásérzékelők a belépési nyílásoknál, mennyezeti profilba süllyesztve 4SAFE infrafüggönyös biztonsági jelenlét érzékelők az ajtólapokon 1 sensorral, 350 mm szélességben PDR infra biztonsági élvédelem a belépési nyílásoknál, rejtett, mennyezeti profilba süllyesztve Nyomás érzékeny biztonsági gumiérzékelők az ajtólapok vízszintes és függőleges élein Nyomás érzékeny függőleges aktív gumiütköző a belépési nyílás jobb oldalán Függöleges passzív gumiütköző a belépési nyílás bal oldalán RD elektromechanikus zár Belső tető led spotlámpákkal Felső porvédő tető PCD profilba süllyesztett programkapcsoló Profilba süllyesztett vészleállító gomb a belső oldalon Profilba süllyesztett vésznyitó gomb, menekülési útvonal biztosításához a belső oldalon Profilba süllyesztett  "menekülő gomb" palást belső oldalán Porszórt RAL színskála szerinti festés Palást üveg: 4+4mm 1B1 víztiszta laminált biztonsági üveg EN12600 Forgó rész sík üveg: 3+3mm 2B2 víztiszta laminált biztonsági üveg EN12600 Rozsdamentes padlógyűrűburkolatváltáshoz és szennyfogó szőnyeg elhelyezéséhez Kemperol üvegszál erősítésű kenhető vízszigetelés a forgóajtó kültérbe eső tető részére Frico SFS30E12 forgóajtó kilépési nyílásánál álló légfüggyöny, elektromos fűtőelemmel</t>
  </si>
  <si>
    <t>45-004-3-0000004</t>
  </si>
  <si>
    <t>K-04 konszignációs jelű rámpakorlát elhelyezése, 5,81 m-es Koracél acélelemek, (Anyagszükséglet 1 db korláthoz: Acél körszelvény, D=50mm:  25,83m Talplemez, Ø100mm, v=5mm: 7 db Konszignáció szerinti kialakítással.</t>
  </si>
  <si>
    <t>45-004-5-0000001</t>
  </si>
  <si>
    <t>NRV-01 jelű NAGÉV 3 cm vastag szénacélból készült járdarács, tűzihorganyzásos korrózióvédelemmel ellátva, 100x700 mm mérettel.</t>
  </si>
  <si>
    <t>45-004-5-0000002</t>
  </si>
  <si>
    <t>NRV-02 jelű NAGÉV 3 cm vastag szénacélból készült járdarács, tűzihorganyzásos korrózióvédelemmel ellátva, 100x750 mm mérettel.</t>
  </si>
  <si>
    <t>45-004-5-0000003</t>
  </si>
  <si>
    <t>NRV-03 jelű NAGÉV 3 cm vastag szénacélból készült járdarács, tűzihorganyzásos korrózióvédelemmel ellátva, 100x900 mm mérettel.</t>
  </si>
  <si>
    <t>45-004-5-0000004</t>
  </si>
  <si>
    <t>NRV-04 jelű NAGÉV 3 cm vastag szénacélból készült járdarács, tűzihorganyzásos korrózióvédelemmel ellátva, 150x800 mm mérettel.</t>
  </si>
  <si>
    <t>45-004-5-0000005</t>
  </si>
  <si>
    <t>NRV-05 jelű NAGÉV 3 cm vastag szénacélból készült járdarács, tűzihorganyzásos korrózióvédelemmel ellátva, 200x800 mm mérettel.</t>
  </si>
  <si>
    <t>45-004-5-0000006</t>
  </si>
  <si>
    <t>NRV-06 jelű NAGÉV 3 cm vastag szénacélból készült járdarács, tűzihorganyzásos korrózióvédelemmel ellátva, 250x800 mm mérettel.</t>
  </si>
  <si>
    <t>45-004-5-0000007</t>
  </si>
  <si>
    <t>NRV-07 jelű NAGÉV 3 cm vastag szénacélból készült járdarács, tűzihorganyzásos korrózióvédelemmel ellátva, 300x800 mm mérettel.</t>
  </si>
  <si>
    <t>45-004-5-0000008</t>
  </si>
  <si>
    <t>NRV-08 jelű NAGÉV 3 cm vastag szénacélból készült járdarács, tűzihorganyzásos korrózióvédelemmel ellátva, 300x900 mm mérettel.</t>
  </si>
  <si>
    <t>45-004-5-0000009</t>
  </si>
  <si>
    <t>NRV-09 jelű NAGÉV 3 cm vastag szénacélból készült járdarács, tűzihorganyzásos korrózióvédelemmel ellátva, 300x1000 mm mérettel.</t>
  </si>
  <si>
    <t>45-004-5-0000010</t>
  </si>
  <si>
    <t>NRV-10 jelű NAGÉV 3 cm vastag szénacélból készült járdarács, tűzihorganyzásos korrózióvédelemmel ellátva, 400x800 mm mérettel.</t>
  </si>
  <si>
    <t>45-004-5-0000011</t>
  </si>
  <si>
    <t>NRV-11 jelű NAGÉV 3 cm vastag szénacélból készült járdarács, tűzihorganyzásos korrózióvédelemmel ellátva, 550x800 mm mérettel.</t>
  </si>
  <si>
    <t>45-004-5-0000012</t>
  </si>
  <si>
    <t>NRV-12 jelű NAGÉV 3 cm vastag szénacélból készült járdarács, tűzihorganyzásos korrózióvédelemmel ellátva, 600x800 mm mérettel.</t>
  </si>
  <si>
    <t>45-004-5-0000013</t>
  </si>
  <si>
    <t>NRV-13 jelű NAGÉV 3 cm vastag szénacélból készült járdarács, tűzihorganyzásos korrózióvédelemmel ellátva, 650x800 mm mérettel.</t>
  </si>
  <si>
    <t>45-004-5-0000014</t>
  </si>
  <si>
    <t>NRV-14 jelű NAGÉV 3 cm vastag szénacélból készült járdarács, tűzihorganyzásos korrózióvédelemmel ellátva, 700x140 mm mérettel.</t>
  </si>
  <si>
    <t>45-004-5-0000015</t>
  </si>
  <si>
    <t>NRV-15 jelű NAGÉV 3 cm vastag szénacélból készült járdarács, tűzihorganyzásos korrózióvédelemmel ellátva, 700x750 mm mérettel.</t>
  </si>
  <si>
    <t>45-004-5-0000016</t>
  </si>
  <si>
    <t>NRV-16 jelű NAGÉV 3 cm vastag szénacélból készült járdarács, tűzihorganyzásos korrózióvédelemmel ellátva, 700x900 mm mérettel.</t>
  </si>
  <si>
    <t>45-004-5-0000017</t>
  </si>
  <si>
    <t>NRV-17 jelű NAGÉV 3 cm vastag szénacélból készült járdarács, tűzihorganyzásos korrózióvédelemmel ellátva, 700x1000 mm mérettel.</t>
  </si>
  <si>
    <t>45-004-5-0000018</t>
  </si>
  <si>
    <t>NRV-18 jelű NAGÉV 3 cm vastag szénacélból készült járdarács, tűzihorganyzásos korrózióvédelemmel ellátva, 750x800 mm mérettel.</t>
  </si>
  <si>
    <t>45-004-5-0000019</t>
  </si>
  <si>
    <t>NRV-19 jelű NAGÉV 3 cm vastag szénacélból készült járdarács, tűzihorganyzásos korrózióvédelemmel ellátva, 750x880 mm mérettel.</t>
  </si>
  <si>
    <t>45-004-5-0000020</t>
  </si>
  <si>
    <t>NRV-21 jelű NAGÉV 3 cm vastag szénacélból készült járdarács, tűzihorganyzásos korrózióvédelemmel ellátva, 900x550 mm mérettel.</t>
  </si>
  <si>
    <t>45-004-5-0000021</t>
  </si>
  <si>
    <t>NRV-22 jelű NAGÉV 3 cm vastag szénacélból készült járdarács, tűzihorganyzásos korrózióvédelemmel ellátva, 900x900 mm mérettel.</t>
  </si>
  <si>
    <t>45-004-5-0000022</t>
  </si>
  <si>
    <t>NRV-23 jelű NAGÉV 3 cm vastag szénacélból készült járdarács, tűzihorganyzásos korrózióvédelemmel ellátva, 900x950 mm mérettel.</t>
  </si>
  <si>
    <t>45-004-5-0000023</t>
  </si>
  <si>
    <t>NRV-24 jelű NAGÉV 3 cm vastag szénacélból készült járdarács, tűzihorganyzásos korrózióvédelemmel ellátva, 900x1000 mm mérettel.</t>
  </si>
  <si>
    <t>45-004-5-0000024</t>
  </si>
  <si>
    <t>NRV-25 jelű NAGÉV 3 cm vastag szénacélból készült járdarács, tűzihorganyzásos korrózióvédelemmel ellátva, 900x1000 mm mérettel.</t>
  </si>
  <si>
    <t>45-004-5-0000025</t>
  </si>
  <si>
    <t>NRV-26 jelű NAGÉV 3 cm vastag szénacélból készült járdarács, tűzihorganyzásos korrózióvédelemmel ellátva, 950x950 mm mérettel.</t>
  </si>
  <si>
    <t>45-004-5-0000026</t>
  </si>
  <si>
    <t>NRV-27 jelű NAGÉV 3 cm vastag szénacélból készült járdarács, tűzihorganyzásos korrózióvédelemmel ellátva, 1000x300 mm mérettel.</t>
  </si>
  <si>
    <t>45-004-5-0000027</t>
  </si>
  <si>
    <t>NRV-28 jelű NAGÉV 3 cm vastag szénacélból készült járdarács, tűzihorganyzásos korrózióvédelemmel ellátva, 1000x350 mm mérettel.</t>
  </si>
  <si>
    <t>45-004-5-0000028</t>
  </si>
  <si>
    <t>NRV-29 jelű NAGÉV 3 cm vastag szénacélból készült járdarács, tűzihorganyzásos korrózióvédelemmel ellátva, 1000x600 mm mérettel.</t>
  </si>
  <si>
    <t>45-004-5-0000029</t>
  </si>
  <si>
    <t>NRV-30 jelű NAGÉV 3 cm vastag szénacélból készült járdarács, tűzihorganyzásos korrózióvédelemmel ellátva, 1000x800 mm mérettel.</t>
  </si>
  <si>
    <t>45-004-5-0000030</t>
  </si>
  <si>
    <t>NRV-31 jelű NAGÉV 3 cm vastag szénacélból készült járdarács, tűzihorganyzásos korrózióvédelemmel ellátva, 1000x850 mm mérettel.</t>
  </si>
  <si>
    <t>45-004-5-0000031</t>
  </si>
  <si>
    <t>NRV-32 jelű NAGÉV 3 cm vastag szénacélból készült járdarács, tűzihorganyzásos korrózióvédelemmel ellátva, 1000x900 mm mérettel.</t>
  </si>
  <si>
    <t>45-004-5-0000032</t>
  </si>
  <si>
    <t>NRV-33 jelű NAGÉV 3 cm vastag szénacélból készült járdarács, tűzihorganyzásos korrózióvédelemmel ellátva, 1000x950 mm mérettel.</t>
  </si>
  <si>
    <t>45-004-5-0000033</t>
  </si>
  <si>
    <t>NRV-34 jelű NAGÉV 3 cm vastag szénacélból készült járdarács, tűzihorganyzásos korrózióvédelemmel ellátva, 1000x1000 mm mérettel.</t>
  </si>
  <si>
    <t>45-004-5-0000034</t>
  </si>
  <si>
    <t>NRV-35 jelű NAGÉV 3 cm vastag szénacélból készült járdarács, tűzihorganyzásos korrózióvédelemmel ellátva, 1130x950 mm mérettel.</t>
  </si>
  <si>
    <t>45-004-5-0000035</t>
  </si>
  <si>
    <t>NRF-1 jelű NAGÉV 3 cm vastag szénacélból készült járdarács, tűzihorganyzásos korrózióvédelemmel ellátva, 700x610 mm mérettel.</t>
  </si>
  <si>
    <t>45-004-5-0000036</t>
  </si>
  <si>
    <t>NRF-2 jelű NAGÉV 3 cm vastag szénacélból készült járdarács, tűzihorganyzásos korrózióvédelemmel ellátva, 1040x614 mm mérettel.</t>
  </si>
  <si>
    <t>45-004-5-0000037</t>
  </si>
  <si>
    <t>NRF-3 jelű NAGÉV 3 cm vastag szénacélból készült járdarács, tűzihorganyzásos korrózióvédelemmel ellátva, 1040x1000 mm mérettel.</t>
  </si>
  <si>
    <t>45-004-5-0000038</t>
  </si>
  <si>
    <t>NRF-4 jelű NAGÉV 3 cm vastag szénacélból készült járdarács, tűzihorganyzásos korrózióvédelemmel ellátva, 1100x610 mm mérettel.</t>
  </si>
  <si>
    <t>45-004-5-0000039</t>
  </si>
  <si>
    <t>NRF-5 jelű NAGÉV 3 cm vastag szénacélból készült járdarács, tűzihorganyzásos korrózióvédelemmel ellátva, 2000x100 mm mérettel.</t>
  </si>
  <si>
    <t>45-004-5-0000040</t>
  </si>
  <si>
    <t>NRF-6 jelű NAGÉV 3 cm vastag szénacélból készült járdarács, tűzihorganyzásos korrózióvédelemmel ellátva, 2000x1000 mm mérettel.</t>
  </si>
  <si>
    <t>45-004-5-0000041</t>
  </si>
  <si>
    <t>NRF-7 jelű NAGÉV 3 cm vastag szénacélból készült járdarács, tűzihorganyzásos korrózióvédelemmel ellátva, 2060x100 mm mérettel.</t>
  </si>
  <si>
    <t>45-004-5-0000042</t>
  </si>
  <si>
    <t>NRF-8 jelű NAGÉV 3 cm vastag szénacélból készült járdarács, tűzihorganyzásos korrózióvédelemmel ellátva, 2060x1000 mm mérettel.</t>
  </si>
  <si>
    <t>45-004-5-0000043</t>
  </si>
  <si>
    <t>NRF-9 jelű NAGÉV 3 cm vastag szénacélból készült járdarács, tűzihorganyzásos korrózióvédelemmel ellátva, 2660x600 mm mérettel.</t>
  </si>
  <si>
    <t>45-004-5-0000044</t>
  </si>
  <si>
    <t>NRF-10 jelű NAGÉV 3 cm vastag szénacélból készült járdarács, tűzihorganyzásos korrózióvédelemmel ellátva, 2660x1000 mm mérettel.</t>
  </si>
  <si>
    <t>45-004-5-0000045</t>
  </si>
  <si>
    <t>NRF-12 jelű NAGÉV 3 cm vastag szénacélból készült járdarács, tűzihorganyzásos korrózióvédelemmel ellátva, 2950x600 mm mérettel.</t>
  </si>
  <si>
    <t>45-004-5-0000046</t>
  </si>
  <si>
    <t>NRF-13 jelű NAGÉV 3 cm vastag szénacélból készült járdarács, tűzihorganyzásos korrózióvédelemmel ellátva, 2950x1000 mm mérettel.</t>
  </si>
  <si>
    <t>45-004-5-0000047</t>
  </si>
  <si>
    <t>NRF-14 jelű NAGÉV 3 cm vastag szénacélból készült járdarács, tűzihorganyzásos korrózióvédelemmel ellátva, 3070x774 mm mérettel.</t>
  </si>
  <si>
    <t>45-004-5-0000048</t>
  </si>
  <si>
    <t>NRF-15 jelű NAGÉV 3 cm vastag szénacélból készült járdarács, tűzihorganyzásos korrózióvédelemmel ellátva, 3100x1000 mm mérettel.</t>
  </si>
  <si>
    <t>45-004-5-0000049</t>
  </si>
  <si>
    <t>NRF-11 jelű NAGÉV 3 cm vastag szénacélból készült járdarács, tűzihorganyzásos korrózióvédelemmel ellátva, 2850x1000 mm mérettel.</t>
  </si>
  <si>
    <t>45-004-5-0000050</t>
  </si>
  <si>
    <t>NRF-16 jelű NAGÉV 3 cm vastag szénacélból készült járdarács, tűzihorganyzásos korrózióvédelemmel ellátva, 3160x774 mm mérettel.</t>
  </si>
  <si>
    <t>45-004-5-0000051</t>
  </si>
  <si>
    <t>NRF-17 jelű NAGÉV 3 cm vastag szénacélból készült járdarács, tűzihorganyzásos korrózióvédelemmel ellátva, 3160x1000 mm mérettel.</t>
  </si>
  <si>
    <t>45-004-5-0000052</t>
  </si>
  <si>
    <t>NRF-18 jelű NAGÉV 3 cm vastag szénacélból készült járdarács, tűzihorganyzásos korrózióvédelemmel ellátva, 3780x174 mm mérettel.</t>
  </si>
  <si>
    <t>45-004-5-0000053</t>
  </si>
  <si>
    <t>NRF-19 jelű NAGÉV 3 cm vastag szénacélból készült járdarács, tűzihorganyzásos korrózióvédelemmel ellátva, 3780x1000 mm mérettel.</t>
  </si>
  <si>
    <t>45-004-5-0000054</t>
  </si>
  <si>
    <t>NRF-20 jelű NAGÉV 3 cm vastag szénacélból készült járdarács, tűzihorganyzásos korrózióvédelemmel ellátva, 4470x100 mm mérettel.</t>
  </si>
  <si>
    <t>45-004-5-0000055</t>
  </si>
  <si>
    <t>NRF-21 jelű NAGÉV 3 cm vastag szénacélból készült járdarács, tűzihorganyzásos korrózióvédelemmel ellátva, 4470x1000 mm mérettel.</t>
  </si>
  <si>
    <t>45-004-5-0000056</t>
  </si>
  <si>
    <t>NRF-22 jelű NAGÉV 3 cm vastag szénacélból készült járdarács, tűzihorganyzásos korrózióvédelemmel ellátva, 6000x610 mm mérettel.</t>
  </si>
  <si>
    <t>45-004-5-0000057</t>
  </si>
  <si>
    <t>NRF-23 jelű NAGÉV 3 cm vastag szénacélból készült járdarács, tűzihorganyzásos korrózióvédelemmel ellátva, 6100x174 mm mérettel.</t>
  </si>
  <si>
    <t>45-004-5-0000058</t>
  </si>
  <si>
    <t>NRF-24 jelű NAGÉV 3 cm vastag szénacélból készült járdarács, tűzihorganyzásos korrózióvédelemmel ellátva, 6100x1000 mm mérettel.</t>
  </si>
  <si>
    <t>45-004-5-0000059</t>
  </si>
  <si>
    <t>NRV-20 jelű NAGÉV 3 cm vastag szénacélból készült járdarács, tűzihorganyzásos korrózióvédelemmel ellátva, 800x800 mm mérettel.</t>
  </si>
  <si>
    <t>45-005-1.3-0000001</t>
  </si>
  <si>
    <t>KA/F/01 konszignációs jelű ELMŰ típusajtó elhelyezése, 2,00*2,20 m névleges mérettel,  Típushoz tartozó gyártmány küszöbbel, Rendszerhez tartozó alumínium szerkeze Acél szerkezetű szellőzőrács az ELMŰ előírások szerint MABISZ minősítésnek megfelelő, 5 ponton záródó vasalatrendszer, rozsdamentes kilincs és cilinder. Konszignáció szerinti kilakítással.</t>
  </si>
  <si>
    <t>45-005-1.3-0010004</t>
  </si>
  <si>
    <t>KAB/F/02 konszignációs jelű ELMŰ típusajtóval megegyező kivitelű szellőző,  Acél szerkezetű szellőzőrács, 2,00*2,20 m mérettel, Típushoz tartozó gyártmány küszöbbel, Rendszerhez tartozó acél szerkezetű tok, Acél szerkezetű szellőzőrács az ELMŰ előírások szerint felületképzés Belsőépítészeti kiviteli terv szerint - elektroszattikus porszórással, MABISZ minősítésnek megfelelő, 5 ponton záródó vasalatrendszer, rozsdamentes kilincs és cilinder. Konszignáció szerinti kialakítással.</t>
  </si>
  <si>
    <t>45-005-99-0000099</t>
  </si>
  <si>
    <t>Egyéb épületlakatos szerkezetek elhelyezése, horganyzott acél L 150/150x2 mm méretű profil kötőelem, az attikafallefedés ékbevágott palló lejtésképzésének megfogására, az aljzathoz mechanikailag rögzítve</t>
  </si>
  <si>
    <t>45-005-99-0000101</t>
  </si>
  <si>
    <t>Egyéb épületlakatos szerkezetek elhelyezése, L-04 konszignációs jelű -2BEM pince lépcső beépítése kompletten, konszignáció szerinti kialakítással. Két oldalon gyámolított acél tartószerkezetű lépcső, mázolt korracél elemekből, RAL 7016.</t>
  </si>
  <si>
    <t>45-005-99-0000102</t>
  </si>
  <si>
    <t>Egyéb épületlakatos szerkezetek elhelyezése, L-15 konszignációs jelű 5EM acél lépcső az antennákhoz beépítése kompletten, konszignáció szerinti kialakítással. Középen gyámolított acél tartószerkezetű lépcső; nagév rács lépcsőlappal, mázolt korracél elemekből RAL 7016.</t>
  </si>
  <si>
    <t>45-005-99-0000103</t>
  </si>
  <si>
    <t>Egyéb épületlakatos szerkezetek elhelyezése, L-16 konszignációs jelű 5EM gépészeti tető lépcső 1 beépítése kompletten, konszignáció szerinti kialakítással. Középen gyámolított acél tartószerkezetű lépcső, mázolt korracél elemekből, RAL 7016.</t>
  </si>
  <si>
    <t>45-005-99-0000105</t>
  </si>
  <si>
    <t>Egyéb épületlakatos szerkezetek elhelyezése, L-17 konszignációs jelű 5EM gépészeti tető lépcső 2 beépítése kompletten, konszignáció szerinti kialakítással. Középen gyámolított acél tartószerkezetű lépcső; nagév rács lépcsőlappal, mázolt korracél elemekből, RAL 7016.</t>
  </si>
  <si>
    <t>45-005-99-0000106</t>
  </si>
  <si>
    <t>45-005-99-0000107</t>
  </si>
  <si>
    <t>Egyéb épületlakatos szerkezetek elhelyezése, K-06 konszignációs jelű kikötési pont kialakítása horgyanyzott acél acélelemekből, Anyagszükséglet 1 fm-enként: Horgyanyzott acél fogodzó Ø76,1*5 - 1,0 fm Horgyanyzott acél oszlop Ø108*5 - 1,0*2=2,0 fm Talplemez, 250*250mm, v=10mm: 2 db rögzítökkel kompletten.</t>
  </si>
  <si>
    <t>45-005-99-0000108</t>
  </si>
  <si>
    <t>Egyéb épületlakatos szerkezetek elhelyezése, K-07 konszignációs jelű kikötési pont kialakítása horgyanyzott acél acélelemekből, Anyagszükséglet 1 fm-enként: Horgyanyzott acél fogodzó Ø76,1*5 - 1,0 fm Horgyanyzott acél oszlop Ø108*5 - 0,4*2=0,8 fm Talplemez, 250*250mm, v=10mm: 2 db rögzítökkel kompletten.</t>
  </si>
  <si>
    <t>45-005-99-0000109</t>
  </si>
  <si>
    <t>K-08 Koracél acélkorlát elhelyezése, az acél tartószerkezet a lépcső acélszerkezetéhez rögzítve. Anyagszükséglet 1 fm-enként: Koracél oszlop 1,00*4=4,00 fm (20*50 mm) Koracél fogodzó 1,00*2=2,00 fm (20*50 mm) Koracél pálcák 1,00*9=9,00 fm (Ø50 mm) gyártó általi rögzítőkkel kompletten</t>
  </si>
  <si>
    <t>45-005-99-0000110</t>
  </si>
  <si>
    <t>B-04 konszignációs jelű szálcsiszolt rozsdamentes acél takarólemezszegély (ksz.:70 cm) beépítése, rendszerhez tartozó szigetelőanygokkal és alkalmazás technika szerinti beépítéssel és dilatációval. Konszignáció szerinti kialakítással.</t>
  </si>
  <si>
    <t>45-005-99-0000111</t>
  </si>
  <si>
    <t>B-05 konszignációs jelű horganyzott acél L acél szegélyelem és bordáslemez, L60*60*5 mm horganyzott acélból. Konszignáció szerinti kialakítással.</t>
  </si>
  <si>
    <t>45-005-99-0000112</t>
  </si>
  <si>
    <t>B-17 konszignációs jelű szálcsiszolt rozsdamentes acél takarólemez (ksz.:115 cm) Konszignáció szerinti kialakítással.</t>
  </si>
  <si>
    <t>45-005-99-0000113</t>
  </si>
  <si>
    <t>Egyéb épületlakatos szerkezetek elhelyezése, L-07 konszignációs jelű acéllépcső beépítése kompletten.  Melegen hengerelt acél tartószerkezet, acéllemez profilos lépcsőfok és pihenő, koracél acélelemekből. Konszignáció szerinti kialakítással.</t>
  </si>
  <si>
    <t>45-005-99-0000201</t>
  </si>
  <si>
    <t>Egyéb épületlakatos szerkezetek elhelyezése, ACP - Acél pálcák 4. emeleti lépcső díszítő elem kialakítása, 16 x 4 db max.: 300 cm hosszúságú összesen: 192 m/ raszterenként 64 m / Ø 14,0 mm átmérőjű rozsdamentes acél, festett szinterezett pálcák ponszerű rögzítéssel a HEA 140 méretezett acél szelvényhez. Konszignáció szerinti kialakítással.</t>
  </si>
  <si>
    <t>45-005-99-0000203</t>
  </si>
  <si>
    <t>Egyéb épületlakatos szerkezetek elhelyezése, L-21 konszignációs jelű 1EM kertre kivezető lépcső ( belsőépítész kiviteli terv szerint ) beépítése kompletten, konszignáció szerinti kialakítással, acélszerkezetű lépcsőfok és pihenő, belsépítész kiviteli terv szerinti felületképzéssel.</t>
  </si>
  <si>
    <t>45-005-99-0000301</t>
  </si>
  <si>
    <t>Egyéb épületlakatos szerkezetek elhelyezése, B-18 konszignációs jelű Horgyanyzott acél ütköző beépítése,  Vasbeton szerkezetéhez rögzítve. Anyagszükséglet db-onként: Horgyanyzott acél Ø76,1*5 - 2,0 fm Talplemez, 250*250mm, v=10mm: 2 db rögzítőkkel kompletten. Konszignáció szerinti kialakítással.</t>
  </si>
  <si>
    <t>45-005-99-0001001</t>
  </si>
  <si>
    <t>Egyéb épületlakatos szerkezetek elhelyezése, K-10 konszignációs jelű  Söll GlideLoc® rendszerű biztonsági létra beépítése, 1,3 m szintkülönbséget áthidaló (1,3m + kapaszkodó a feljutáshoz). Konszignáció szerinti kialakítással</t>
  </si>
  <si>
    <t>45-005-99-0001002</t>
  </si>
  <si>
    <t>Egyéb épületlakatos szerkezetek elhelyezése, K-11 konszignációs jelű  Söll GlideLoc® rendszerű biztonsági létra beépítése, 1,7 m szintkülönbséget áthidaló (1,7m + kapaszkodó a feljutáshoz). Konszignáció szerinti kialakítással</t>
  </si>
  <si>
    <t>45-005-99-0001003</t>
  </si>
  <si>
    <t>Egyéb épületlakatos szerkezetek elhelyezése, K-12 konszignációs jelű  Söll GlideLoc® rendszerű biztonsági létra beépítése, 3,0 m szintkülönbséget áthidaló (3 m + kapaszkodó a feljutáshoz). Konszignáció szerinti kialakítással</t>
  </si>
  <si>
    <t>46-021-3.2-0000001</t>
  </si>
  <si>
    <t>K-01 konszignációs jelű Üveg kapaszkodó elhelyezése, P4A (A3) dobásálló üvegszerkezet teljeskörű mechanikai védelemet alkotóelem, Acél tartószerkezet falhoz dűbelezve, fogodzó koracélrögzítőcsövekbe szorítva (Anyagszükséglet 1 fm-enként: Acél rögzítőelem 5 db 10 mm ragsztott biztonsági üveg 0,15*1,00 = 0,15m2 (P4A) (pl.: 2*5 mm) gyártói rögzítőelemekkel kompletten (csavar,tartó,kupak,...) aluminium élvédő - 1 fm alkalmazás technika szerinti rögzítéssel és toldással kompletten) Konszignáció szerinti kialakítással.</t>
  </si>
  <si>
    <t>46-021-3.2-0000002</t>
  </si>
  <si>
    <t>K-02 konszignációs jelű Üvegkorlát elhelyezése, P4A (A3) dobásálló üvegszerkezet teljeskörű mechanikai védelemet alkotóelem, Koracél acélelemek, savmart üvegfelület (Anyagszükséglet 1 fm-enként: Acél rögzítőelem 10 db 12 mm ragsztott biztonsági üveg 1,50*1,00 = 1,50m2 (P4A) (pl.: 3*4 mm) aluminium élvédő - 1 fm gyártói rögzítőelemekkel kompletten (csavar,tartó,kupak,...) 1 fm rozsdamentesacél cseppentő ksz: 16 cm alkalmazás technika szerinti rögzítéssel és toldással kompletten) Konszignáció szerinti kialakítással.</t>
  </si>
  <si>
    <t>46-021-3.2-0000003</t>
  </si>
  <si>
    <t>K-03 konszignációs jelű Alsómegfogású üvegkorlát elhelyezése, P4A (A3) dobásálló üvegszerkezet teljeskörű mechanikai védelemet alkotóelem, Koracél acélelemek (Anyagszükséglet 1 fm-enként: Acél üvegszorító 1,00 fm 12 mm ragsztott biztonsági üveg 0,95*1,00 =0,95 m2 (P4A) (pl.: 3*4 mm) aluminium élvédő - 1 fm Tüzihorganyzott dűbel M10 gyártói előírás szerint gyártó által ajánlott tömítő-, szigetelő anyaggal és rögzítő elemekkel kompletten) Konszignáció szerinti kialakítással.</t>
  </si>
  <si>
    <t>46-021-3.2-0000004</t>
  </si>
  <si>
    <t>K-03* konszignációs jelű Alsómegfogású üvegkorlát elhelyezése, P4A (A3) dobásálló üvegszerkezet teljeskörű mechanikai védelemet alkotóelem, Koracél acélelemek (Anyagszükséglet 1 fm-enként: Acél üvegszorító 1,00 fm szálcsiszolt rozsdamentes acél hosszított takarólemez 1 fm gyártói rögzítéssel 12 mm ragasztott biztonsági üveg 0,95*1,00 =0,95 m2 (P4A) (pl.: 3*4 mm) Tüzihorganyzott dűbel M10 gyártói előírás szerint gyártó által ajánlott tömítő-, szigetelő anyaggal és rögzítő elemekkel kompletten aluminium élvédő - 1 fm) Konszignáció szerinti kialakítással.</t>
  </si>
  <si>
    <t>46-031-9-0000101</t>
  </si>
  <si>
    <t>ÜL-01 konszignációs jelű üveg homlokzati lamella elhelyezése Egyedi gyártású, szinezett, edzett üveg lamella homlokzati díszítő elem, 350,00 x 3465,00 x 20,00 mm mérettel.</t>
  </si>
  <si>
    <t>46-031-9-0000102</t>
  </si>
  <si>
    <t>ÜL-02 konszignációs jelű üveg homlokzati lamella elhelyezése Egyedi gyártású, szinezett, edzett üveg lamella homlokzati díszítő elem, 350,00 x 3630,00 x 20,00 mm mérettel.</t>
  </si>
  <si>
    <t>46-031-9-0000103</t>
  </si>
  <si>
    <t>ÜL-03 konszignációs jelű üveg homlokzati lamella elhelyezése Egyedi gyártású, szinezett, edzett üveg lamella homlokzati díszítő elem, 350,00 x 3365,00 x 20,00 mm mérettel.</t>
  </si>
  <si>
    <t>46-031-9-0000104</t>
  </si>
  <si>
    <t>ÜLT-01 konszignációs jelű üveg homlokzati lamella tartóprofilelhelyezése Egyedi rozsdamentes acél "U" profil, szálcsiszolt, eredetí fényű felülettel 5,00 x 32,00 x 185,00 mm mérettel,</t>
  </si>
  <si>
    <t>46-031-9-0000105</t>
  </si>
  <si>
    <t>ÜLT-02 konszignációs jelű üveg homlokzati lamella vízszintes acél váz elhelyezése Négyzet és téglalap keresztmetszetű hidegen hajlított sima vagy mángorolt zártszelvények S235-ös 50x25x2.0 mm mérettel, Mindkét vég 45,00o-os szögben gérbevágva, 5800 mm</t>
  </si>
  <si>
    <t>46-031-9-0000106</t>
  </si>
  <si>
    <t>ÜLT-03 konszignációs jelű üveg homlokzati lamella vízszintes acél váz elhelyezése Négyzet és téglalap keresztmetszetű hidegen hajlított sima vagy mángorolt zártszelvények S235-ös 50x25x2.0 mm mérettel, Mindkét vég 45,00o-os szögben gérbevágva, 2800 mm</t>
  </si>
  <si>
    <t>46-031-9-0000107</t>
  </si>
  <si>
    <t>ÜLT-04 konszignációs jelű üveg homlokzati lamella függőleges acél váz elhelyezése Négyzet és téglalap keresztmetszetű hidegen hajlított sima vagy mángorolt zártszelvények S235-ös 50x25x2.0 mm mérettel, Mindkét vég 45,00o-os szögben gérbevágva, 220 mm</t>
  </si>
  <si>
    <t>46-031-9-0000108</t>
  </si>
  <si>
    <t>ÜLT-05 konszignációs jelű üveg homlokzati lamella függőleges acél váz elhelyezése Négyzet és téglalap keresztmetszetű hidegen hajlított sima vagy mángorolt zártszelvények S235-ös 50x25x2.0 mm mérettel, Mindkét vég 45,00o-os szögben gérbevágva, 300 mm</t>
  </si>
  <si>
    <t>46-031-9-0000109</t>
  </si>
  <si>
    <t>ÜLT-06 konszignációs jelű üveg homlokzati lamella függőleges acél váz elhelyezése Kör keresztmetszetű hidegen hajlított sima vagy mángorolt körszelvény S235-ös 26.9x2.0 mm mérettel, 170 mm</t>
  </si>
  <si>
    <t>46-031-9-0000110</t>
  </si>
  <si>
    <t>ÜLT-07 konszignációs jelű üveg homlokzati lamella függőleges acél váz elhelyezése Kör keresztmetszetű hidegen hajlított sima vagy mángorolt körszelvény S235-ös 26.9x2.0 mm mérettel, 250 mm</t>
  </si>
  <si>
    <t>46-041-1.1.1.1.2-0000001</t>
  </si>
  <si>
    <t>BAB/I/01 konszignációs jelű Beltéri egyrétegű üvegfal az irodákban, DEKO FG Silent Alumínium szerkezetű üvegfal, 140x250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</si>
  <si>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46-041-1.1.1.1.2-0000002</t>
  </si>
  <si>
    <t>BAB/I/02 konszignációs jelű Beltéri egyrétegű üvegfal az irodákban, DEKO FG Silent Alumínium szerkezetű üvegfal, 240x250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</si>
  <si>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46-041-1.1.1.1.2-0000003</t>
  </si>
  <si>
    <t>BAB/I/03 konszignációs jelű Beltéri egyrétegű üvegfal az irodákban, DEKO FG Silent Alumínium szerkezetű üvegfal, 65x250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</si>
  <si>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46-041-1.1.1.1.2-0000004</t>
  </si>
  <si>
    <t>BAB/I/04 konszignációs jelű Beltéri egyrétegű üvegfal az irodákban, DEKO FG Silent Alumínium szerkezetű üvegfal, 100x250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</si>
  <si>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46-041-1.1.1.1.2-0000005</t>
  </si>
  <si>
    <t>BAB/I/05 konszignációs jelű Beltéri egyrétegű üvegfal az irodákban, DEKO FG Silent Alumínium szerkezetű üvegfal, 190x250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</si>
  <si>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46-041-1.1.1.1.2-0000006</t>
  </si>
  <si>
    <t>BAB/I/06 konszignációs jelű Beltéri egyrétegű üvegfal az irodákban, DEKO FG Silent Alumínium szerkezetű üvegfal, 200x250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</si>
  <si>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46-041-1.1.1.1.2-0000007</t>
  </si>
  <si>
    <t>BAB/I/07 konszignációs jelű Beltéri egyrétegű üvegfal az irodákban, DEKO FG Silent Alumínium szerkezetű üvegfal, 264x250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</si>
  <si>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46-041-1.1.1.1.2-0000008</t>
  </si>
  <si>
    <t>BAB/II/01 konszignációs jelű Beltéri egyrétegű üvegfal az irodákban, DEKO FG Silent Alumínium szerkezetű üvegfal, 170x250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</si>
  <si>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46-041-1.1.1.1.2-0000009</t>
  </si>
  <si>
    <t>BAB/II/02konszignációs jelű Beltéri egyrétegű üvegfal az irodákban, DEKO FG Silent Alumínium szerkezetű üvegfal, 120x250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</si>
  <si>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46-041-1.1.1.1.2-0000010</t>
  </si>
  <si>
    <t>BAB/II/03 konszignációs jelű Beltéri egyrétegű üvegfal az irodákban, DEKO FG Silent Alumínium szerkezetű üvegfal, 140x250 cm mérettel, Tok: 20 mm alumínium profilokkal, Szárny/Lap: 15 mm vastag üvegmodulokból profilos kapcsolatta. Üvegezés: 12 mm vastag üvegmodul (ragasztott, biztonsági) Vasalet, zár: Az összes rendszerkiegészítővel kompletten Konszignáció szerinti kialakítással.</t>
  </si>
  <si>
    <t>46-041-1.1.1.1.2-0000011</t>
  </si>
  <si>
    <t>BAB/II/04 konszignációs jelű Beltéri egyrétegű üvegfal az irodákban, DEKO FG Silent Alumínium szerkezetű üvegfal, 400x250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</si>
  <si>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46-041-1.1.1.1.2-0000012</t>
  </si>
  <si>
    <t>BAB/II/05 konszignációs jelű Beltéri egyrétegű üvegfal az irodákban, DEKO FG Silent Alumínium szerkezetű üvegfal, 210x250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</si>
  <si>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46-041-1.1.1.1.2-0000013</t>
  </si>
  <si>
    <t>BAB/II/06 konszignációs jelű Beltéri egyrétegű üvegfal az irodákban, DEKO FG Silent Alumínium szerkezetű üvegfal, 190x250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</si>
  <si>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46-041-1.1.1.1.2-0000014</t>
  </si>
  <si>
    <t>BAB/II/07 konszignációs jelű Beltéri egyrétegű üvegfal az irodákban, DEKO FG Silent Alumínium szerkezetű üvegfal, 264x250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</si>
  <si>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46-041-1.1.1.1.2-0000015</t>
  </si>
  <si>
    <t>BAB/III/01 konszignációs jelű Beltéri egyrétegű üvegfal az irodákban, DEKO FG Silent Alumínium szerkezetű üvegfal, 125x250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</si>
  <si>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46-041-1.1.1.1.2-0000016</t>
  </si>
  <si>
    <t>BAB/III/02 konszignációs jelű Beltéri egyrétegű üvegfal az irodákban, DEKO FG Silent Alumínium szerkezetű üvegfal, 135x250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</si>
  <si>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46-041-1.1.1.1.2-0000017</t>
  </si>
  <si>
    <t>BAB/III/03 konszignációs jelű Beltéri egyrétegű üvegfal az irodákban, DEKO FG Silent Alumínium szerkezetű üvegfal, 165x250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</si>
  <si>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46-041-1.1.1.1.2-0000018</t>
  </si>
  <si>
    <t>BAB/III/04 konszignációs jelű Beltéri egyrétegű üvegfal az irodákban, DEKO FG Silent Alumínium szerkezetű üvegfal, 90x250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</si>
  <si>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46-041-1.1.1.1.2-0000019</t>
  </si>
  <si>
    <t>BAB/III/05 konszignációs jelű Beltéri egyrétegű üvegfal az irodákban, DEKO FG Silent Alumínium szerkezetű üvegfal, 200x250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</si>
  <si>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46-041-1.1.1.1.2-0000020</t>
  </si>
  <si>
    <t>BAB/III/06 konszignációs jelű Beltéri egyrétegű üvegfal az irodákban, DEKO FG Silent Alumínium szerkezetű üvegfal, 390x250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</si>
  <si>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46-041-1.1.1.1.2-0000021</t>
  </si>
  <si>
    <t>BAB/III/07 konszignációs jelű Beltéri egyrétegű üvegfal az irodákban, DEKO FG Silent Alumínium szerkezetű üvegfal, 220x250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</si>
  <si>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46-041-1.1.1.1.2-0000022</t>
  </si>
  <si>
    <t>BAB/III/08 konszignációs jelű Beltéri egyrétegű üvegfal az irodákban, DEKO FG Silent Alumínium szerkezetű üvegfal, 190x212,5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</si>
  <si>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46-041-1.1.1.1.2-0000023</t>
  </si>
  <si>
    <t>BAB/III/09 konszignációs jelű Beltéri egyrétegű üvegfal az irodákban, DEKO FG Silent Alumínium szerkezetű üvegfal, 145x212,5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</si>
  <si>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46-041-1.1.1.1.2-0010001</t>
  </si>
  <si>
    <t>BAB/II/08 konszignációs jelű Beltéri egyrétegű üvegfal az irodákban, DEKO FG Silent Alumínium szerkezetű üvegfal, 240x37,50 cm mérettel, Tok: 20 mm alumínium profilokkal, Szárny/Lap: 15 mm vastag üvegmodulokból profilos kapcsolatta. Üvegezés: 12 mm vastag üvegmodul (ragasztott, biztonsági) Vasalat, zár: Az összes rendszerkiegészítővel kompletten Az összes rendszerkiegészítővel kompletten, Szilikonos kapcsolat: Az üvegtáblák 1.5; 2 vagy 3 mm vastag átlátszó szilikon csíkkal kapcsolódnak egymáshoz. Nyitott kapcsolat : egyszerű, nem mechanikus kapcsolat, 3-5 milliméteres szabad rés kerül kialakításra. Konszignáció szerinti kialakítással.</t>
  </si>
  <si>
    <t>46-041-1.1.1.1.2-0010002</t>
  </si>
  <si>
    <t>BAB/III/10 konszignációs jelű Beltéri egyrétegű üvegfal az irodákban, DEKO FG Silent Alumínium szerkezetű üvegfal, 653x333 cm mérettel, Tok: Típushoz tartozó alumínium szerkezetű tok Szárny/Lap: horganyzott acél "Z" bordákból és "U" vízszintes profilokból áll, kétrétegű átszellőztethető üvegezés (gumitömítéssel ellátott) Üvegezés: 1Típushoz tartozó egyrétegű üvegezés, vagy fix panel RAL 7016 színben Az összes rendszerkiegészítővel kompletten Konszignáció szerinti kialakítással.</t>
  </si>
  <si>
    <t>47-000-1.21.2.2.1.1-0320612</t>
  </si>
  <si>
    <t>Belső festéseknél felület előkészítése, részmunkák; glettelés, műanyag kötőanyagú glettel (simítótapasszal), beton felületen, bármilyen padozatú helyiségben, tagolatlan felületen NIVELIN por alakú beltéri glett</t>
  </si>
  <si>
    <t>47-000-1.21.7.4.1-0419501</t>
  </si>
  <si>
    <t>Belső festéseknél felület előkészítése, részmunkák; glettelés, gipszes glettel, pórusbeton felületen (kisebb felületi hibák javítására) tagolatlan felületen POLI-FARBE Glettgipsz 0-6, gipszes, beltéri glettanyag, fehér</t>
  </si>
  <si>
    <t>47-010-1.1.1-0313814</t>
  </si>
  <si>
    <t>1 rtg sima és nem nedvszívó felületeken kötőhídként használható alapozó (pl.: MAPEI vagy JUB AKRIL, vagy azokkal műszakilag egyenértékű)</t>
  </si>
  <si>
    <t>47-011-15.1.1.1-0151171</t>
  </si>
  <si>
    <t>Diszperziós festés műanyag bázisú vizes-diszperziós  fehér vagy gyárilag színezett festékkel, új vagy régi lekapart, előkészített alapfelületen, vakolaton, két rétegben, tagolatlan sima felületen Héra diszperziós belső falfesték, fehér, EAN: 5995061999118 liftakna belső falán</t>
  </si>
  <si>
    <t>47-011-15.1.1.1-0159001</t>
  </si>
  <si>
    <t>Diszperziós festés műanyag bázisú vizes-diszperziós  fehér vagy gyárilag színezett festékkel, új vagy régi lekapart, előkészített alapfelületen, vakolaton, két rétegben, tagolatlan sima felületen JUPOL Classic beltéri fehér falfesték</t>
  </si>
  <si>
    <t>47-013-15.4.2-0000001</t>
  </si>
  <si>
    <t>Alacsony pigment tartalmú homogenizáló beton lazúr felületképzés (pl.: KEIM CONCRETAL-LASUR, vagy azzal műszakilag egyenértékű)</t>
  </si>
  <si>
    <t>47-013-33.9-0000001</t>
  </si>
  <si>
    <t>Teremgarázs talajjal határos felületénél alacsony pigment tartalmú homogenizáló beton lazúr felületképzés és impregnálás (pl.: KEIM CONCRETAL-LASUR, vagy azzal műszakilag egyenértékű)</t>
  </si>
  <si>
    <t>48-002-1.45.1-0115009</t>
  </si>
  <si>
    <t>Talajnedvesség elleni szigetelés; Szerkezeti falon készített függőleges falszigetelés védőrétege műanyag dombornyomott lemezzel 2 cm 20 mm dombormagasságú felületszivárgó a résfal teljes belső felületén függőleges sávokban, 15 cm-es átlapolással, az átlapolások öntapadó butil szalaggal lefedve, mechanikai rögzítése 50 cm-enként tárcsás beütőékekkel (pl.: DÖRKEN DELTA MS 20 és DELTA BAND, vagy azzal műszakilag egyenértékű)</t>
  </si>
  <si>
    <t>48-003-1.1.1.2.1-0000001</t>
  </si>
  <si>
    <t>Talajvíz elleni szigetelés; Bitumenes lemez szigetelés aljzatának kellősítése, egy rétegben, függőleges felületen, 1  rtg teljes felületen bitumenmáz kellősítés (pl.: 1:10 vizes hígítású MC NAFUFLEX PROFI TECH 2, vagy azzal műszakilag egyenértékű)</t>
  </si>
  <si>
    <t>48-003-1.2</t>
  </si>
  <si>
    <t>Talajvíz elleni szigetelés; Vízszintes felületen, 1 rtg GRACE PREPRUFE 300 (HDPE fóliából + nyomásra érzékeny ragasztóréteg), az öntött betonhoz mechanikai kötődést biztosító szigetelő lemez</t>
  </si>
  <si>
    <t>48-003-1.3</t>
  </si>
  <si>
    <t>Talajvíz elleni szigetelés; Függőleges felületen,  rtg az öntött betonhoz mechanikai kötődést biztosító talajvíznyomás elleni szigetelő lemez (pl.: GRACE PREPRUFE 160, vagy azzal műszakilag egyenértékű)</t>
  </si>
  <si>
    <t>48-004-1.3.3.1.1-0095511</t>
  </si>
  <si>
    <t>Üzemi-használati víz elleni szigetelés; Padlószigetelés, kis vagy közepes használati intenzitás esetén, 1 rtg 1,2 mm vastagságú, szöveterősítésű lágyított PVC lemez használati víz elleni szigetelés, lazán fektetve, legalább 5 cm-es forrólevegős átlapolásokkal felületfolytonosítva, a hajlatokban fóliabádog peremrögzítéssel, a lábazati szakaszokon teljes felületű ragasztással felvezetve</t>
  </si>
  <si>
    <t>48-004-1.45</t>
  </si>
  <si>
    <t>Üzemi-használati víz elleni szigetelés; Védőrétege műanyag dombornyomott lemezzel,  1 cm felső felületén polipropilén szűrőfátyollal kasírozott műanyag dombornyomott felületszivárgó lemez (pl.: DÖRKEN DELTA TERRAXX, vagy azzal műszakilag egyenértékű )</t>
  </si>
  <si>
    <t>48-004-1.47.1-0095883</t>
  </si>
  <si>
    <t>Üzemi-használati víz elleni szigetelés; Műanyagfátyol vagy műanyagfilc védő-, alátét vagy elválasztó rétege, egy rétegben, átlapolással fektetve, vízszintes felületen FATRATEX 200 hőkezelt geotextília 200g/m2</t>
  </si>
  <si>
    <t>48-005-1.1.1.1.1-0000121</t>
  </si>
  <si>
    <t>Csapadékvíz elleni szigetelés; 1 cm aszfaltmasztix rugalmas szigetelés aljzat</t>
  </si>
  <si>
    <t>48-005-1.1.1.1.1-0095372</t>
  </si>
  <si>
    <t>Csapadékvíz elleni szigetelés; Bitumenes lemez szigetelés aljzatának kellősítése, egy rétegben, vízszintes felületen, oldószeres hideg bitumenmázzal (száraz felületen) BAUDER BURKOLIT V oldószeres bitumenmáz</t>
  </si>
  <si>
    <t>48-005-1.4.2-0000099</t>
  </si>
  <si>
    <t>Csapadékvíz elleni szigetelés; Vízszintes felületen, 1 rtg üvegfátyol és alufólia betétes 4 mm vastagságú oxidált bitumenes lemez pára elleni védelem és légzárás, teljesen felületén lángolvasztva (pl. BAUDER SCHWARTE VA 4, 400/300 N/5 cm, 0 C, 70C)</t>
  </si>
  <si>
    <t>48-005-1.6.1.2.2-0000002</t>
  </si>
  <si>
    <t>Csapadékvíz elleni szigetelés; 1 rtg. legalább 5 mm vastagságú, EN 13948 szabvány (vagy FLL, LDA eljárás) alapján gyökérállónak minősített, poliészterfátyol betétes modifikált bitumenes vastaglemez (600/600 N/5cm, 30 %, -12C, +90C) csapadékvíz elleni szigetelés, teljes felületén lángolvasztással hegesztve (pl.: BAUDER PLANT-E, vagy azzal műszakilag egyenértékű)g</t>
  </si>
  <si>
    <t>48-005-1.6.1.2.2-0095324</t>
  </si>
  <si>
    <t>Csapadékvíz elleni szigetelés; Alsó réteg szigetelés készítése, egy réteg bitumenes lemezzel, vízszintes felületen, minimum 3,0 mm vastag elasztomerbitumenes (SBS modifikált vagy SBS/oxidált duo) lemezzel, aljzathoz teljes felületű olvasztásos ragasztással, átlapolásoknál teljes felületű hegesztéssel fektetve BAUDER PYE PV 200 S4 poliészterfátyol hordozórétegű, 4 mm névleges vastagságú elasztomerbitumenes (SBS modifikált) lemez, talkumszórás, első réteg</t>
  </si>
  <si>
    <t>48-005-1.41.1.1-0000021</t>
  </si>
  <si>
    <t>Csapadékvíz elleni szigetelés; Alátét- és elválasztó rétegek beépítése, 1 rtg polipropilén szálakból tűnemezeléses eljárással készült, 200 g/m2 felületsúlyú, hőkezelés nélküli geotextília szűrőréteg (pl.: VLF-200, a DIADEM-350 zöldtető rendszer részeként, vagy azzal műszakilag egyenértékű), 15 cm-es átlapolásokkal, és 30 cm-es toldásokkal lazán fektetve, a kertészeti tervek szerint</t>
  </si>
  <si>
    <t>48-005-1.41.1.1-0115029</t>
  </si>
  <si>
    <t>Csapadékvíz elleni szigetelés; Alátét- és elválasztó rétegek beépítése, védőlemez-, műanyagfátyol-, fólia vagy műanyagfilc egy rétegben, átlapolással, rögzítés nélkül, vízszintes felületen TYPAR SF37 geotextília, nem szőtt műanyagfátyol</t>
  </si>
  <si>
    <t>48-005-1.51.6.1</t>
  </si>
  <si>
    <t>Csapadékvíz elleni szigetelés; Szivárgó- szűrő- és/vagy védőrétegek beépítése, ágyazó- és szivárgó réteg készítése, ömlesztett anyaggal, bazaltzúzalék 4 cm 4/8 mm szemmegoszlású éles bazalt kőzúzalék ágyazó- és szivárgó réteg</t>
  </si>
  <si>
    <t>48-005-1.61.1-0117737</t>
  </si>
  <si>
    <t>Csapadékvíz elleni szigetelés; Vízmegtartó- és/vagy szivárgó rétegek beépítése zöldtető csapadékvíz elleni szigetelésénél, vízmegtartó- és szivárgó rétegként  minimum 20,0 mm vastag perforált  HDPE vagy PS dombornyomott lemez elhelyezése, vízszintes felületen DIADEM DiaDrain-40H Esővízmegtartó- és lefolyáslassító lemez 2040x1040x40 mm, Termékszám: 310224</t>
  </si>
  <si>
    <t>48-005-1.66.2-0613276</t>
  </si>
  <si>
    <t>Csapadékvíz elleni szigetelés; Tetőszigetelés rétegeinek leterhelése (ragasztásos vagy mechanikai rögzítések külön tételcsoportban), beton járólapokkal, teljes felületen kiosztva LEIER beton járdalap, 40/40/5 cm , Cikkszám: HUTPS0854</t>
  </si>
  <si>
    <t>48-005-1.67.1</t>
  </si>
  <si>
    <t>Csapadékvíz elleni szigetelés; Terasz, járda kialakítása vagy tetőszélek- és sarkok leterhelése, beton járólapokkal Floor Gres 20 mm vastag anyagában színezett, fagyálló kőporcelán lapok 60x60 cm méretben, nyílthézagos, műanyag elátétzsámolyra állítva.</t>
  </si>
  <si>
    <t>48-005-1.67.1-0000002</t>
  </si>
  <si>
    <t>Csapadékvíz elleni szigetelés; Terasz, járda kialakítása vagy tetőszélek- és sarkok leterhelése, 20 mm vastag anyagában színezett, fagyálló kőporcelán lapok, lejtésmentesen, nyílthézagokkal fektetve, műanyag bakokra állítva (FLOORGRES, VIEWGRES, vagy azzal műszakilag egyenértékű)</t>
  </si>
  <si>
    <t>48-005-1.67.2-0117573</t>
  </si>
  <si>
    <t>Csapadékvíz elleni szigetelés; Terasz, járda kialakítása vagy tetőszélek- és sarkok leterhelése, fugakereszt elhelyezése DIADEM FKU-5 talpra rögzített fugakereszt, d120x10 mm</t>
  </si>
  <si>
    <t>48-005-1.68.1-0413440</t>
  </si>
  <si>
    <t>Csapadékvíz elleni szigetelés; Alátétzsámolyok elhelyezése burkolóelemek alatt, állítható vagy fix magasságú műanyag alátétzsámolyok és magasító elemek elhelyezése EUROSZIG ITALPROFILI Art 63.1 20 mm járólap alátétzsámoly</t>
  </si>
  <si>
    <t>48-007-1.2.2-0092026</t>
  </si>
  <si>
    <t>Magastető hő- és hangszigetelése; Szarufák alatti szigetelés fa vagy fém fedélszék esetén(rögzítés külön tételben), kőzetgyapot hőszigetelő lemezzel ROCKWOOL Multirock többcélú kőzetgyapot lemez, 1000x600x120 mm</t>
  </si>
  <si>
    <t>48-007-1.2.2-0092077</t>
  </si>
  <si>
    <t>Magastető hő- és hangszigetelése; Szarufák alatti szigetelés fa vagy fém fedélszék esetén(rögzítés külön tételben), kőzetgyapot hőszigetelő lemezzel ROCKWOOL Fixrock FB1 100 mm</t>
  </si>
  <si>
    <t>48-007-11.9.9</t>
  </si>
  <si>
    <t>Lapostető hő- és hangszigetelése; Egyenes rétegrendű terasztetőn vagy intenzív zöldtetőn, vízszintes és függőleges felületen, 10 cm lépcsős ütközőhézagú extrudált polisztirolhab hőszigetelés és szigetelésvédelem, kötésben fektetve (pl.: RAVATHERM XPS 300 SL, vagy azzal műszakilag egyenértékű)</t>
  </si>
  <si>
    <t>48-007-11.9.9-0000001</t>
  </si>
  <si>
    <t>Lapostető hő- és hangszigetelése; Egyenes rétegrendű terasztetőn vagy intenzív zöldtetőn, vízszintes és függőleges felületen, 20 cm lépcsős ütközőhézagú extrudált polisztirolhab hőszigetelés és szigetelésvédelem, kötésben fektetve (pl.: RAVATHERM XPS 300 SL, vagy azzal műszakilag egyenértékű)</t>
  </si>
  <si>
    <t>48-007-11.9.9-0000002</t>
  </si>
  <si>
    <t>Lapostető hő- és hangszigetelése; Egyenes rétegrendű terasztetőn vagy intenzív zöldtetőn, vízszintes és függőleges felületen, 22 cm lépcsős ütközőhézagú extrudált polisztirolhab hőszigetelés és szigetelésvédelem, kötésben fektetve (pl.: RAVATHERM XPS 300 SL, vagy azzal műszakilag egyenértékű)</t>
  </si>
  <si>
    <t>48-007-21.1.1.1-0000001</t>
  </si>
  <si>
    <t>Külső fal; Homlokzati fal hő- és hangszigetelése, falazott vagy monolit vasbeton szerkezeten, függőleges felületen, vékonyvakolat alatti üveggyapot vagy kőzetgyapot lemezzel 20 cm teljes keresztmetszetében víztaszító, kétrétegű (inhomogén), vakolható homlokzati  kőzetgyapot lemez (pl. ROCKWOOL FRONTROCK MAX E, vagy azzal műszakilag egyenértékű), ásványi ragasztóhabarccsal és hõhídhatás- csökkentett, beütőékes műanyagtárcsás hőszigetelésrögzítő tüskékkel (pl.: EJOT vagy EJOT H4 ECO, vagy azokkal műszakilag egyenértékű) rögzítve, (az alkalmazástechnika szerinti szükséges számú dübellel, az általános mező, a szélmező és az épületmagasság figyelembe vételével, de legalább 6 db/m2 legkisebb mennyiséggel), a THR burkolati rendszer részeként</t>
  </si>
  <si>
    <t>48-007-21.1.1.7.1-0092669</t>
  </si>
  <si>
    <t>Külső fal; Homlokzati fal hő- és hangszigetelése, falazott vagy monolit vasbeton szerkezeten, függőleges felületen, (rögzítés, vakolás külön tételben) légréses kialakítással, szálas szigetelőanyaggal (üveggyapot, kőzetgyapot) ROCKWOOL Fixrock FB1 homlokzati kőzetgyapot hőszigetelő lemez, fekete üvegfátyol kasírozással 1000x600x200 mm</t>
  </si>
  <si>
    <t>48-007-21.11.1-0110115</t>
  </si>
  <si>
    <t>Külső fal; Hőszigetelések pincefalon, foltonként ragasztva vagy megtámasztva (rögzítés külön tételben), egy rétegben, extrudált polisztirolhab lemezzel RAVATHERM XPS 300SL (ROOFMATE SL-A) 060 extrudált polisztirolhab lemez, lépcsős élképzéssel, 60x600x1250 mm, Lambda: 0,033 W/mK; Csz.: RTH300SL060</t>
  </si>
  <si>
    <t>48-007-21.21.1-0110179</t>
  </si>
  <si>
    <t>Külső fal; Hőszigetelések attikán, foltonként ragasztva vagy megtámasztva (rögzítés külön tételben), egy rétegben, extrudált polisztirolhab lemezzel RAVATHERM XPS 300WB (STYROFOAM IB-A) 200 érdesített felületű extrudált polisztirolhab hőszigetelő lemez,200x600x1250mm, Lambda: 0,035 W/mK; RTH300WB200</t>
  </si>
  <si>
    <t>48-007-21.21.1-0110180</t>
  </si>
  <si>
    <t>Külső fal; Hőszigetelések attikán, foltonként ragasztva vagy megtámasztva (rögzítés külön tételben), egy rétegben, extrudált polisztirolhab lemezzel RAVATHERM XPS 300WB (STYROFOAM IB-A) 200 érdesített felületű extrudált polisztirolhab hőszigetelő lemez,220x600x1250mm, Lambda: 0,035 W/mK; RTH300WB200</t>
  </si>
  <si>
    <t>48-007-41.1.1.1.1-0092105</t>
  </si>
  <si>
    <t>Födém; Padló hő-, hangszigetelő anyag elhelyezése, vízszintes felületen, aljzatbeton alá, úsztató rétegként vagy talajon fekvő padlószerkezetben, szálas szigetelőanyaggal (üveggyapot, kőzetgyapot) ROCKWOOL Steprock ND lépés-hangszigetelő lemez 1000x600x40 mm</t>
  </si>
  <si>
    <t>48-007-41.1.1.1.2-0113062</t>
  </si>
  <si>
    <t>Födém; Padló hő-, hangszigetelő anyag elhelyezése, vízszintes felületen, aljzatbeton alá, úsztató rétegként vagy talajon fekvő padlószerkezetben, expandált polisztirolhab lemezzel AUSTROTHERM AT-N150 expandált polisztirolhab hőszigetelő lemez, 1000x500x 20 mm</t>
  </si>
  <si>
    <t>48-007-41.1.1.1.2-0113064</t>
  </si>
  <si>
    <t>Födém; Padló hő-, hangszigetelő anyag elhelyezése, vízszintes felületen, aljzatbeton alá, úsztató rétegként vagy talajon fekvő padlószerkezetben, expandált polisztirolhab lemezzel AUSTROTHERM AT-N150 expandált polisztirolhab hőszigetelő lemez, 1000x500x 40 mm</t>
  </si>
  <si>
    <t>48-007-41.1.1.1.2-0113065</t>
  </si>
  <si>
    <t>Födém; Padló hő-, hangszigetelő anyag elhelyezése, vízszintes felületen, aljzatbeton alá, úsztató rétegként vagy talajon fekvő padlószerkezetben, expandált polisztirolhab lemezzel AUSTROTHERM AT-N150 expandált polisztirolhab hőszigetelő lemez, 1000x500x 50 mm</t>
  </si>
  <si>
    <t>48-007-41.2.3-0113379</t>
  </si>
  <si>
    <t>Födém; Padló peremszigetelés elhelyezése úsztatott aljzatbeton esetén, extrudált polietilén habszalaggal AUSTROTHERM AT-PE sáv 10/100 mm</t>
  </si>
  <si>
    <t>48-007-41.3.1.1-0092668</t>
  </si>
  <si>
    <t>Födém; Mennyezet alulról hűlő födém hőszigetelése, utólag elhelyezve, vízszintes felületen, rögzítéssel (rögzítési anyagok külön tételben), szálas szigetelő anyaggal (üveggyapot, kőzetgyapot) ROCKWOOL Fixrock FB1 homlokzati kőzetgyapot hőszigetelő lemez, fekete üvegfátyol kasírozással 1000x600x180 mm</t>
  </si>
  <si>
    <t>48-007-41.3.1.1-0093205</t>
  </si>
  <si>
    <t>Födém; Mennyezet alulról hűlő födém hőszigetelése, utólag elhelyezve, vízszintes felületen, rögzítéssel (rögzítési anyagok külön tételben), szálas szigetelő anyaggal (üveggyapot, kőzetgyapot) ROCKWOOL Ceilingrock pince-és garázsfödémek esztétikus hőszigetelése 1200x1000x50 mm</t>
  </si>
  <si>
    <t>48-007-41.3.1.7-0093215</t>
  </si>
  <si>
    <t>Födém; Mennyezet alulról hűlő födém hőszigetelése, utólag elhelyezve, vízszintes felületen, rögzítéssel  ROCKWOOL Ceilingrock pince-és garázsfödémek esztétikus hőszigetelése 1200x1000x140 mm</t>
  </si>
  <si>
    <t>48-007-99-0000099</t>
  </si>
  <si>
    <t>Lapostető hő- és hangszigetelése; 6 cm habüveg (pl.: FOAMGLAS S3) hőszigetelés, teljes felületén forró bitumenbe ragasztva, az ütközési hézagok utólagos bitumenkiöntésével, a felső felületén bitumenbevonattal</t>
  </si>
  <si>
    <t>48-008-1.1.2.1-0000001</t>
  </si>
  <si>
    <t>Hőszigetelő tartószerkezetek elhelyezése, teherhordó hőszigetelő elem szállítása és beépítése,  átmenő rozsdamentes vasalattal és a helyszínen elhelyezett peremkengyelezéssel együtt  (betonozás külön tételben), SCHÖCK Isokorb K70M-CV30-V8-H270 hőhídmegszakító elem</t>
  </si>
  <si>
    <t>48-008-1.1.2.1-0000002</t>
  </si>
  <si>
    <t>Hőszigetelő tartószerkezetek elhelyezése, teherhordó hőszigetelő elem szállítása és beépítése,  átmenő rozsdamentes vasalattal és a helyszínen elhelyezett peremkengyelezéssel együtt  (betonozás külön tételben), SCHÖCK Isokorb W20M hőhídmegszakító elem</t>
  </si>
  <si>
    <t>48-008-1.1.2.1-0000003</t>
  </si>
  <si>
    <t>Hőszigetelő tartószerkezetek elhelyezése, teherhordó hőszigetelő elem szállítása és beépítése,  átmenő rozsdamentes vasalattal és a helyszínen elhelyezett peremkengyelezéssel együtt  (betonozás külön tételben), SCHÖCK Isokorb K ECK 90M-CV30-V8-H270 hőhídmegszakító elem</t>
  </si>
  <si>
    <t>48-008-1.1.2.1-0000004</t>
  </si>
  <si>
    <t>Hőszigetelő tartószerkezetek elhelyezése, teherhordó hőszigetelő elem szállítása és beépítése,  átmenő rozsdamentes vasalattal és a helyszínen elhelyezett peremkengyelezéssel együtt  (betonozás külön tételben), SCHÖCK Tronsole Typ T-V6 hőhídmegszakító elem L=1,2 m</t>
  </si>
  <si>
    <t>48-008-1.1.2.1-0000005</t>
  </si>
  <si>
    <t>Hőszigetelő tartószerkezetek elhelyezése, teherhordó hőszigetelő elem szállítása és beépítése,  átmenő rozsdamentes vasalattal és a helyszínen elhelyezett peremkengyelezéssel együtt  (betonozás külön tételben), SCHÖCK Tronsole Typ Z-VH hőhídmegszakító elem L=1,2 m</t>
  </si>
  <si>
    <t>48-013-5.4-0418522</t>
  </si>
  <si>
    <t>Talajvíznyomás elleni falszigetelés függőleges felületen, bevonatszigeteléssel, két rétegben, maximum 3,0 m bemerülési mélységig, minimum 4,0 mm száraz rétegvastagságú kétkomponensű modifikált bitumenes bevonatszigeteléssel, glettvassal, simítóval vagy szórással felhordva MC-Bauchemie Nafuflex Profi-Tech 2 kétkomponensű műanyaggal módosított bitumenes vastagbevonat, (KMB) szórásos eljárásra, C.sz.: 3317091 038 1001</t>
  </si>
  <si>
    <t>48-014-8</t>
  </si>
  <si>
    <t>Üzemi-használati víz elleni, víznyomásnak nem kitett helyzetű padlószigetelés, bevonatszigeteléssel, két rétegben, 0,2 cm biztonsági bevonatszigetelés két rétegben fölhordva, összesen 2,9 kg/m2 anyagfelhasználással (pl.: MC EXPERT PROOF ECO, vagy azzal műszakilag egyenértékű), a hajlatoknál rendszersaját rugalmas hajlaterősítő szalaggal (pl.: MC OXAL SB 78, vagy azzal műszakilag egyenértékű) erősítve</t>
  </si>
  <si>
    <t>48-014-8-0000003</t>
  </si>
  <si>
    <t>Üzemi-használati víz elleni, víznyomásnak nem kitett helyzetű padlószigetelés, bevonatszigeteléssel, két rétegben, 0,2 cm zsír- és olajálló használati víz elleni bevonatszigetelés két rétegben fölhordva, összesen 2,9 kg/m2 anyagfelhasználással (pl.: MC EXPERT PROOF ECO, vagy azzal műszakilag egyenértékű), a hajlatoknál rendszersaját rugalmas hajlaterősítő szalaggal erősítve (pl.: MC OXAL SB 78, vagy azzal műszakilag egyenértékű)</t>
  </si>
  <si>
    <t>48-014-10.4-0418527</t>
  </si>
  <si>
    <t>Üzemi-használati víz elleni, víznyomásnak nem kitett helyzetű, kerámia vagy GRES lapburkolat alatti lábazatszigetelés bevonatszigeteléssel, két rétegben minimum 2,0 mm száraz rétegvastagságú kétkomponensű szigetelőhabarccsal, glettvassal vagy simítóval felhordva MC-Bauchemie Oxal DS-Flex A+B kétkomponensű, rugalmas szigetelőiszap, lúg-, fagy-, szulfátálló, 1,5 bar nyomásig vízzáró, C.sz.: 4728070 037 1001</t>
  </si>
  <si>
    <t>48-015-1</t>
  </si>
  <si>
    <t>0,2	cm	burkolható, bitumenmentes, elasztomer hibrid bevonatszigetelés (pl.: MC EXPERT PROOF eco vagy azzal műszakilag egyenértékű), két rétegben elkészítve, 3,3 kg/m² anyagfelhasználással, 2,8 mm nedves, 2,5 mm száraz rétegvastagsággal</t>
  </si>
  <si>
    <t>48-099-99-0000001</t>
  </si>
  <si>
    <t>Rezgésszigetelés, CDM-MACHINE-PAD rendszerrel. Légkezelő LK5 -1 és -2a szintek, Az alapkeret 80 cmenként kerül alátámasztásra, 6x6x5 cm-es CDM elasztomer alátétekkel. 10 db 6x6x5 cm CDM-HR-79 típusú elasztomer alátét beépítésével.</t>
  </si>
  <si>
    <t>48-099-99-0000002</t>
  </si>
  <si>
    <t>Rezgésszigetelés, CDM-MACHINE-PAD rendszerrel. Légkezelő LK6 -2B szint. Az alapkeret 80 cmenként kerül alátámasztásra, 6x6x5 cm-es CDM elasztomer alátétekkel. 10 db 6x6x5 cm CDM-HR-79 típusú elasztomer alátét beépítésével.</t>
  </si>
  <si>
    <t>48-099-99-0000003</t>
  </si>
  <si>
    <t>Rezgésszigetelés, CDM-MACHINE-PAD rendszerrel. Légkezelő LK4 Iroda 2.A gép lábai alá CDM elasztomer alátétek szükségesek, rajta teherelosztó lemezzel. 6 db 6x6x5 cm CDM-HR-79 típusú elasztomer alátét, teherelosztó .acéllemezzel</t>
  </si>
  <si>
    <t>48-099-99-0000004</t>
  </si>
  <si>
    <t>Rezgésszigetelés, CDM-MACHINE-PAD rendszerrel. Légkezelő LK7 EMC labor. Az alapkeret 80 cmenként kerül alátámasztásra, 6x6x5 cm-es CDM elasztomer alátétekkel. 12 db 6x6x5 cm CDM-HR-79 típusú elasztomer alátét beépítésével.</t>
  </si>
  <si>
    <t>48-099-99-0000005</t>
  </si>
  <si>
    <t>Rezgésszigetelés, CDM-LAT rendszerrel. Folyadékhűtő 3 db (3. emeleti tető).  10 cm vastag beton gépalap alá CDM-LAT rendszer. 11x6 m területű 10 cm vastag beton gépalap CDMLAT- H50 típusú rezgéscsillapító úsztatási rendszerrel (~429 db alátét). Az alátétek alatt újabb 10 cm vastag betonréteg</t>
  </si>
  <si>
    <t>48-099-99-0000006</t>
  </si>
  <si>
    <t>Rezgésszigetelés, CDM-MACHINE-FIX rugós rendszerrel. Hőszivattyú (3. emeleti tető).  A gép alá CDMMACHINE-FIX rugalmas rögzítés szükséges. 2x8 db CDMMACHINE-FIX acélrugós alátámasztás</t>
  </si>
  <si>
    <t>48-099-99-0000007</t>
  </si>
  <si>
    <t>Rezgésszigetelés, CDM-LAT rendszerrel. Légkezelő LK2 Iroda. 5. emelet (tető). 10 cm vastag beton gépalap alá CDM-LAT rendszer. 4,7x2 m területű 10 cm vastag beton gépalap CDMLAT- M50 típusú rezgéscsillapító úsztatási rendszerrel (~75 db alátét). Az alátétek alatt újabb 10 cm vastag betonréteg</t>
  </si>
  <si>
    <t>48-099-99-0000008</t>
  </si>
  <si>
    <t>Rezgésszigetelés, CDM-LAT rendszerrel. Légkezelő LK3 étterem+konyha. 5. emelet (tető). 10 cm vastag beton gépalap alá CDM-LAT rendszer. 4,5x2 m területű 10 cm vastag beton gépalap CDMLAT- M50 típusú rezgéscsillapító úsztatási rendszerrel (~70 db alátét). Az alátétek alatt újabb 10 cm vastag betonréteg</t>
  </si>
  <si>
    <t>48-099-99-0000009</t>
  </si>
  <si>
    <t>Rezgésszigetelés, CDM-LAT rendszerrel. Légkezelő LK1 konferencia, és EV-CO ventilátor (CO elszívás). 6. emelet (tető). 10 cm vastag beton gépalap, alá CDMMachine- float rendszer. az LK1 és az EVCO ventilátor közös gépalapon van! 4x3,5 m területű 10 cm vastag beton gépalap CDMLAT- M50 típusú rezgéscsillapító úsztatási rendszerrel (~105 db alátét). Az alátétek alatt újabb 10 cm vastag betonréteg</t>
  </si>
  <si>
    <t>48-099-99-0000011</t>
  </si>
  <si>
    <t>Rezgésszigetelés, CDM-MACHINE-FIX rugós rendszerrel. EV-01 (konyha zsíros elszívás), (5. emeleti tető).  A gép alá CDMMACHINE-FIX rugalmas rögzítés szükséges. 4 db elasztomeres CDMMACHINE- FIX rugalmas rögzítés</t>
  </si>
  <si>
    <t>48-099-99-0000015</t>
  </si>
  <si>
    <t>Rezgésszigetelés, CDM-MACHINE-FIX rugós rendszerrel. EV-02 (liftakna).  A gép alá CDMMACHINE-FIX rugalmas rögzítés szükséges. 4 db elasztomeres CDMMACHINE- FIX rugalmas rögzítés</t>
  </si>
  <si>
    <t>48-099-99-0000016</t>
  </si>
  <si>
    <t>Rezgésszigetelés, CDM-MACHINE-FIX rugós rendszerrel. EV-03 (liftakna).  A gép alá CDMMACHINE-FIX rugalmas rögzítés szükséges. 4 db elasztomeres CDMMACHINE- FIX rugalmas rögzítés</t>
  </si>
  <si>
    <t>49-021-99-0000001</t>
  </si>
  <si>
    <t>RS/1/01 konszignációs jelű Kültéri rollstar napháló, acélkötél oldalsó vezetősávval.  Elero motorral hajtott ; kapcsolóval elátott. A napháló áttetszősége 75%-os. Napháló magasság 3100 cm 203,4 cm szerkezeti hossz Konszignáció szerinti kialakítással.</t>
  </si>
  <si>
    <t>49-021-99-0000002</t>
  </si>
  <si>
    <t>RS/1/02 konszignációs jelű Kültéri rollstar napháló, acélkötél oldalsó vezetősávval.  Elero motorral hajtott ; kapcsolóval elátott. A napháló áttetszősége 75%-os. Napháló magasság 3100 cm 177,5 cm szerkezeti hossz Konszignáció szerinti kialakítással.</t>
  </si>
  <si>
    <t>49-021-99-0000003</t>
  </si>
  <si>
    <t>RS/1/03 konszignációs jelű Kültéri rollstar napháló, acélkötél oldalsó vezetősávval.  Elero motorral hajtott ; kapcsolóval elátott. A napháló áttetszősége 75%-os. Napháló magasság 3100 cm 280,5 cm szerkezeti hossz Konszignáció szerinti kialakítással.</t>
  </si>
  <si>
    <t>49-021-99-0000004</t>
  </si>
  <si>
    <t>RS/1/04 konszignációs jelű Kültéri rollstar napháló, acélkötél oldalsó vezetősávval.  Elero motorral hajtott ; kapcsolóval elátott. A napháló áttetszősége 75%-os. Napháló magasság 3100 cm 209 cm szerkezeti hossz Konszignáció szerinti kialakítással.</t>
  </si>
  <si>
    <t>49-021-99-0000005</t>
  </si>
  <si>
    <t>RS/1/05 konszignációs jelű Kültéri rollstar napháló, acélkötél oldalsó vezetősávval.  Elero motorral hajtott ; kapcsolóval elátott. A napháló áttetszősége 75%-os. Napháló magasság 3100 cm 296 cm szerkezeti hossz Konszignáció szerinti kialakítással.</t>
  </si>
  <si>
    <t>49-021-99-0000006</t>
  </si>
  <si>
    <t>RS/1/06 konszignációs jelű Kültéri rollstar napháló, acélkötél oldalsó vezetősávval.  Elero motorral hajtott ; kapcsolóval elátott. A napháló áttetszősége 75%-os. Napháló magasság 3100 cm 175,2 cm szerkezeti hossz Konszignáció szerinti kialakítással.</t>
  </si>
  <si>
    <t>49-021-99-0000007</t>
  </si>
  <si>
    <t>RS/1/07 konszignációs jelű Kültéri rollstar napháló, acélkötél oldalsó vezetősávval.  Elero motorral hajtott ; kapcsolóval elátott. A napháló áttetszősége 75%-os. Napháló magasság 3100 cm 177,5 cm szerkezeti hossz Konszignáció szerinti kialakítással.</t>
  </si>
  <si>
    <t>49-021-99-0000008</t>
  </si>
  <si>
    <t>RS/1/08 konszignációs jelű Kültéri rollstar napháló, acélkötél oldalsó vezetősávval.  Elero motorral hajtott ; kapcsolóval elátott. A napháló áttetszősége 75%-os. Napháló magasság 3100 cm 271,3 cm szerkezeti hossz Konszignáció szerinti kialakítással.</t>
  </si>
  <si>
    <t>49-021-99-0000009</t>
  </si>
  <si>
    <t>RS/1/09 konszignációs jelű Kültéri rollstar napháló, acélkötél oldalsó vezetősávval.  Elero motorral hajtott ; kapcsolóval elátott. A napháló áttetszősége 75%-os. Napháló magasság 3100 cm 103,9 cm szerkezeti hossz Konszignáció szerinti kialakítással.</t>
  </si>
  <si>
    <t>49-021-99-0000010</t>
  </si>
  <si>
    <t>RS/1/10 konszignációs jelű Kültéri rollstar napháló, acélkötél oldalsó vezetősávval.  Elero motorral hajtott ; kapcsolóval elátott. A napháló áttetszősége 75%-os. Napháló magasság 3100 cm 202,8 cm szerkezeti hossz Konszignáció szerinti kialakítással.</t>
  </si>
  <si>
    <t>49-021-99-0000011</t>
  </si>
  <si>
    <t>RS/1/11 konszignációs jelű Kültéri rollstar napháló, acélkötél oldalsó vezetősávval.  Elero motorral hajtott ; kapcsolóval elátott. A napháló áttetszősége 75%-os. Napháló magasság 3100 cm 177,5 cm szerkezeti hossz Konszignáció szerinti kialakítással.</t>
  </si>
  <si>
    <t>49-021-99-0000012</t>
  </si>
  <si>
    <t>RS/1/12 konszignációs jelű Kültéri rollstar napháló, acélkötél oldalsó vezetősávval.  Elero motorral hajtott ; kapcsolóval elátott. A napháló áttetszősége 75%-os. Napháló magasság 3100 cm 271,5 cm szerkezeti hossz Konszignáció szerinti kialakítással.</t>
  </si>
  <si>
    <t>49-021-99-0000013</t>
  </si>
  <si>
    <t>RS/1/13 konszignációs jelű Kültéri rollstar napháló, acélkötél oldalsó vezetősávval.  Elero motorral hajtott ; kapcsolóval elátott. A napháló áttetszősége 75%-os. Napháló magasság 3100 cm 195,7 cm szerkezeti hossz Konszignáció szerinti kialakítással.</t>
  </si>
  <si>
    <t>49-021-99-0000014</t>
  </si>
  <si>
    <t>RS/1/14 konszignációs jelű Kültéri rollstar napháló, acélkötél oldalsó vezetősávval.  Elero motorral hajtott ; kapcsolóval elátott. A napháló áttetszősége 75%-os. Napháló magasság 3100 cm 255,7 cm szerkezeti hossz Konszignáció szerinti kialakítással.</t>
  </si>
  <si>
    <t>49-021-99-0000015</t>
  </si>
  <si>
    <t>RS/2/01 konszignációs jelű Kültéri rollstar napháló, acélkötél oldalsó vezetősávval.  Elero motorral hajtott ; kapcsolóval elátott. A napháló áttetszősége 75%-os. Napháló magasság 3100 cm 117,5 cm szerkezeti hossz Konszignáció szerinti kialakítással.</t>
  </si>
  <si>
    <t>49-021-99-0000016</t>
  </si>
  <si>
    <t>RS/2/02 konszignációs jelű Kültéri rollstar napháló, acélkötél oldalsó vezetősávval.  Elero motorral hajtott ; kapcsolóval elátott. A napháló áttetszősége 75%-os. Napháló magasság 3100 cm 221,7 cm szerkezeti hossz Konszignáció szerinti kialakítással.</t>
  </si>
  <si>
    <t>49-021-99-0000017</t>
  </si>
  <si>
    <t>RS/2/03 konszignációs jelű Kültéri rollstar napháló, acélkötél oldalsó vezetősávval.  Elero motorral hajtott ; kapcsolóval elátott. A napháló áttetszősége 75%-os. Napháló magasság 3100 cm 177,5 cm szerkezeti hossz Konszignáció szerinti kialakítással.</t>
  </si>
  <si>
    <t>49-021-99-0000018</t>
  </si>
  <si>
    <t>RS/2/04 konszignációs jelű Kültéri rollstar napháló, acélkötél oldalsó vezetősávval.  Elero motorral hajtott ; kapcsolóval elátott. A napháló áttetszősége 75%-os. Napháló magasság 3100 cm 150,7 cm szerkezeti hossz Konszignáció szerinti kialakítással.</t>
  </si>
  <si>
    <t>49-021-99-0000019</t>
  </si>
  <si>
    <t>RS/2/05 konszignációs jelű Kültéri rollstar napháló, acélkötél oldalsó vezetősávval.  Elero motorral hajtott ; kapcsolóval elátott. A napháló áttetszősége 75%-os. Napháló magasság 3100 cm 196,3 cm szerkezeti hossz Konszignáció szerinti kialakítással.</t>
  </si>
  <si>
    <t>49-021-99-0000020</t>
  </si>
  <si>
    <t>RS/2/06 konszignációs jelű Kültéri rollstar napháló, acélkötél oldalsó vezetősávval.  Elero motorral hajtott ; kapcsolóval elátott. A napháló áttetszősége 75%-os. Napháló magasság 3100 cm 190,2 cm szerkezeti hossz Konszignáció szerinti kialakítással.</t>
  </si>
  <si>
    <t>49-021-99-0000021</t>
  </si>
  <si>
    <t>RS/2/07 konszignációs jelű Kültéri rollstar napháló, acélkötél oldalsó vezetősávval.  Elero motorral hajtott ; kapcsolóval elátott. A napháló áttetszősége 75%-os. Napháló magasság 3100 cm 117,5 cm szerkezeti hossz Konszignáció szerinti kialakítással.</t>
  </si>
  <si>
    <t>49-021-99-0000022</t>
  </si>
  <si>
    <t>RS/2/08 konszignációs jelű Kültéri rollstar napháló, acélkötél oldalsó vezetősávval.  Elero motorral hajtott ; kapcsolóval elátott. A napháló áttetszősége 75%-os. Napháló magasság 3100 cm 117,5 cm szerkezeti hossz Konszignáció szerinti kialakítással.</t>
  </si>
  <si>
    <t>49-021-99-0000023</t>
  </si>
  <si>
    <t>RS/2/09 konszignációs jelű Kültéri rollstar napháló, acélkötél oldalsó vezetősávval.  Elero motorral hajtott ; kapcsolóval elátott. A napháló áttetszősége 75%-os. Napháló magasság 3100 cm 210,3 cm szerkezeti hossz Konszignáció szerinti kialakítással.</t>
  </si>
  <si>
    <t>49-021-99-0000024</t>
  </si>
  <si>
    <t>RS/2/10 konszignációs jelű Kültéri rollstar napháló, acélkötél oldalsó vezetősávval.  Elero motorral hajtott ; kapcsolóval elátott. A napháló áttetszősége 75%-os. Napháló magasság 3100 cm 289,2 cm szerkezeti hossz Konszignáció szerinti kialakítással.</t>
  </si>
  <si>
    <t>49-021-99-0000025</t>
  </si>
  <si>
    <t>RS/2/11 konszignációs jelű Kültéri rollstar napháló, acélkötél oldalsó vezetősávval.  Elero motorral hajtott ; kapcsolóval elátott. A napháló áttetszősége 75%-os. Napháló magasság 3100 cm 191,9 cm szerkezeti hossz Konszignáció szerinti kialakítással.</t>
  </si>
  <si>
    <t>49-021-99-0000026</t>
  </si>
  <si>
    <t>RS/2/12 konszignációs jelű Kültéri rollstar napháló, acélkötél oldalsó vezetősávval.  Elero motorral hajtott ; kapcsolóval elátott. A napháló áttetszősége 75%-os. Napháló magasság 3100 cm 167,5 cm szerkezeti hossz Konszignáció szerinti kialakítással.</t>
  </si>
  <si>
    <t>49-021-99-0000027</t>
  </si>
  <si>
    <t>RS/2/13 konszignációs jelű Kültéri rollstar napháló, acélkötél oldalsó vezetősávval.  Elero motorral hajtott ; kapcsolóval elátott. A napháló áttetszősége 75%-os. Napháló magasság 3100 cm 93,6 cm szerkezeti hossz Konszignáció szerinti kialakítással.</t>
  </si>
  <si>
    <t>49-021-99-0000028</t>
  </si>
  <si>
    <t>RS/2/14 konszignációs jelű Kültéri rollstar napháló, acélkötél oldalsó vezetősávval.  Elero motorral hajtott ; kapcsolóval elátott. A napháló áttetszősége 75%-os. Napháló magasság 3100 cm 117,5 cm szerkezeti hossz Konszignáció szerinti kialakítással.</t>
  </si>
  <si>
    <t>49-021-99-0000029</t>
  </si>
  <si>
    <t>RS/2/15 konszignációs jelű Kültéri rollstar napháló, acélkötél oldalsó vezetősávval.  Elero motorral hajtott ; kapcsolóval elátott. A napháló áttetszősége 75%-os. Napháló magasság 3100 cm 254,9 cm szerkezeti hossz Konszignáció szerinti kialakítással.</t>
  </si>
  <si>
    <t>49-021-99-0000030</t>
  </si>
  <si>
    <t>RS/2/16 konszignációs jelű Kültéri rollstar napháló, acélkötél oldalsó vezetősávval.  Elero motorral hajtott ; kapcsolóval elátott. A napháló áttetszősége 75%-os. Napháló magasság 3100 cm 215,7 cm szerkezeti hossz Konszignáció szerinti kialakítással.</t>
  </si>
  <si>
    <t>49-021-99-0000031</t>
  </si>
  <si>
    <t>RS/2/17 konszignációs jelű Kültéri rollstar napháló, acélkötél oldalsó vezetősávval.  Elero motorral hajtott ; kapcsolóval elátott. A napháló áttetszősége 75%-os. Napháló magasság 3100 cm 167,5 cm szerkezeti hossz Konszignáció szerinti kialakítással.</t>
  </si>
  <si>
    <t>49-021-99-0000032</t>
  </si>
  <si>
    <t>RS/2/18 konszignációs jelű Kültéri rollstar napháló, acélkötél oldalsó vezetősávval.  Elero motorral hajtott ; kapcsolóval elátott. A napháló áttetszősége 75%-os. Napháló magasság 3100 cm 271,5 cm szerkezeti hossz Konszignáció szerinti kialakítással.</t>
  </si>
  <si>
    <t>49-021-99-0000033</t>
  </si>
  <si>
    <t>RS/2/19 konszignációs jelű Kültéri rollstar napháló, acélkötél oldalsó vezetősávval.  Elero motorral hajtott ; kapcsolóval elátott. A napháló áttetszősége 75%-os. Napháló magasság 3100 cm 177,5 cm szerkezeti hossz Konszignáció szerinti kialakítással.</t>
  </si>
  <si>
    <t>49-021-99-0000034</t>
  </si>
  <si>
    <t>RS/3/01 konszignációs jelű Kültéri rollstar napháló, acélkötél oldalsó vezetősávval.  Elero motorral hajtott ; kapcsolóval elátott. A napháló áttetszősége 75%-os. Napháló magasság 3100 cm 281,8 cm szerkezeti hossz Konszignáció szerinti kialakítással.</t>
  </si>
  <si>
    <t>49-021-99-0000035</t>
  </si>
  <si>
    <t>RS/3/02 konszignációs jelű Kültéri rollstar napháló, acélkötél oldalsó vezetősávval.  Elero motorral hajtott ; kapcsolóval elátott. A napháló áttetszősége 75%-os. Napháló magasság 3100 cm 163,3 cm szerkezeti hossz Konszignáció szerinti kialakítással.</t>
  </si>
  <si>
    <t>49-021-99-0000036</t>
  </si>
  <si>
    <t>RS/3/03 konszignációs jelű Kültéri rollstar napháló, acélkötél oldalsó vezetősávval.  Elero motorral hajtott ; kapcsolóval elátott. A napháló áttetszősége 75%-os. Napháló magasság 3100 cm 223,3 cm szerkezeti hossz Konszignáció szerinti kialakítással.</t>
  </si>
  <si>
    <t>49-021-99-0000037</t>
  </si>
  <si>
    <t>RS/3/04 konszignációs jelű Kültéri rollstar napháló, acélkötél oldalsó vezetősávval.  Elero motorral hajtott ; kapcsolóval elátott. A napháló áttetszősége 75%-os. Napháló magasság 3100 cm 281,3 cm szerkezeti hossz Konszignáció szerinti kialakítással.</t>
  </si>
  <si>
    <t>49-021-99-0000038</t>
  </si>
  <si>
    <t>RS/3/05 konszignációs jelű Kültéri rollstar napháló, acélkötél oldalsó vezetősávval.  Elero motorral hajtott ; kapcsolóval elátott. A napháló áttetszősége 75%-os. Napháló magasság 3100 cm 59 cm szerkezeti hossz Konszignáció szerinti kialakítással.</t>
  </si>
  <si>
    <t>49-021-99-0000039</t>
  </si>
  <si>
    <t>RS/3/06 konszignációs jelű Kültéri rollstar napháló, acélkötél oldalsó vezetősávval.  Elero motorral hajtott ; kapcsolóval elátott. A napháló áttetszősége 75%-os. Napháló magasság 3100 cm 163,7 cm szerkezeti hossz Konszignáció szerinti kialakítással.</t>
  </si>
  <si>
    <t>49-021-99-0000040</t>
  </si>
  <si>
    <t>RS/3/07 konszignációs jelű Kültéri rollstar napháló, acélkötél oldalsó vezetősávval.  Elero motorral hajtott ; kapcsolóval elátott. A napháló áttetszősége 75%-os. Napháló magasság 3100 cm 117,5 cm szerkezeti hossz Konszignáció szerinti kialakítással.</t>
  </si>
  <si>
    <t>49-021-99-0000041</t>
  </si>
  <si>
    <t>RS/3/08 konszignációs jelű Kültéri rollstar napháló, acélkötél oldalsó vezetősávval.  Elero motorral hajtott ; kapcsolóval elátott. A napháló áttetszősége 75%-os. Napháló magasság 3100 cm 282,8 cm szerkezeti hossz Konszignáció szerinti kialakítással.</t>
  </si>
  <si>
    <t>49-021-99-0000042</t>
  </si>
  <si>
    <t>RS/3/09 konszignációs jelű Kültéri rollstar napháló, acélkötél oldalsó vezetősávval.  Elero motorral hajtott ; kapcsolóval elátott. A napháló áttetszősége 75%-os. Napháló magasság 3100 cm 223,8 cm szerkezeti hossz Konszignáció szerinti kialakítással.</t>
  </si>
  <si>
    <t>49-021-99-0000043</t>
  </si>
  <si>
    <t>RS/3/10 konszignációs jelű Kültéri rollstar napháló, acélkötél oldalsó vezetősávval.  Elero motorral hajtott ; kapcsolóval elátott. A napháló áttetszősége 75%-os. Napháló magasság 3100 cm 194,1 cm szerkezeti hossz Konszignáció szerinti kialakítással.</t>
  </si>
  <si>
    <t>49-021-99-0000044</t>
  </si>
  <si>
    <t>RS/3/11 konszignációs jelű Kültéri rollstar napháló, acélkötél oldalsó vezetősávval.  Elero motorral hajtott ; kapcsolóval elátott. A napháló áttetszősége 75%-os. Napháló magasság 3100 cm 260,3 cm szerkezeti hossz Konszignáció szerinti kialakítással.</t>
  </si>
  <si>
    <t>49-021-99-0000045</t>
  </si>
  <si>
    <t>RS/3/12 konszignációs jelű Kültéri rollstar napháló, acélkötél oldalsó vezetősávval.  Elero motorral hajtott ; kapcsolóval elátott. A napháló áttetszősége 75%-os. Napháló magasság 3100 cm 117,5 cm szerkezeti hossz Konszignáció szerinti kialakítással.</t>
  </si>
  <si>
    <t>49-021-99-0000046</t>
  </si>
  <si>
    <t>RS/3/13 konszignációs jelű Kültéri rollstar napháló, acélkötél oldalsó vezetősávval.  Elero motorral hajtott ; kapcsolóval elátott. A napháló áttetszősége 75%-os. Napháló magasság 3100 cm 235,3 cm szerkezeti hossz Konszignáció szerinti kialakítással.</t>
  </si>
  <si>
    <t>49-021-99-0000047</t>
  </si>
  <si>
    <t>RS/3/14 konszignációs jelű Kültéri rollstar napháló, acélkötél oldalsó vezetősávval.  Elero motorral hajtott ; kapcsolóval elátott. A napháló áttetszősége 75%-os. Napháló magasság 3100 cm 167,5 cm szerkezeti hossz Konszignáció szerinti kialakítással.</t>
  </si>
  <si>
    <t>49-021-99-0000048</t>
  </si>
  <si>
    <t>RS/3/15 konszignációs jelű Kültéri rollstar napháló, acélkötél oldalsó vezetősávval.  Elero motorral hajtott ; kapcsolóval elátott. A napháló áttetszősége 75%-os. Napháló magasság 3100 cm 177,5 cm szerkezeti hossz Konszignáció szerinti kialakítással.</t>
  </si>
  <si>
    <t>49-021-99-0000049</t>
  </si>
  <si>
    <t>RS/3/16 konszignációs jelű Kültéri rollstar napháló, acélkötél oldalsó vezetősávval.  Elero motorral hajtott ; kapcsolóval elátott. A napháló áttetszősége 75%-os. Napháló magasság 3100 cm 274 cm szerkezeti hossz Konszignáció szerinti kialakítással.</t>
  </si>
  <si>
    <t>49-021-99-0000050</t>
  </si>
  <si>
    <t>RS/4/01 konszignációs jelű Kültéri rollstar napháló, acélkötél oldalsó vezetősávval.  Elero motorral hajtott ; kapcsolóval elátott. A napháló áttetszősége 75%-os. Napháló magasság 3600 cm 272 cm szerkezeti hossz Konszignáció szerinti kialakítással.</t>
  </si>
  <si>
    <t>49-021-99-0000051</t>
  </si>
  <si>
    <t>RS/4/02 konszignációs jelű Kültéri rollstar napháló, acélkötél oldalsó vezetősávval.  Elero motorral hajtott ; kapcsolóval elátott. A napháló áttetszősége 75%-os. Napháló magasság 3600 cm 274,9 cm szerkezeti hossz Konszignáció szerinti kialakítással.</t>
  </si>
  <si>
    <t>49-021-99-0000052</t>
  </si>
  <si>
    <t>RS/4/03 konszignációs jelű Kültéri rollstar napháló, acélkötél oldalsó vezetősávval.  Elero motorral hajtott ; kapcsolóval elátott. A napháló áttetszősége 75%-os. Napháló magasság 3600 cm 117,5 cm szerkezeti hossz Konszignáció szerinti kialakítással.</t>
  </si>
  <si>
    <t>49-021-99-0000053</t>
  </si>
  <si>
    <t>RS/4/04 konszignációs jelű Kültéri rollstar napháló, acélkötél oldalsó vezetősávval.  Elero motorral hajtott ; kapcsolóval elátott. A napháló áttetszősége 75%-os. Napháló magasság 3600 cm 197,2 cm szerkezeti hossz Konszignáció szerinti kialakítással.</t>
  </si>
  <si>
    <t>49-021-99-0000054</t>
  </si>
  <si>
    <t>RS/4/05 konszignációs jelű Kültéri rollstar napháló, acélkötél oldalsó vezetősávval.  Elero motorral hajtott ; kapcsolóval elátott. A napháló áttetszősége 75%-os. Napháló magasság 3600 cm 178,7 cm szerkezeti hossz Konszignáció szerinti kialakítással.</t>
  </si>
  <si>
    <t>49-021-99-0000055</t>
  </si>
  <si>
    <t>RS/4/06 konszignációs jelű Kültéri rollstar napháló, acélkötél oldalsó vezetősávval.  Elero motorral hajtott ; kapcsolóval elátott. A napháló áttetszősége 75%-os. Napháló magasság 3600 cm 118,5 cm szerkezeti hossz Konszignáció szerinti kialakítással.</t>
  </si>
  <si>
    <t>49-021-99-0000056</t>
  </si>
  <si>
    <t>RS/4/07 konszignációs jelű Kültéri rollstar napháló, acélkötél oldalsó vezetősávval.  Elero motorral hajtott ; kapcsolóval elátott. A napháló áttetszősége 75%-os. Napháló magasság 3600 cm 336,9 cm szerkezeti hossz Konszignáció szerinti kialakítással.</t>
  </si>
  <si>
    <t>53-005-99-0000001</t>
  </si>
  <si>
    <t>Előregyártottt vb elemkből készülő víztelenítő akna ( 2.1m mélység, 1.0m belső átmérő)</t>
  </si>
  <si>
    <t>53-021-999-0000001</t>
  </si>
  <si>
    <t>K-05 konszignációs jelű, horganyzott acél vonalmenti elfolyó beépítése kompletten ACO Profiline rendszer állítható magassággal Konszignáció szerinti kialakítással</t>
  </si>
  <si>
    <t>53-021-999-0000002</t>
  </si>
  <si>
    <t>K-09 konszignációs jelű, vonalmenti elfolyó beépítése kompletten ACO Xtradrain X150C 0.0, H= 210 mm, B= 188 mm és ACO Xtradrain V100 B125 horganyzott acél hálósrács,  alsó rész: műanyagból, felső drén rács: horganyzott acélból. Rendszerhez tartozó szigetelőanyagokkal és alkalmazás technika szerinti beépítéssel, gépészeti bekötésekkel kompletten, Rendszerkiegészítökkel és rögzítő elemekkel kompletten. Konszignáció szerinti kialakítással</t>
  </si>
  <si>
    <t>62-001-9</t>
  </si>
  <si>
    <t>Meglévő térburkolatok bontása (4150,26 m2) kompletten, bontási terv szerint, sitt elszállítással, lerakóhelyi díjjal.</t>
  </si>
  <si>
    <t>68-003-1.2.2-0000001</t>
  </si>
  <si>
    <t>Útburkolati jelek készítése, oldószeres hidegplasztik festékkel, kézi jel Parkolószámok felfestése Valmor Garázsfesték Fehér</t>
  </si>
  <si>
    <t>68-003-1.2.2-0000002</t>
  </si>
  <si>
    <t>Útburkolati jelek készítése, oldószeres hidegplasztik festékkel, kézi jel Parkolóhely jelölésének felfestése mozgássérült parkolónál Valmor Garázsfesték  Ezüstszürke színben, RAL 7001</t>
  </si>
  <si>
    <t>68-003-1.2.2-0000003</t>
  </si>
  <si>
    <t>Útburkolati jelek készítése, oldószeres hidegplasztik festékkel, kézi jel Parkolóhely lábazati festése Valmor Garázsfesték  Ezüstszürke színben, RAL 7001</t>
  </si>
  <si>
    <t>91-002-1.9</t>
  </si>
  <si>
    <t>Speciális tereptárgyak létesítése N-01 konszignációs jelű Kertészeti beton szegélyelem beépítése, 70*80 cm névleges mérettel, C 30/37 fagyálló vasbetonból, látszó beton felülettel. Konszignáció szerinti kialakítással.</t>
  </si>
  <si>
    <t>91-002-1.9-0000001</t>
  </si>
  <si>
    <t>Speciális tereptárgyak létesítése N-02 konszignációs jelű Kertészeti beton szegélyelem beépítése, 55*55 cm névleges mérettel, C 30/37 fagyálló vasbetonból, látszó beton felülettel. Konszignáció szerinti kialakítással.</t>
  </si>
  <si>
    <t>91-002-1.9-0000002</t>
  </si>
  <si>
    <t>Speciális tereptárgyak létesítése N-03 konszignációs jelű Kertészeti beton szegélyelem beépítése, 40*40 cm névleges mérettel, C 30/37 fagyálló vasbetonból, látszó beton felülettel. Konszignáció szerinti kialakítással.</t>
  </si>
  <si>
    <t>91-002-1.9-0000003</t>
  </si>
  <si>
    <t>Speciális tereptárgyak létesítése N-04 konszignációs jelű Kertészeti beton szegélyelem beépítése, 70*70 cm névleges mérettel, C 30/37 fagyálló vasbetonból, látszó beton felülettel. Konszignáció szerinti kialakítással.</t>
  </si>
  <si>
    <t>91-002-1.9-0000004</t>
  </si>
  <si>
    <t>Speciális tereptárgyak létesítése N-05 konszignációs jelű Kertészeti beton szegélyelem beépítése, 55*80 cm névleges mérettel, C 30/37 fagyálló vasbetonból, látszó beton felülettel. Konszignáció szerinti kialakítással.</t>
  </si>
  <si>
    <t>91-002-1.9-0000005</t>
  </si>
  <si>
    <t>Speciális tereptárgyak létesítése N-07 konszignációs jelű Kertészeti beton szegélyelem beépítése, 85*105 cm névleges mérettel, C 30/37 fagyálló vasbetonból, látszó beton felülettel. Konszignáció szerinti kialakítással.</t>
  </si>
  <si>
    <t>91-004-99</t>
  </si>
  <si>
    <t>Kertépítő elemek elhelyezése  N-06 konszignációs jelű L profilú aluminium perforált kavicsszegély (pl.: DIADEM KLS-AL) Elhelyezése kertterv, beépítése csomoponti kialakítás szerint.</t>
  </si>
  <si>
    <r>
      <t xml:space="preserve">Fali ajtóütköző beépítése, </t>
    </r>
    <r>
      <rPr>
        <sz val="11"/>
        <color indexed="8"/>
        <rFont val="Arial"/>
        <family val="2"/>
        <charset val="238"/>
      </rPr>
      <t>Ø 30 mm, magasság 12 mm fehér műanyag, öntapadós</t>
    </r>
  </si>
  <si>
    <r>
      <t xml:space="preserve">Ajtóütköző - talplemez beépítése, </t>
    </r>
    <r>
      <rPr>
        <sz val="11"/>
        <color indexed="8"/>
        <rFont val="Arial"/>
        <family val="2"/>
        <charset val="238"/>
      </rPr>
      <t>Ø 45 mm, ütköző 17 mm, matt nemesacél, ütköző rész gumi</t>
    </r>
  </si>
  <si>
    <t>m²</t>
  </si>
  <si>
    <r>
      <t>m</t>
    </r>
    <r>
      <rPr>
        <vertAlign val="superscript"/>
        <sz val="11"/>
        <rFont val="Arial"/>
        <family val="2"/>
        <charset val="238"/>
      </rPr>
      <t>3</t>
    </r>
  </si>
  <si>
    <r>
      <t>m</t>
    </r>
    <r>
      <rPr>
        <vertAlign val="superscript"/>
        <sz val="11"/>
        <rFont val="Arial"/>
        <family val="2"/>
        <charset val="238"/>
      </rPr>
      <t>2</t>
    </r>
  </si>
  <si>
    <t>Szennyvíz átmelő szivattyútelep két beépített merülőszivattyúval (1 db üzemi+1 db tartalék), tartozék beépített szintérzékelőkkel, tartozék vezérléssel kompletten beszerelve, elektromos bekötéssel együtt, tolózárral, visszacsapóval.
Szivattyúk típusa: Pl. GRUNDFOS DP 10.65.26.2
Nyomóoldali csatlakozás: Ø63</t>
  </si>
  <si>
    <t>Védőcsövezés, tartószerkezet építése összesen</t>
  </si>
  <si>
    <t>Kábelezés, vezetékezés összesen</t>
  </si>
  <si>
    <t>Szerelvényezés összesen</t>
  </si>
  <si>
    <t>DDC alállomások összesen</t>
  </si>
  <si>
    <t>Biztonságtechnikai kábelnyomvonal összesen</t>
  </si>
  <si>
    <t>Strukturált hálózat összesen</t>
  </si>
  <si>
    <t>EMC kábelnyomvonal összesen</t>
  </si>
  <si>
    <t>AV rendszer kábelnyomvonal összesen</t>
  </si>
  <si>
    <t>Tűzjelző rendszer összesen</t>
  </si>
  <si>
    <t>Gázveszélyt jelző rendszer összesen</t>
  </si>
  <si>
    <t>Automatikai berendezések összesen</t>
  </si>
  <si>
    <t>FŐZŐKONYHA összesen</t>
  </si>
  <si>
    <t>FOGYASZTÓI EDÉNY MOSOGATÓ összesen</t>
  </si>
  <si>
    <t>ÜZEMI EDÉNY MOSOGATÓ összesen</t>
  </si>
  <si>
    <t>ÖNKISZOLGÁLÓ TÁLALÓ összesen</t>
  </si>
  <si>
    <t>BÜFÉ összesen</t>
  </si>
  <si>
    <t>SZÁRAZÁRU RAKTÁR összesen</t>
  </si>
  <si>
    <t>BÜFÉ RAKTÁR összesen</t>
  </si>
  <si>
    <t>MÉLYHŰTŐKAMRA összesen</t>
  </si>
  <si>
    <t>HŰTŐKAMRA összesen</t>
  </si>
  <si>
    <t>TAKSZER. T. összesen</t>
  </si>
  <si>
    <t>HULLADÉKTÁROLÓ összesen</t>
  </si>
  <si>
    <t>IRODA összesen</t>
  </si>
  <si>
    <t>SZOCIÁLIS BLOKK összesen</t>
  </si>
  <si>
    <t>KÖZLEKEDŐ összesen</t>
  </si>
  <si>
    <t>ÁRUÁTVEVŐ TERÜLET összesen</t>
  </si>
  <si>
    <t>ZÖLDSÉG ELŐKÉSZÍTŐ összesen</t>
  </si>
  <si>
    <t>Ideiglenes forgalomkorlátozáshoz jelzőtábla kihelyezés
"Sávos terelőtábla" 7 db
"Úton folyó munkák" 4 db
"Útszűkület balról" 3 db
"Útszűkület jobbról" 1 db
"Jobbra" kiegészítő tábla 1 db
"Balra" kiegészítő tábla 1 db
"Megállni tilos!" 2 db
"100 m hosszon" kiegészítő tábla 2 db
"Terelőtábla" sárga villogóval 2 db
"Kikerülési irány" 2 db</t>
  </si>
  <si>
    <t>Földmű vízszintes felületének rendezése, a felesleges föld elterítésével, tömörítés nélkül. Gépi erővel, kiegészítő kézi földmunkával
Új burkolt felület</t>
  </si>
  <si>
    <t>Zúzottkó alapréteg készítése tömörítéssel (FZKA)
térkő burkolat járda *0,15
térkő burkolat út, parkoló *0,20
térkő burkolat födém fölött *0,40</t>
  </si>
  <si>
    <t>Homokos kavics fagyvédő réteg készítése
térkő burkolat járda *0,15
térkő burkolat út, parkoló *0,25</t>
  </si>
  <si>
    <t>2/5 fektető zúzalék terítése tömörítéssel, 3 cm vastagságban (helyszínre szállítással együtt)
új térkő burkolatok * 0,03</t>
  </si>
  <si>
    <t>Térburkolat készítése rendszerkőből, 8 cm vastagsággal,
az elválasztó vonalak jelöléséhez eltérő színű térkővel 
(pl. Semmelrock Citytop antracit 30x20, 20x20, 10x20 vagy azzal műszakilag egyenértékű)
út, parkoló</t>
  </si>
  <si>
    <t>Térburkolat készítése rendszerkőből, 6 cm vastagsággal,
az elválasztó vonalak jelöléséhez eltérő színű térkővel 
(pl. Semmelrock Citytop szürke 20x20, 10x20 vagy azzal műszakilag egyenértékű)
járda</t>
  </si>
  <si>
    <t>Rácsos folyóka beépítése fedlappal, csatlakozókkal, földmunkával, ágyazattal együtt MULTILINE V300S tip. polimerbeton folyókatest
(alapelem) 4mm horg. acél élvédelemmel, vízzáró tömítőhoronnyal, 0,5% saját lejtéssel vagy lejtés nélkül, A15-E600 terh. oszt.-ra, teljeskörűen megfelel az MSZ-EN1433 szabványnak.
Elemhossz: 1,0 m
MULTILINE V300S/G öntöttvas bordás rács
D400 - E600 terh. oszt.-ra, teljeskörűen megfelel az MSZ-EN1433 szabványnak,
Elemhossz: 0,5 m; Szélesség: 338 mm; Magasság: 31mm
vagy ezzel műszakilag egyenértékű</t>
  </si>
  <si>
    <t>Útburkolati jelek készítése, oldószeres hideg plasztik tartós festékkel, gépi jel Sárga
Mélygarázs rámpa szegély jelölése</t>
  </si>
  <si>
    <t>Útburkolati jelek készítése, oldószeres hideg plasztik tartós festékkel, kézi jel Fehér
Mélygarázs Mozgáskorlátozott várakozóhely,Elválasztó vonalak, forgalom elöl elzárt terület</t>
  </si>
  <si>
    <t>Zúzottkó alapréteg készítése tömörítéssel (FZKA)
térkő burkolat út, parkoló *0,20</t>
  </si>
  <si>
    <t>Homokos kavics fagyvédő réteg készítése
térkő burkolat út, parkoló *0,25</t>
  </si>
  <si>
    <t>Munkadíj</t>
  </si>
  <si>
    <t>Fémszegély rakása
tüzihorganyzott acél szegélyelem rakása burkolati minőségek elválasztására, kontrollaknák körüli kavicssáv mentén (pl.: Diadém KLS-AL-8/12-TK)
(3% vágási veszteséggel számolva)</t>
  </si>
  <si>
    <t>Vízmegtartó réteg elhelyezése
4 cm perforált vízmegtartó réteg (pl.:DiaDrain 40-H), zöldfelületek alatt, építész rétegrend fölött
(10% vágási és átlapolási veszteséggel számolva)</t>
  </si>
  <si>
    <t>Elválasztó-szűrőréteg elhelyezése I.
1 rtg. 140 g/m² elválasztó-szűrőréteg, (pl.:TYPAR SF40) elhelyezése zöldfelületek alatt, építész rétegrend fölött, felületszivárgó lemezen
(10% vágási és átlapolási veszteséggel számolva)</t>
  </si>
  <si>
    <t>Elválasztó-szűrőréteg elhelyezése II.
1 rtg. 200 g/m² elválasztó-szűrőréteg, (pl.:TYPAR SF56) ültetőközeg és járdalapok alapjának elválasztására
(10% vágási és átlapolási veszteséggel számolva)</t>
  </si>
  <si>
    <t>NZ 4/11 andezit zúzalék
- burkolatok alatt 25 cm vtg. rétegben
- zöldfelületek köré, attika vagy támfal mellé 7 cm vtg. rétegben
- ültetőközeg tetején (kavicsmulcs) 5 cm vtg. rétegben</t>
  </si>
  <si>
    <t>NZ 2/4 andezit zúzalék
- fektetőréteg burkolatok és támfalak alatt, NZ 4/11 felett 3 cm vtg. rétegben</t>
  </si>
  <si>
    <t>Diadem SIM 750 intenzív tetőkerti talajkeverék</t>
  </si>
  <si>
    <t>Termőföld
- 50 cm vastagságban
- tőzeges, rostált trágyás termőföld 10% lazulással</t>
  </si>
  <si>
    <t>Pontösszefolyó
- tetőkerti burkolatba és zöldfelületbe födémösszefolyó fölé (pl.: Diadém TRH-40-FF, állítható magasságú víznyelő)</t>
  </si>
  <si>
    <t>Kontrollakna
- födémösszefolyó fölé (pl.: Diadem TGS-40 vandálbiztos kontrollakna)</t>
  </si>
  <si>
    <t>látszóbeton burkolat
- egyedileg gyártott, száladagolt, nagy szilárdságú, zsugorkompenzált C70 látszóbeton lapokból
-például a High-Tech Stone Kft. által gyártott termékek vagy azzal egyenértékű minőségben</t>
  </si>
  <si>
    <t>kiemelt kazetta
- 220x220x60 cm-es méretű
- egyedileg gyártott, száladagolt, nagy szilárdságú, zsugorkompenzált C70 látszóbetonból
-például a KRAUSZ high-tech stone Kft. által gyártott termékek vagy azzal egyenértékű minőség</t>
  </si>
  <si>
    <t>kiemelt kazetta
- 130x220x40 cm-es méretű
- egyedileg gyártott, száladagolt, nagy szilárdságú, zsugorkompenzált C70 látszóbetonból
-például a KRAUSZ high-tech stone Kft. által gyártott termékek vagy azzal egyenértékű minőség</t>
  </si>
  <si>
    <t>kiemelt kazetta
- 110x210x60 cm-es méretű
- egyedileg gyártott, száladagolt, nagy szilárdságú, zsugorkompenzált C70 látszóbetonból
-például a KRAUSZ high-tech stone Kft. által gyártott termékek vagy azzal egyenértékű minőség</t>
  </si>
  <si>
    <t>műanyag burkolatszegély
- 78x90x100 cm szegélyelemből
- méterenként 4 db 7x230 mm-es huzalszeg rögzítéssel
(3% vágási veszteséggel számolva)</t>
  </si>
  <si>
    <t>felületszivárgó réteg látszóbeton lépcső mögött
- Terraplast Plus L8
(10% vágási és átlapolási veszteséggel számolva)</t>
  </si>
  <si>
    <t>Hulladékgyűjtők
Acélszerkezetű, csikkgyűjtős hulladékgyűjtő (pl. MmCité, Nanuk NNK266p hulladékgyűjtő referenciatermék teljesítménynyilatkozata szerinti valamennyi jellemzővel)</t>
  </si>
  <si>
    <t>betontest egyedi tervezésű padhoz
- egyedileg gyártott, száladagolt, nagy szilárdságú, zsugorkompenzált C70 látszóbetonból
-legalább a High-Tech Stone Kft. Által gyártott minőségben
- a laposvasak és a ledvilágítás kábelcsatornájának helye előre dűbelezve
- 2 rétegű impregnálással (pl.: Remmers antigraffiti impregnáló)
- padonként 4 db 6 mm-es, állítható talpas színre fújt, rozsdamentes menetes szárral</t>
  </si>
  <si>
    <t>Meranti fa ülőfelület egyedi tervezésű padhoz
- 48x86x2000 mm-es elemekből, részletrajz szerinti kiosztásban
- felületkezeléssel
- rögzítése: 3 ponton rögzített A2 minőségű rozsdamentes laposvassal (10x30x430mm), 3 db padonként</t>
  </si>
  <si>
    <t>Egyéb munkák összesen</t>
  </si>
  <si>
    <t>I. Építéselőkészítő munkák összesen</t>
  </si>
  <si>
    <t>II. Bontási munkák összesen</t>
  </si>
  <si>
    <t>III. Irtás, és alépítményi munkák összesen</t>
  </si>
  <si>
    <t>IV. Burkolatépítési munkák összesen</t>
  </si>
  <si>
    <t>V. Csapadékvíz elvezetési munkák összesen</t>
  </si>
  <si>
    <t>VI. Befejező munkák összesen</t>
  </si>
  <si>
    <t>42</t>
  </si>
  <si>
    <t>43</t>
  </si>
  <si>
    <t>44</t>
  </si>
  <si>
    <t>45</t>
  </si>
  <si>
    <t>46</t>
  </si>
  <si>
    <t>47</t>
  </si>
  <si>
    <t>48</t>
  </si>
  <si>
    <t>49</t>
  </si>
  <si>
    <t>50</t>
  </si>
  <si>
    <t>51</t>
  </si>
  <si>
    <t>52</t>
  </si>
  <si>
    <t>53</t>
  </si>
  <si>
    <t>54</t>
  </si>
  <si>
    <t>Akusztikai hangelnyelő álmennyezet készítése, csavarfejek és illesztések alapglettelve (Q2 minőségben), TA01 jelű Fade akusztikus monolit álmennyezet 3 mm vtg. gyári akusztikus vakolattal ellátva; 20 mm FADE préselt ásványgyapot lemez silk skate sötétszürke színben</t>
  </si>
  <si>
    <t>Akusztikai hangelnyelő álmennyezet készítése, csavarfejek és illesztések alapglettelve (Q2 minőségben), TA02 jelű Fade, függesztett (200 mm légrés) akusztikus monolit álmennyezet 3 mm vtg. gyári akusztikus vakolattal ellátva, 20 mm FADE préselt ásványgyapot lemez ruby rosh szín</t>
  </si>
  <si>
    <t>Akusztikai hangelnyelő álmennyezet készítése, csavarfejek és illesztések alapglettelve (Q2 minőségben), TA03 jelű Fade, függesztett (200 mm légrés) akusztikus monolit álmennyezet 3 mm vtg. gyári akusztikus vakolattal ellátva, hanggátló gipszkartonnal kiegészítve  20 mm FADE préselt ásványgyapot lemez + 2x12,5 mm Knauf Soundfield gipszkarton lemez white frost szín</t>
  </si>
  <si>
    <t>Fal-, pillér-, oszlopburkolat készítése beltérben, tégla, beton, vakolt alapfelületen, MAPS OF CERIM burkolat kötésben vagy hálósan, 3-5 mm vtg. ragasztóba rakva, 1-10 mm fugaszélességgel, 30x60 cm  lapmérettel MAPEI Keraflex Light S1 C2TE S1 cementkötésű ragasztóhabarcs, szürke, Ultracolor Plus fugázó, fehér</t>
  </si>
  <si>
    <t>Padlóburkolat készítése, beltérben, tégla, beton, vakolt alapfelületen, MAPS OF CERIM WHITE burkolattal, kötésben vagy hálósan, 3-5 mm vtg. ragasztóba rakva, 1-10 mm fugaszélességgel, 30x30 cm lapmérettel MAPEI Keraflex Easy C2E cementkötésű ragasztóhabarcs, szürke, Kerapoxy IEG epoxigyanta fugázó, cementszürke</t>
  </si>
  <si>
    <t>Padlóburkolat készítése, beltérben, tégla, beton, vakolt alapfelületen, MAPS OF CERIM WHITE burkolattal, kötésben vagy hálósan, 3-5 mm vtg. ragasztóba rakva, 1-10 mm fugaszélességgel, 30x60 cm lapmérettel MAPEI Keraflex Easy C2E cementkötésű ragasztóhabarcs, szürke, Kerapoxy IEG epoxigyanta fugázó, cementszürke</t>
  </si>
  <si>
    <t>Padlóburkolat készítése, beltérben, tégla, beton, vakolt alapfelületen, MAPS OF CERIM WHITE burkolattal, kötésben vagy hálósan, 3-5 mm vtg. ragasztóba rakva, 1-10 mm fugaszélességgel, 60x120 cm lapmérettel MAPEI Keraflex Easy C2E cementkötésű ragasztóhabarcs, szürke, Kerapoxy IEG epoxigyanta fugázó, cementszürke</t>
  </si>
  <si>
    <t>Padlóburkolat készítése beltérben, tégla, beton, vakolt alapfelületen, gres, kőporcelán lappal, kötésben vagy hálósan, 3-5 mm vtg. ragasztóba rakva, 1-10 mm fugaszélességgel, 20x20 - 40x40 cm közötti lapmérettel MAPEI Keraflex Easy C2E cementkötésű ragasztóhabarcs, szürke, Kerapoxy IEG epoxigyanta fugázó; Zalakerámia TR-35076 Nordic szürke 30x30 cm méretben; R11 kopásállóság</t>
  </si>
  <si>
    <t>Vezetőképes antisztatikus és antibakteriális burkolatok fektetése kiegyenlített aljzatra, antisztatikus, PVC-burkolat (ragasztó anyag külön tételben kiírva) Tarkett iQ TORO SC ESD disszipatív homogén PVC burkolat (R1S10a8 Ohm), 2 mm vtg., PUR felületnemesítés, 2 m x 23 m, 9 szín</t>
  </si>
  <si>
    <t>Vezetőképes antisztatikus és antibakteriális burkolatok fektetése kiegyenlített aljzatra, antisztatikus, PVC-burkolat (ragasztó anyag külön tételben kiírva) Tarkett Eclipse SD disszipatív (antisztatikus) homogén PVC burkolat (R1≤10a8 Ohm), 2 mm vtg., 2 m x 23 m, 6 szín</t>
  </si>
  <si>
    <t>Gumiburkolat fektetése szabványos, kiegyenlített aljzatra, gumilemezből (tekercsben), 2,5 mm-nél nem vastagabb lemezből (ragasztó anyag külön tételben kiírva) NORAPLAN uni egyrétegű homogén gumiburkolat, 2,0 mm vtg., tekercses, 122 cm széles, egyszínű, mintázat nélkül, Bfl-S1, 20 szín, Cikkszám: 1461</t>
  </si>
  <si>
    <t>PVC burkolat fektetése kiegyenlített aljzatra, habosított, heterogén PVC-lemezből (ragasztó anyag külön tételben kiírva) Tarkett Acczent Tappiflex Excellence 80 heterogén PVC burkolat, PUR felületnemesítés, 2,20 mm vtg., 0,7 mm kopt. rtg., 2 m x 23 m,    Carpet white grey szín</t>
  </si>
  <si>
    <t>PVC burkolat fektetése kiegyenlített aljzatra, habosított, heterogén PVC-lemezből (ragasztó anyag külön tételben kiírva) Tarkett Acczent Tappiflex Excellence 80 heterogén PVC burkolat, PUR felületnemesítés, 2,20 mm vtg., 0,7 mm kopt. rtg., 2 m x 23 m, concrete Chalk szín</t>
  </si>
  <si>
    <t>Lépcsőburkolat készítése, beltérben, 3-10 mm ragasztóba rakva,  1-20 mm fugaszélességgel, homloklap, tagozat nélkül, MAPS OF CERIM WHITE burkolattal, 25×25 - 40×40 cm közötti lapmérettel MAPEI Keraflex Easy C2E cementkötésű ragasztóhabarcs, szürke, Keracolor GG fugázóhabarcs, fehér</t>
  </si>
  <si>
    <t>Lépcsőburkolat készítése, beltérben, 3-10 mm ragasztóba rakva,  1-20 mm fugaszélességgel, járólap 35 cm szélességig,  3 cm lapvastagságig, (élvédelem nélkül) MAPS OF CERIM WHITE burkolattal, 25×25 - 40×40 cm közötti lapmérettel MAPEI Keraflex Easy C2E cementkötésű ragasztóhabarcs, szürke, Keracolor GG fugázóhabarcs, fehér</t>
  </si>
  <si>
    <t>Lábazatburkolat készítése, beltérben, gres, kőporcelán lappal, egyenes, egysoros kivitelben, 3-5 mm ragasztóba rakva, 1-10 mm fugaszélességgel, 10 cm magasságig, 20x20 - 40×40 cm közötti lapmérettel MAPEI Keraflex Easy C2E cementkötésű ragasztóhabarcs, szürke, Kerapoxy IEG epoxigyanta fugázó padlóburkolattal egyező lappal, Zalakerámia Nordic 30x30 cm TAA-35076 típusú</t>
  </si>
  <si>
    <t>Lábazatburkolat készítése, beltérben, MAPS OF CERIM WHITE burkolattal, lépcsős kivitelben, ragasztva, 3-5 mm ragasztóba rakva, 1-10 mm fugaszélességgel, 20 cm magasságig, 45×45 - 60×60 cm közötti lapmérettel MAPEI Keraflex Easy C2E cementkötésű ragasztóhabarcs, szürke, Kerapoxy IEG epoxigyanta fugázó, cementszürke</t>
  </si>
  <si>
    <t>Lábazatburkolat készítése, beltérben, MAPS OF CERIM WHITE burkolattal, egyenes, egysoros kivitelben, 3-5 mm ragasztóba rakva, 1-10 mm fugaszélességgel, 7 cm magasságig, MAPEI Keraflex Easy C2E cementkötésű ragasztóhabarcs, szürke, Kerapoxy IEG epoxigyanta fugázó, cementszürke</t>
  </si>
  <si>
    <t>Padlóburkolat készítése, kültérben, tégla, beton, vakolt alapfelületen, 20 mm vastag gres, kőporcelán lappal, kötésben vagy hálósan, 3-5 mm vtg. ragasztóba rakva, 1-10 mm fugaszélességgel, MAPEI Keraflex Easy C2E cementkötésű ragasztóhabarcs, szürke, Kerapoxy IEG epoxigyanta fugázó, cementszürke, Maps of Cerim White 2 cm vastag</t>
  </si>
  <si>
    <t>Padlóburkolat készítése beltérben, tégla, beton, vakolt alapfelületen, gres, kőporcelán lappal, kötésben vagy hálósan, 3-5 mm vtg. ragasztóba rakva, 1-10 mm fugaszélességgel, 20x20 - 40x40 cm közötti lapmérettel MAPEI Keraflex Easy C2E cementkötésű ragasztóhabarcs, szürke, Kerapoxy IEG epoxigyanta fugázó Zalakerámia Nordic 30x30 cm TAA-35076 típusú, R10 kopásállóságú greslap</t>
  </si>
  <si>
    <t>Padlóburkolat készítése, beltérben, tégla, beton, vakolt alapfelületen, MAPS OF CERIM WHITE burkolattal, kötésben vagy hálósan, 3-5 mm vtg. ragasztóba rakva, 1-10 mm fugaszélességgel, 30x120 cm lapmérettel MAPEI Keraflex Easy C2E cementkötésű ragasztóhabarcs, szürke, Kerapoxy IEG epoxigyanta fugázó, cementszürke</t>
  </si>
  <si>
    <t xml:space="preserve">OLAJSÜTŐ, ELEKTROMOS ÜZEMŰ
Szabadon álló kivitel. AISI 304 anyagminőségű Scotch Brite felületű rozsdamentes acél burkolat és belső elemek. Lézerrel megmunkált oldalsó élei, higiénikus, résmentes csatlakozást biztosítanak a mellé sorolt készülékekhez. 1.5 mm vastag fedlap. 14 literes, mélyhúzott, legömbölyített sarkú, hidegzónás medencével, melyet kibillenthető fűtőbetét, direkt módon melegít. Beállítható sütési hőmérséklet: 105…185°C között szabályozható. Túlmelegedés ellen, beépített hőfokkorlátozóval. Alsó szekrényben elhelyezett medenceürítő csappal, olajgyűjtő tartállyal. Medencefedővel, 1 db sütőkosárral. Működést visszajelző lámpával. Vezérlőgombok vízbeszivárgás ellen védettek. IPX4 szintű vízvédelem. Rozsdamentes állítható lábakkal, 50 mm szintezhető.
Mérete: 400×730×850 mm
 </t>
  </si>
  <si>
    <t xml:space="preserve">MIKROHULLÁMÚ SÜTŐ
22 literes 1 szintes professzionális mikrohullámú készülék, 1 db 1000 W-os magnetronnal, digitális vezérléssel és kijelzővel, 3 teljesítményszinttel, 20 programhellyel, 330x330x200 mm-es belmérettel, belső világítással, oldalra nyíló rozsdamentes acél keretes ajtóval, kerámia alaplappal, kívül-belül rozsdamentes acél burkolattal, nem rakásolható.
Mérete: 510×360×306 mm
 </t>
  </si>
  <si>
    <t>INDUKCIÓS FŐZŐFELÜLETŰ TŰZHELY
Felső készülékelem. AISI 304 anyagminőségű Scotch Brite felületű rozsdamentes acél burkolat és belső elemek. Lézerrel megmunkált oldalsó élei, higiénikus, résmentes csatlakozást biztosítanak a mellé sorolt készülékekhez. 1.5 mm vastag fedlap, 6 mm vastag indukciós fűtésű főzőfelület, mely könnyen tisztítható, és melyen az edények könnyen mozgathatóak. Légmentesen lezárt üveglap alatt, 4 főzőfelülettel. A 230 mm átmérőjű főzőzónák teljesítménye 3.5 kW. Edényérzékelő és visszajelző rendszerrel, beépített ventilációs hűtéssel. 9 fokozatú teljesítményszint állítás. Működést és edény jelenlétet visszajelző lámpával. Vezérlőgombok vízbeszivárgás ellen védettek. IPX4 szintű vízvédelem.
Mérete: 800×730×250 mm</t>
  </si>
  <si>
    <t>VÍZCSAPOSZLOP
Készülékre szerelhető, magasított vízvételi eszköz. Függőleges tengelye körül 360°-ban elforgatható, szerkezet, külön mozgatható kifolyószárral. Egy vízcsappal. 
Mérete: 45×500×753 mm</t>
  </si>
  <si>
    <t>VÍZOSZLOP RÖGZÍTŐ
A vízoszlop stabil rögzítését biztosítja.
Mérete: 15×15×700 mm</t>
  </si>
  <si>
    <t>SÜTŐLAP, ELEKTROMOS ÜZEMŰ
Felső készülékelem. AISI 304 anyagminőségű Scotch Brite felületű rozsdamentes acél burkolat és belső elemek. Lézerrel megmunkált oldalsó élei, higiénikus, résmentes csatlakozást biztosítanak a mellé sorolt készülékekhez. 1.5 mm vastag fedlap. Lágyacél sütőfelülettel, amely 1/1 része sima. Mellső élen nagyméretű zsírlefolyó nyílással, alatta 1.5 literes kihúzható gyűjtőedénnyel. Opcionálisan rendelhető nagyobb méretű zsírgyűjtő edény, amely az alatta elhelyezett készüléktartó állványba szerelhető. Hőfokszabályozása 110°C…300°C között lehetséges. Magasított fröccsenésvédő oldalt és hátul, amelyek mosogatógépben tisztíthatók. Vezérlőgombok vízbeszivárgás ellen védettek. IPX4 vízvédelem.
Mérete: 800×730×250 mm</t>
  </si>
  <si>
    <t>OLAJSÜTŐ, ELEKTROMOS ÜZEMŰ
Szabadon álló kivitel. AISI 304 anyagminőségű Scotch Brite felületű rozsdamentes acél burkolat és belső elemek. Lézerrel megmunkált oldalsó élei, higiénikus, résmentes csatlakozást biztosítanak a mellé sorolt készülékekhez. 1.5 mm vastag fedlap. 2×14 literes, mélyhúzott, legömbölyített sarkú, hidegzónás medencével, melyet kibillenthető fűtőbetét, direkt módon melegít. Beállítható sütési hőmérséklet: 105…185°C, oldalankét szabályozható. Túlmelegedés ellen, beépített hőfokkorlátozóval. Alsó szekrényben elhelyezett medenceürítő csappal, olajgyűjtő tartállyal. Medencefedővel, 2 db sütőkosárral. Működést visszajelző lámpával. Vezérlőgombok vízbeszivárgás ellen védettek. IPX4 szintű vízvédelem. Rozsdamentes állítható lábakkal, 50 mm szintezhető.
Mérete: 800×730×850 mm</t>
  </si>
  <si>
    <t>MUNKAFELÜLET
Felső készülékelem. AISI 304 anyagminőségű Scotch Brite felületű rozsdamentes acél burkolat és belső elemek. Lézerrel megmunkált oldalsó élei, higiénikus, résmentes csatlakozást biztosítanak a mellé sorolt készülékekhez. 1.5 mm vastag, merevített fedlap
Mérete: 400×730×250 mm</t>
  </si>
  <si>
    <t>HŰTÖTT KÉSZÜLÉKÁLLVÁNY
Alsó készülékelem. AISI 304 anyagminőségű Scotch Brite felületű rozsdamentes acél burkolat és belső elemek. Kapacitása: 152 liter, 2 db széles fiókkal. Beállítható hőmérséklet: -2…+10°C. Elektronikus mikroprocesszoros vezérlés, digitális kijelzővel, besüllyesztett elpárologtató, egy darabban kihúzható hűtőegység a könnyű szervizelhetőség érdekében. Ventilációs hűtőrendszer. C-CFC-és HCFC mentes. Hűtőközeg: R404a. Környezeti hőmérséklete max: +43°C. Forró gázzal történő automata leolvasztás, a leolvasztott víz forró gázzal történő elpárologtatása. Rozsdamentes állítható lábakkal, 50 mm szintezhető.
Mérete: 1198×700×627 mm</t>
  </si>
  <si>
    <t>KÉSZÜLÉK TARTÓ ÁLLVÁNY
AISI 304 anyagminőségű szálcsiszolt rozsdamentes acélból. Nyitott szekrény mérete: 720×530×380 mm. Állítható magasságú lábak rozsdamentes acélból.
Mérete: 800×550×600 mm</t>
  </si>
  <si>
    <t>KÉSZÜLÉK TARTÓ ÁLLVÁNY
AISI 304 anyagminőségű szálcsiszolt rozsdamentes acélból. Nyitott szekrény mérete: 320×530×380 mm. Állítható magasságú lábak rozsdamentes acélból.
Mérete: 400×550×600 mm</t>
  </si>
  <si>
    <t>INFRAVÖRÖS FŐZŐFELÜLETŰ TŰZHELY
Felső készülékelem. AISI 304 anyagminőségű Scotch Brite felületű rozsdamentes acél burkolat és belső elemek. Lézerrel megmunkált oldalsó élei, higiénikus, résmentes csatlakozást biztosítanak a mellé sorolt készülékekhez. 2 mm vastag fedlap, 6 mm vastag infravörös fűtésű főzőfelület, mely könnyen tisztítható, és melyen az edények könnyen mozgathatóak. Légmentesen lezárt üveglap alatt, 4 főzőfelülettel. A 180-300 mm átmérőjű főzőzónák teljesítménye 3,4 kW. Túlfűtés elleni védelem. 9 fokozatú teljesítményszint állítás. Működést és edény jelenlétet visszajelző lámpával. Vezérlőgombok vízbeszivárgás ellen védettek. IPX5 szintű vízvédelem.
Mérete: 400×930×250 mm</t>
  </si>
  <si>
    <t>MUNKAFELÜLET
AISI 304 anyagminőségű szálcsiszolt rozsdamentes acél burkolat és belső elemek. Lézerrel megmunkált oldalsó élei, higiénikus, résmentes csatlakozást biztosítanak a mellé sorolt készülékekhez. Fedlap vastagság 2 mm.
Mérete: 400×930×250 mm</t>
  </si>
  <si>
    <t>KÉSZÜLÉKTARTÓ ÁLLVÁNY
Alsó készülékelem. 800 mm széles nyitott alap rekesz edények, tálalóeszközök, lapos lábasok stb. tárolására. Önhordó acél vázszerkezete AISI 304 anyagminőségű. Tárolótér mérete: 720×760×370 mm. Rendelhető tartozékok: ajtó, fiókegység, GN sínrendszer, fűtőegység. Állítható magasságú lábakkal. 
Mérete: 800×785×600 mm</t>
  </si>
  <si>
    <t>NYOMÁS ALATTI PIRÍTÓ SERPENYŐ
Kívül-belül AISI 304 minőségű rozsdamentes acél. Multifunkcionális főzőberendezés sütésre, pörkölésre, pirításra, párolásra, forralásra, nyomás alatti főzésre, gőzölésre. Serpenyő kapacitása 110 liter, mérete 684×550×310 mm, amelybe GN méretű edények is behelyezhetők. Az ételkészítési hőmérséklet 50…250°C között szabályozható, a két alsó főzőzónán külön-külön is. A főzés üzemi nyomása 0,45 bar. Homlokfelületre szerelt, érintőkijelzős kezelőpanel, süllyesztett mélyhúzott házban. A kijelzőn egyszerre látható az ételkészítési üzemmód, a tényleges és a beállított hőmérsékletet, valamint a beállított és a hátralévő főzési idő. Valós idejű óra. "Soft" vezérlés lassú felmelegítéssel a kényes ételekhez, 9 teljesítményszinttel. Késleltetett bekapcsolás az éjszakai főzéshez. Többlépcsős receptek tárolási lehetősége, előre programozott szakácskönyv. Maghőmérő (CTS): multi-szenzoros maghőmérő, 6 érzékelő ponttal, 0,5°C pontosság biztosítja a hatékony hőmérsékletszabályozást. Fokozott hőszigetelés a serpenyő körül és a fedélben. A mélyhúzott serpenyő oldalfala AISI 304 rozsdamentes acél, alja 18 mm vastag coumpound kialakítású: 15 mm-es lágyacél és 3 mm-es AISI 316L rozsdamentes acél. Thermoblock fűtési rendszer - elektromos fűtőelemek közvetlenül a serpenyő aljára, integráltan szereltek - az optimális hőmérséklet-eloszlás és a magas hőmérsékleti stabilitás érdekében. Biztonsági termosztát véd túlmelegedéstől és a túlnyomástól, valamint biztonsági mechanika akadályozza meg a fedél nyitását, amikor az üstben túlnyomás van. Gőzkondenzáló funkció, amely automatikusan megszünteti a gőznyomást a főzés végén. Ellensúlyozott üstfedele minden pozícióban megállítható. Hosszúkaros hideg-meleg vizes feltöltő csappal, 2”-os könnyen tisztítható leeresztő szeleppel. USB csatlakozásán egyszerűen frissíthető a szoftver, feltölthetők a receptek, vagy letölthetők a HACCP adatok. A készülék sorolása speciális, higiénikus csatlakozó profilokkal lehetséges. IPX6 vízvédelemmel.
Mérete: 1000×900×800 mm</t>
  </si>
  <si>
    <t>KOMBINÁLT SÜTŐ-GŐZPÁROLÓ
10×GN1/1 méretű, hosszanti elrendezésű sütőtér, 65 mm síntávolságú tálcatartó állvánnyal. Indirekt párásítás gőzgenerátorral. Elektromos üzemű készülék. AISI 304 anyagminőségű szálcsiszolt rozsdamentes acél burkolat és belső elemek. Professzionális, nagyfelbontású érintőképernyős (touchline) kijelző-vezérlő panel, magyar nyelvű menürendszer, fényképekkel feltölthető receptkönyv. Automatikus, programozott és manuális működési üzemmódok. Automatikus üzemmód: az ételcsalád és ételtípus kiválasztása után, a sütő automatikusan beállítja a megfelelő elkészítési klímát, hőmérsékletet és az időt. Elmenthető 60 személyre szabott program, minden ételcsaládhoz. 3 speciális automatikus mód választható: Alacsony Hőmérsékletű Főzés (LTC): minimalizálja az egyben készült húsok súlyveszteségét; Felmelegítés: hatékony páratartalom menedzsment a gyors felmelegítésért; Páraelvonás: az air-o-clima funkcióval. Manuális mód: a főzés stílusa manuálisan választható ki. Főzési módok: Forró légkeverés max. 300°C (alacsony páratartalmú sütéshez); Alacsony hőmérsékletű gőz max. 100°C (vákuumfőzéshez, sous-vide-hoz); Gőz 100°C (zöldséghez, halakhoz); Túlhevített gőz max. 130°C; Kombinált mód max. 250°C (forrólevegő és gőz kombinációja). Programozott mód: maximum 1000 recept tárolható a sütő memóriájában, amelyek 16 elkészítési fázisra bonthatók. MultiTimer funkció 14 különböző sütési ciklussal, elmenthető 70 program. Air-O-Clean: beépített öntisztító rendszer 4 automata, energia-, víz-, és öblítőszertakarékos környezetbarát programmal. Kihúzható öblítő zuhannyal. Air-O-Clima: lambda-szonda vezérlésű automata páratartalom beállítása főzőprogramnál. Air-O-Flow: frisslevegő bevezetése a sütőtérbe, amelyet bifunkcionális ventilátor áramoltat az étel felé. 6 szenzoros maghőmérő. Változtatható fordulatszám radiál ventilátorral: 1/1 és 1/2 fordulatszám (általános ételekhez, ill. süteményekhez), impulzusos üzem (melegen tartáshoz). Regeneráló és melegen tartó program. Vezérelt vízkőmentesítő funkció. USB-kapcsolat a HACCP kiolvasáshoz, receptek szinkronizálásához, feltöltéséhez. Ételbiztonsági rendszer a HACCP előírásoknak megfelelően figyeli és memóriában rögzíti az ételkészítési folyamatot. Automatikus kamratér előfűtés és gyors lehűtés. A sütőtér legömbölyített sarkú, halogén belső világítással, dupla üvegezésű ajtóval. Ajtó-cseppgyűjtő tálca automatikus kondenzációs víz ürítéssel; határolt ajtópozíciók: 60°/110°/180°. IPX5 szintű vízvédelem. Állítható magasságú lábak rozsdamentes acélból.
Mérete: 898×915×1058 mm</t>
  </si>
  <si>
    <t>KOMBINÁLT SÜTŐ-GŐZPÁROLÓ
6×GN1/1 méretű, hosszanti elrendezésű sütőtér, 65 mm síntávolságú tálcatartó állvánnyal. Indirekt párásítás gőzgenerátorral. Elektromos üzemű készülék. AISI 304 anyagminőségű szálcsiszolt rozsdamentes acél burkolat és belső elemek. Professzionális, nagyfelbontású érintőképernyős (touchline) kijelző-vezérlő panel, magyar nyelvű menürendszer, fényképekkel feltölthető receptkönyv. Automatikus, programozott és manuális működési üzemmódok. Automatikus üzemmód: az ételcsalád és ételtípus kiválasztása után, a sütő automatikusan beállítja a megfelelő elkészítési klímát, hőmérsékletet és az időt. Elmenthető 60 személyre szabott program, minden ételcsaládhoz. 3 speciális automatikus mód választható: Alacsony Hőmérsékletű Főzés (LTC): minimalizálja az egyben készült húsok súlyveszteségét; Felmelegítés: hatékony páratartalom menedzsment a gyors felmelegítésért; Páraelvonás: az air-o-clima funkcióval. Manuális mód: a főzés stílusa manuálisan választható ki. Főzési módok: Forró légkeverés max. 300°C (alacsony páratartalmú sütéshez); Alacsony hőmérsékletű gőz max. 100°C (vákuumfőzéshez, sous-vide-hoz); Gőz 100°C (zöldséghez, halakhoz); Túlhevített gőz max. 130°C; Kombinált mód max. 250°C (forrólevegő és gőz kombinációja). Programozott mód: maximum 1000 recept tárolható a sütő memóriájában, amelyek 16 elkészítési fázisra bonthatók. MultiTimer funkció 14 különböző sütési ciklussal, elmenthető 70 program. Air-O-Clean: beépített öntisztító rendszer 4 automata, energia-, víz-, és öblítőszertakarékos környezetbarát programmal. Kihúzható öblítő zuhannyal. Air-O-Clima: lambda-szonda vezérlésű automata páratartalom beállítása főzőprogramnál. Air-O-Flow: frisslevegő bevezetése a sütőtérbe, amelyet bifunkcionális ventilátor áramoltat az étel felé. 6 szenzoros maghőmérő. Változtatható fordulatszám radiál ventilátorral: 1/1 és 1/2 fordulatszám (általános ételekhez, ill. süteményekhez), impulzusos üzem (melegen tartáshoz). Regeneráló és melegen tartó program. Vezérelt vízkőmentesítő funkció. USB-kapcsolat a HACCP kiolvasáshoz, receptek szinkronizálásához, feltöltéséhez. Ételbiztonsági rendszer a HACCP előírásoknak megfelelően figyeli és memóriában rögzíti az ételkészítési folyamatot. Automatikus kamratér előfűtés és gyors lehűtés. A sütőtér legömbölyített sarkú, halogén belső világítással, dupla üvegezésű ajtóval. Ajtó-cseppgyűjtő tálca automatikus kondenzációs víz ürítéssel; határolt ajtópozíciók: 60°/110°/180°. IPX5 szintű vízvédelem. Állítható magasságú lábak rozsdamentes acélból.
Mérete: 898×915×808 mm</t>
  </si>
  <si>
    <t>ASZTALI MÉRLEG
Polírozott, élelmiszerálló, rozsdamentes 230×190 mm mérőfelülettel. Vizálló kivitel.  Méréshatár/pontosság: 4 kg/2 g; 10 kg/5 g. Döntötten elhelyezett 5 digites LCD kijelző, fóliatasztatúra. Funkciók: Be/Ki, Nulla, Tára, Átlag. Automatikus kikapcsolás. Nulla, Nettó, Nyugalom, Elemcsere kijelzés. AC adapter (9V/300mA) 230V. Hátsó kijelző.
Mérete: 260×287×137 mm</t>
  </si>
  <si>
    <t>KÉS STERILIZÁLÓ
AISI 304 anyagminőségű szálcsiszolt anyagból. Falra szerelhető, UV fénnyel működő kivitel. Behelyezhető kések száma: 16 db. Időkapcsoló órával.
Mérete: 400×135×0 mm</t>
  </si>
  <si>
    <t>BOLYGÓMŰVES HABVERŐ-KEVERŐGÉP
A készülék alkalmas dagasztásra, keverésre és habverésre. Korrózióálló öntvény anyagból készült test. AISI 302 rozsdamentes acél, 20 literes üst. Erőteljes aszinkron motor, mechanikus sebességszabályzással: 3 sebességfokozattal. Levehető biztonsági rács. Nyomógombos vezérlőpanel, 24V-os működtetés. Biztonsági szerkezet automatikusan megállítja a gépet, ha az üstöt leengedik. Állítható magaságú láb. 3 szerszámmal szállítva: keverőkar, dagasztókar, habverő kosár.
Mérete: 600×600×780 mm</t>
  </si>
  <si>
    <t>BOLYGÓMŰVES HABVERŐ-KEVERŐGÉP
Asztali kivitel, bolygóműves meghajtással. Rozsdamentes acél készüléktest, 5 literes rozsdamentes acélból készült üst. Alkalmas a dagasztásra, keverésre és habverésre. Maximális kapacitás 1.9 kg (liszt + 60% víz). Vízálló érintőképernyős vezérlőpanel, a 0…60 perces időzítés beállítására és kijelzésére. Elektronikus fordulatszámszabályozás, 10 fokozatban, 84-500 ford/perc között, működés közben is állítható. Fröccsenő ellen védett elektromos vezérlés (IP55) és bolygórendszer. A szivárgás kiküszöbölésére, a bolygómű önkenő fogaskerekekkel szerelve. Az üst felett felnyitható plexi védőburkolat. Biztonsági kapcsoló érzékeli a védőburkolat pozícióját. Alaptartozékok: 5 literes üst, spirál dagasztókar, pürékeverő lapát, habverőfej.
Mérete: 284×382×434 mm</t>
  </si>
  <si>
    <t>HŰTÖTT MUNKAASZTAL
A pult belseje, az ajtók, az oldal és mellső burkolatok és a levehető 50 mm hátsó felhajtású fedlap, AISI304 rozsdamentes acéllemez. A hátlap horganyzott acéllemez. Kapacitása 560 liter. 50 mm vastag hőszigetelés. 4 db megfordítható nyitásirányú, önzáródó ajtóval, amely több pozícióban is megállítható. Belső, kiborulás gátlós GN sínezéssel. Beállítható hőmérséklet: -2…+10°C. Elektronikus mikroprocesszoros vezérlés, digitális kijelzővel, besüllyesztett elpárologtató. Külön telepített hűtőegységgel. Ventilációs hűtőrendszer. C-CFC-és HCFC mentes. Hűtőközeg: R404a. Környezeti hőmérséklete max: +43°C. Forró gázzal történő automata leolvasztás, a leolvasztott víz forró gázzal történő elpárologtatása. Állítható lábakkal. 
Mérete: 2204×700×950 mm</t>
  </si>
  <si>
    <t>SOKKOLÓ HŰTŐ-MÉLYHŰTŐ
Külső és belső burkolatok AISI 304 rozsdamentes acél. Méretkapacitása: 6×GN1 /1 vagy 600×400 mm-es tálca. Sokkoló hűtési ciklus: 19,5 kg, +90°C-ról + 3°C-ra max. 90 perc alatt; sokkoló fagyasztási ciklus: 15 kg, +90°C-ról - 18°C-ra max. 240 perc alatt max. 32 °C környezeti hőmérséklet mellett. Léghőmérsékletek: lágy hűtés 0°C, intenzív hűtés -20°C. Automatikus temperáló funkció a hűtési ciklusok végén +3°C ill. -18°C-on. Hangriasztás ciklus végén vagy hibás működésnél. HACCP szerinti dokumentálás memóriába: dátum, idő, ciklus, maghőmérséklet, tárolási hőmérséklet, valamint riasztási jelzések. Hűtés időre vagy maghőmérővel vezérelve. Fóliatasztatúrás, digitális kezelőpanel. Kamratere lekerekített sarkokkal és cseppvíz elvezetővel. Megfordítható nyitásirányú ajtóval. Beépített hűtőegység. Elektronikus vezérlés, 2 programozható ciklussal. A 3 pontos maghőmérő behelyezésének automatikus felismerése. Forrógázos automatikus leolvasztás. Sokkoló hűtés valós maradék idejének becslése (ARTE). Turbóhűtés funkció. Elpárologtatója korrózióvédett. Digitális hőmérséklet és időkijelzés. Működési léghőmérséklet: +90 -41°C. Ciklopentán 600 mm hőszigetelés (HCFC, CFC és HFC mentes). Hűtőközeg: R404A.
Mérete: 760×760×970 mm</t>
  </si>
  <si>
    <t>KÉZMOSÓ 
AISI 304 anyagminőségű rozsdamentes anyagból, mélyhúzott medencével takaróborítással. Térddel működtethető csappal, előkeverő és visszacsapó szelepekkel, kifolyószárral. Működési időzítés 7-8 másodperc. Tartozék: lefolyó szelep, dugó, csőszifon.
Mérete: 400×400×260 mm</t>
  </si>
  <si>
    <t>MOSOGATÓ 2 MEDENCÉVEL
Besüllyesztett fedlapba hegesztett mosogató medencék. Teljes egészében AISI304 (1.4301) anyagminőségű szálcsiszolt anyagból. A munkafelület szerkezeti magassága 50 mm, lemezvastagsága min. 10/10 mm, sarkai végig hegesztettek, megmunkálása sorjamentes kivitelű. Hátsó felhajtása dobozos kialakítású, magassága 100 mm, vastagsága 15 mm. A mélyhúzott medence mérete: 400×400×250 mm. A front-, és a rövidebbik oldalain medence eltakarással. A lábak 40×40 mm zártszelvények, a fedlaphoz hegesztettek. A vízszintezés állítható műanyag lábbetétekkel végezhető. Medencénkénti tartozék: lefolyószelep, dugótúlfolyó, szifon.
Mérete: 1000×600×900 mm</t>
  </si>
  <si>
    <t>MUNKAASZTAL HÁTSÓ FELHAJTÁSSAL
Hátsó felhajtású munkafelülettel. Teljes egészében AISI304 (1.4301) anyagminőségű szálcsiszolt anyagból. A munkafelület szerkezeti magassága 50 mm, lemezvastagsága min. 12/10 mm, teherbírása 120 kg/m2. Hátsó felhajtása dobozos kivitelű, magassága 100 mm, vastagsága 15 mm. Rezgésmentesítő merevítése vízhatlan és hangtompító, sarkai végig hegesztettek, megmunkálása sorjamentes kivitelű. A lábak 40×40 mm zártszelvények, egymáshoz alsó merevítéssel kapcsolódnak a munkafelülethez hegesztettek. A vízszintezés állítható műanyag lábbetétekkel végezhető. Kiegészítő: egymás alatt elhelyezett 3 db GN1/1 méretű fiók.
Mérete: 1600×700×900 mm</t>
  </si>
  <si>
    <t>KEMÉNYFA FEDLAP
Bükk multiplex szegélyléccel lezárt keményfa fedlap a rozsdamentes munkafelület helyett. Vastagsága 30 mm. Hátsó élén 100 mm magas, munkalap anyagával megegyező peremmel. A vázszerkezetre fixen rögzítve.
Mérete: 1600×700×130 mm</t>
  </si>
  <si>
    <t>MUNKAASZTAL HÁTSÓ FELHAJTÁSSAL
Hátsó felhajtású munkafelülettel. Teljes egészében AISI304 (1.4301) anyagminőségű szálcsiszolt anyagból. A munkafelület szerkezeti magassága 50 mm, lemezvastagsága min. 12/10 mm, teherbírása 120 kg/m2. Hátsó felhajtása dobozos kivitelű, magassága 100 mm, vastagsága 15 mm. Rezgésmentesítő merevítése vízhatlan és hangtompító, sarkai végig hegesztettek, megmunkálása sorjamentes kivitelű. A lábak 40×40 mm zártszelvények, egymáshoz alsó merevítéssel kapcsolódnak a munkafelülethez hegesztettek. A vízszintezés állítható műanyag lábbetétekkel végezhető.
Mérete: 1150×700×900 mm</t>
  </si>
  <si>
    <t>MUNKAASZTAL
Kétoldali felhajtású, "L" alakú munkafelülettel. Teljes egészében AISI304 (1.4301) anyagminőségű szálcsiszolt anyagból. A munkafelület szerkezeti magassága 50 mm, lemezvastagsága min. 12/10 mm, teherbírása 120 kg/m2. Hátsó felhajtása dobozos kivitelű, magassága 100 mm, vastagsága 15 mm. Rezgésmentesítő merevítése vízhatlan és hangtompító, sarkai végig hegesztettek, megmunkálása sorjamentes kivitelű. A lábak 40×40 mm zártszelvények, a munkafelülethez hegesztettek. A vízszintezés állítható műanyag lábbetétekkel végezhető. Kiegészítő: GN1/1 méretű fiók.
Mérete: 1415×870×900 mm</t>
  </si>
  <si>
    <t>MUNKAASZTAL HÁTSÓ FELHAJTÁSSAL
Hátsó felhajtású munkafelülettel. Teljes egészében AISI304 (1.4301) anyagminőségű szálcsiszolt anyagból. A munkafelület szerkezeti magassága 50 mm, lemezvastagsága min. 12/10 mm, teherbírása 120 kg/m2. Hátsó felhajtása dobozos kivitelű, magassága 100 mm, vastagsága 15 mm. Rezgésmentesítő merevítése vízhatlan és hangtompító, sarkai végig hegesztettek, megmunkálása sorjamentes kivitelű. A lábak 40×40 mm zártszelvények, egymáshoz alsó merevítéssel kapcsolódnak a munkafelülethez hegesztettek. A vízszintezés állítható műanyag lábbetétekkel végezhető.
Mérete: 800×700×900 mm</t>
  </si>
  <si>
    <t>KONZOLOS MUNKAFELÜLET
Hátsó felhajtású munkafelülettel. Teljes egészében AISI304 (1.4301) anyagminőségű szálcsiszolt anyagból. A munkafelület szerkezeti magassága 40 mm, lemezvastagsága min. 10/10 mm, teherbírása 70 kg/m2. Hátsó felhajtása dobozos kivitelű, magassága 100 mm, vastagsága 15 mm. Rezgésmentesítő merevítése vízhatlan és hangtompító, sarkai végig hegesztettek, megmunkálása sorjamentes kivitelű. Alulról támasztó, karos fix konzolokkal a falra rögzíthető.
Mérete: 1800×400×50 mm</t>
  </si>
  <si>
    <t>HÚSTŐKE
A tőkefej 10 cm vastag, rétegelt polipropilén vágólap. Tartószerkezet teljes egészében AISI304 (1.4301) anyagminőségű szálcsiszolt anyagból. Állítható és rögzíthető rozsdamentes lábak. 
Mérete: 600×500×900 mm</t>
  </si>
  <si>
    <t>FALI SZEKRÉNY, TOLÓAJTÓS
Falra szerelhető, kezelő felöl tolóajtókkal zárt, fali szekrény. Teljes egészében AISI304 (1.4301) anyagminőségű szálcsiszolt anyagból, lemezvastagság 10/10 mm. Gördülő, felső csapágyazású tolóajtókkal, ajtó záródását segítő végpozícióval, anyagában kialakított fogantyúval. Közbenső polcának magassága állítható. Terhelhetőség: 80 kg.
Mérete: 1150×400×600 mm</t>
  </si>
  <si>
    <t>FALI TÁROLÓ POLC, EGYSZINTES
Egy perforált polcfelülettel. Teljes egészében AISI304 (1.4301) anyagminőségű szálcsiszolt anyagból, lemezvastagság 10/10 mm.  A peremmagassága 40 mm, a hátsó lemezfelhajtás 40 mm. Alulról támasztó, karos fix konzolokkal a falra rögzíthető. Teherbírás: 60 kg. 
Mérete: 1000×300×0 mm</t>
  </si>
  <si>
    <t>FALI TÁROLÓ POLC, KÉTSZINTES
Két teli polcfelülettel. Teljes egészében AISI304 (1.4301) anyagminőségű szálcsiszolt anyagból, lemezvastagság 10/10 mm.  A peremmagassága 40 mm, a hátsó lemezfelhajtás 40 mm.  Fali sín hossza 700 mm, állíthatósági lépések 75 mm-enként. Teherbírás: 90 kg. Tartozék: 9 konzol, 3 fali sín.
Mérete: 1600×300×0 mm</t>
  </si>
  <si>
    <t>FALI TÁROLÓ POLC, EGYSZINTES
Egy teli polcfelülettel. Teljes egészében AISI304 (1.4301) anyagminőségű szálcsiszolt anyagból, lemezvastagság 10/10 mm.  A peremmagassága 40 mm, a hátsó lemezfelhajtás 40 mm. Alulról támasztó, karos fix konzolokkal a falra rögzíthető. Teherbírás: 60 kg. 
Mérete: 600×400×0 mm</t>
  </si>
  <si>
    <t>FALI TÁROLÓ POLC, EGYSZINTES
Egy teli polcfelülettel. Teljes egészében AISI304 (1.4301) anyagminőségű szálcsiszolt anyagból, lemezvastagság 10/10 mm.  A peremmagassága 40 mm, a hátsó lemezfelhajtás 40 mm. Alulról támasztó, karos fix konzolokkal a falra rögzíthető. Teherbírás: 60 kg. 
Mérete: 2500×200×0 mm</t>
  </si>
  <si>
    <t>SZERVÍROZÓ KOCSI
3 rakfelülettel. Teljes egészében AISI304 (1.4301) anyagminőségű szálcsiszolt anyagból készül. A mélyhúzott tálcás rakfelületek közötti szabad távolság 275 mm, terhelhetőségük 80 kg. Hegesztett polcrögzítéssel. Kör keresztmetszetű toló fogantyúval. 4 db szintetikus, önbeálló, nyomot nem hagyó, Ø 125 mm-es tömör kerekéből kettő fékezhető. Ütközésvédő peremmel. Teljes teherbírása 120 kg.
Mérete: 600×400×950 mm</t>
  </si>
  <si>
    <t>ANYAGTÁROLÓ KOCSI
Élelmiszerhigiéniailag elfogadott polipropilén anyagból készült tároló konténer. 81 liter (kb: 63 kg liszt) tárolására alkalmas, nyíló-csúszó víztiszta fedővel. Ø76 mm-es kerekekkel, melyből 2 db fix, 2 db önbeálló. A tároló sarkai legömbölyítettek, könnyen tisztíthatók. 
Mérete: 330×750×710 mm</t>
  </si>
  <si>
    <t>MUNKAASZTAL HÁTSÓ FELHAJTÁSSAL
Hátsó felhajtású munkafelülettel. Teljes egészében AISI304 (1.4301) anyagminőségű szálcsiszolt anyagból. A munkafelület szerkezeti magassága 50 mm, lemezvastagsága min. 12/10 mm, teherbírása 120 kg/m2. Hátsó felhajtása dobozos kivitelű, magassága 100 mm, vastagsága 15 mm. Rezgésmentesítő merevítése vízhatlan és hangtompító, sarkai végig hegesztettek, megmunkálása sorjamentes kivitelű. A lábak 40×40 mm zártszelvények, egymáshoz alsó merevítéssel kapcsolódnak a munkafelülethez hegesztettek. A vízszintezés állítható műanyag lábbetétekkel végezhető.
Mérete: 1000×700×900 mm</t>
  </si>
  <si>
    <t>CSAPTELEP, ASZTALI, 2 GOMBOS, 300 MM
Asztali keverő csaptelep, ipari kivitel. Krómozott, 2 gombos keverő, 1/2" csatlakozással, rögzítő furat 27 mm, 400 mm-es bekötőcsövek. Kifolyószár hossza: 300 mm.
Mérete: 0×0×0 mm</t>
  </si>
  <si>
    <t>ELSZÍVÓ ERNYŐ
AISI 304 rozsdamentes 1,0 - 1,2 mm vastag acéllemezből. Fali kivitelű elszívó ernyő. Minden látható felület ultra finomszemcsés csiszolású (320-as), szállításnál polietilénnel védett. Hegesztett struktúra, láthatatlan varrateldolgozással, lemez élek visszaperemezésével. Belső csatlakozók és szerelvények, kívülről nem láthatóan kialakítva. Az ernyő alsó szélén végigfutó kondenzációs csatornával. Integrált Vianen Fecon zsírfogó betétekkel, amelyek zsírgyűjtő tálcába csatlakoznak. A betétek kiemelhetők, mosogatógépben tisztíthatók. Hőálló burkolatú belső világítással. Az elszívó oldali nyomásesés 90 Pa.
Mérete: 3900×1328×600 mm</t>
  </si>
  <si>
    <t>LÉGBEFÚVÓ-SZELLŐZTETŐ RENDSZER
Homloklapon rozsdamentes acél rácsozat, amely 33% -ban perforált, huzatmentesen kis sebességű levegőt fúj be. Leszerelhető befúvórács a belső szerelvények eléréséhez. Belül 25 mm vastag, fóliázott PE hőszigeteléssel.
Mérete: 0×0×0 mm</t>
  </si>
  <si>
    <t>AUTOMATA TŰZOLTÓRENDSZER
Önálló, felügylet nélkül működő automata tűzoltó rendszer. Működésének alapelve az elszívó kürtőbe integrált mechanikus hőérzékelő parton, amely a tűzre jellemző hőmérséklet elérésekor működésbe lép ezzel aktiválja az oltórendszert. Az alkalmazott Ansulex oltóanyag rendkívül hatékony, alacsony pH tartalmú folyékony anyag, amely gyorsan leveri lángokat, lehűti a forró felületeket meggátolva az újra begyulladást egy kemény habtakaró kialakításával. A rendszer részei: vezérlő egység, oltószer tartályok, csővezeték, szórófejek. A rendszer képes jelzést adni az épületfelügyeleti rendszer felé. 
Mérete: 500×20×500 mm</t>
  </si>
  <si>
    <t>ELSZÍVÓ ERNYŐ
AISI 304 rozsdamentes 1,0 - 1,2 mm vastag acéllemezből. Fali kivitelű elszívó ernyő. Minden látható felület ultra finomszemcsés csiszolású (320-as), szállításnál polietilénnel védett. Hegesztett struktúra, láthatatlan varrateldolgozással, lemez élek visszaperemezésével. Belső csatlakozók és szerelvények, kívülről nem láthatóan kialakítva. Az ernyő alsó szélén végigfutó kondenzációs csatornával. Integrált Vianen Fecon zsírfogó betétekkel, amelyek zsírgyűjtő tálcába csatlakoznak. A betétek kiemelhetők, mosogatógépben tisztíthatók. Hőálló burkolatú belső világítással. Az elszívó oldali nyomásesés 90 Pa.
Mérete: 3000×1400×600 mm</t>
  </si>
  <si>
    <t>MOSOGATÓGÉP, FELNYÍLÓ TETEJŰ
Óránkénti kapacitás: 80 kosár/óra (1440 tányér). Kosárméret: 500×500 mm. Kívül-belül AISI 304 rozsdamentes acél burkolattal. Kosáráttoló rendszerű „kalapos” kivitel, szimpla falburkolattal. Kézzel nyitható és zárható felső résszel. Mosótartály lekerekített belső sarkokkal. 3 mosogatási ciklus: 45”-84”-150”. Lágy indítású vízszivattyú, a behelyezett pohár/tányér védelmére. Mosogatási hőmérséklet 55…65 °C, öblítési hőmérséklet 84 °C. Beépített 12 literes atmoszférikus kazán 6 kW fűtéssel garantálja, hogy az öblítés hőmérséklete folyamatosan min. 84°C legyen. 24 literes mosogatótartály. Keringtető szivattyú teljesítménye 800 W. Minden mosogatókar rozsdamentes anyagból készült. Automatikus kazán ürítő funkció. Elektronikus vezérlők és digitális hőmérséklet kijelzők, automatikus hibadiagnosztikai rendszer. Vezérlő panel a sarokra integrálva. Beépített öblítőszer adagolóval. Rácsatlakoztatható víz hőmérséklete 10…65°C. Vízfogyasztás 2 liter/ciklus. Zajszint &lt;68 dB. Állítható lábakkal. Tartozék: 1 db kosár tányéroknak, 1 db kosár a poharaknak, 2 db evőeszköztartó.
Mérete: 746×755×1549 mm</t>
  </si>
  <si>
    <t>MOSOGATÓASZTAL
Kosármegvezető süllyesztékes kialakítású fedlapba hegesztett mosogató medencék. Speciális "L" alakú kivitel. Teljes egészében AISI304 (1.4301) anyagminőségű szálcsiszolt anyagból. A munkafelület szerkezeti magassága 50 mm, lemezvastagsága min. 10/10 mm, sarkai végig hegesztettek, megmunkálása sorjamentes kivitelű. Az 500×500 mm-es mosogatókosár, 515 mm széles, 20 mm mély süllyesztékben továbbítható a gép felé. Bal oldali éle mosogatógéphez csatlakoztatható, cseppvíz elvezetéses kialakítással, baloldali éle zárt. Hátsó, kétoldali felhajtása dobozos kialakítású, magassága 250 mm, vastagsága 15 mm. A 2 db mélyhúzott medence mérete: 500×400×300 mm. A lábak 40×40 mm zártszelvények, a fedlaphoz hegesztettek. A vízszintezés állítható műanyag lábbetétekkel végezhető. Medencénkénti tartozék: lefolyószelep, dugótúlfolyó, szifon.
Mérete: 1400×1400×900 mm</t>
  </si>
  <si>
    <t>MEDENCE, BEÉPÍTHETŐ
Rozsdamentes mélyhúzott medence, fedlapba hegesztve. Leeresztő szerelvénnyel, szifonnal. 
Mérete: 500×400×250 mm</t>
  </si>
  <si>
    <t>KI- ÉS BEFUTÓASZTAL
AISI 304 anyagminőségű rozsdamentes, szálcsiszolt alapanyagból. Mosogatógéphez csatlakoztatható fedlapkialakítással. Szintbe állítást biztosító lábakkal.
Mérete: 600×600×910 mm</t>
  </si>
  <si>
    <t>MUNKAASZTAL HÁTSÓ FELHAJTÁSSAL
Hátsó felhajtású munkafelülettel. Teljes egészében AISI304 (1.4301) anyagminőségű szálcsiszolt anyagból. A munkafelület szerkezeti magassága 50 mm, lemezvastagsága min. 12/10 mm, teherbírása 120 kg/m2. Hátsó felhajtása dobozos kivitelű, magassága 100 mm, vastagsága 15 mm. Rezgésmentesítő merevítése vízhatlan és hangtompító, sarkai végig hegesztettek, megmunkálása sorjamentes kivitelű. A lábak 40×40 mm zártszelvények, egymáshoz alsó merevítéssel kapcsolódnak a munkafelülethez hegesztettek. A vízszintezés állítható műanyag lábbetétekkel végezhető.
Mérete: 1500×700×900 mm</t>
  </si>
  <si>
    <t>HULLADÉKLEDOBÓ NYÍLÁS
200 mm átmérőjű kör alakú kivágás a munkafelületen, amelybe min. 100 mm magas, rozsdamentes hengerpalást kerül behegesztésre.
Mérete: 200×200×50 mm</t>
  </si>
  <si>
    <t>TÁROLÓ ÁLLVÁNY
Alapmező. Rozsdásodás-mentes kivitele, az acél vázszerkezet alapra felvitt maximális védelmet nyújtó, polipropilén bevonatnak köszönhető. Ez biztosítja a kimagasló stabilitást és teherbíró képességet. 5 szintes, rácsozott polcozással, amelyek szintje 100 mm osztásokban állítható. Kiemelhető, mosogatógépben tisztítható polclap elemekkel. Teherbírása polconként: 150 kg. Szintbe állítást biztosító lábakkal. 
Mérete: 1480×500×1800 mm</t>
  </si>
  <si>
    <t>TÁROLÓ ÁLLVÁNY
Kiegészítő mező. Rozsdásodás-mentes kivitele, az acél vázszerkezet alapra felvitt maximális védelmet nyújtó, polipropilén bevonatnak köszönhető. Ez biztosítja a kimagasló stabilitást és teherbíró képességet. 5 szintes, rácsozott polcozással, amelyek szintje 100 mm osztásokban állítható. Kiemelhető, mosogatógépben tisztítható polclap elemekkel. Teherbírása polconként: 150 kg. Szintbe állítást biztosító lábakkal. 
Mérete: 1535×500×1800 mm</t>
  </si>
  <si>
    <t>MOSOGATÓKOSÁR-TARTÓ FALI POLC
Teljes egészében AISI304 anyagminőségű szálcsiszolt anyagból. Rajta 3 db 500×500 mm méretű kosár helyezhető el, döntötten (kb. 40°) és további 3 kosárnak helykialakítás a felső sík polcszinten. A kosarak aljánál cseppgyűjtő tálcával, amely a medence fölé van kivezetve. 
Mérete: 1700×500×1800 mm</t>
  </si>
  <si>
    <t>HULLADÉKTÁROLÓ
AISI 304 minőségű rozsdamentes szálcsiszolt kivitel. 50 literes űrtartalommal, leemelhető fedővel, emelő fülekkel, 4 db önbeálló, kisméretű, keménygumi kerékkel.
Mérete: 380×380×615 mm</t>
  </si>
  <si>
    <t>TÁLCAGYŰJTŐ REGÁLKOCSI
GN 1/1 méretű önkiszolgáló tálcák részére kialakított sínezéssel, két oldala dekoratív műanyag lappal burkolt. Vázszerkezet 30×30 mm-es zártszelvényből. Teljes egészében AISI304 (1.4301) anyagminőségű szálcsiszolt anyagból készül. Egy-egy sín vízszintes mérete min. 45 mm, síntávolság 90 mm, két oszlopban elhelyezhető tálcák száma: 28 db. Hegesztett sínrögzítés, egyik végén túltolás gátló kialakítással. A regál felső polcán 325×530×50 mm-es gyűjtőláda elhelyezéssel. 4 db szintetikus, önbeálló, nyomot nem hagyó, Ø 125 mm-es tömör kerekéből kettő fékezhető. Ütközésvédő peremmel.
Mérete: 770×550×1700 mm</t>
  </si>
  <si>
    <t>ELSZÍVÓ ERNYŐ
Fali kivitel, speciálisan mosogatógépek gőzelszívásához kialakítva. AISI 304 rozsdamentes 1,0…1,2 mm vastag acéllemezből. Minden látható felület finomszemcsés csiszolású, szállításkor polietilénnel védett. Hegesztett struktúra, láthatatlan varrateldolgozással, a lemezélek visszaperemezésével. Belső csatlakozók és szerelvények kívülről nem láthatóan kialakítva. Az ernyő alsó szélén végigfutó kondenzációs csatornával, leeresztő csappal. Fixen beépített gőzterelő lemezeléssel, amely nagy pufferteret biztosít a felszálló gőzöknek. Hőálló burkolatú, IP54 védettségű, belső világítással. Fali rögzítő fülekkel, mellső függesztő pontokkal.
Mérete: 1000×1100×450 mm</t>
  </si>
  <si>
    <t>ELŐÖBLÍTŐ ZUHANY, 2 GOMBOS CSAPTELEPPEL, KIFOLYÓSZÁRRAL
Marokcsaptelepes zuhanyfejen áramlásszabályozó karral, amely állandó áteresztésre kirögzíthető. Külön csappal ellátott medencetöltő csővel. Rozsdamentes acél flexibilis csővel, erősített tömlő, állítható rugóerős függesztéssel. Falhoz rögzítendő. Csaptelep: fali, krómozott, 2 gombos keverő, 1/2" csatlakozással, rögzítő furat 27 mm, 400 mm-es bekötőcsövek. Magassága 1200 mm.
Mérete: 210×180×1200 mm</t>
  </si>
  <si>
    <t>MOSOGATÓ 2 MEDENCÉVEL, CSEPEGTETŐ FELÜLETTEL
Besüllyesztett fedlapba hegesztett mosogató medencék. Teljes egészében AISI304 (1.4301) anyagminőségű szálcsiszolt anyagból. A munkafelület szerkezeti magassága 50 mm, lemezvastagsága min. 10/10 mm, sarkai végig hegesztettek, megmunkálása sorjamentes kivitelű. A medence mellett baloldalon, csepegtető felülettel. Hátsó felhajtása dobozos kialakítású, magassága 100 mm, vastagsága 15 mm. A mélyhúzott medence mérete: 600×500×300 mm. A front-, és a rövidebbik oldalain medence eltakarással. A lábak 40×40 mm zártszelvények, a fedlaphoz hegesztettek. A vízszintezés állítható műanyag lábbetétekkel végezhető. Medencénkénti tartozék: lefolyószelep, dugótúlfolyó, szifon.
Mérete: 1800×700×900 mm</t>
  </si>
  <si>
    <t>KÉZMOSÓ-KIÖNTŐ
Felső részében kézmosó, alsó részében kiöntő medencével. Teljes egészében AISI304 (1.4301) anyagminőségű szálcsiszolt anyagból. A kézmosó mérete: 360×270×140 mm, a kiöntő mérete: 400×300×180. Három oldalon medencetakarásokkal. A kiöntő felett felhajtható ráccsal. Tartozék: lefolyószelepek, dugó, szifonok.
Mérete: 500×700×900 mm</t>
  </si>
  <si>
    <t>TÁROLÓ ÁLLVÁNY PERFORÁLT POLCOKKAL
4 perforált, csepegtető, rakfelülettel. Teljes egészében AISI304 (1.4301) anyagminőségű szálcsiszolt anyagból készül. A vázszerkezet 30×30 mm méretű zártszelvény, a polcfelület peremmagassága 50 mm, lemezvastagsága 12/10 mm, merevítése vízálló, megmunkálása sorjamentes. Polconkénti teherbírás 90 kg. A vízszintbe állítás műanyag lábbetétekkel lehetséges.
Mérete: 1200×600×1800 mm</t>
  </si>
  <si>
    <t>TÁROLÓ ÁLLVÁNY PERFORÁLT POLCOKKAL
4 perforált, csepegtető, rakfelülettel. Teljes egészében AISI304 (1.4301) anyagminőségű szálcsiszolt anyagból készül. A vázszerkezet 30×30 mm méretű zártszelvény, a polcfelület peremmagassága 50 mm, lemezvastagsága 12/10 mm, merevítése vízálló, megmunkálása sorjamentes. Polconkénti teherbírás 90 kg. A vízszintbe állítás műanyag lábbetétekkel lehetséges.
Mérete: 1100×400×1800 mm</t>
  </si>
  <si>
    <t>FALI TÁROLÓ POLC, EGYSZINTES
Egy perforált polcfelülettel. Teljes egészében AISI304 (1.4301) anyagminőségű szálcsiszolt anyagból, lemezvastagság 10/10 mm.  A peremmagassága 40 mm, a hátsó lemezfelhajtás 40 mm. Alulról támasztó, karos fix konzolokkal a falra rögzíthető. Teherbírás: 60 kg. 
Mérete: 1800×300×0 mm</t>
  </si>
  <si>
    <t>MELEGEN TARTÓ PULT
AISI 304 anyagminőségű rozsdamentes, szálcsiszolt alapanyagból. Indirekt fűtésű vízfürdős melegen tartó pult, összesen 2xGN 1/1 méretű, 210 mm mély, mélyhúzott, íves sarokkialakítású medencéje a fedlapba hegesztett. Alépítménye három oldalról zárt, a kezelő felöl tolóajtóval zárt alsó tároló térrel. A beállítható fűtési hőmérséklet: 40...90°C, hőmérséklet kijelzéssel. Friss víz feltöltő és szennyvíz leeresztő csapokkal. Szintbe állítást biztosító lábakkal. GN edények és tartósínek nélkül. Kiegészítés: Lábazati takaró lemez. 
Mérete: 800×700×900 mm</t>
  </si>
  <si>
    <t>TÁLCACSÚSZTATÓ
AISI 304 anyagminőségű rozsdamentes, szálcsiszolt tartószerkezet és cső csúsztatópálya. Csővég lezáróval.
Mérete: 800×300×0 mm</t>
  </si>
  <si>
    <t>KIADÓ POLC
AISI 304 anyagminőségű rozsdamentes, szálcsiszolt tartószerkezettel. Ráépíthető kivitel. Egyszintes, síküveg polcfelülettel, UV ragasztott, fedlapra záró leheletvédővel.
Mérete: 800×300×350 mm</t>
  </si>
  <si>
    <t>VILÁGÍTÁS
Kiadó polc alá építhető spot világítás, kapcsolóval.
Mérete: 800×0×0 mm</t>
  </si>
  <si>
    <t>MELEGEN TARTÓ PULT
AISI 304 anyagminőségű rozsdamentes, szálcsiszolt alapanyagból. Indirekt fűtésű vízfürdős melegen tartó pult, összesen 5xGN 1/1 méretű, 210 mm mély, mélyhúzott, íves sarokkialakítású medencéje a fedlapba hegesztett. Alépítménye három oldalról zárt, a kezelő felöl nyitott, alsó polca integrált. A beállítható fűtési hőmérséklet: 40...90°C, hőmérséklet kijelzéssel. Friss víz feltöltő és szennyvíz leeresztő csapokkal. Szintbe állítást biztosító lábakkal. GN edények és tartósínek nélkül. Kiegészítés: Lábazati takaró lemez. 
Mérete: 1850×700×900 mm</t>
  </si>
  <si>
    <t>TÁLCACSÚSZTATÓ
AISI 304 anyagminőségű rozsdamentes, szálcsiszolt tartószerkezet és cső csúsztatópálya. Csővég lezáróval.
Mérete: 1800×300×0 mm</t>
  </si>
  <si>
    <t>KIADÓ POLC
AISI 304 anyagminőségű rozsdamentes, szálcsiszolt tartószerkezettel. Ráépíthető kivitel. Egyszintes, síküveg polcfelülettel, UV ragasztott, fedlapra záró leheletvédővel.
Mérete: 1850×300×350 mm</t>
  </si>
  <si>
    <t>VILÁGÍTÁS
Kiadó polc alá építhető spot világítás, kapcsolóval.
Mérete: 1850×0×0 mm</t>
  </si>
  <si>
    <t>FŰTŐHÍD
Kiadó polc alá építhető fűtőbetét, kapcsolóval.
Mérete: 1850×0×0 mm</t>
  </si>
  <si>
    <t>HŰTŐVITRIN
AISI 304 anyagminőségű rozsdamentes, szálcsiszolt alapanyagból. Beépített GN 3/1-100 mm-es hűtött medencével, cseppvíz elvezetéssel. A hőszigetelt oldalüvegezésű felépítményben, 3 db perforált polccal, vendégoldalon 8 db felbillenthető plexi ajtóval, kezelő oldalon üveg tolóajtókkal. A vitrines hűtött rész előhűtött termékek bemutatására szolgál, a beállítható hőmérséklet +6...+12°C. A kezelő felöl nyitott, alsó polca integrált. Kondenzvíz elpárologtatással. Szintbe állítást biztosító lábakkal. Kiegészítés: Lábazati takaró lemez. 
Mérete: 1200×700×1880 mm</t>
  </si>
  <si>
    <t>TÁLCACSÚSZTATÓ
AISI 304 anyagminőségű rozsdamentes, szálcsiszolt tartószerkezet és cső csúsztatópálya. Csővég lezáróval.
Mérete: 1200×300×0 mm</t>
  </si>
  <si>
    <t>SEMLEGES PULT
AISI 304 anyagminőségű rozsdamentes, szálcsiszolt alapanyagból. Sima fedlappal. Alépítménye három oldalról zárt, a kezelő felöl nyitott alsó tároló térrel. Szintbe állítást biztosító lábakkal. Kiegészítés: Lábazati takaró lemez. 
Mérete: 1500×700×900 mm</t>
  </si>
  <si>
    <t>TÁLCACSÚSZTATÓ
AISI 304 anyagminőségű rozsdamentes, szálcsiszolt tartószerkezet és cső csúsztatópálya. Csővég lezáróval.
Mérete: 1500×300×0 mm</t>
  </si>
  <si>
    <t>FOGADÓ PULT
AISI 304 anyagminőségű rozsdamentes, szálcsiszolt alapanyagból. "U" alakú, belső oldalra szerelt 230V-os dugaszoló aljzattal. Szintbe állítást biztosító lábakkal. Kiegészítés: Lábazati takaró lemez. 
Mérete: 1200×700×900 mm</t>
  </si>
  <si>
    <t>SEMLEGES PULT
AISI 304 anyagminőségű rozsdamentes, szálcsiszolt alapanyagból. Sima fedlappal. Alépítménye három oldalról zárt, a kezelő felöl nyitott alsó tároló térrel. Szintbe állítást biztosító lábakkal. Kiegészítés: Lábazati takaró lemez. 
Mérete: 500×700×900 mm</t>
  </si>
  <si>
    <t>TÁLCACSÚSZTATÓ
AISI 304 anyagminőségű rozsdamentes, szálcsiszolt tartószerkezet és cső csúsztatópálya. Csővég lezáróval.
Mérete: 500×300×0 mm</t>
  </si>
  <si>
    <t>SAROKELEM, KÜLSŐ
AISI 304 anyagminőségű rozsdamentes, szálcsiszolt alapanyagból. Külső 90°-os sarokra, zárt kivitel. Szintbe állítást biztosító lábakkal. Kiegészítés: Lábazati takaró lemez. 
Mérete: 700×700×900 mm</t>
  </si>
  <si>
    <t>TÁLCACSÚSZTATÓ, SAROK
AISI 304 anyagminőségű rozsdamentes, szálcsiszolt tartószerkezet és cső csúsztatópálya. Csővég lezáróval.
Mérete: 0×300×0 mm</t>
  </si>
  <si>
    <t>SEMLEGES PULT
AISI 304 anyagminőségű rozsdamentes, szálcsiszolt alapanyagból. Sima fedlappal. Alépítménye három oldalról zárt, a kezelő felöl nyitott alsó tároló térrel. Szintbe állítást biztosító lábakkal. Kiegészítés: Lábazati takaró lemez. 
Mérete: 800×700×900 mm</t>
  </si>
  <si>
    <t>INDUKCIÓS WOK
Asztalra helyezhető kivitel, résmentesen eldolgozott AISI 304 anyagminőségű rozsdamentes acél burkolattal. Indukciós fűtésű, homorú üvegkerámia kontaktfelület, amely WOK edény fogadására alkalmas. Beépített 9 fokozatú teljesítményszabályozóval, edényérzékelő funkcióval. Működést visszajelző lámpával. IPX4 védettség. Hálózati dugóval.
Mérete: 325×400×185 mm</t>
  </si>
  <si>
    <t>SÜTŐLAP
Asztali készülékelem. AISI 304 anyagminőségű Scotch Brite felületű rozsdamentes acél burkolat és belső elemek. Keménykróm bevonatú sütőfelülettel, amely 1/1 része sima. Oldalanként szabályozható sütési hőfokkal. Hőfokszabályozása 110°C…300°C között lehetséges. Magasított fröccsenésvédő oldalt és hátul, amelyek mosogatógépben tisztíthatók. Vezérlőgombok vízbeszivárgás ellen védettek. 
Mérete: 800×485×250 mm</t>
  </si>
  <si>
    <t>TÁNYÉRTARTÓ ÉS EMELŐ KOCSI, FŰTÖTT
AISI 304 anyagminőségű rozsdamentes, szálcsiszolt alapanyagból. A száraz fűtésű melegítő rendszerrel beállítható fűtési hőmérséklet: +30...+110°C. Behelyezhető tányérmennyiség kb.: 2×60 db; tányérátmérő: 260-310 mm, amelyhez a rugóerő állítható. 4 db önbeálló kerékkel, melyekből 2 db fékezhető kivitelű. Spirális hálózati kábellel, dugvillatartóval. Sarokvédő ütközőkkel, toló fogantyúval.
Mérete: 898×513×931 mm</t>
  </si>
  <si>
    <t>ELSZÍVÓ ERNYŐ
AISI 304 rozsdamentes 1,0 - 1,2 mm vastag acéllemezből. Fali kivitelű elszívó ernyő. Minden látható felület ultra finomszemcsés csiszolású (320-as), szállításnál polietilénnel védett. Hegesztett struktúra, láthatatlan varrateldolgozással, lemez élek visszaperemezésével. Belső csatlakozók és szerelvények, kívülről nem láthatóan kialakítva. Az ernyő alsó szélén végigfutó kondenzációs csatornával. Integrált Vianen Fecon zsírfogó betétekkel, amelyek zsírgyűjtő tálcába csatlakoznak. A betétek kiemelhetők, mosogatógépben tisztíthatók. Hőálló burkolatú belső világítással. Az elszívó oldali nyomásesés 90 Pa.
Mérete: 1800×900×600 mm</t>
  </si>
  <si>
    <t>TÁLCASZÁLLÍTÓ KOCSI
AISI 304 anyagminőségű rozsdamentes, szálcsiszolt alapanyagból. Ráhelyezhető kosárméret: 500×500 és 525×525 mm, amelyhez a rugóerő állítható. Kapacitás: 100 db GN1/1 univerzális tálca. Emelési magasság: 700 mm. 4 db önbeálló kerékkel, melyekből 2 db fékezhető kivitelű. Sarokvédő ütközőkkel, toló fogantyúval.
Mérete: 906×514×931 mm</t>
  </si>
  <si>
    <t>MUNKAASZTAL HÁTSÓ FELHAJTÁSSAL, ALSÓ POLCCAL
Hátsó felhajtású munkafelülettel. Teljes egészében AISI304 (1.4301) anyagminőségű szálcsiszolt anyagból. A munkafelület szerkezeti magassága 50 mm, lemezvastagsága min. 12/10 mm, teherbírása 120 kg/m2. Hátsó felhajtása dobozos kivitelű, magassága 100 mm, vastagsága 15 mm. Rezgésmentesítő merevítése vízhatlan és hangtompító, sarkai végig hegesztettek, megmunkálása sorjamentes kivitelű. Az alsó polca a fedlappal megegyező anyagú, rakodószintje 190 mm. A lábak 40×40 mm zártszelvények, a munkafelülethez hegesztettek. A vízszintezés állítható műanyag lábbetétekkel végezhető.
Mérete: 1500×450×900 mm</t>
  </si>
  <si>
    <t>HŰTÖTT FALI REGÁL
Külső és belső rozsdamentes acélból készült AISI304 anyagminőséggel. 3 db állítható magaságú, 547 mm mély polccal, beépített felső világítással. Oldalsó edzett hőszigetelt üvegezés. A hűtőrendszer 3 ventilátorral keringtetett, a polcokon a hőmérséklet megegyező. Digitális hőfokszabályozó-kijelző egységen a beállítható hűtési tartomány 3…10°C. Tartozék: éjszakai függöny, ársín. Kondenzációs víz elpárologtatással. Állítható lábakkal. 
Mérete: 1000×547×1925 mm</t>
  </si>
  <si>
    <t>ROSTOS ITALHŰTŐ
Üdítőital hűtő és adagoló, 2x12 literes. Polikarbonát víztiszta tartállyal, leemelhető tetővel, folyadékba merülő hűtő hengerrel, rozsdamentes acél gépházborítással, nyomókaros billenő csappal.
Mérete: 394×618×810 mm</t>
  </si>
  <si>
    <t>TOASTER INFRA FŰTÉSSEL
1 szintes rozsdamentes toaster, quartz fűtőbetét, időzítő kapcsoló max 15 perc, folyamatos üzemmód. Kiemelhető ráccsal és morzsatálcával. 
Mérete: 450×285×305 mm</t>
  </si>
  <si>
    <t>KISZOLGÁLÓPULT
Speciális pultkialakítás. A fedlap a rajz szerinti formában 45°-os sarokletöréssel. Az önkiszolgáló pultokkal megegyező megjelenéssel. Teljes egészében AISI304 (1.4301) anyagminőségű szálcsiszolt anyagból. A munkafelület szerkezeti magassága 50 mm, lemezvastagsága min. 12/10 mm, teherbírása 120 kg/m2. Rezgésmentesítő merevítése vízhatlan és hangtompító, sarkai végig hegesztettek, megmunkálása sorjamentes kivitelű. Alsó részében alsó és köztes polccal, kézmosó beépítésénél szerelvénytakaró lemezzel. Helyszínen kialakítandó 60 mm-es fedlapátvezetésekkel. Alsó részében 4db 230V-os dugaljjal. A lábak 40×40 mm zártszelvények, a munkafelülethez hegesztettek. A vízszintezés állítható műanyag lábbetétekkel végezhető. Lábazati takaróval. 
Mérete: 2700×1950×900 mm</t>
  </si>
  <si>
    <t>MEDENCE, BEÉPÍTHETŐ
Rozsdamentes mélyhúzott medence, fedlapba hegesztve. Leeresztő szerelvénnyel, szifonnal. 
Mérete: 330×330×200 mm</t>
  </si>
  <si>
    <t>FALI TÁROLÓ POLC, EGYSZINTES
Egy teli polcfelülettel. Teljes egészében AISI304 (1.4301) anyagminőségű szálcsiszolt anyagból, lemezvastagság 10/10 mm.  A peremmagassága 40 mm, a hátsó lemezfelhajtás 40 mm. Alulról támasztó, karos fix konzolokkal a falra rögzíthető. Teherbírás: 60 kg. 
Mérete: 1200×300×0 mm</t>
  </si>
  <si>
    <t>CSAPTELEP, ASZTALI, 2 GOMBOS, 250 MM
Asztali keverő csaptelep, ipari kivitel. Krómozott, 2 gombos keverő, 1/2" csatlakozással, rögzítő furat 27 mm, 400 mm-es bekötőcsövek. Kifolyószár hossza: 250 mm.
Mérete: 0×0×0 mm</t>
  </si>
  <si>
    <t>ZÖLDSÉG SZELETELŐ GÉP
Kisebb igénybevételhez kialakított gravitációs adagolású, asztali aprítógép. Termelékenység max. 40 kg/h. Műanyag alsó és felső ház. Egy nagy vese alakú, 158×64 mm adagolónyílás a nagyobb zöldségek (pl. káposzta, zeller) betöltéséhez, és egy 58 mm-es átmérőjű henger alakú adagolónyílás a hosszú és kényes zöldségek feldolgozásához (pl.: cukkini, kígyóuborka). Kifordítható ill. kiemelhető nyomófelületekkel. Nyomógombos indítás és megállítás. Biztonsági kapcsoló a nagy adagológaratnál, automatikus újraindulás, új töltet behelyezésénél. Percenkénti fordulatszáma: 1500. Megbízható és hosszú élettartamú, golyóscsapágyazott, ipari aszinkronmotor, amely csendes és rezgésmentes működést biztosít. Választható tárcsák száma: 23.
Mérete: 195×330×560 mm</t>
  </si>
  <si>
    <t>HŰTŐSZEKRÉNY
AISI 304 anyagminőségű rozsdamentes, szálcsiszolt burkolattal, melegen formázott polisztirol belső térrel. Űrtartalom 406 liter. A ventilációs hűtéssel +32°C környezeti hőmérsékletig garantált belsőhőmérséklet: +1 ... +15°C. Oldalfalban kialakított polctartó sínezéssel, 1 megfordítható nyitásirányú ajtóval. Elektronikus vezérlés, digitális kijelző. Önzáródó ajtó, biztonsági ajtózár. Meleggázos automata leolvasztás, a leolvasztott víz elpárologtatásával. Freonmentes R600a hűtőközeggel. Tartozék: 5 db 60 kg teherbírású, galvanizált rácspolc.
Mérete: 600×680×1900 mm</t>
  </si>
  <si>
    <t>MUNKAFELÜLET, SPECIÁLIS
Hátsó felhajtású munkafelülettel. Teljes egészében AISI304 (1.4301) anyagminőségű szálcsiszolt anyagból. A munkafelület szerkezeti magassága 50 mm, lemezvastagsága min. 12/10 mm, teherbírása 120 kg/m2. Hátsó felhajtása dobozos kivitelű, magassága 100 mm, vastagsága 15 mm. Rezgésmentesítő merevítése vízhatlan és hangtompító, sarkai végig hegesztettek, megmunkálása sorjamentes kivitelű. A lábak 40×40 mm zártszelvények, a munkafelülethez hegesztettek. A vízszintezés állítható műanyag lábbetétekkel végezhető.
Mérete: 1500×600×900 mm</t>
  </si>
  <si>
    <t>KÉZMOSÓ MEDENCE, BEÉPÍTHETŐ
Rozsdamentes mélyhúzott medence, fedlapba hegesztve. Leeresztő szerelvénnyel, szifonnal. 
Mérete: 250×250×160 mm</t>
  </si>
  <si>
    <t>MUNKAASZTAL HÁTSÓ FELHAJTÁSSAL, ALSÓ POLCCAL
Hátsó felhajtású munkafelülettel. Teljes egészében AISI304 (1.4301) anyagminőségű szálcsiszolt anyagból. A munkafelület szerkezeti magassága 50 mm, lemezvastagsága min. 12/10 mm, teherbírása 120 kg/m2. Hátsó felhajtása dobozos kivitelű, magassága 100 mm, vastagsága 15 mm. Rezgésmentesítő merevítése vízhatlan és hangtompító, sarkai végig hegesztettek, megmunkálása sorjamentes kivitelű. Az alsó polca a fedlappal megegyező anyagú, rakodószintje 190 mm. A lábak 40×40 mm zártszelvények, a munkafelülethez hegesztettek. A vízszintezés állítható műanyag lábbetétekkel végezhető.
Mérete: 1150×600×900 mm</t>
  </si>
  <si>
    <t>FALI TÁROLÓ POLC, EGYSZINTES
Egy perforált polcfelülettel. Teljes egészében AISI304 (1.4301) anyagminőségű szálcsiszolt anyagból, lemezvastagság 10/10 mm.  A peremmagassága 40 mm, a hátsó lemezfelhajtás 40 mm. Alulról támasztó, karos fix konzolokkal a falra rögzíthető. Teherbírás: 60 kg. 
Mérete: 1200×300×0 mm</t>
  </si>
  <si>
    <t>HULLADÉKTÁROLÓ
AISI 304 minőségű rozsdamentes szálcsiszolt kivitel. 50 literes űrtartalommal, pedálos fedőemeléssel, emelő fülekkel, 2 db keménygumi kerékkel, támasztólábbal.
Mérete: 380×380×615 mm</t>
  </si>
  <si>
    <t>RAKTÁRI ÁLLVÁNY
Alapmező 5 polccal. Sorolható kivitel, csavarmentes kapcsolattal összeállítható, a polcok szintje könnyen változtatható. Porszórásos technológiával festett tartókeret és polcok. Az állványkeret színe kék, a polcok fehérek. Megoszló terhelhetőség max.: 140 kg. Összeállítás: 2 × állványkeret (AK); 4 × hossztartó (AH); 5 × polc (AP); 12 × polctartó (APT); 8 × biztosítórugó (AHR); 2 × fali rögzítő (AFR).
Mérete: 1000×600×2000 mm</t>
  </si>
  <si>
    <t>RAKTÁRI ÁLLVÁNY
Kiegészítő mező 5 polccal. Sorolható kivitel, csavarmentes kapcsolattal összeállítható, a polcok szintje könnyen változtatható. Porszórásos technológiával festett tartókeret és polcok. Az állványkeret színe kék, a polcok fehérek. Megoszló terhelhetőség max.: 140 kg. Összeállítás: 1 × állványkeret (AK); 4 × hossztartó (AH); 5 × polc (AP); 12 × polctartó (APT); 8 × biztosítórugó (AHR); 1 × fali rögzítő (AFR).
Mérete: 1200×600×2000 mm</t>
  </si>
  <si>
    <t>TERHELÉSI TÁBLA
A pocok méretfüggő megoszló terhelését mutatja 140-210 kg/polc között.
Mérete: 0×0×0 mm</t>
  </si>
  <si>
    <t>RAKLAP, DISPLAY
Nagynyomású polietilénből, 200 kg teherbírással. Könnyen tisztítható, hőálló -30°C…+80°C között. Rácsozott felülettel, antracit színben.
Mérete: 600×400×150 mm</t>
  </si>
  <si>
    <t>RAKTÁRI ÁLLVÁNY
Alapmező 5 polccal. Sorolható kivitel, csavarmentes kapcsolattal összeállítható, a polcok szintje könnyen változtatható. Porszórásos technológiával festett tartókeret és polcok. Az állványkeret színe kék, a polcok fehérek. Megoszló terhelhetőség max.: 140 kg. Összeállítás: 2 × állványkeret (AK); 4 × hossztartó (AH); 5 × polc (AP); 12 × polctartó (APT); 8 × biztosítórugó (AHR); 2 × fali rögzítő (AFR).
Mérete: 1200×400×2000 mm</t>
  </si>
  <si>
    <t>RAKTÁRI ÁLLVÁNY
Kiegészítő mező 5 polccal. Sorolható kivitel, csavarmentes kapcsolattal összeállítható, a polcok szintje könnyen változtatható. Porszórásos technológiával festett tartókeret és polcok. Az állványkeret színe kék, a polcok fehérek. Megoszló terhelhetőség max.: 140 kg. Összeállítás: 1 × állványkeret (AK); 4 × hossztartó (AH); 5 × polc (AP); 12 × polctartó (APT); 8 × biztosítórugó (AHR); 1 × fali rögzítő (AFR).
Mérete: 1200×400×2000 mm</t>
  </si>
  <si>
    <t>MÉLYHŰTŐKAMRA
Mélyhűtőkamra. Működési hőfoktartomány: normál hűtésre mélyhűtésre -25...-15°C. A kamra belső terében minden negatív sarokban, min. r14 mm ívvel kialakított PVC sarokszegély, amely szilikon tömítő éllel rendelkezik. A sarkokban speciális saroktakaró elemekkel. Ajtónyitással aktivizálódó, páramentes belső világítás, minimum 200 lux fényerő. Digitális vezérlő és szabályozó egység, alfanumerikus kijelzővel (hűtőegység része). A leolvasztáskor keletkező cseppvíz elvezetése a lefolyórendszerbe is történhet. A mélyhűtő kamra fűtött nyomáskiegyenlítő szeleppel szerelve. A kamra oldalfala a mellé telepített kamrával közös. 
Mérete: 2769,6×1600×2400 mm</t>
  </si>
  <si>
    <t>TÁROLÓ ÁLLVÁNY
Alapmező. Rozsdásodás-mentes kivitele, az acél vázszerkezet alapra felvitt maximális védelmet nyújtó, polipropilén bevonatnak köszönhető. Ez biztosítja a kimagasló stabilitást és teherbíró képességet. 4 szintes, rácsozott polcozással, amelyek szintje 100 mm osztásokban állítható. Kiemelhető, mosogatógépben tisztítható polclap elemekkel. Teherbírása polconként: 200 kg. Szintbe állítást biztosító lábakkal. 
Mérete: 1280×500×1800 mm</t>
  </si>
  <si>
    <t>TÁROLÓ ÁLLVÁNY
Kiegészítő mező. Rozsdásodás-mentes kivitele, az acél vázszerkezet alapra felvitt maximális védelmet nyújtó, polipropilén bevonatnak köszönhető. Ez biztosítja a kimagasló stabilitást és teherbíró képességet. 4 szintes, rácsozott polcozással, amelyek szintje 100 mm osztásokban állítható. Kiemelhető, mosogatógépben tisztítható polclap elemekkel. Teherbírása polconként: 200 kg. Szintbe állítást biztosító lábakkal. 
Mérete: 1235×500×1800 mm</t>
  </si>
  <si>
    <t>TÁROLÓ ÁLLVÁNY
Kiegészítő mező. Rozsdásodás-mentes kivitele, az acél vázszerkezet alapra felvitt maximális védelmet nyújtó, polipropilén bevonatnak köszönhető. Ez biztosítja a kimagasló stabilitást és teherbíró képességet. 4 szintes, rácsozott polcozással, amelyek szintje 100 mm osztásokban állítható. Kiemelhető, mosogatógépben tisztítható polclap elemekkel. Teherbírása polconként: 200 kg. Szintbe állítást biztosító lábakkal. 
Mérete: 835×500×1800 mm</t>
  </si>
  <si>
    <t>HŰTŐKAMRA
Normál, több légterű hűtőkamra. Működési hőfoktartomány: normál hűtésre -2…+10°C. A kamra belső terében minden negatív sarokban, min. r14 mm ívvel kialakított PVC sarokszegély, amely szilikon tömítő éllel rendelkezik. A sarkokban speciális saroktakaró elemekkel. Ajtónyitással aktivizálódó, páramentes belső világítás, minimum 200 lux fényerő. Digitális vezérlő és szabályozó egység, alfanumerikus kijelzővel (hűtőegység része). A leolvasztáskor keletkező cseppvíz elvezetése a lefolyórendszerbe is történhet. Belső méretei (kb): 1150×1440 mm; 2010×1140 mm. 
Mérete: 3390,4×1600×2400 mm</t>
  </si>
  <si>
    <t>TÁROLÓ ÁLLVÁNY
Alapmező. Rozsdásodás-mentes kivitele, az acél vázszerkezet alapra felvitt maximális védelmet nyújtó, polipropilén bevonatnak köszönhető. Ez biztosítja a kimagasló stabilitást és teherbíró képességet. 4 szintes, rácsozott polcozással, amelyek szintje 100 mm osztásokban állítható. Kiemelhető, mosogatógépben tisztítható polclap elemekkel. Teherbírása polconként: 150 kg. Szintbe állítást biztosító lábakkal. 
Mérete: 1380×400×1800 mm</t>
  </si>
  <si>
    <t>TÁROLÓ ÁLLVÁNY
Kiegészítő mező. Rozsdásodás-mentes kivitele, az acél vázszerkezet alapra felvitt maximális védelmet nyújtó, polipropilén bevonatnak köszönhető. Ez biztosítja a kimagasló stabilitást és teherbíró képességet. 4 szintes, rácsozott polcozással, amelyek szintje 100 mm osztásokban állítható. Kiemelhető, mosogatógépben tisztítható polclap elemekkel. Teherbírása polconként: 200 kg. Szintbe állítást biztosító lábakkal. 
Mérete: 1135×400×1800 mm</t>
  </si>
  <si>
    <t>TÁROLÓ ÁLLVÁNY
Kiegészítő mező. Rozsdásodás-mentes kivitele, az acél vázszerkezet alapra felvitt maximális védelmet nyújtó, polipropilén bevonatnak köszönhető. Ez biztosítja a kimagasló stabilitást és teherbíró képességet. 4 szintes, rácsozott polcozással, amelyek szintje 100 mm osztásokban állítható. Kiemelhető, mosogatógépben tisztítható polclap elemekkel. Teherbírása polconként: 200 kg. Szintbe állítást biztosító lábakkal. 
Mérete: 635×400×1800 mm</t>
  </si>
  <si>
    <t>HŰTŐSZEKRÉNY [HT]
Festett külső burkolattal, melegen formázott polisztirol belső térrel. Űrtartalom 180 liter. A statikus hűtéssel +32°C környezeti hőmérsékletig garantált belsőhőmérséklet: +4 ... +10°C. Oldalfalban kialakított polctartó sínezéssel, 1 megfordítható nyitásirányú ajtóval. Mechanikus hőmérsékletszabályozóval, belső világítással. Automata leolvasztás, a leolvasztott víz elpárologtatásával. R600a hűtőközeggel. Tartozék: 3 db üvegpolc. 
Mérete: 540×580×845 mm</t>
  </si>
  <si>
    <t>ÖLTÖZŐSZEKRÉNY
Porszórásos technológiával festett RAL 7035 színű acéllemez, önhordó vázszerkezet, 6 db "Z" kialakítású ajtóval. Alapfelszereltség: ruhaakasztó rúd, kopoltyúkkal szellőztetett ajtó, névtáblatartó. Kiegészítő felszerelés: lakatkilincs. 
Mérete: 1050×500×1800 mm</t>
  </si>
  <si>
    <t>ÖLTÖZŐPAD
Porszórásos technológiával festett zártszelvény vázszerkezet, süllyesztett csavarozással rögzített, lakkozott fenyőfa ülőfelület.
Mérete: 1200×330×450 mm</t>
  </si>
  <si>
    <t>RAKTÁRI MÉRLEG
Élelmiszerálló, rozsdamentes 400×530 mm mérőfelülettel. Méréshatár: 60 kg pontosság: 20 g. IP65-ös vízvédett kivitel. Könnyen olvasható 5 digites LCD kijelző amely dönthető (90°) és forgatható (360°). Elemes vagy hálózati működtetés, fóliatasztatúrás kiválasztás. Súly ellenőrzés (Alul/OK/Túl), darabszámláló funkció. Változó súly, átlagtömeg rögzítése, tárázható a teljes méréstartományban.
Mérete: 405×525×700 mm</t>
  </si>
  <si>
    <t>HŰTŐSZEKRÉNY
Kívül-belül AISI 304 minőségű rozsdamentes acél, külső hátlapborítása és alsó burkolata korróziómentes horganyzott acélból. Kapacitása 670 liter, GN 2/1 méretű belső térrel, 1 ajtóval. Működési tartománya -2…+10°C között állítható, amely 43°C környezeti hőmérsékletig garantált. Digitális vezérlés, hőmérsékletkijelzés és beállítás. Automatikus leolvasztási ciklus, manuális aktiválási lehetőséggel, leolvasztott víz forrógázos elpárologtatásával. Teljesen kompatibilis HACCP digitális vezérlés, vizuális riasztással, RS485 adatkimenettel. Optimalizált, hátulról előre kényszerített légcirkulációval, amely egyenletes hőmérsékleteloszlást és gyors hűtés biztosít. Mindenhol 75 mm vastag CFC és HCFC mentes, ciklopentán szigetelő hab. Belső sarkok lekerekítettek. Több szintbe állítható, kibillenés gátló kialakítású polctartó sínekkel. Rejtett elpárologtató a nagyobb tárolási kapacitásért és a korróziós probléma csökkentéséért. Tisztítás-mentes drótváz kondenzátor, amely megakadályozza a por és zsír felhalmozódását. 180°-ig kitárható, önzáródó mechanikájú, biztonsági zárral ellátott ajtóval, amely nyitásiránya megfordítható. Cserélhető, tripla légkamrás ajtótömítéssel. Ajtókapcsolóval, amely leállítja a keringtető ventilátort, amikor az ajtó nyitva van. Hűtőközeg típusa: R134a. Tartozék: 3 db rilsan bevonatú, GN2/1 méretű rácspolc, 3 pár sín.
Mérete: 710×835×2050 mm</t>
  </si>
  <si>
    <t>ÁRUSZÁLLÍTÓ KOCSI
Egy rakfelülettel. Teljes egészében AISI304 (1.4301) anyagminőségű szálcsiszolt anyagból készül. A sima rakfelület terhelhetősége 100 kg, rakodási magassága 230 mm. Hegesztett polcrögzítéssel. Kör keresztmetszetű toló fogantyúval. 4 db szintetikus, önbeálló, nyomot nem hagyó, Ø 125 mm-es tömör kerekéből kettő fékezhető. Ütközésvédő sarkokkal. 
Mérete: 1000×600×900 mm</t>
  </si>
  <si>
    <t>TISZTÍTÓ ÁLLOMÁS
Falra szerelhető, injektoros munkaoldat- bekeverő és feljuttató állomás élelmiszeripari alkalmazásokra. A készüléken található kiválasztó kar segítségével lehetőség van vegyszeres munkaoldattal, vagy pedig tiszta vízzel történő munkavégzésre is. A szórópisztoly, a falra szerelhető kannatartó illetve az élelmiszeriparban is használható 20 méteres tömlő a készülék tartozékai. Beállítható koncentráció: 0,5-20%; Szívási magasság [vegyszer]: max. 2 méter.
Mérete: 320×100×550 mm</t>
  </si>
  <si>
    <t>TAKARÍTÓESZKÖZ TÁROLÓ SZEKRÉNY
Porszórásos technológiával festett acéllemez, önhordó vázszerkezettel. A belső tere osztott: oldalt seprűtárolóval, alul vödörtartóval, 4 polcos tisztítószer raktározó felülettel. Biztonsági zárral.
Mérete: 600×400×1800 mm</t>
  </si>
  <si>
    <t>TÁROLÓ ÁLLVÁNY
Alapmező. Rozsdásodás-mentes kivitele, az acél vázszerkezet alapra felvitt maximális védelmet nyújtó, polipropilén bevonatnak köszönhető. Ez biztosítja a kimagasló stabilitást és teherbíró képességet. 5 szintes, sima polcozással, amelyek szintje 100 mm osztásokban állítható. Kiemelhető, mosogatógépben tisztítható polclap elemekkel. Teherbírása polconként: 150 kg. Szintbe állítást biztosító lábakkal. 
Mérete: 1780×500×1800 mm</t>
  </si>
  <si>
    <t>TÁROLÓ ÁLLVÁNY
Kiegészítő mező. Rozsdásodás-mentes kivitele, az acél vázszerkezet alapra felvitt maximális védelmet nyújtó, polipropilén bevonatnak köszönhető. Ez biztosítja a kimagasló stabilitást és teherbíró képességet. 5 szintes, sima polcozással, amelyek szintje 100 mm osztásokban állítható. Kiemelhető, mosogatógépben tisztítható polclap elemekkel. Teherbírása polconként: 150 kg. Szintbe állítást biztosító lábakkal. 
Mérete: 1735×500×1800 mm</t>
  </si>
  <si>
    <t>Funkciómegtartó nyomvonal. Az elhúzások kábeltálcán készülnek. Ezek nem rozsdásodó, terhelésre méretezett, perforált kivitelben, tűzi horganyzott minőségben. A tálcák megfogása gyári szerelvényekkel történik, csak különleges esetekben fogadható el a menetes száras felfüggesztés. A forduló idomok gyári kivitelűek legyenek, a megfogások pedig körmös alátéttel történjenek. A kábeltálca rendszer NEM alkalmazható EPH gerincvezetékként. A kivitelezőnek a kábeltálcák mennyiségét ellenőriznie kell. A szükségesnek tartott mennyiségeket az ajánlatadáskor figyelembe kell venni, utólagos plusz költségeket erre a célra nem lehet elszámolni. A tervek a fő kábeltálca nyomvonalakat tartalmazzák a 10 % tartalékhely figyelembevételével. A tűzálló kábelek részére a kábel tűzállóságának megfelelő tartószerkezetet kell építeni, ami lehet tűzálló kábeltálca vagy tűzálló szerelvényekkel megszerelt bilincsrendszer. Szalagban horganyzott kábeltálca, egyedi tartóval a padlóhoz és a falhoz. visszahajlított éllel az erősítés miatt és a kábelvédelemre. Minden szükséges idommal: ív , csuklós elem , elágazó idom, T-idom, keresztező elem, szerelési anyagokkal, elválasztóval.
Anyagvastagság: 0,75 mm, oldalmagasság 60 mm, szállítási hossz 3000 mm</t>
  </si>
  <si>
    <t>E</t>
  </si>
  <si>
    <t>Hálózatfejlesztés (ELMÜ)</t>
  </si>
  <si>
    <t>Akusztikai hangelnyelő álmennyezet készítése, csavarfejek és illesztések alapglettelve (Q2 minőségben), TA02 jelű Fade, függesztett (200 mm légrés) akusztikus monolit álmennyezet 3 mm vtg. gyári akusztikus vakolattal ellátva, 20 mm FADE préselt ásványgyapot lemez white frost szín</t>
  </si>
  <si>
    <t>Akusztikai hangelnyelő álmennyezet készítése, csavarfejek és illesztések alapglettelve (Q2 minőségben), TA02 jelű Fade, függesztett (200 mm légrés) akusztikus monolit álmennyezet 3 mm vtg. gyári akusztikus vakolattal ellátva, 20 mm FADE préselt ásványgyapot lemez silver stone szín</t>
  </si>
  <si>
    <t>B26 jelű Titkársági szekrény gyártása és beépítése, méret: 80 x 60 x 265 cm, alsó elembe épített mosogatótálca, microhullámú sütő tartópolc, minibárhűtővel és minibárhűtővel és szelektívés szelektív hulladéktárolóval, szelektív hulladéktárolóval, csapteleppel, Zárral és fogantyúkkal, fém lábazattal kompletten</t>
  </si>
  <si>
    <t>B29 jelű Beépített asztalok gyártása és beépítése, méret: 402x90 cm x 2db, Porszórt fém vázra épített asztallapok és feltét Dekoros asztallap, laminált feltét és laminált kivitelű görgős konténerek, monitorkarok és beépített csatlakozó aljzatok nélkül kompletten</t>
  </si>
  <si>
    <t>B30 jelű Beépített törtvonalú asztalok gyártása és beépítése, méret: 968x90 cm, Porszórt fém vázra épített asztallapok és feltét, Dekoros asztallap, laminált feltét és laminált kivitelű görgős konténerek, monitorkarok és beépített csatlakozó aljzatok nélkül kompletten</t>
  </si>
  <si>
    <t>003/1 teherlift belső burkolat készítése, Maps of cerim White 120x60 cm padlóburkolat 5,3 m2, 0,8 mm vtg rozsdamantes lemez álmennyezet 5,3 m2, 0,8 mm vtg rozsdamantes lemez oldalburkolat 16,5 m2, 12cm széles keményfa ütközőléc 26,4 m, a BE05-24 számú tervlap alapján kompletten</t>
  </si>
  <si>
    <t>003/2 lift belső burkolat készítése, Maps of cerim White 120x60 cm padlóburkolat 2,31 m2, Földszinti liftburkolattal azonos színű festett 6-7mm üveg a hátoldalán biztonsági fóliával a liftkabinra ragasztva vagy 4mm vtg farostlemez alátéttel 5,5 m2, torzításmentes húzott síktükör élcsiszolva 6-7mm üveg a hátoldalán biztonsági fóliával a liftkabinra közvetlenül vagy 4mm vtg farostlemez alátéttel együtt ragasztva 3,9 m2, K4 rozsdamentes laposacél fogódzó 1,1 m, Egger W1100 ST 9 fényes
felületű 16 mm vtg Mdf lap
a mennyezetre ragsztva, a BE05-24 számú tervlap alapján kompletten</t>
  </si>
  <si>
    <t>003/3 lift belső burkolat készítése, Maps of cerim White 120x60 cm padlóburkolat 2,31 m2, Földszinti liftburkolattal azonos színű festett 6-7mm üveg a hátoldalán biztonsági fóliával a liftkabinra ragasztva vagy 4mm vtg farostlemez alátéttel 5,5 m2, torzításmentes húzott síktükör élcsiszolva 6-7mm üveg a hátoldalán biztonsági fóliával a liftkabinra közvetlenül vagy 4mm vtg farostlemez alátéttel együtt ragasztva 3,9 m2, K4 rozsdamentes laposacél fogódzó 1,1 m, Egger W1100 ST 9 fényes
felületű 16 mm vtg Mdf lap
a mennyezetre ragsztva, a BE05-24 számú tervlap alapján kompletten</t>
  </si>
  <si>
    <t>B25/1 jelű (TA18) mobil válaszfal rendszer gyártása és beépítése, Dorma-Hüppe Variflex ComforTronic ML Falvastagság: 100 mm Szélesség: 17.986 mm Magasság: 3.000 mm Hangszigetelés: Rw= 49 dB Súly: 40 kg/m2 Elemek: 1 db fix, fali végzáróelem (WA) 1 db teleszkópelem (TE) 4 db normálelem (VE), 1000 mm széles 7 db normálelem (VE), 1133 mm széles 1 db fix, fali záróelem (SL) 3 db kétszárnyú ajtóselem (DTZG+DTZS) szabad átjárási méret: 1840 mm x 2100 mm Felület: kétoldalt: Dekor Classic Colletion: 131/5 fehér (RAL 9010) vagy színkollekcióból egyoldali Topakustik hangelnyelő burkolattal Felfüggesztés: 2-pontos Sínrendszer: ALU-R Sín színe: RAL 9010 Függeszték: 500-1000 mm Függ. parkoló: 500-1000 mm Sín feletti zárás: Megrendelő által</t>
  </si>
  <si>
    <t>B25/2 jelű (TA18) mobil válaszfal rendszer gyártása és beépítése, Dorma-Hüppe Variflex ComforTronic ML Falvastagság: 100 mm Szélesség: 7.863 mm Magasság: 3.000 mm Hangszigetelés: Rw= 49 dB Súly: 40 kg/m2 Elemek: 1 db fix, fali végzáróelem (WA) 1 db teleszkópelem (TE) 6 db normálelem (VE), 1 db fix, fali záróelem (SL) Felület: kétoldalt: Dekor Classic Colletion: 131/5 fehér (RAL 9010) vagy színkollekcióból egyoldali Topakustik hangelnyelő burkolattal Felfüggesztés: 2-pontos Sínrendszer: ALU-R Sín színe: RAL 9010 Függeszték: 500-1000 mm Függ. parkoló: 500-1000 mm Sín feletti zárás: Megrendelő által</t>
  </si>
  <si>
    <t>B25/3 jelű (TA18) mobil válaszfal rendszer gyártása és beépítése, Dorma-Hüppe Variflex ComforTronic ML Falvastagság: 100 mm Szélesség: 10.645 mm Magasság: 3.000 mm Hangszigetelés: Rw= 49 dB Súly: 40 kg/m2 Elemek: 1 db fix, fali végzáróelem (WA) 1 db teleszkópelem (TE) 8 db normálelem (VE), 1 db fix, fali záróelem (SL) Felület: kétoldalt: Dekor Classic Colletion: 131/5 fehér (RAL 9010) vagy színkollekcióból egyoldali Topakustik hangelnyelő burkolattal Felfüggesztés: 2-pontos Sínrendszer: ALU-R Sín színe: RAL 9010 Függeszték: 500-1000 mm Függ. parkoló: 500-1000 mm Sín feletti zárás: Megrendelő által</t>
  </si>
  <si>
    <t>Acer palmatum (japán juhar) 175/200</t>
  </si>
  <si>
    <t>Acer palmatum 'Bloodgood' (japán juhar) 175/200</t>
  </si>
  <si>
    <t>Carpinus betulus 'Frans Fontaine' (oszlopos gyertyán)12/14</t>
  </si>
  <si>
    <t>Crataegus x lavallei 'Carrierei' (fényeslevelű galagonya) 250/300</t>
  </si>
  <si>
    <t>Cercis siliquastrum (júdásfa) 200/250</t>
  </si>
  <si>
    <t>Liquidambar styraciflua (amerikai ámbrafa)10/12</t>
  </si>
  <si>
    <t>Platanus x acerifolia 'Alphen's Globe' (gömb platán) 12/14</t>
  </si>
  <si>
    <t>Pyrus calleryana 'Chanticleer' (kínai körte)12/14</t>
  </si>
  <si>
    <t>Sorbus aucuparia 'Cardinal Royal' (madárberkenye) 10/12</t>
  </si>
  <si>
    <t>Tilia platyphyllos 'Sárgavesszejű' (nagylevelű hárs) 12/14</t>
  </si>
  <si>
    <t>Taxus baccata (gömb)  (közönséges tiszafa) 80/100</t>
  </si>
  <si>
    <t>Taxus x media 'Hicksii'  (hibrid tiszafa) K50</t>
  </si>
  <si>
    <t>Lavandula angustifolia 'Alba'közönséges levendulaK2</t>
  </si>
  <si>
    <t>Lavandula angustifolia 'Aromatico Blue'közönséges levendulaK2</t>
  </si>
  <si>
    <t>Lavandula angustifolia 'Aromatico White'közönséges levendulaK2</t>
  </si>
  <si>
    <t>Lavandula angustifolia 'Ellagance Snow'közönséges levendulaK2</t>
  </si>
  <si>
    <t>Lavandula angustifolia 'Hidcote Dark Blue'közönséges levendulaK2</t>
  </si>
  <si>
    <t>Lavandula angustifolia 'Imperial Gem'közönséges levendulaK2</t>
  </si>
  <si>
    <t>Photinia x fraseri 'Red Robin'korall berkenye175/200</t>
  </si>
  <si>
    <t>Prunus laurocerasus 'Etna'babérmeggy150/175</t>
  </si>
  <si>
    <t>Viburnum davidiitörpe bangita60/80</t>
  </si>
  <si>
    <t>Buddleja davidii 'White Profuson'nyári orgona150/175</t>
  </si>
  <si>
    <t>Caryopteris incana 'Summer Sorbet'kínai kékszakáll80/100</t>
  </si>
  <si>
    <t>Cornus alba 'Sibirica'fehér som125/150</t>
  </si>
  <si>
    <t>Cornus kousacsillagsom175/200</t>
  </si>
  <si>
    <t>Deutzia scabra 'Perle Rose'gyöngyvirágcserje100/125</t>
  </si>
  <si>
    <t>Forsythia x intermedia 'Fiesta'tarkalevelű aranyvessző100/125</t>
  </si>
  <si>
    <t>Perovskia atriplicifoliakék sudárzsálya80/100</t>
  </si>
  <si>
    <t>Spiraea x cinerea 'Grefsheim'hamvas gyöngyvessző80/100</t>
  </si>
  <si>
    <t>Viburnum x burkwoodiitavaszi bangita125/150</t>
  </si>
  <si>
    <t>Vitex agnus-castusillatos barátcserje125/150</t>
  </si>
  <si>
    <t>Vitex agnus-castus 'Alba'illatos barátcserje125/150</t>
  </si>
  <si>
    <t>Weigela 'Red Prince'ösztörűs rózsalonc100/125</t>
  </si>
  <si>
    <t>Hedera helix 'Ördögárok' (közönséges borostyán) 175/200</t>
  </si>
  <si>
    <t>Lonicera japonica (japán lonc) 175/200</t>
  </si>
  <si>
    <t>Parthenocissus tricuspidata 'Veitchii' (repkény vadszőlő) 175/200</t>
  </si>
  <si>
    <t>Acanthus mollis (balkáni medveköröm)  K2</t>
  </si>
  <si>
    <t>Ajuga reptans 'Jungle Beauty' (indás ínfű)  cs9</t>
  </si>
  <si>
    <t>Ajuga reptans 'Variegata' (indás ínfű)  cs9</t>
  </si>
  <si>
    <t>Arabis caucasica 'Schneehaube' (kaukázusi ikravirág)  cs9</t>
  </si>
  <si>
    <t>Arabis caucasica 'Rosea' (kaukázusi ikravirág)  cs9</t>
  </si>
  <si>
    <t>Arabis caucasica 'Variegata' (kaukázusi ikravirág)  cs9</t>
  </si>
  <si>
    <t>Aster (Symphyotichum) ericoides 'Snow Flurry' (hangaőszirózsa)  cs9</t>
  </si>
  <si>
    <t>Aster novae-angliae 'Andenken an Alma Pötschke' (mirigyes őszirózsa)  K2</t>
  </si>
  <si>
    <t>Aster novae-angliae 'Harrington's Pink' (mirigyes őszirózsa)  K2</t>
  </si>
  <si>
    <t>Aster novae-angliae 'Herbstschnee' (mirigyes őszirózsa)  K2</t>
  </si>
  <si>
    <t>Aubrieta hybrida 'Cascade Blue' (kerti pázsitviola)  cs9</t>
  </si>
  <si>
    <t>Aubrieta hybrida 'Cascade Red' (kerti pázsitviola)  cs9</t>
  </si>
  <si>
    <t>Aubrieta hybrida 'Cascade Purple' (kerti pázsitviola)  cs9</t>
  </si>
  <si>
    <t>Bergenia cordifolia (szívlevelű bőrlevél)  cs9</t>
  </si>
  <si>
    <t>Centranthus ruber 'Albus' (fehér sarkantyúvirág)  K2</t>
  </si>
  <si>
    <t>Centranthus ruber 'Coccineus' (piros sarkantyúvirág)  K2</t>
  </si>
  <si>
    <t>Coreopsis verticillata 'Golden Gain' (menyecskeszem)  cs9</t>
  </si>
  <si>
    <t>Coreopsis verticillata 'Moonbeam' (menyecskeszem)  cs9</t>
  </si>
  <si>
    <t>Coreopsis verticillata 'Zagreb' (menyecskeszem)  cs9</t>
  </si>
  <si>
    <t>Delphinium grandiflorum (nagyvirágú szarkaláb)  cs9</t>
  </si>
  <si>
    <t>Delphinium grandiflorum 'Delfix Blue' (törpe szarkaláb)  cs9</t>
  </si>
  <si>
    <t>Digitalis purpurea (piros gyűszűvirág)  K2</t>
  </si>
  <si>
    <t>Digitalis purpurea 'Foxy' (piros gyűszűvirág)  K2</t>
  </si>
  <si>
    <t>Digitalis purpurea 'Virtuoso' (piros gyűszűvirág)  K2</t>
  </si>
  <si>
    <t>Echinacea pallida (halvány kasvirág)  K2</t>
  </si>
  <si>
    <t>Echinacea purpurea 'Alba' (fehér kasvirág)  K1</t>
  </si>
  <si>
    <t>Echinacea purpurea 'Cheyenne Spirit' (kasvirág)  K1</t>
  </si>
  <si>
    <t>Echinacea purpurea 'Magnus' (bíbor kasvirág)  K1</t>
  </si>
  <si>
    <t>Echinacea purpurea 'PowWow White' (bíbor kasvirág)  K1</t>
  </si>
  <si>
    <t>Echinacea purpurea 'PowWow Wild Berry' (hibrid kasvirág)  K1</t>
  </si>
  <si>
    <t>Echinacea 'Colorburst Orange' (hibrid kasvirág)  K1</t>
  </si>
  <si>
    <t>Echinacea 'Secret Desire' (hibrid kasvirág)  K1</t>
  </si>
  <si>
    <t>Echinops bannaticus 'Taplow Blue' (bánsági szamárkenyér)  K2</t>
  </si>
  <si>
    <t>Echinops ritro (sötétkék szamárkenyér)  K2</t>
  </si>
  <si>
    <t>Eryngium alpinum 'Blue Star' (havasi iringó)  K2</t>
  </si>
  <si>
    <t>Euphorbia amygdaloides 'Purpurea' (erdei kutyatej)  cs9</t>
  </si>
  <si>
    <t>Geranium 'Johnsons Blue' (hibrid gólyaorr)  cs9</t>
  </si>
  <si>
    <t>Geranium macrorrhizum (illatos gólyaorr)  cs9</t>
  </si>
  <si>
    <t>Geranium macrorrhizum 'Album' (illatos gólyaorr)  cs9</t>
  </si>
  <si>
    <t>Geranium sanguineum 'Max Frei' (piros gólyaorr)  cs9</t>
  </si>
  <si>
    <t>Geranium sanguineum 'Striatum' (piros gólyaorr)  cs9</t>
  </si>
  <si>
    <t>Geranium sanguineum 'Tiny Monster' (piros gólyaorr)  cs9</t>
  </si>
  <si>
    <t>Geranium x cantabrigiense  (angol gólyaorr)  cs9</t>
  </si>
  <si>
    <t>Geranium x cantabrigiense 'Biokovo' (angol gólyaorr)  cs9</t>
  </si>
  <si>
    <t>Hemerocallis fulva	 (sásliliom)  K1</t>
  </si>
  <si>
    <t>Hemerocallis 'Bonanza' (sásliliom)  K1</t>
  </si>
  <si>
    <t>Hemerocallis 'Pandora's Box' (sásliliom)  cs17</t>
  </si>
  <si>
    <t>Hemerocallis 'Pardon Me' (sásliliom)  cs17</t>
  </si>
  <si>
    <t>Hemerocallis 'Precious d'Oro' (sásliliom)  cs17</t>
  </si>
  <si>
    <t>Hemerocallis 'Rosy Return' (sásliliom)  cs17</t>
  </si>
  <si>
    <t>Hemerocallis 'Stella de Oro' (törpe sásliliom)  cs17</t>
  </si>
  <si>
    <t>Hemerocallis 'Stella Tetraploid' (sásliliom)  cs17</t>
  </si>
  <si>
    <t>Hemerocallis 'Strawberry Candy' (sásliliom)  K1</t>
  </si>
  <si>
    <t>Heuchera micrantha 'Palace Purple' (bíborlevelű tűzeső)  cs9</t>
  </si>
  <si>
    <t>Heuchera sanguinea 'Leuchtkäfer' (vérvörös tűzeső)  cs9</t>
  </si>
  <si>
    <t>x Heucherella 'Gold Zebra' (turbáncső hybridek)  cs9</t>
  </si>
  <si>
    <t>x Heucherella 'Solar Eclipse' (turbáncső hybridek)  cs9</t>
  </si>
  <si>
    <t>x Heucherella 'Stoplight' (turbáncső hybridek)  cs9</t>
  </si>
  <si>
    <t>Hosta fortunei 'Gold Standard’ (tobozvirágú árnyliliom)  K2</t>
  </si>
  <si>
    <t>Hosta 'Gypsy Rose' (árnyékliliom)  K2</t>
  </si>
  <si>
    <t>Hosta hybrida 'Sum and Substance' (hibrid árnyliliom)  K2</t>
  </si>
  <si>
    <t>Kniphofia 'Mango Popsicle' (fáklyaliliom)  K2</t>
  </si>
  <si>
    <t>Kniphofia uvaria (fürtös fáklyaliliom)  K2</t>
  </si>
  <si>
    <t>Liatris spicata 'Floristian Violet' (füzéres díszcsorba)  cs11</t>
  </si>
  <si>
    <t>Liatris spicata ’Floristan Weiss’ (füzéres díszcsorba)  cs11</t>
  </si>
  <si>
    <t>Liatris spicata ’Kobold’ (füzéres díszcsorba)  cs11</t>
  </si>
  <si>
    <t>Monarda didyma 'Blaustrumpf' (méhbalzsam)  K1</t>
  </si>
  <si>
    <t>Monarda didyma 'Cambridge Scarlet' (méhbalzsam)  K1</t>
  </si>
  <si>
    <t>Monarda didyma 'Petite Wonder' (méhbalzsam)  K1</t>
  </si>
  <si>
    <t>Nepeta grandiflora 'Bramdean' (macskamenta)  cs9</t>
  </si>
  <si>
    <t>Nepeta racemosa 'Grog' (macskamenta)  cs9</t>
  </si>
  <si>
    <t>Nepeta subsessilis Blue Dreams' (macskamenta)  cs9</t>
  </si>
  <si>
    <t>Ophiopogon planiscapus 'Niger' (feketelombú kígyószakáll)  cs9</t>
  </si>
  <si>
    <t>Pachysandra terminalis (japán kövérke)  cs9</t>
  </si>
  <si>
    <t>Persicaria affinis 'Darjeeling Red' (örökzöld keserűfű)  cs9</t>
  </si>
  <si>
    <t>Phlomis russeliana (kisázsiai macskahere)  K1</t>
  </si>
  <si>
    <t>Phlox subulata 'Amazing Grace' (árlevelű lángvirág)  cs9</t>
  </si>
  <si>
    <t>Phlox subulata 'Candy Stripes' (árlevelű lángvirág)  cs9</t>
  </si>
  <si>
    <t>Phlox subulata 'Purple Beauty' (árlevelű lángvirág)  cs9</t>
  </si>
  <si>
    <t>Physostegia virginiana  (füzérajak)  K1</t>
  </si>
  <si>
    <t>Physostegia virginiana 'Alba' (füzérajak)  K1</t>
  </si>
  <si>
    <t>Rudbeckia lacinata 'Goldquelle' (szeldelt levelű kúpvirág)  K2</t>
  </si>
  <si>
    <t>Rudbeckia nitida 'Herbstsonne' (fényes kúpvirág)  K2</t>
  </si>
  <si>
    <t>Rudbeckia triloba (kisfészkű kúpvirág)  K2</t>
  </si>
  <si>
    <t>Salvia officinalis 'Berggarten' (orvosi zsálya)  K1</t>
  </si>
  <si>
    <t>Salvia officinalis 'Icterina' (orvosi zsálya)  K1</t>
  </si>
  <si>
    <t>Salvia officinalis 'Purpurescens' (bíboros orvosi zsálya)  K1</t>
  </si>
  <si>
    <t>Salvia officinalis 'Tricolor' (bíboros orvosi zsálya)  K1</t>
  </si>
  <si>
    <t>Thymus serphyllum 'Magic Carpet' (mezei kakukkfű)  cs9</t>
  </si>
  <si>
    <t>Thymus vulgaris (kerti kakukkfű)  cs9</t>
  </si>
  <si>
    <t>Thymus x citriodorus 'Bertram Anderson' (citromillatú kakukkfű)  cs9</t>
  </si>
  <si>
    <t>Thymus x citriodorus 'Silver Queen' (citromillatú kakukkfű)  cs9</t>
  </si>
  <si>
    <t>Verbascum bombyciferum (gyapjas ökörfarkkóró)  K2</t>
  </si>
  <si>
    <t>Briza media (közepes rezgőfű)  K1</t>
  </si>
  <si>
    <t>Calamagrostis x acutiflora 'Karl Foerster' (hibrid nádtippan)  K2</t>
  </si>
  <si>
    <t>Carex morrowii (tarka sás)  cs17</t>
  </si>
  <si>
    <t>Carex morrowii 'Variegata' (tarka sás)  cs17</t>
  </si>
  <si>
    <t>Carex oshimensis 'Evergold' (japán tarka sás)  cs17</t>
  </si>
  <si>
    <t>Deschampsia cespitosa 'Goldschleier' (gyepes sédbúza)  K1</t>
  </si>
  <si>
    <t>Hakonechloa macra 'Aureola' (szálkafű)  K2</t>
  </si>
  <si>
    <t>Koeleria glauca (deres fényperje)  K2</t>
  </si>
  <si>
    <t>Miscanthus sinensis 'Flamingo' (kínai virágosnád)  K2</t>
  </si>
  <si>
    <t>Miscanthus sinensis 'Gracillimus' (kínai virágosnád)  K2</t>
  </si>
  <si>
    <t>Miscanthus sinenssis 'Little Zebra' (kínai virágosnád)  K2</t>
  </si>
  <si>
    <t>Miscanthus sinenssis 'Silberfeder' (kínai virágosnád)  K2</t>
  </si>
  <si>
    <t>Miscanthus sinensis 'Zebrinus' (kínai virágosnád)  K2</t>
  </si>
  <si>
    <t>Muhlenbergia capillaris (vattacukorfű)  K2</t>
  </si>
  <si>
    <t>Panicum virgatum 'Heavy Metal' (vesszős köles)  K2</t>
  </si>
  <si>
    <t>Panicum virgatum 'Shenanadoah' (vesszős köles)  K2</t>
  </si>
  <si>
    <t>Pennisetum orientale (keleti tollborzfű)  K2</t>
  </si>
  <si>
    <t>Sporobolus heterolepis 'Cloud' (özönfű)  K1</t>
  </si>
  <si>
    <t>Athyrium filix-femina (hölgypáfrány)  K2</t>
  </si>
  <si>
    <t>Dryopteris erythrosora (japán pajzsika)  K2</t>
  </si>
  <si>
    <t>Dryopteris filix-mas (erdei pajzsika)  K2</t>
  </si>
  <si>
    <t>1. csatlakozási pont (a 29057/10 tr előtt lévő ANGY-Váci vonal)</t>
  </si>
  <si>
    <t>2. csatlakozási pont (a Révész-Esztergomi utca sk előtt lévő KŐTÉ-Gömb vonal)</t>
  </si>
  <si>
    <t>Víztelenítési munkák kompletten  Víztelenítő kutak kiépítése, Víztelenítés a szükséges időtartamig, Kutak lezárása.
A kitermelt víz csatornadíjával együtt</t>
  </si>
  <si>
    <t>B</t>
  </si>
  <si>
    <t>BÉRLETI DÍJ  (amennyiben szükséges)
Homlokzati keretállványok, fém keretvázból, szintenkénti pallóterítéssel, korláttal, lábdeszkával, 0,75-1,20 m padlószélességgel, munkapadló távolság 2,50 m, 2,00 kN/m² terhelhetőséggel, állványépítés MSZ és alkalmazástechnikai kézikönyv szerint, 12,01-24,00 m munkapadló magasság között KRAUSE Stabilo homlokzati keretállvány 0,75 m padlószélességgel, 6,00 m munkapadló magasságig</t>
  </si>
  <si>
    <t>BÉRLETI DÍJ  (amennyiben szükséges) 
kétoldali falzsaluzásnál, függőleges vagy ferde sík felülettel, szerelt táblás zsaluzattal, kézzel mozgatva, 3,01-6 m magasság között Szerelt táblás zsaluzat (2 m²-nyi elem) bérleti díj/Hó</t>
  </si>
  <si>
    <t>BÉRLETI DÍJ  (amennyiben szükséges)
oszlopzsaluzásnál, állandó keresztmetszetű, négyszögű, szerelt táblás zsaluzattal, kézzel mozgatva, kitámasztással, 3,01-6 m magasság között, 100 cm oldalméret felett Szerelt táblás zsaluzat bérleti díj/Hó</t>
  </si>
  <si>
    <t>BÉRLETI DÍJ  (amennyiben szükséges)
síklemez zsaluzásnál, alátámasztó állvánnyal, födémzsaluzattal, zsaluhéj táblákkal borítva, 4,01-6 m magasság között MEVA MevaFlex födémzsaluzattal (1 m²-nyi elem) bérleti díj/Hó</t>
  </si>
  <si>
    <t>Építési törmelék konténeres elszállítása, lerakása, lerakóhelyi díjjal, 10,0 m³-es konténerbe (szerződött partnerek törmeléke, csomagoló anyaga)</t>
  </si>
  <si>
    <t>Ideiglenes kerítés (védőpalánk) létesítése és bontása, zárt kivitelben legalább 2,0 m magassággal, kapuval, közterület lehatárolása (csatlakozó ingatlan irányában is, szükséges bérleti díjjal)</t>
  </si>
  <si>
    <t>42-072-99</t>
  </si>
  <si>
    <t>Rozsdamentes élvédő profil elhelyezése konyhai falburkolathoz (KT-05 tervlap szerint). Az ajánlott típus: burkolat alábefutó, rozsdamentes kivitel (pl.: Schlüter ECK-E). Az élvédelem átlagos magassága 2 méter.</t>
  </si>
  <si>
    <t>Szálcement homlokzatburkolat, SWISSPEARL HOMLOKZATBURKOLAT tartószerkezet kialakítása SWT-04 jelű Spidi tartószerkezet "L" VÍZSZINTES 42 x 192</t>
  </si>
  <si>
    <t>Szálcement homlokzatburkolat, SWISSPEARL HOMLOKZATBURKOLAT tartószerkezet kialakítása SWT-01 jelű Spidi tartószerkezet "L" 42 x 252 188 mm magas</t>
  </si>
  <si>
    <t>Szálcement homlokzatburkolat, SWISSPEARL HOMLOKZATBURKOLAT tartószerkezet kialakítása SWT-01 jelű Spidi tartószerkezet "L" 42 x 252 422 mm magas</t>
  </si>
  <si>
    <t>Szálcement homlokzatburkolat, SWISSPEARL HOMLOKZATBURKOLAT tartószerkezet kialakítása SWT-01 jelű Spidi tartószerkezet "L" 42 x 252 762 mm magas</t>
  </si>
  <si>
    <t>Szálcement homlokzatburkolat, SWISSPEARL HOMLOKZATBURKOLAT tartószerkezet kialakítása SWT-01 jelű Spidi tartószerkezet "L" 42 x 252 808,1 mm magas</t>
  </si>
  <si>
    <t>Szálcement homlokzatburkolat, SWISSPEARL HOMLOKZATBURKOLAT tartószerkezet kialakítása SWT-01 jelű Spidi tartószerkezet "L" 42 x 252 842 mm magas</t>
  </si>
  <si>
    <t>Szálcement homlokzatburkolat, SWISSPEARL HOMLOKZATBURKOLAT tartószerkezet kialakítása SWT-01 jelű Spidi tartószerkezet "L" 42 x 252 987 mm magas</t>
  </si>
  <si>
    <t>Szálcement homlokzatburkolat, SWISSPEARL HOMLOKZATBURKOLAT tartószerkezet kialakítása SWT-01 jelű Spidi tartószerkezet "L" 42 x 252 1192 mm magas</t>
  </si>
  <si>
    <t>Szálcement homlokzatburkolat, SWISSPEARL HOMLOKZATBURKOLAT tartószerkezet kialakítása SWT-01 jelű Spidi tartószerkezet "L" 42 x 252 1200 mm magas</t>
  </si>
  <si>
    <t>Szálcement homlokzatburkolat, SWISSPEARL HOMLOKZATBURKOLAT tartószerkezet kialakítása SWT-01 jelű Spidi tartószerkezet "L" 42 x 252 1240 mm magas</t>
  </si>
  <si>
    <t>Szálcement homlokzatburkolat, SWISSPEARL HOMLOKZATBURKOLAT tartószerkezet kialakítása SWT-01 jelű Spidi tartószerkezet "L" 42 x 252 1250 mm magas</t>
  </si>
  <si>
    <t>Szálcement homlokzatburkolat, SWISSPEARL HOMLOKZATBURKOLAT tartószerkezet kialakítása SWT-01 jelű Spidi tartószerkezet "L" 42 x 252 1252 mm magas</t>
  </si>
  <si>
    <t>Szálcement homlokzatburkolat, SWISSPEARL HOMLOKZATBURKOLAT tartószerkezet kialakítása SWT-01 jelű Spidi tartószerkezet "L" 42 x 252 1492 mm magas</t>
  </si>
  <si>
    <t>Szálcement homlokzatburkolat, SWISSPEARL HOMLOKZATBURKOLAT tartószerkezet kialakítása SWT-01 jelű Spidi tartószerkezet "L" 42 x 252 1508 mm magas</t>
  </si>
  <si>
    <t>Szálcement homlokzatburkolat, SWISSPEARL HOMLOKZATBURKOLAT tartószerkezet kialakítása SWT-01 jelű Spidi tartószerkezet "L" 42 x 252 1610 mm magas</t>
  </si>
  <si>
    <t>Szálcement homlokzatburkolat, SWISSPEARL HOMLOKZATBURKOLAT tartószerkezet kialakítása SWT-01 jelű Spidi tartószerkezet "L" 42 x 252 1650 mm magas</t>
  </si>
  <si>
    <t>Szálcement homlokzatburkolat, SWISSPEARL HOMLOKZATBURKOLAT tartószerkezet kialakítása SWT-01 jelű Spidi tartószerkezet "L" 42 x 252 1764 mm magas</t>
  </si>
  <si>
    <t>Szálcement homlokzatburkolat, SWISSPEARL HOMLOKZATBURKOLAT tartószerkezet kialakítása SWT-01 jelű Spidi tartószerkezet "L" 42 x 252 1784 mm magas</t>
  </si>
  <si>
    <t>Szálcement homlokzatburkolat, SWISSPEARL HOMLOKZATBURKOLAT tartószerkezet kialakítása SWT-01 jelű Spidi tartószerkezet "L" 42 x 252 1820 mm magas</t>
  </si>
  <si>
    <t>Szálcement homlokzatburkolat, SWISSPEARL HOMLOKZATBURKOLAT tartószerkezet kialakítása SWT-01 jelű Spidi tartószerkezet "L" 42 x 252 2000 mm magas</t>
  </si>
  <si>
    <t>Szálcement homlokzatburkolat, SWISSPEARL HOMLOKZATBURKOLAT tartószerkezet kialakítása SWT-01 jelű Spidi tartószerkezet "L" 42 x 252 2050 mm magas</t>
  </si>
  <si>
    <t>Szálcement homlokzatburkolat, SWISSPEARL HOMLOKZATBURKOLAT tartószerkezet kialakítása SWT-01 jelű Spidi tartószerkezet "L" 42 x 252 2142 mm magas</t>
  </si>
  <si>
    <t>Szálcement homlokzatburkolat, SWISSPEARL HOMLOKZATBURKOLAT tartószerkezet kialakítása SWT-01 jelű Spidi tartószerkezet "L" 42 x 252 2148,6 mm magas</t>
  </si>
  <si>
    <t>Szálcement homlokzatburkolat, SWISSPEARL HOMLOKZATBURKOLAT tartószerkezet kialakítása SWT-01 jelű Spidi tartószerkezet "L" 42 x 252 2182 mm magas</t>
  </si>
  <si>
    <t>Szálcement homlokzatburkolat, SWISSPEARL HOMLOKZATBURKOLAT tartószerkezet kialakítása SWT-01 jelű Spidi tartószerkezet "L" 42 x 252 2410 mm magas</t>
  </si>
  <si>
    <t>Szálcement homlokzatburkolat, SWISSPEARL HOMLOKZATBURKOLAT tartószerkezet kialakítása SWT-01 jelű Spidi tartószerkezet "L" 42 x 252 2450 mm magas</t>
  </si>
  <si>
    <t>Szálcement homlokzatburkolat, SWISSPEARL HOMLOKZATBURKOLAT tartószerkezet kialakítása SWT-01 jelű Spidi tartószerkezet "L" 42 x 252 2600,1 mm magas</t>
  </si>
  <si>
    <t>Szálcement homlokzatburkolat, SWISSPEARL HOMLOKZATBURKOLAT tartószerkezet kialakítása SWT-01 jelű Spidi tartószerkezet "L" 42 x 252 2794 mm magas</t>
  </si>
  <si>
    <t>Szálcement homlokzatburkolat, SWISSPEARL HOMLOKZATBURKOLAT tartószerkezet kialakítása SWT-01 jelű Spidi tartószerkezet "L" 42 x 252 2900 mm magas</t>
  </si>
  <si>
    <t>Szálcement homlokzatburkolat, SWISSPEARL HOMLOKZATBURKOLAT tartószerkezet kialakítása SWT-01 jelű Spidi tartószerkezet "L" 42 x 252 2940 mm magas</t>
  </si>
  <si>
    <t>Szálcement homlokzatburkolat, SWISSPEARL HOMLOKZATBURKOLAT tartószerkezet kialakítása SWT-01 jelű Spidi tartószerkezet "L" 42 x 252 2942 mm magas</t>
  </si>
  <si>
    <t>Szálcement homlokzatburkolat, SWISSPEARL HOMLOKZATBURKOLAT tartószerkezet kialakítása SWT-01 jelű Spidi tartószerkezet "L" 42 x 252 3056 mm magas</t>
  </si>
  <si>
    <t>Szálcement homlokzatburkolat, SWISSPEARL HOMLOKZATBURKOLAT tartószerkezet kialakítása SWT-01 jelű Spidi tartószerkezet "L" 42 x 252 2950 mm magas</t>
  </si>
  <si>
    <t>Szálcement homlokzatburkolat, SWISSPEARL HOMLOKZATBURKOLAT tartószerkezet kialakítása SWT-01 jelű Spidi tartószerkezet "L" 42 x 252 3032 mm magas</t>
  </si>
  <si>
    <t>Szálcement homlokzatburkolat, SWISSPEARL HOMLOKZATBURKOLAT tartószerkezet kialakítása SWT-01 jelű Spidi tartószerkezet "L" 42 x 252 3240 mm magas</t>
  </si>
  <si>
    <t>Szálcement homlokzatburkolat, SWISSPEARL HOMLOKZATBURKOLAT tartószerkezet kialakítása SWT-01 jelű Spidi tartószerkezet "L" 42 x 252 3300 mm magas</t>
  </si>
  <si>
    <t>Szálcement homlokzatburkolat, SWISSPEARL HOMLOKZATBURKOLAT tartószerkezet kialakítása SWT-01 jelű Spidi tartószerkezet "L" 42 x 252 3700 mm magas</t>
  </si>
  <si>
    <t>Szálcement homlokzatburkolat, SWISSPEARL HOMLOKZATBURKOLAT tartószerkezet kialakítása SWT-01 jelű Spidi tartószerkezet "L" 42 x 252 3880 mm magas</t>
  </si>
  <si>
    <t>Szálcement homlokzatburkolat, SWISSPEARL HOMLOKZATBURKOLAT tartószerkezet kialakítása SWT-01 jelű Spidi tartószerkezet "L" 42 x 252 3950 mm magas</t>
  </si>
  <si>
    <t>Szálcement homlokzatburkolat, SWISSPEARL HOMLOKZATBURKOLAT tartószerkezet kialakítása SWT-01 jelű Spidi tartószerkezet "L" 42 x 252 4000 mm magas</t>
  </si>
  <si>
    <t>Szálcement homlokzatburkolat, SWISSPEARL HOMLOKZATBURKOLAT tartószerkezet kialakítása SWT-01 jelű Spidi tartószerkezet "L" 42 x 252 4125 mm magas</t>
  </si>
  <si>
    <t>Szálcement homlokzatburkolat, SWISSPEARL HOMLOKZATBURKOLAT tartószerkezet kialakítása SWT-01 jelű Spidi tartószerkezet "L" 42 x 252 4608,1 mm magas</t>
  </si>
  <si>
    <t>Szálcement homlokzatburkolat, SWISSPEARL HOMLOKZATBURKOLAT tartószerkezet kialakítása SWT-01 jelű Spidi tartószerkezet "L" 42 x 252 5040 mm magas</t>
  </si>
  <si>
    <t>Szálcement homlokzatburkolat, SWISSPEARL HOMLOKZATBURKOLAT tartószerkezet kialakítása SWT-01 jelű Spidi tartószerkezet "L" 42 x 252 5200 mm magas</t>
  </si>
  <si>
    <t>Szálcement homlokzatburkolat, SWISSPEARL HOMLOKZATBURKOLAT tartószerkezet kialakítása SWT-01 jelű Spidi tartószerkezet "L" 42 x 252 5342 mm magas</t>
  </si>
  <si>
    <t>Szálcement homlokzatburkolat, SWISSPEARL HOMLOKZATBURKOLAT tartószerkezet kialakítása SWT-01 jelű Spidi tartószerkezet "L" 42 x 252 5450 mm magas</t>
  </si>
  <si>
    <t>Szálcement homlokzatburkolat, SWISSPEARL HOMLOKZATBURKOLAT tartószerkezet kialakítása SWT-01 jelű Spidi tartószerkezet "L" 42 x 252 5850 mm magas</t>
  </si>
  <si>
    <t>Szálcement homlokzatburkolat, SWISSPEARL HOMLOKZATBURKOLAT tartószerkezet kialakítása SWT-01 jelű Spidi tartószerkezet "L" 42 x 252 6022 mm magas</t>
  </si>
  <si>
    <t>Szálcement homlokzatburkolat, SWISSPEARL HOMLOKZATBURKOLAT tartószerkezet kialakítása SWT-01 jelű Spidi tartószerkezet "L" 42 x 252 6200 mm magas</t>
  </si>
  <si>
    <t>Szálcement homlokzatburkolat, SWISSPEARL HOMLOKZATBURKOLAT tartószerkezet kialakítása SWT-01 jelű Spidi tartószerkezet "L" 42 x 252 6350 mm magas</t>
  </si>
  <si>
    <t>Szálcement homlokzatburkolat, SWISSPEARL HOMLOKZATBURKOLAT tartószerkezet kialakítása SWT-01 jelű Spidi tartószerkezet "L" 42 x 252 6412 mm magas</t>
  </si>
  <si>
    <t>Szálcement homlokzatburkolat, SWISSPEARL HOMLOKZATBURKOLAT tartószerkezet kialakítása SWT-01 jelű Spidi tartószerkezet "L" 42 x 252 6590 mm magas</t>
  </si>
  <si>
    <t>Szálcement homlokzatburkolat, SWISSPEARL HOMLOKZATBURKOLAT tartószerkezet kialakítása SWT-01 jelű Spidi tartószerkezet "L" 42 x 252 7442 mm magas</t>
  </si>
  <si>
    <t>Szálcement homlokzatburkolat, SWISSPEARL HOMLOKZATBURKOLAT tartószerkezet kialakítása SWT-02 jelű Spidi tartószerkezet "L"  1 80 x 252 1800 mm magas</t>
  </si>
  <si>
    <t>Szálcement homlokzatburkolat, SWISSPEARL HOMLOKZATBURKOLAT tartószerkezet kialakítása SWT-01 jelű Spidi tartószerkezet "L" 42 x 252 7660 mm magas</t>
  </si>
  <si>
    <t>Szálcement homlokzatburkolat, SWISSPEARL HOMLOKZATBURKOLAT tartószerkezet kialakítása SWT-01 jelű Spidi tartószerkezet "L" 42 x 252 8090 mm magas</t>
  </si>
  <si>
    <t>Szálcement homlokzatburkolat, SWISSPEARL HOMLOKZATBURKOLAT tartószerkezet kialakítása SWT-01 jelű Spidi tartószerkezet "L" 42 x 252 8212 mm magas</t>
  </si>
  <si>
    <t>Szálcement homlokzatburkolat, SWISSPEARL HOMLOKZATBURKOLAT tartószerkezet kialakítása SWT-01 jelű Spidi tartószerkezet "L" 42 x 252 8740 mm magas</t>
  </si>
  <si>
    <t>Szálcement homlokzatburkolat, SWISSPEARL HOMLOKZATBURKOLAT tartószerkezet kialakítása SWT-01 jelű Spidi tartószerkezet "L" 42 x 252 8958,1 mm magas</t>
  </si>
  <si>
    <t>Szálcement homlokzatburkolat, SWISSPEARL HOMLOKZATBURKOLAT tartószerkezet kialakítása SWT-01 jelű Spidi tartószerkezet "L" 42 x 252 9012 mm magas</t>
  </si>
  <si>
    <t>Szálcement homlokzatburkolat, SWISSPEARL HOMLOKZATBURKOLAT tartószerkezet kialakítása SWT-01 jelű Spidi tartószerkezet "L" 42 x 252 9262 mm magas</t>
  </si>
  <si>
    <t>Szálcement homlokzatburkolat, SWISSPEARL HOMLOKZATBURKOLAT tartószerkezet kialakítása SWT-01 jelű Spidi tartószerkezet "L" 42 x 252 11142 mm magas</t>
  </si>
  <si>
    <t>Szálcement homlokzatburkolat, SWISSPEARL HOMLOKZATBURKOLAT tartószerkezet kialakítása SWT-01 jelű Spidi tartószerkezet "L" 42 x 252 12200 mm magas</t>
  </si>
  <si>
    <t>Szálcement homlokzatburkolat, SWISSPEARL HOMLOKZATBURKOLAT tartószerkezet kialakítása SWT-01 jelű Spidi tartószerkezet "L" 80o 42 x 252 2066,7 mm magas</t>
  </si>
  <si>
    <t>Szálcement homlokzatburkolat, SWISSPEARL HOMLOKZATBURKOLAT tartószerkezet kialakítása SWT-01 jelű Spidi tartószerkezet "L" 80o 42 x 252 4585,7 mm magas</t>
  </si>
  <si>
    <t>Szálcement homlokzatburkolat, SWISSPEARL HOMLOKZATBURKOLAT tartószerkezet kialakítása SWT-02 jelű Spidi tartószerkezet "L"  1 80 x 252 907 mm magas</t>
  </si>
  <si>
    <t>Szálcement homlokzatburkolat, SWISSPEARL HOMLOKZATBURKOLAT tartószerkezet kialakítása SWT-02 jelű Spidi tartószerkezet "L"  1 80 x 252 1492 mm magas</t>
  </si>
  <si>
    <t>Szálcement homlokzatburkolat, SWISSPEARL HOMLOKZATBURKOLAT tartószerkezet kialakítása SWT-02 jelű Spidi tartószerkezet "L"  1 80 x 252 1764 mm magas</t>
  </si>
  <si>
    <t>Szálcement homlokzatburkolat, SWISSPEARL HOMLOKZATBURKOLAT tartószerkezet kialakítása SWT-02 jelű Spidi tartószerkezet "L"  1 80 x 252 1792 mm magas</t>
  </si>
  <si>
    <t>Szálcement homlokzatburkolat, SWISSPEARL HOMLOKZATBURKOLAT tartószerkezet kialakítása SWT-02 jelű Spidi tartószerkezet "L"  1 80 x 252 2142 mm magas</t>
  </si>
  <si>
    <t>Szálcement homlokzatburkolat, SWISSPEARL HOMLOKZATBURKOLAT tartószerkezet kialakítása SWT-02 jelű Spidi tartószerkezet "L"  1 80 x 252 2182 mm magas</t>
  </si>
  <si>
    <t>Szálcement homlokzatburkolat, SWISSPEARL HOMLOKZATBURKOLAT tartószerkezet kialakítása SWT-02 jelű Spidi tartószerkezet "L"  1 80 x 252 2342 mm magas</t>
  </si>
  <si>
    <t>Szálcement homlokzatburkolat, SWISSPEARL HOMLOKZATBURKOLAT tartószerkezet kialakítása SWT-02 jelű Spidi tartószerkezet "L"  1 80 x 252 2484 mm magas</t>
  </si>
  <si>
    <t>Szálcement homlokzatburkolat, SWISSPEARL HOMLOKZATBURKOLAT tartószerkezet kialakítása SWT-02 jelű Spidi tartószerkezet "L"  1 80 x 252 2600,1 mm magas</t>
  </si>
  <si>
    <t>Szálcement homlokzatburkolat, SWISSPEARL HOMLOKZATBURKOLAT tartószerkezet kialakítása SWT-02 jelű Spidi tartószerkezet "L"  1 80 x 252 2955 mm magas</t>
  </si>
  <si>
    <t>Szálcement homlokzatburkolat, SWISSPEARL HOMLOKZATBURKOLAT tartószerkezet kialakítása SWT-02 jelű Spidi tartószerkezet "L"  1 80 x 252 4000 mm magas</t>
  </si>
  <si>
    <t>Szálcement homlokzatburkolat, SWISSPEARL HOMLOKZATBURKOLAT tartószerkezet kialakítása SWT-02 jelű Spidi tartószerkezet "L"  1 80 x 252 4125 mm magas</t>
  </si>
  <si>
    <t>Szálcement homlokzatburkolat, SWISSPEARL HOMLOKZATBURKOLAT tartószerkezet kialakítása SWT-02 jelű Spidi tartószerkezet "L"  1 80 x 252 4300 mm magas</t>
  </si>
  <si>
    <t>Szálcement homlokzatburkolat, SWISSPEARL HOMLOKZATBURKOLAT tartószerkezet kialakítása SWT-02 jelű Spidi tartószerkezet "L"  1 80 x 252 4608,1 mm magas</t>
  </si>
  <si>
    <t>Szálcement homlokzatburkolat, SWISSPEARL HOMLOKZATBURKOLAT tartószerkezet kialakítása SWT-02 jelű Spidi tartószerkezet "L"  1 80 x 252 5040 mm magas</t>
  </si>
  <si>
    <t>Szálcement homlokzatburkolat, SWISSPEARL HOMLOKZATBURKOLAT tartószerkezet kialakítása SWT-02 jelű Spidi tartószerkezet "L"  1 80 x 252 6350 mm magas</t>
  </si>
  <si>
    <t>Szálcement homlokzatburkolat, SWISSPEARL HOMLOKZATBURKOLAT tartószerkezet kialakítása SWT-02 jelű Spidi tartószerkezet "L"  1 80 x 252 7660 mm magas</t>
  </si>
  <si>
    <t>Szálcement homlokzatburkolat, SWISSPEARL HOMLOKZATBURKOLAT tartószerkezet kialakítása SWT-02 jelű Spidi tartószerkezet "L"  1 80 x 252 8740 mm magas</t>
  </si>
  <si>
    <t>Szálcement homlokzatburkolat, SWISSPEARL HOMLOKZATBURKOLAT tartószerkezet kialakítása SWT-02 jelű Spidi tartószerkezet "L"  1 80 x 252 8958,1 mm magas</t>
  </si>
  <si>
    <t>Szálcement homlokzatburkolat, SWISSPEARL HOMLOKZATBURKOLAT tartószerkezet kialakítása SWT-02 jelű Spidi tartószerkezet "L"  1 80 x 252 12200 mm magas</t>
  </si>
  <si>
    <t>Szálcement homlokzatburkolat, SWISSPEARL HOMLOKZATBURKOLAT tartószerkezet kialakítása SWT-03 jelű Spidi tartószerkezet "L"  1 80 x 252 1192 mm magas</t>
  </si>
  <si>
    <t>Szálcement homlokzatburkolat, SWISSPEARL HOMLOKZATBURKOLAT tartószerkezet kialakítása SWT-03 jelű Spidi tartószerkezet "T" 80 x 252 1192 mm magas</t>
  </si>
  <si>
    <t>Szálcement homlokzatburkolat, SWISSPEARL HOMLOKZATBURKOLAT tartószerkezet kialakítása SWT-03 jelű Spidi tartószerkezet "T" 80 x 252 1200 mm magas</t>
  </si>
  <si>
    <t>Szálcement homlokzatburkolat, SWISSPEARL HOMLOKZATBURKOLAT tartószerkezet kialakítása SWT-03 jelű Spidi tartószerkezet "T" 80 x 252 1508 mm magas</t>
  </si>
  <si>
    <t>Szálcement homlokzatburkolat, SWISSPEARL HOMLOKZATBURKOLAT tartószerkezet kialakítása SWT-04 jelű Spidi tartószerkezet "L" rövid 42 x 239</t>
  </si>
  <si>
    <t>Szálcement homlokzatburkolat, SWISSPEARL HOMLOKZATBURKOLAT tartószerkezet kialakítása SWT-04 jelű Spidi tartószerkezet "L" VÍZSZINTES ALU BURKOLATHOZ 42 x 242</t>
  </si>
  <si>
    <t>Szálcement homlokzatburkolat, SWISSPEARL HOMLOKZATBURKOLAT tartószerkezet kialakítása SWT-04 jelű Spidi tartószerkezet "T" 80 x 252</t>
  </si>
  <si>
    <t>Szálcement homlokzatburkolat, SWISSPEARL HOMLOKZATBURKOLAT tartószerkezet kialakítása SWT-01 jelű Spidi tartószerkezet "L" 42 x 252 1512 mm magas</t>
  </si>
  <si>
    <t>Szálcement homlokzatburkolat, SWISSPEARL HOMLOKZATBURKOLAT tartószerkezet kialakítása SWT-01 jelű Spidi tartószerkezet "L" 42 x 252 2927 mm magas</t>
  </si>
  <si>
    <t>Szálcement homlokzatburkolat, SWISSPEARL HOMLOKZATBURKOLAT tartószerkezet kialakítása SWT-01 jelű Spidi tartószerkezet "L" 42 x 252 3958 mm magas</t>
  </si>
  <si>
    <t>Szálcement homlokzatburkolat, SWISSPEARL HOMLOKZATBURKOLAT tartószerkezet kialakítása SWT-02 jelű Spidi tartószerkezet "L"  1 80 x 252 3958 mm magas</t>
  </si>
  <si>
    <t>Szálcement homlokzatburkolat, SWISSPEARL HOMLOKZATBURKOLAT tartószerkezet kialakítása SWT-01 jelű Spidi tartószerkezet "L" 1 80 x 252 808,1 mm magas</t>
  </si>
  <si>
    <t>Szálcement homlokzatburkolat, SWISSPEARL HOMLOKZATBURKOLAT tartószerkezet kialakítása SWT-01 jelű Spidi tartószerkezet "L" 10 HŐSZIGHEZ 42 x 152 1250 mm magas</t>
  </si>
  <si>
    <t>Szálcement homlokzatburkolat, SWISSPEARL HOMLOKZATBURKOLAT tartószerkezet kialakítása SWT-01 jelű Spidi tartószerkezet "L" 10 HŐSZIGHEZ 42 x 152 2942 mm magas</t>
  </si>
  <si>
    <t>Szálcement homlokzatburkolat, SWISSPEARL HOMLOKZATBURKOLAT tartószerkezet kialakítása SWT-01 jelű Spidi tartószerkezet "L" 10 HŐSZIGHEZ 42 x 152 3958 mm magas</t>
  </si>
  <si>
    <t>Szálcement homlokzatburkolat, SWISSPEARL HOMLOKZATBURKOLAT tartószerkezet kialakítása SWT-02 jelű Spidi tartószerkezet "L" 10 HŐSZIGHEZ 42 x 152 3958 mm magas</t>
  </si>
  <si>
    <t>39-041-1-0000091</t>
  </si>
  <si>
    <t xml:space="preserve">Álpadló rendszerek, 97,2-95,8	cm acél támasztólábak 60x60 cm raszterben, antisztatikus bontható álpadló rendszer részeként </t>
  </si>
  <si>
    <t xml:space="preserve">Álpadló rendszerek, 97,2-95,8	cm acél támasztólábak 60x60 cm raszterben, perforált antisztatikus bontható álpadló rendszer részeként </t>
  </si>
  <si>
    <t>31-030-1.3.1.2-0000001</t>
  </si>
  <si>
    <t>Födémfeltöltések készítése, könnyűbetonnal, 50 cm max. 500 kg/m3 testsűrűségű könnyűbeton feltöltés, dilatációs hézagokkal 4x4 mes mezőkre osztva, falaknál 1 cm széles expandált polisztirol hab dilatáció képzéssel elválasztva, egyenletesre lehúzott, kavicsfészkektől és kiálló kavicsszemcséktől mentes felülettel</t>
  </si>
  <si>
    <r>
      <t xml:space="preserve">Generátoros elmenő kábelek kötőszekrénye 3x1600A megszakítóval (A generátoros főelosztóktól jövő  (NYY-O 5//4x1x240SM) kábelek bekötésére a generátorba) TIER III-nak megfelelően. Egy generátor mellett 2 db kötőszekrény a két generátoros főelosztóhoz. </t>
    </r>
    <r>
      <rPr>
        <b/>
        <sz val="10"/>
        <rFont val="Calibri"/>
        <family val="2"/>
        <charset val="238"/>
      </rPr>
      <t>Siemens Acéllemez kötő szekrény</t>
    </r>
    <r>
      <rPr>
        <sz val="10"/>
        <rFont val="Calibri"/>
        <family val="2"/>
        <charset val="238"/>
      </rPr>
      <t xml:space="preserve"> tip. </t>
    </r>
  </si>
  <si>
    <t>39-005-99-0000001</t>
  </si>
  <si>
    <t>FF/1/02 konszignációs jelű függönyfal SCHÜCO FWS50.HI rendszerből, 0,435*3,38 m névleges mérettel, U C. W. - 1,4 W/m K2K Felület - RAL7016 Lizéna / Borda - 125mm/130mm Takaróprofil f / v - 15mm/12mm egyéb - SCHÜCO AWS70 BS.HI ablak Üveg - 10float/16 Ar melegperem/5.5.2 VSG low-e.Szitázott ü .lsd.: É-63 Panel - lsd.: É-63 Ablak / Ajtó - Függünyfal nézet szerinti ablak, ajtó kiosztás és méret Konszignáció szerinti kialakítással.</t>
  </si>
  <si>
    <t>FF/1/03 konszignációs jelű függönyfal SCHÜCO FWS50.HI rendszerből, 4,195*3,38 m névleges mérettel, U C. W. - 1,4 W/m K2K Felület - RAL7016 Lizéna / Borda - 125mm/130mm Takaróprofil f / v - 15mm/12mm egyéb - SCHÜCO AWS70 BS.HI ablak Üveg - 10float/16 Ar melegperem/5.5.2 VSG low-e. Panel - 2mm alu RAL7016/100 mm k.gyap./1 mm hg acél tálca lsd.:É-65 Ablak / Ajtó - Függünyfal nézet szerinti ablak, ajtó kiosztás és méret Konszignáció szerinti kialakítással.</t>
  </si>
  <si>
    <t>19-081-000-0000001</t>
  </si>
  <si>
    <t>Közmű bontások
közmű vezeték lekötése a közmű vezetékről</t>
  </si>
  <si>
    <t>19-010-000-0000001</t>
  </si>
  <si>
    <t xml:space="preserve">Általános teendők
tervezési és előkészítési szakaszban,
gáz bontási engedély </t>
  </si>
  <si>
    <t>Pl. VERTIV HPC-M FG4046 típusú technológiai hűtőgép , hidrauliki blokkal (szivattyú, tág.tartály, biztonsági szelep, stb.), folyamatos, fokozatmentes teljesítményszabályozással, kettős betáppal, szivattyú, vezérlés önálló UPS betáppal, glikolos hűtött víz hőmérsékletérzékelővel, beépített áramlásőrrel, beépített folyamatos  elektronikus szabályozással, terv szerinti  rezgéscsillapító alátétekkel, daruzással, valamennyi szükséges kiegészítővel, felszerelve, márkaszervíz által beüzemelve; épületfelügyeletre kapcsolható buszos felülettel (Modbus RTU vagy BacNet IP.</t>
  </si>
  <si>
    <t>Pl. VERTIV PCWPH 060 DC</t>
  </si>
  <si>
    <t>ELFOSPACE 041</t>
  </si>
  <si>
    <t xml:space="preserve">Perforált kábeltálca horganyzott acéllemezből, közepes terhelésre, tartószerkezettel, elágazó és csatlakozó elemekkel, élvédőkkel, tartozékokkal, vasbeton födémről függesztett szereléssel,  60mm csatornamagassággal, OBO RKS, vagy VERGOKAN KBSI 60 típus
400mm széles </t>
  </si>
  <si>
    <t xml:space="preserve">300mm széles </t>
  </si>
  <si>
    <t xml:space="preserve">200mm széles </t>
  </si>
  <si>
    <t xml:space="preserve">100mm széles </t>
  </si>
  <si>
    <t>Tűzálló kábeltálca vasbeton pillerekhez erősítve ill. tűzálló tartóelemekkel függesztve a vasbeton födémről. Kötőelemekkel és tartóelemekkel, 1.5m közzel függesztve, 
E90 minőségben. OBO MKS vagy VERGOKAN gyártmány
200/60mm</t>
  </si>
  <si>
    <t>Perforált kültéri kivitelű fedett kábeltálca tüzihorganyzott acéllemezből, közepes terhelésre, tartószerkezettel, elágazó és csatlakozó elemekkel, élvédőkkel, tartozékokkal, tetőre szerelve OBO MKS, vagy Vergokan KBSI tip 200x60 mm méretben (KÜLTÉRRE GÉPÉSZET BETÁPLÁLÁSÁRA)</t>
  </si>
  <si>
    <t>Perforált kültéri kivitelű fedett kábeltálca tüzihorganyzott acéllemezből, közepes terhelésre, tartószerkezettel, elágazó és csatlakozó elemekkel, élvédőkkel, tartozékokkal, tetőre szerelve OBO MKS, vagy Vergokan KBSI tip 100x60 mm méretben (KÜLTÉRRE GÉPÉSZET BETÁPLÁLÁSÁRA)</t>
  </si>
  <si>
    <t>400mm széles perforált tűzálló tüzihorganyzott acél kábellétra erősáramú aknákban vasbeton falra erősítve. OBO, vagy Vergokan gyártmány</t>
  </si>
  <si>
    <t xml:space="preserve">Osztott műanyag parapet csatorna, erős és gyengeáramú kábelek számára. Schneider Optiline45 140x55mm                          </t>
  </si>
  <si>
    <t>műa. szerelvénydoboz SPELSBERG D65mm, sorolható</t>
  </si>
  <si>
    <t xml:space="preserve">Halogénmentes lángálló, műanyag közöződoboz, tömszelencével, 3x2.5 sorkapoccsal 125x125x75mm, E90 minőségben.                            </t>
  </si>
  <si>
    <t>Védőcsövek, kábeltartók összesen</t>
  </si>
  <si>
    <t>Műanyag szigetelésű 3x2500A betápláló réz tápsín, rögzítő, toldó és 3db könyok elemekkel. Kompletteen felszerelve, csatlakoztatva az Épület 1,6MVA transzformátorához és a 0,4kV főelosztóhoz.
Réz tápsín 2500A 3L+N+PE. 
Pontos típus függvényében kivitelezői szerelési műhelyterv készítésével.</t>
  </si>
  <si>
    <t>Műanyag szigetelésű energiaátviteli többerű rézkábel védőcsőbe húzva
0,6/1,0kV
NYY-J 5x(1x240mm2)</t>
  </si>
  <si>
    <t>Műanyag szigetelésű energiaátviteli többerű tömör rézvezeték védőcsőbe húzva
300/500V
NYM-J 2x1,5mm2</t>
  </si>
  <si>
    <t>Műanyag szigetelésű energiaátviteli többerű tömör rézvezeték védőcsőbe húzva
300/500V
YSLCY-JZ 3x1,5mm2</t>
  </si>
  <si>
    <t>Műanyag szigetelésű energiaátviteli többerű tömör rézvezeték védőcsőbe húzva
300/500V
YSLCY-JZ 3x2,5mm2</t>
  </si>
  <si>
    <t>Műanyag szigetelésű energiaátviteli többerű tömör rézvezeték védőcsőbe húzva
300/500V
YSLCY-JZ 5x25mm2</t>
  </si>
  <si>
    <t>NHXHX E90/FE180 0,6/1 kV-os halogénmentes kábel, tűzálló kábeltálcára ill. tartóra rögzítve.
(NHXHX E90/FE180 0,6/1 KV) 
5x(1x185)mm2</t>
  </si>
  <si>
    <t>NHXHX E90/FE180 0,6/1 KV 
5x75mm2</t>
  </si>
  <si>
    <t>Tokozott tápsínek, vezetékek, kábelek összesen</t>
  </si>
  <si>
    <t>E-FO jelű épület normál hálózati-generátoros főelosztó berendezés terve,  Schneider Electric Prisma Plus P típusú acéllemezházas elosztószekrény GE-03 számú tervlapok szerinti szerelvényezéssel, méretben, védettségben.</t>
  </si>
  <si>
    <t>E-NFO1 jelű iroda normál hálózati-generátoros főelosztó berendezés terve,  Schneider Electric Prisma Plus P típusú acéllemezházas elosztószekrény GE-04 számú tervlapok szerinti szerelvényezéssel, méretben, védettségben.</t>
  </si>
  <si>
    <t>E-NFO2 jelű iroda normál hálózati-generátoros főelosztó berendezés terve,  Schneider Electric Prisma Plus P típusú acéllemezházas elosztószekrény GE-05 számú tervlapok szerinti szerelvényezéssel, méretben, védettségben.</t>
  </si>
  <si>
    <t>E-SZFO1 jelű iroda szünetmentes hálózati főelosztó berendezés terve,  Schneider Electric Prisma Plus P típusú acéllemezházas elosztószekrény GE-06 számú tervlapok szerinti szerelvényezéssel, méretben, védettségben.</t>
  </si>
  <si>
    <t>E-SZFO2 jelű iroda szünetmentes hálózati főelosztó berendezés terve,  Schneider Electric Prisma Plus P típusú acéllemezházas elosztószekrény GE-07 számú tervlapok szerinti szerelvényezéssel, méretben, védettségben.</t>
  </si>
  <si>
    <t>E-PO jelű portai elosztóberendezés Schneider Electric Prisma Plus G típusú acéllemezházas elosztószekrény GE-08 számú tervlapok szerinti szerelvényezéssel, méretben, védettségben.</t>
  </si>
  <si>
    <t>E-04 jelű 0,4 kV helyiségek elosztóberendezés Schneider Electric Prisma Plus G típusú acéllemezházas elosztószekrény GE-09 számú tervlapok szerinti szerelvényezéssel, méretben, védettségben.</t>
  </si>
  <si>
    <t>E-5E jelű 5. emeleti elosztóberendezés Schneider Electric Prisma Plus G típusú acéllemezházas elosztószekrény GE-10 számú tervlapok szerinti szerelvényezéssel, méretben, védettségben.</t>
  </si>
  <si>
    <t>E-GEV jelű 5. emeleti gépészeti elosztóberendezés Schneider Electric Prisma Plus G típusú acéllemezházas elosztószekrény GE-11 számú tervlapok szerinti szerelvényezéssel, méretben, védettségben.</t>
  </si>
  <si>
    <t>E-GEIII jelű 3. emeleti gépészeti elosztóberendezés Schneider Electric Prisma Plus G típusú acéllemezházas elosztószekrény GE-12 számú tervlapok szerinti szerelvényezéssel, méretben, védettségben.</t>
  </si>
  <si>
    <t>E-GLK2B jelű 2B. Pinceszinti gépészeti elosztóberendezés Schneider Electric Prisma Plus G típusú acéllemezházas elosztószekrény GE-13 számú tervlapok szerinti szerelvényezéssel, méretben, védettségben.</t>
  </si>
  <si>
    <t>E-1P1 jelű 1. Pinceszinti garázs elosztóberendezés Schneider Electric Prisma Plus G típusú acéllemezházas elosztószekrény GE-14 számú tervlapok szerinti szerelvényezéssel, méretben, védettségben.</t>
  </si>
  <si>
    <t>E-1P2 jelű 1. Pinceszinti raktárak elosztóberendezés Schneider Electric Prisma Plus G típusú acéllemezházas elosztószekrény GE-15 számú tervlapok szerinti szerelvényezéssel, méretben, védettségben.</t>
  </si>
  <si>
    <t>E-2P1 jelű 2. Pinceszinti garázs elosztóberendezés Schneider Electric Prisma Plus G típusú acéllemezházas elosztószekrény GE-16 számú tervlapok szerinti szerelvényezéssel, méretben, védettségben.</t>
  </si>
  <si>
    <t>E-2P2 jelű 2. Pinceszinti raktárak elosztóberendezés Schneider Electric Prisma Plus G típusú acéllemezházas elosztószekrény GE-17 számú tervlapok szerinti szerelvényezéssel, méretben, védettségben.</t>
  </si>
  <si>
    <t>E-2P3 jelű 2. Pinceszinti raktárak elosztóberendezés Schneider Electric Prisma Plus G típusú acéllemezházas elosztószekrény GE-18 számú tervlapok szerinti szerelvényezéssel, méretben, védettségben.</t>
  </si>
  <si>
    <t>E-3P1 jelű 2B. Pinceszinti garázs elosztóberendezés Schneider Electric Prisma Plus G típusú acéllemezházas elosztószekrény GE-19 számú tervlapok szerinti szerelvényezéssel, méretben, védettségben.</t>
  </si>
  <si>
    <t>E-3P2 jelű 2B. Pinceszinti raktárak elosztóberendezés Schneider Electric Prisma Plus G típusú acéllemezházas elosztószekrény GE-20 számú tervlapok szerinti szerelvényezéssel, méretben, védettségben.</t>
  </si>
  <si>
    <t>E-BI jelű Biztonsági elosztóberendezés Schneider Electric Prisma Plus G típusú acéllemezházas elosztószekrény GE-21 számú tervlapok szerinti szerelvényezéssel, méretben, védettségben.</t>
  </si>
  <si>
    <t>E-FT jelű földszinti technológiai elosztóberendezés Schneider Electric Prisma Plus G típusú acéllemezházas elosztószekrény GE-22 számú tervlapok szerinti szerelvényezéssel, méretben, védettségben.</t>
  </si>
  <si>
    <t>E-TL jelű távközlési labor technológiai elosztóberendezés Schneider Electric Prisma Plus G típusú acéllemezházas elosztószekrény GE-23 számú tervlapok szerinti szerelvényezéssel, méretben, védettségben.</t>
  </si>
  <si>
    <t>E-WL jelű távközlési labor technológiai elosztóberendezés Schneider Electric Prisma Plus G típusú acéllemezházas elosztószekrény GE-24 számú tervlapok szerinti szerelvényezéssel, méretben, védettségben.</t>
  </si>
  <si>
    <t>E-GT jelű GTEM labor technológiai elosztóberendezés Schneider Electric Prisma Plus G típusú acéllemezházas elosztószekrény GE-25 számú tervlapok szerinti szerelvényezéssel, méretben, védettségben.</t>
  </si>
  <si>
    <t>E-RM1 jelű Rádiós mérőlabor technológiai elosztóberendezés Schneider Electric Prisma Plus G típusú acéllemezházas elosztószekrény GE-26 számú tervlapok szerinti szerelvényezéssel, méretben, védettségben.</t>
  </si>
  <si>
    <t>E-RM2 jelű Rádiós mérőlabor technológiai elosztóberendezés Schneider Electric Prisma Plus G típusú acéllemezházas elosztószekrény GE-27 számú tervlapok szerinti szerelvényezéssel, méretben, védettségben.</t>
  </si>
  <si>
    <t>E-RM3 jelű Rádiós mérőlabor technológiai elosztóberendezés Schneider Electric Prisma Plus G típusú acéllemezházas elosztószekrény GE-28 számú tervlapok szerinti szerelvényezéssel, méretben, védettségben.</t>
  </si>
  <si>
    <t>E-EMC jelű EMC mérőlabor technológiai elosztóberendezés Schneider Electric Prisma Plus G típusú acéllemezházas elosztószekrény GE-29 számú tervlapok szerinti szerelvényezéssel, méretben, védettségben.</t>
  </si>
  <si>
    <t>E-SZTL jelű Távközlési labor szünetmentes elosztóberendezés Schneider Electric Prisma Plus G típusú acéllemezházas elosztószekrény GE-30 számú tervlapok szerinti szerelvényezéssel, méretben, védettségben.</t>
  </si>
  <si>
    <t>E-SZRM jelű Rádiós mérő labor szünetmentes elosztóberendezés Schneider Electric Prisma Plus G típusú acéllemezházas elosztószekrény GE-31 számú tervlapok szerinti szerelvényezéssel, méretben, védettségben.</t>
  </si>
  <si>
    <t>E-KO jelű Konyhai elosztóberendezés Schneider Electric Prisma Plus G típusú acéllemezházas elosztószekrény GE-32 számú tervlapok szerinti szerelvényezéssel, méretben, védettségben.</t>
  </si>
  <si>
    <t>E-KU jelű Kültéri elosztóberendezés Schneider Electric Prisma Plus G típusú acéllemezházas elosztószekrény GE-33 számú tervlapok szerinti szerelvényezéssel, méretben, védettségben.</t>
  </si>
  <si>
    <t>E-FN2 jelű Földszinti irodai elosztóberendezés Schneider Electric Prisma Plus G típusú acéllemezházas elosztószekrény GE-34 számú tervlapok szerinti szerelvényezéssel, méretben, védettségben.</t>
  </si>
  <si>
    <t>E-N jelű irodai típus elosztóberendezés Schneider Electric Prisma Plus G típusú acéllemezházas elosztószekrény GE-35 számú tervlapok szerinti szerelvényezéssel, méretben, védettségben.</t>
  </si>
  <si>
    <t>E-1N2 jelű irodai típus elosztóberendezés Schneider Electric Prisma Plus G típusú acéllemezházas elosztószekrény GE-36 számú tervlapok szerinti szerelvényezéssel, méretben, védettségben.</t>
  </si>
  <si>
    <t>E-SZ1 jelű irodai szünetmentes típus elosztóberendezés Schneider Electric Prisma Plus G típusú acéllemezházas elosztószekrény GE-37 számú tervlapok szerinti szerelvényezéssel, méretben, védettségben.</t>
  </si>
  <si>
    <t>E-SZ2 jelű irodai szünetmentes típus elosztóberendezés Schneider Electric Prisma Plus G típusú acéllemezházas elosztószekrény GE-38 számú tervlapok szerinti szerelvényezéssel, méretben, védettségben.</t>
  </si>
  <si>
    <t>E-3T jelű 3. emeleti technológiai elosztóberendezés Schneider Electric Prisma Plus G típusú acéllemezházas elosztószekrény GE-39 számú tervlapok szerinti szerelvényezéssel, méretben, védettségben.</t>
  </si>
  <si>
    <t>E-1T jelű 1. emeleti technológiai elosztóberendezés Schneider Electric Prisma Plus G típusú acéllemezházas elosztószekrény GE-40 számú tervlapok szerinti szerelvényezéssel, méretben, védettségben.</t>
  </si>
  <si>
    <t>E-TE jelű Tempest technológiai elosztóberendezés Schneider Electric Prisma Plus G típusú acéllemezházas elosztószekrény GE-41 számú tervlapok szerinti szerelvényezéssel, méretben, védettségben.</t>
  </si>
  <si>
    <t>E-KA jelű Kalibráló labor típus elosztóberendezés Schneider Electric Prisma Plus G típusú acéllemezházas elosztószekrény GE-42 számú tervlapok szerinti szerelvényezéssel, méretben, védettségben.</t>
  </si>
  <si>
    <t>E-SZKA jelű szünetmentes elosztóberendezés Schneider Electric Prisma Plus G típusú acéllemezházas elosztószekrény GE-43 számú tervlapok szerinti szerelvényezéssel, méretben, védettségben.</t>
  </si>
  <si>
    <t>E-CST jelű normál hálózati csatlakozó tábla típus elosztóberendezés Schneider Kaedra típusú műanyag elosztószekrény GE-44 számú tervlapok szerinti szerelvényezéssel, méretben, védettségben.</t>
  </si>
  <si>
    <t>E-SZCST jelű szünetmentes hálózati csatlakozó tábla típus elosztóberendezés Schneider Kaedra típusú műanyag elosztószekrény GE-45 számú tervlapok szerinti szerelvényezéssel, méretben, védettségben.</t>
  </si>
  <si>
    <t>TVK jelű tűzvédelmi kapcsoló tábla Schneider Electric Prisma Plus G típusú acéllemezházas elosztószekrény GE-46 számú tervlapok szerinti szerelvényezéssel, méretben, védettségben.</t>
  </si>
  <si>
    <t>VIK jelű világítási kapcsoló tábla Schneider Electric Prisma Plus G típusú acéllemezházas elosztószekrény GE-48 számú tervlapok szerinti szerelvényezéssel, méretben, védettségben.</t>
  </si>
  <si>
    <t>E-4N jelű irodai 4. emeleti elosztóberendezés Schneider Electric Prisma Plus G típusú acéllemezházas elosztószekrény GE-48 számú tervlapok szerinti szerelvényezéssel, méretben, védettségben.</t>
  </si>
  <si>
    <t>Fázisjavító berendezés (450kVar) 4x25+3x50+2x100 kVar lépcsőkből összeállítva, torló folytós típus . 20%l&lt;NLL&lt;50% Duppla lemez szekrény 
VARBANK+ HARMONY 2x(2000x800x600)mm</t>
  </si>
  <si>
    <t>Villamos elosztók összesen</t>
  </si>
  <si>
    <t>u.a., mint L1 egyedi beépített akkumulátor egységgel, címezhető felügyeleti modullal 
Terven: L1BV jelű</t>
  </si>
  <si>
    <t>L2 jelű Függesztett LED sávlámpa, 3800 lumen,  40W, 
PHILIPS SP140P LED38S/840 PSU PI3 SM2 L1135,</t>
  </si>
  <si>
    <t>L3 jelű Függesztett LED lámpa, 3600 lumen,  36W, 4000K 
PHILIPS SP140P LED38S/840 PSU PI3 SM2 L1135,</t>
  </si>
  <si>
    <t>Lépcsőházban mennyezetre szerelt, LED lámpatest
28W; 2000lm; 4000K; IP20
PHILIPS DN135C LED20S/840 PSU II WH típus
Terven: L4 jelű</t>
  </si>
  <si>
    <t>Mennyezetre szerelt por-, és páravédett LED-es lámpatest
24W; 1920lm/W; 4000K; IP65
LEDVANCE SURFACE COMPACT IK10 24W típus
Terven: L4b jelű</t>
  </si>
  <si>
    <t>Védett süllyesztett LED-es lámpatest 
24W; 1920lm/W; 4000K; IP44
PHILIPS DN140B LED20S/840 PSU WH IP44
Terven: L4C jelű</t>
  </si>
  <si>
    <t>Fade akusztikus álmennyezetbe épített 60x60cm LED lámpatest.
45W, 4857lm, 4000K, DALI. Dali rendszerű fényáramszabályozású lámpatest. Irodai optikával. Fényvezérléssel: PHILIPS Occuswitch LRM 2080/10 Sadv fény és jelenlét érzékelő - DALI LCU2070/00 PBU, DALI interface nyomógombos vezérléshez
LIGHTNET Cubik-M2 Microprismatic CMAWL-840-Q612
Terven: L5 jelű</t>
  </si>
  <si>
    <t>Mennyezetre szerelt irányított fényű LED-es lámpatest (két fénylámpával), 
Előtéri közlekedőbe.
2×15W LED; 1660lm; 4000K; IP20
Leds C4 Baco 90-3547-14-00 típus
Terven: L6 jelű</t>
  </si>
  <si>
    <t>Fade akusztikus álmennyezetbe épített spotlámpa
Sia Round Small, 12W, 1407lm, 4000K.
Terven: L7 jelű</t>
  </si>
  <si>
    <t xml:space="preserve">Fade akusztikus álmennyezetbe épített spotlámpa
Sia Round Big, 25W, 2840lm, 4000K.
Terven: L8 jelű
</t>
  </si>
  <si>
    <t xml:space="preserve">Fade akusztikus álmennyezetbe épített spotlámpa, Dali rendszerű fényáramszabályazható típus 
Sia Round Big, 25W, 2840lm, 4000K.
Terven: L8D jelű
</t>
  </si>
  <si>
    <t xml:space="preserve">Fade akusztikus álmennyezetbe épített moduláris LED sávlámpa, különböző méretekben és teljesítményben.
LIGHTNET MATRIC - L3 Opal LL3OEE-840L-L2350, 40W, 4976lm, 4000K
Terven: L8a jelű
L8a - 235cm 
</t>
  </si>
  <si>
    <t xml:space="preserve">Fade akusztikus álmennyezetbe épített moduláris LED sávlámpa, különböző méretekben és teljesítményben.
LIGHTNET MATRIC - L3 Opal LL3OEE-840L-L1182, 21W, 2488lm, 4000K
Terven: L8b jelű
L8b - 118cm 
</t>
  </si>
  <si>
    <t xml:space="preserve">Fade akusztikus álmennyezetbe épített moduláris LED sávlámpa, különböző méretekben és teljesítményben.
LIGHTNET MATRIC - L3 Opal LL3OEE-840L-L890, 17W, 1866lm, 4000K
Terven: L8c jelű
L8c - 90cm 
</t>
  </si>
  <si>
    <t xml:space="preserve">Fade akusztikus álmennyezetbe épített moduláris LED sávlámpa, különböző méretekben és teljesítményben.
LIGHTNET MATRIC - L3 Opal LL3OEE-840L-L2930, 49W, 6220lm, 4000K
Terven: L8d jelű
L8d - 290cm
</t>
  </si>
  <si>
    <t xml:space="preserve">Fade akusztikus álmennyezetbe épített moduláris LED sávlámpa, különböző méretekben és teljesítményben.
LIGHTNET MATRIC - L3 Opal LL3OEE-840L-L2350, 40W, 4976lm, 4000K
Terven: L8e jelű
L8e - 235cm - 8 db.
</t>
  </si>
  <si>
    <t>Fade akusztikus álmennyezetbe épített moduláris LED sávlámpa, különböző méretekben és teljesítményben.
LIGHTNET MATRIC - L3 Opal LL3OEE-840L-L1765, 31W, 3732lm, 4000K
Terven: L8f jelű
L8f - 176cm</t>
  </si>
  <si>
    <t xml:space="preserve">Fade akusztikus álmennyezetbe épített moduláris LED sávlámpa, különböző méretekben és teljesítményben.
LIGHTNET MATRIC - L3 Opal LL3OEE-840L-L600, 12W, 1244lm, 4000K
Terven: L8g jelű
L8g - 60cm
</t>
  </si>
  <si>
    <t>Fade akusztikus álmennyezetbe épített sávos LED lámpatest.
24W, 3400lm, 4000K, DALI. Dali rendszerű fényáramszabályozású lámpatest. Konferencia termekbe. Dali fényvezérléssel.
ECOPHONE 15/120, vagy PHILIPS RC530B LED34S/840 PSD W8L113 PCV PI5, 24W, 3400lm, 4000K, DALI 
Terven: L9 jelű</t>
  </si>
  <si>
    <t>Fade akusztikus álmennyezetbe épített sávos LED lámpatest.
24W, 3400lm, 4000K, DALI. Dali rendszerű fényáramszabályozású lámpatest. Konferencia termekbe. Dali fényvezérléssel.
ECOPHONE 30/120, vagy PHILIPS RC400B LED36S/840 PSD W30L120 VPC PIP , 34W, 3600lm, 4000K, DALI
Terven: L10 jelű</t>
  </si>
  <si>
    <t>Építész által kialakított konyha fogyasztóterének álmennyezeti peremében vezetett LED, alu profilba helyezve.
max. 15fm
OSRAM VF1500-G3-840-05-58W, 24V típus
Terven: LED vonal jellel</t>
  </si>
  <si>
    <t>Építész által kialakított konyha felsőszekrény alatt peremhez illesztett LED csík, illetve belsőépítészeti takarásokban vezetett, alu profilba helyezve.
összesen kb. 140fm
OSRAM VF1500-G3-840-05-58W, 24V típus
Terven: LED vonal jellel</t>
  </si>
  <si>
    <t>LED csíkhoz tartozó transzformátor 
Osram OT 50/24 típus</t>
  </si>
  <si>
    <t>Ecophone Hangelnyelő harangba szerelt lámpa,
Terven: L11 jelű
Belsőépítészeti kiírás szerint</t>
  </si>
  <si>
    <t>Álmennyezetbe süllyesztett LED lámpatest, opál búrával. 36W, IP44, 3600lm, Konyhai területre.
Terven: L12 jelű
PHILIPS RC 132V LED36S/840 PSU W60L60 NOC</t>
  </si>
  <si>
    <t>U. az mint az előző, csak biztonsági világítás céljára, egyedi akkumulátorral, címmodullal.
Terven: L12BV jelű
PHILIPS RC 132V LED36S/840 PSU W60L60 NOC</t>
  </si>
  <si>
    <t xml:space="preserve">60 cm átmérőjű függesztett dekoratív LED lámpa.
LIGHTNET BASIC-G1 SUPERFLAT, 4566LM, 37W, D=600
Terven: FLP1(60) jelű   </t>
  </si>
  <si>
    <t xml:space="preserve">120 cm átmérőjű függesztett dekoratív LED lámpatest, direkt fényeloszlású, központi függesztővel, fehér színben, 10332lm, 4000K, 117W, D=1200mm.
LIGHTNET RG1OSE-840M-D1200-US Ringo-Star-G1
Terven: FLP2(120) jelű   </t>
  </si>
  <si>
    <t xml:space="preserve">120 cm átmérőjű függesztett dekoratív LED lámpatest, direkt fényeloszlású, központi függesztővel, fehér színben, 10332lm, 4000K, 117W, D=1200mm.
LIGHTNET RINGO STAR AKUSZTIC G6 DIREKT SOLO FÜGGESZETT PANEL D120 CM +3,05 m 
Terven: FLP3(120) jelű   </t>
  </si>
  <si>
    <t xml:space="preserve">Függesztett Akrilbúrás csarnokvilágító LED lámpatest, direkt fényeloszlású, függesztővel, 4566lm, 4000K, 37W, D=400mm.
LEDS C4 PEK 00-4951-14-M2, 4720lm, 55W, függesztett akrilburás 
Terven: CSV jelű   </t>
  </si>
  <si>
    <t>Mennyezetről függesztett LED-es lámpatest, 
Konyha fogyasztó terébe.
Függesztett laminált textil lámpaernyő kívűl fekete textil, belül bronz fólia. IP20, E27/7W LED áramforrásokkal együtt felszerelve, bekötve.
Ikea típus: Elina 40 lámpatest
Terven: L13 jelű</t>
  </si>
  <si>
    <t>Függesztett modern csillár, LED-es lámpatest csoport, króm-ezüst színben. 
IP20, felszerelve, bekötve.
Mantra infinity 5381 lámpatest
Terven: L14 jelű</t>
  </si>
  <si>
    <t>Sínes világítási rendszer, 4m hossú 3 fázisú áramsínnel, 4db LED fényvető lámpatestekkel, adapterekkel, végzáró elemekkel, felszerelve, bekötve
Erco Optec COB-LED 21W 4000K DALI
3 fázisú lámpa, Erco DALI sínnel
Terven: SV jelű.</t>
  </si>
  <si>
    <t xml:space="preserve">d:150-200-250-300 cm átmérőjű függesztett dekoratív LED lámpatest, direkt-indirekt fényeloszlású, központi függesztővel, lámpák egmás alá függesztve, belsőépítészeti terv szerint, statikai rögzítéssal, az üveg mennyezet bordáira rögzítve. Bronz színben
LIGHTNET RINGO STAR d150-200-250-300cm  FÜGGESZETT lámpakomplexum. 
Előtéri csarnokban, központi világítási célra. </t>
  </si>
  <si>
    <t xml:space="preserve">Oldalfalra szerelt, indirekt-direkt fényeloszlású falikar. Földszinten az áthajtóban a fém falfedésre szerelve, illetve konyha kültér fogyasztóterébe. 
Leds C4 Afrodita, IP65, 39W, 4000K, 3617 lm
Terven: FK1 jelű   </t>
  </si>
  <si>
    <t xml:space="preserve">Lépcső oldalába süllyeszett lépcsővilágító lámpatest, IP65.
LEDS C4 Minecas Path 05-9770-34-M2, LED 2W, 4000K, IP65
Terven: LV jelű   </t>
  </si>
  <si>
    <t xml:space="preserve">Alacsony fénypont magasságú kertvilágító, négyszögletes lámpatest.
LED 15W, IP65, három magasságban: H=100cm
LEDS C4 Cubik
Terven: KA1 jelű   </t>
  </si>
  <si>
    <t xml:space="preserve">Mennyezetre szerelt, egyoldalas piktogrammal ellátott, készenléti üzemű, LED-es kijáratmutató lámpatest, egyedi akkumulátorral, címezhető felügyeleti modullal. IP54. Garázs szintekre.
Lumaform KW 4PLED/3h LD -BC, mennyezeti burás kétoldalas, IP54, egyedi címző modullal
Terven: M-1 jelű   </t>
  </si>
  <si>
    <t xml:space="preserve">Mennyezetre szerelt, kétoldalas piktogrammal ellátott, készenléti üzemű, LED-es kijáratmutató lámpatest, egyedi akkumulátorral, címezhető felügyeleti modullal. IP54.  Garázs szintekre.
Lumaform KW 4PLED/3h LD -BC, mennyezeti burás kétoldalas, IP54, egyedi címző modullal
Terven: M-2 jelű   </t>
  </si>
  <si>
    <t xml:space="preserve">Oldalfalra szerelt, egyoldalas piktogrammal ellátott, készenléti üzemű, LED-es kijáratmutató lámpatest, egyedi akkumulátorral, címezhető felügyeleti modullal. IP54.  Garázs szintekre.
Lumaform MR 4PLED/3h LD -BC, oldalfali burás, IP65, egyedi címző modullal
Terven: O-1 jelű   </t>
  </si>
  <si>
    <t xml:space="preserve">Álmennyezetre süllyesztett, egyoldalas piktogrammal ellátott, készenléti üzemű, LED-es élvilágítós kijáratmutató lámpatest, egyedi akkumulátorral, címezhető felügyeleti modullal. IP40. Irodai szintekre szintekre.
Lumaform PRS 4PLED/3h -LD -BC, élvilágított állandó üzemű, egyedi címző modullal
Terven: M-1 jelű   </t>
  </si>
  <si>
    <t xml:space="preserve">Oldalfalra szerelt, egyoldalas piktogrammal ellátott, készenléti üzemű, LED-es élvilágítós kijáratmutató lámpatest, egyedi akkumulátorral, címezhető felügyeleti modullal. IP40. Irodai szintekre szintekre.
Lumaform AK 4PLED/3h -LD -BC, élvilágított, állandó üzemű, egyedi címző modullal
Terven: O-1 jelű   </t>
  </si>
  <si>
    <t>Oldalfalra szerelt tűzcsap piktogrammal ellátott LED-es kijáratmutató lámpatest, készenléti üzemű, egyedi akkumulátorral, címezhető felügyeleti modullal  
Lumaform tip
Terven: TCS jelű</t>
  </si>
  <si>
    <t xml:space="preserve">Mennyezetre szerelt, piktogram nélküli, készenléti üzemű, LED-es biztonsági lámpatest, egyedi akkumulátorral, címezhető felügyeleti modullal. IP54.  Garázs szintekre.
Lumaform KW 4PLED/3h LD -BC, IP54, egyedi címző modullal
Terven: BI jelű   </t>
  </si>
  <si>
    <t>Álmennyezetbe süllyesztett biztonságilámpatest, készenléti üzemű, egyedi akkumulátorral, címezhető felügyeleti modullal. Irodai szintekre.
Lumaform Spot eye zóna 3/1/1B,D-Á, terület világító optikával
Terven: BI jelű</t>
  </si>
  <si>
    <t>Kábeltálcára szrelt biztonságilámpatest, készenléti üzemű, egyedi akkumulátorral, címezhető felügyeleti modullal. Technológiai területen.
Lumaform Spot eye zóna 3/1/1B,D-Á, terület világító optikával
Terven: BI jelű</t>
  </si>
  <si>
    <t>Egyedi akkumulátoros lámpákhoz központi felügyeleti címzőmodul és vezérlő központ. CB 128 Control Box Lumadroid felügyeleti központ 128 cím kezelésére, 64 címenként bővíthető.  A lámpatestek címzéséhez szükséges 2800 fm buszkábelezéssel, bekötéssel, beüzemeléssel, kompletten. Bevetési központba telepítve.
Lumaform tip
Terven: BV jelű</t>
  </si>
  <si>
    <t xml:space="preserve">Oldalfalra szerelt, egyoldalas piktogrammal ellátott, készenléti üzemű, LED-es mozgássérült WC jelző lámpatest, egyedi akkumulátorral, címezhető felügyeleti modullal. IP40. Irodai szintekre szintekre.
Lumaform tip. állandó üzemű, egyedi címző modullal
Terven: M jelű   </t>
  </si>
  <si>
    <t>Kertész tervdokumentációban lévő lámpatestek bekötése.</t>
  </si>
  <si>
    <t>Függőleges lamellák közé szerelt pontszerű, LED lámpatest
1433lm, 15W, 4000K, keskenyen sugárzó 10°-os optikával, IP65
LEDS C4 Cube 05-9787-Z5-CM típus
Terven: LK1 jelű</t>
  </si>
  <si>
    <t>Felső attika falmosó világítása lineáris LED lámpatest
3100lm, 80W, 4000K, wallwash 30×60°-os optikával, IP65
Philips BCS419 30x60/4000 L1219 típus
Terven: LK2 jelű</t>
  </si>
  <si>
    <t>Tető ferde fal falmosó világítása lineáris LED lámpatest
1550lm, 28W, 4000K, wallwash 30×60°-os optikával, IP65
Philips BCS419 30x60/4000 L609 típus
Terven: LK3 jelű</t>
  </si>
  <si>
    <t>Beugró ablakok függőleges élvilágítása, LED szalag 20×20mm alu profilba építve opál lezárással, 3m hosszban működtetővel kompletten
300lm/m, 2,1W/m, 4000K, 24V, IP66
Osram VFP300-G3-840-03  6W 24V IP66 típus
Terven: LK4 jelű</t>
  </si>
  <si>
    <t>Falfelület falmosó világítása alulról lineáris LED lámpatest
3316lm, 60W, 4000K, wallwash 10×60°-os optikával, IP66
Philips BCS419 30x60/4000 L1209 típus
Terven: LK5 jelű</t>
  </si>
  <si>
    <t>Tető acél rács mögé szerelt falmosó RGB világítása alulról lineáris LED lámpatest.
1934lm, 60W, RGB, wallwash 10×50°-os optikával, IP66
Philips BCP424 10x50 RGB L1210 CE típus
Terven: LK5 jelű</t>
  </si>
  <si>
    <t xml:space="preserve">Dynalite IPlayer vezérlés LK5 lámpákhoz.
Vezérlés: VAYACT LRC2012 VAYA TOUCH BK tip.
</t>
  </si>
  <si>
    <t>Gépkocsi fedett behajtó előtetőre szerelt LED lámpatest
1200lm, 12W, 4000K, IP65
LEDS C4 Cosmos LED 15-9790-34-CM típus
Terven: LK7 jelű</t>
  </si>
  <si>
    <t>Bejárati előtetőre szerelt spot lámpák
Típus: LEDS C4 Cosmos LED 15-9790-34-CM, 1200lm, 12W, 4000K, IP65
Terven: LET jelű</t>
  </si>
  <si>
    <t xml:space="preserve">Átkötő híd aljára szerelt
Aluprofilba épített IP védett LED szalag, 2,8m hosszban
Osram VFP1000-G3-840-24, 1000lm/m, IP67 + LINEA20 alu profil opál fedéllel végzáróval
</t>
  </si>
  <si>
    <t>Lámpatestek összesen</t>
  </si>
  <si>
    <t>2 férőhelyes padlódoboz, fém dobozalsóval
Electraplan EQZN-4-124 típus</t>
  </si>
  <si>
    <t>Álmennyezetbe süllyesztett világítási mozgásérzékelő, IP44     
LUXOMAT PD4-1C-K-DE típus</t>
  </si>
  <si>
    <t>falra/kábeltálcára szerelt 360 fokos világítási mozgásérzékelő, IP54     
LUXOMAT tip.</t>
  </si>
  <si>
    <t>Parapetcsatornába, illetve asztalra szerelt süllyesztett, szünetmentes hálózati csatlakozó aljzat (piros színben), II.s+f 10/16A, 230V, IP20
Schneider Altira szerelvényekkel.</t>
  </si>
  <si>
    <t>Parapetcsatornába, illetve padlódobozba süllyesztett, normál hálózati csatlakozó aljzat (fehér színben), II.s+f 10/16A, 230V, IP20
Schneider Altira szerelvényekkel.</t>
  </si>
  <si>
    <t>Szerelvények összesen</t>
  </si>
  <si>
    <t xml:space="preserve">Központi szünetmentes tápegység (UPS) a kiírás szerint részletezve. 18perc áthidalású idejű VRLA akkumulátor állvánnyal. (diesel háttértámogatással) felprogramozva, üzembe helyezve, oktatással.
Eaton 93PM-250(250)kVA tip.
</t>
  </si>
  <si>
    <t>Az UPS berendezések ellátására, a fenti teljesítményre méretezett akkumulátor telep az alábbi specifikációval:
-EUROBAT ajánlásával, 10-12 éves élettartalom.
- 1 db 3XL40 (2130x930x1980 mm) állvány Panasonic VRLA akkumulátorokkal
Teljes magasság akkuval: 2300 mm
- A névleges teljesítményen 18 perc áthidalási idővel rendelkezzen
A berendezés teljes műszaki specifikációját a műszaki leírás tartalmazza.</t>
  </si>
  <si>
    <r>
      <t xml:space="preserve">Standby teljesítmény: 450kVA/360kW, Prime teljesítmény: 409kVA/327kW, konténeres kivitelű, 5093mm hosszú, 1564mm széles, 2446mm magas, 5281kg szárazsúly. Generátor vezérléssel.CUMMINS C450 D5eB GENERÁTOR
</t>
    </r>
    <r>
      <rPr>
        <b/>
        <sz val="10"/>
        <color indexed="8"/>
        <rFont val="Calibri"/>
        <family val="2"/>
        <charset val="238"/>
      </rPr>
      <t/>
    </r>
  </si>
  <si>
    <t>Meglévő irodaépületi diesel generátor áthelyezése a  földszintre a generátor helyiségbe, meglévő kábeleinek meghosszabbítása (80 fm hosszban), csatlakoztatása a generátorhoz. A -1 pinceszinten vezetett kábeleinek tűzálló burkolat kialakítása 60 fm hosszban.</t>
  </si>
  <si>
    <t>Elektromos autó gyorstöltő berendezés.
I Charge Public Wall 11kW/3,7kW</t>
  </si>
  <si>
    <r>
      <t xml:space="preserve">RWA sématerv szerinti átriumi tetőablakok, RWA központ, és indító nyomógombok bekötése. Beüzemeléssel, próbával, oktatással.
</t>
    </r>
    <r>
      <rPr>
        <u/>
        <sz val="11"/>
        <rFont val="Arial"/>
        <family val="2"/>
        <charset val="238"/>
      </rPr>
      <t>Figyelem:</t>
    </r>
    <r>
      <rPr>
        <sz val="11"/>
        <rFont val="Arial"/>
        <family val="2"/>
        <charset val="238"/>
      </rPr>
      <t xml:space="preserve"> A hő és füstelvezető RWA központ a tűzvédelmi kiíráspban szerepel. Az átrium tetőablakainak (3db) motoros nyitószerkezete az építészeti konszignációban szerepel. Az RWA rendszer villamos bekötései és tűzálló kábelezései szerepelnek az elektromos kiírásban, kiépítés az RWA sématerv szerint.</t>
    </r>
  </si>
  <si>
    <t>A földszinti technológiai területeken, -1,-2A,-2B pinceszintek belső közlekedőin lévő kábeltálcákat gyárilag fehérre festve kell a helyszínre leszállítva felszerelni !</t>
  </si>
  <si>
    <t>A bekerülő konkrét UPS berendezések, Generátorok, áramsinek, elosztó berendezések villamos csatlakozásainak az illesztése, áttervezése, a csatlakozó berendezések függvényében, a szükséges elektromos műhelytervek elkészítése, (nyomvonaltervek, séma és elosztó tervek).</t>
  </si>
  <si>
    <t>Egyéb berendezések összesen</t>
  </si>
  <si>
    <t>∅16, 1,5m magas villámvédelmi felfogó rúd, tető szerkezetéhez rögzítve, szabványos rögzítő elemmel.
OBO 101VL1500 típus</t>
  </si>
  <si>
    <t>∅10mm tüzihorganyzott acél villámvédelmi összekötő vezeték, a tető gerincén végigvezetve és a villámvédelmi levezetőkbe bekötve
OBO RD10 típus</t>
  </si>
  <si>
    <t>Tetővezeték tartó 
OBO 165/MBG-10-200</t>
  </si>
  <si>
    <t>∅10mm tüzihorganyzott acél villámvédelmi levezető  vezeték,  a földelő zászló és a tetőn lévő felfogó összekötő vezeték csatlakoztatására, vasbeton pillérben/falazatban vezetve
OBO RD10 típus</t>
  </si>
  <si>
    <t>∅10mm tüzihorganyzott acél alapföldelő és körvezető vezeték, csatlakoztatva a földelő szondákhoz és a levezetőkhöz. -2B pinceszinten, földszinten, 1. emeleten.
OBO RD10 típus</t>
  </si>
  <si>
    <t>∅16/∅10mm/2m földelő csatlakozó összekötő, (t.h. acél korrózió védelemmel ellátott földelő csatlakozó rúd) a földelő és a levezető csatlakoztatására.
OBO 204/KS-St-F-2000-16</t>
  </si>
  <si>
    <t>∅25mm, 1,5m hosszú tüzihorganyzott acél toldható földelő rúd földelő.
Egy földelés 2db. szonda összetoldásával.
OBO 219/25/ST típus</t>
  </si>
  <si>
    <t>Tüzihorganyzott acél szondacsúcs ∅25mm rúdföldelőhöz.
OBO 1819/25BP típus</t>
  </si>
  <si>
    <t>Korrózió védő szalag
OBO 356/100/10 típus</t>
  </si>
  <si>
    <t>Szabványos bevizsgált tüzihorganyzott csatlakozó bilincs rúdföldelő és és levezető összeköttetésére
OBO tip.</t>
  </si>
  <si>
    <t>Szabványos bevizsgált tüzihorganyzott multikapocs rendszer v. védelmi vezetékek összeköttetésére.
OBO tip.</t>
  </si>
  <si>
    <t>fémtárgyak, berendezések, attika, homlokzati trapézlemez bekötése a villámvédelmi rendszerbe th acél sodronnyal.
OBO 853/DIN</t>
  </si>
  <si>
    <t>EPH rendszer kialakítása a műszaki leírás szerinti módon:
8db  EPH csomóponttal (OBO 1801 VDE tip.),
2000 fm H07V-K 1x50mm2 gerinc, 
9500 fm H07V-K 1x6mm2 bekötő vezetékkel
kb. 12000 db EPH bekötéssel.</t>
  </si>
  <si>
    <t>EPH rendszer összesen</t>
  </si>
  <si>
    <t>Munkanem összesen</t>
  </si>
  <si>
    <t xml:space="preserve">Perforált kábeltálca horganyzott acéllemezből, közepes terhelésre, tartószerkezettel, elágazó és csatlakozó elemekkel, élvédőkkel, tartozékokkal, vasbeton födémről függesztett szereléssel,  60mm csatornamagassággal, OBO RKS, vagy VERGOKAN KBSI 60 típus
600mm széles </t>
  </si>
  <si>
    <t>Tűzálló kábeltálca vasbeton pillerekhez erősítve ill. tűzálló tartóelemekkel függesztve a vasbeton födémről. Kötőelemekkel és tartóelemekkel, 1.5m közzel függesztve, 
E90 minőségben. OBO MKS vagy VERGOKAN gyártmány
100/60mm</t>
  </si>
  <si>
    <t>FODC-A szervertermi főelosztó betáplálását szolgáló, műanyag szigetelésű 3x2500A betápláló réz tápsín, rögzítő, toldó és 2db könyok elemekkel. Kompletteen felszerelve, csatlakoztatva az Épület 1,6MVA transzformátorához és a 0,4kV főelosztóhoz.
Réz tápsín 2500A.
Pontos típus függvényében kivitelezői szerelési műhelyterv készítésével.</t>
  </si>
  <si>
    <t>FODC-B szervertermi főelosztó betáplálását szolgáló, műanyag szigetelésű 3x2500A betápláló réz tápsín, rögzítő, toldó és 2db könyok elemekkel. Kompletteen felszerelve, csatlakoztatva az Épület 1,6MVA transzformátorához és a 0,4kV főelosztóhoz.
Réz tápsín 2500A 3L+N+PE.
Pontos típus függvényében kivitelezői szerelési műhelyterv készítésével.</t>
  </si>
  <si>
    <t>15m hosszú 630A energia elosztó tápsín, 2m-kénti 160A -es lecsatlakozási lehetőséggel (6db 160A lecsatlakozó elemmel), 160A tápsínhez csatlakoztatva, azzal azonos típus
Réz tápsín 630A 3L+N+PE 
Pontos típus függvényében kivitelezői szerelési műhelyterv készítésével.</t>
  </si>
  <si>
    <t>7m hosszú 160A energia elosztó tápsín, 0,5m-kénti lecsatlakozási lehetőséggel, az új 630A tápsínhez csatlakoztatva, Betápláló elemmel, végzáró elemmel, 8db (16A) lecsatlakozási lehetőséggel.
Réz tápsín 160A 3L+N+PE 
Pontos típus függvényében kivitelezői szerelési műhelyterv készítésével.</t>
  </si>
  <si>
    <t>3x16A csatlakozó elem a 160A tápsínhez
KSB 32CM55 3L+N+PE 3P C60H 16A</t>
  </si>
  <si>
    <t>Műanyag szigetelésű energiaátviteli többerű rézkábel kábeltálcára szerelve/védőcsőbe húzva
0,6/1,0kV
NYY-O 4x1x240mm2</t>
  </si>
  <si>
    <t>FOGENDC jelű generátoros főelosztó berendezések terve,  Schneider Electric Prisma Plus P típusú acéllemezházas elosztószekrény GSZ-02 számú tervlapok szerinti szerelvényezéssel, méretben, védettségben. Készül: FOGENDC-A, FOGENDC-B</t>
  </si>
  <si>
    <t>FODC-A jelű szerver normál hálózati-generátoros főelosztó berendezés terve,  Schneider Electric Prisma Plus P típusú acéllemezházas elosztószekrény GSZ-03 számú tervlapok szerinti szerelvényezéssel, méretben, védettségben.</t>
  </si>
  <si>
    <t>FODC-B jelű szerver normál hálózati-generátoros főelosztó berendezés terve,  Schneider Electric Prisma Plus P típusú acéllemezházas elosztószekrény GSZ-04 számú tervlapok szerinti szerelvényezéssel, méretben, védettségben.</t>
  </si>
  <si>
    <t xml:space="preserve">DC1-DC3 jelű szerver normál hálózati főelosztó berendezések terve,  Schneider Electric Prisma Plus P típusú acéllemezházas elosztószekrény GSZ-05 számú tervlapok szerinti szerelvényezéssel, méretben, védettségben. 
Készül: DC1-DC3 FOA, DC1-DC3 FOB, </t>
  </si>
  <si>
    <t xml:space="preserve">DC1-DC3 UPSEO jelű szerver szünetmentes hálózati főelosztó berendezések terve,  Schneider Electric Prisma Plus P típusú acéllemezházas elosztószekrény GSZ-06 számú tervlapok szerinti szerelvényezéssel, méretben, védettségben. 
Készül: DC1-DC3 UPSEOA, DC1-DC3 UPSEOB, </t>
  </si>
  <si>
    <t xml:space="preserve">DC2-DC4 jelű szerver normál hálózati főelosztó berendezések terve,  Schneider Electric Prisma Plus P típusú acéllemezházas elosztószekrény GSZ-07 számú tervlapok szerinti szerelvényezéssel, méretben, védettségben. 
Készül: DC2-DC4 FOA, DC2-DC4 FOB, </t>
  </si>
  <si>
    <t xml:space="preserve">DC2-DC4 UPSEO jelű szerver szünetmentes hálózati főelosztó berendezések terve,  Schneider Electric Prisma Plus P típusú acéllemezházas elosztószekrény GSZ-08 számú tervlapok szerinti szerelvényezéssel, méretben, védettségben. 
Készül: DC2-DC4 UPSEOA, DC2-DC4 UPSEOB, </t>
  </si>
  <si>
    <t>E-NODCA jelű normál hálózati általános elosztóberendezés Schneider Electric Prisma Plus G típusú acéllemezházas elosztószekrény GSZ-09 számú tervlapok szerinti szerelvényezéssel, méretben, védettségben.</t>
  </si>
  <si>
    <t>E-NODCB jelű normál hálózati általános elosztóberendezés Schneider Electric Prisma Plus G típusú acéllemezházas elosztószekrény GSZ-10 számú tervlapok szerinti szerelvényezéssel, méretben, védettségben.</t>
  </si>
  <si>
    <t xml:space="preserve">E-GEDC jelű normál hálózati gépészeti elosztóberendezés Schneider Electric Prisma Plus G típusú acéllemezházas elosztószekrény GSZ-11 számú tervlapok szerinti szerelvényezéssel, méretben, védettségben.
Készül: E-GEADC, E-GEBDC, </t>
  </si>
  <si>
    <t xml:space="preserve">E-SZBI jelű szerverterem biztonsági elosztóberendezés Schneider Electric Prisma Plus G típusú acéllemezházas elosztószekrény GSZ-12 számú tervlapok szerinti szerelvényezéssel, méretben, védettségben.
</t>
  </si>
  <si>
    <t>TVK-SZ jelű szerverterem tűzvédelmi kapcsoló tábla Schneider Electric Prisma Plus G típusú acéllemezházas elosztószekrény GSZ-13 számú tervlapok szerinti szerelvényezéssel, méretben, védettségben.</t>
  </si>
  <si>
    <t>APC AP8681 Rack PDU 2G,monitorozható, aljzatonként mérhető, kapcsolható, ZeroU, Bemenet: 400V 3PH,11.0kW, IEC 309 16A 3P+N+PE, Kimenetek: 230V, (3x1) IEC 320 C19, (3x7) IEC 320 C13, kommunikáció: Web, SNMP, SSH, Telnet</t>
  </si>
  <si>
    <t>Kábeltálcára szerelt biztonságilámpatest, készenléti üzemű, egyedi akkumulátorral, címezhető felügyeleti modullal. Irodai szintekre szintekre.Irodai szintekre szintekre.Irodai szintekre szintekre. Irodai szintekre.
Lumaform Spot eye corridor 1/3/1B,D-D, „folyosó” optikával
Terven: BI jelű</t>
  </si>
  <si>
    <t>Központi szünetmentes tápegység (UPS) a kiírás szerint részletezve. 12 perc áthidalású idejű 3db VRLA akkumulátor állvánnyal .
480kVA/432kW összteljesítményű, (N+1) modul redundanciával és 3db további modulbővítési lehetőséggel rendelkező UPS berendezés, 750kVA/675kW statikus bypass-szal. 60kVA/54kW teljesítményű modulokból felépítve, UPS rendszerenként 9db modullal. Az UPS berendezések főbb paraméterei:
- 3/3 fázisú kettős konverziós online működésű berendezés  
- Az UPS működési besorolása az IEC 62040-3 sz. nemzetközi szabvány szerint VFI SS 111
- 3. szintű IBGT egyenirányítóval és inverterrel rendelkezik, tirisztoros egyenirányító nem lehet benne
- Az akkumulátorok hőmérsékletét folyamatosan, regisztráltan 20-25 Celsius fok között tartva az akkumulátor telepnek 12 perces áthidalással kell rendelkeznie, 430kW terhelésre számolva. (diesel háttértámogatással) felprogramozva, üzembe helyezve, oktatással.
750kVA/675kW-ig skálázható, szekrényenkénti betáp oldali és kimeneti leválasztási lehetőséggel: 12perc áthidalási idő
Eaton 3 x 93PM-180(250)kVA tip.</t>
  </si>
  <si>
    <t>Az UPS berendezések ellátására, a fenti teljesítményre méretezett akkumulátor telep az alábbi specifikációval:
-EUROBAT ajánlásával, 10-12 éves várható élettartalom.
-3db 2XL40 (3 x 1420x930x2300mm) nyitott állvány Panasonic VRLA akkumulátorokkal
- 430kW teljesítményen 12 perc áthidalási idővel rendelkezzen
A berendezés teljes műszaki specifikációját a műszaki leírás tartalmazza.</t>
  </si>
  <si>
    <t xml:space="preserve">Akkumulátorok helyi és távfelügyeletét ellátó felügyeleti (BMS) rendszer.12V &gt;65Ah VRLA akkumulátor blokkok online monitorozását kell megoldani. 
Főbb paraméterei:
- a 12V-os akkumulátor blokkok egyenkénti mérése
- Távoli és helyi online eléréssel rendelkezzen
- Tartalmazzon WEB szervert
- tartozék felügyeleti szoftverrel
- online legyen nyomon követhető akkumulátorok kapocsfeszültsége és környezeti hőmérséklete 
- mérési pontossága legalább ± 0,1 % 
A berendezés teljes műszaki specifikációját a műszaki leírás tartalmazza.
 </t>
  </si>
  <si>
    <t>Static Transfer Switch  pillanat átkapcsolású kettős betáplálású átkapcsoló autómatika 3x100A teljesítményben az új épületrész biztonságtechnikai elosztójának a betáplálására. 
STS 3x100A</t>
  </si>
  <si>
    <t>Diesel Generátor: Data Center Continuous teljesítmény: 1000kVA/800kW, 2db 1600A , 3P megszakítóval. konténeres kivitelű, 6500mm hosszú, 2600mm széles, 3000mm magas, beépített 2500liter üzemanyagtartállyal, Üzemanyag fogyasztás 202 liter/óra,  Generátoros vezérléssel, indítóakkumulátorral.
A generátort két megszakítóval kell szállítani, a két generátoros elosztó megtáplálására.  Cummins C1100 D5 Generátor
Figyelem: A generátor telepítésénél daruzásos technológiát kell igénybe venni !</t>
  </si>
  <si>
    <t>Generátoros átkapcsoló automatika szekrény a GSZ-01/2 átkapcsolási feladatok ellátására, működtetési mátrix alapján. (PLCA, PLCB). FODC-A, FODC-B főelosztok normál betáplálásainak A" és "B" megszakítók működtetése, generátoros megszakítók működtetése, Generátorok indítása. Kábelezéssel, bekötéssel, próbával, beüzemeléssel, átadási tervdokumentáció elkészítésével.
Generátor átkapcsolás és szinkron vezérlés PLC
Sématerv szerinti vezérléssi funkciókkal.</t>
  </si>
  <si>
    <t xml:space="preserve">120kVA/120kW UPS berendezés. Az UPS helyiségekbe telepítve. 7perc áthidalási idővel 115kW terhelésen, a szervertermi beltéri klímaszekrények energia ellátására. Bekötve, beüzemeléssel, átadással, betanítással.
93PM-120(150)-IS-MBS-BB 3/3 fázisú berendezés 7 perc áthidalási idővel 115kW-on:
Az UPS berendezések ellátására, a fenti teljesítményre méretezett akkumulátor telep az alábbi specifikációval:
-EUROBAT ajánlásával, 10-12 éves élettartalom.
- 1 db 1XL40 (720x930x1980 mm) állvány Panasonic VRLA akkumulátorokkal
</t>
  </si>
  <si>
    <t>6m hosszú kútföldelő szonda kialakítása az IT rendszer számára, az épület földelésétől függetlenül, az UPS helyiségekben.
OBO típus</t>
  </si>
  <si>
    <t>Tüzihorganyzott acél szondacsúcs ∅25mm kútföldelőhöz.
OBO 1819/25BP típus</t>
  </si>
  <si>
    <t>EPH rendszer kialakítása az EPH rendszerséma  szerinti módon:
4b  EPH csomóponttal (OBO 1801 VDE)
Gerinc, EPH csomópontok összeköttetéséhezl
H07V-K zöld-sárga 1x50mm2, 90fm
Álpadló alatt vezetett  IT földelő sín
50x6mm lapsvas rézből, 50fm
Elosztó berendezések EPH össeköttetése
H07V-K zöld-sárga 1x16mm2, 90fm
EPH bekötővezeték
H07V-K zöld-sárga 1x2,5mm2 100fm, 160 db EPH bekötéssel. 
GSZ-13 számú EPH rendszerséma szerint kialakítva.</t>
  </si>
  <si>
    <t>Földelés, EPH rendszer összesen</t>
  </si>
  <si>
    <t>Általános teendők tervezési és előkészítési szakaszban, felvonulás, munkaterület átvétele</t>
  </si>
  <si>
    <t>Általános teendők megvalósulás szakaszában, Megrendelő részére 25 (huszonöt) db zöld színű védősisak, láthatósági mellény és 50 (ötven) db VIP belépőkártya biztosítása.</t>
  </si>
  <si>
    <t>Zagyos föld felrakása szállítóeszközre, és elszállítása. A zagy az arra feljogosított vállalkozás szállítja és kezeli.</t>
  </si>
  <si>
    <t>Munkahelyi depóniából építési törmelék konténerbe rakása,  kézi erővel, konténer szállítás nélkül</t>
  </si>
  <si>
    <t>Ecophon Hygiene Advance (120x60 cm)
álmennyezet készítése.</t>
  </si>
  <si>
    <t>Ecophon INDUSTRY MODUS (120x120 cm) álmennyezet készítése.</t>
  </si>
  <si>
    <t>Kettős állókorcú lemezfedésnél viharléc direkt rögzítve felső éle mentén rugalmas, UV-álló szilikon tömítéssel (ksz.:25cm) Konszignáció szerinti kialakítással.B-09</t>
  </si>
  <si>
    <t>Kettős állókorcú lemezfedésnél 0,7 mm vastag előpatinásított titáncink lemezszegélysáv (ksz.:33 cm) Konszignáció szerinti kialakítással. B-09</t>
  </si>
  <si>
    <t>Egyéb épületlakatos szerkezetek elhelyezése, L-18 konszignációs jelű 1EM kerti lépcső beépítése kompletten, konszignáció szerinti kialakítással. Két oldalon gyámolított acél tartószerkezetű lépcső, horganyzott acél elemekből.</t>
  </si>
  <si>
    <t>láng-, rovar- és gombamentesítő szerrel kezelt ékbevágott palló, a lejtésképzés hátszerkezeteként max 60 cm-ként, vasbeton szerkezethez dübelezett, horganyzott acél kötőelemmel rögzítve, attika kialakításánál, változó hosszal</t>
  </si>
  <si>
    <t>Gázzaloltó berendezés</t>
  </si>
  <si>
    <t>GO</t>
  </si>
  <si>
    <t>A beépített oltóberendezések hatósági létesítési és használatbavételi engedélyeztetése az illetékes tűzvédelmi hatósággal a vonatkozó előírások szerint.</t>
  </si>
  <si>
    <t>ÉM-Égéstermék-elvezető berendezések</t>
  </si>
  <si>
    <t xml:space="preserve">Aggregátorok rendszer kéményeinek tető fölé vezetése kompletten </t>
  </si>
  <si>
    <t>Szerverterem blokkon belüli ajtók rögzítésének EM tömítése</t>
  </si>
  <si>
    <t>Átadófelület kialakítása gépészeti légcsatornák részére segédanyagokkal, EM tömítetten szerelve, bekötve, Frisslevegő rendszer</t>
  </si>
  <si>
    <t>Átadófelület kialakítása gépészeti csővezetékek részére segédanyagokkal, EM tömítetten szerelve, bekötve Hűtőrendszer csövezés</t>
  </si>
  <si>
    <t>Átadófelület kialakítása gépészeti  légcsatornák részére segédanyagokkal, EM tömítetten klíma befúvás, elszívás. Alső felső faláttörések EM- és légtömör kialakítása</t>
  </si>
  <si>
    <t>60cm vastag 17.5m magas kihorgonyzott résfal
készítése C30/37-XC2-XV2-F4 betonból</t>
  </si>
  <si>
    <t>Kétoldali résvezető betongerenda készítése és bontása, résfalazáshoz C25/30-XC2-16-F4 betonból</t>
  </si>
  <si>
    <t>Vasbeton fejgerenda készítése kavicsbetonból, vibrátoros tömörítéssel, utókezeléssel. Szivattyús anyagmozgatással C25/30-XC2-16-F4 betonból</t>
  </si>
  <si>
    <t>Szerelőbeton készítése, C12/15-X0b(H)-16-F4.minőségű betonból 10 cm vastagsággal</t>
  </si>
  <si>
    <t>Tárcsázott, simított felületű, vízzáró vasbeton alaplemez készítése kavicsbetonból, a keverék bedolgozásával, vibrátoros tömörítéssel C30/37-XC2-XV2(H)-16-F4 betonból</t>
  </si>
  <si>
    <t>Vasbeton tömbalap készítése kavicsbetonból, a keverék bedolgozásával, vibrátoros tömörítéssel C25/30-XC2-16-F4 betonból</t>
  </si>
  <si>
    <t>Vízszintes, sík vagy bordás vasbeton lemezszerkezet készítése kavicsbetonból, vibrátoros tömörítéssel, utókezeléssel. Szivattyús anyagmozgatással C25/30-XC1-16-F4 betonból</t>
  </si>
  <si>
    <t>Lépcső készítése vasbetonból, X0v(H), XC1, XC2, XC3 környezeti osztályú, kissé képlékeny vagy képlékeny konzisztenciájú betonból, betonszivattyús technológiával, vibrátoros tömörítéssel C25/30-XC1-16-F4</t>
  </si>
  <si>
    <t>Vízzáró fal készítése kavicsbetonból a keverék bedolgozásával, vibrátoros tömörítéssel, utókezeléssel. Szivattyús anyagmozgatással C30/37-XC2-XV2(H)-16-F4 betonból</t>
  </si>
  <si>
    <t>Vasbetonfal készítése,  X0v(H), XC1, XC2, XC3 környezeti osztályú, kissé képlékeny vagy képlékeny konzisztenciájú betonból, szivattyús technológiával, vibrátoros tömörítéssel, C25/30-XC1-16-F4</t>
  </si>
  <si>
    <t>LÁTSZÓBETON VASBETON FAL, PILLÉR, GERENDA készítése kavicsbetonból a keverék bedolgozásával, vibrátoros tömörítéssel, utókezeléssel. Szivattyús anyagmozgatással C25/30-XC1-16-F4</t>
  </si>
  <si>
    <t>Vasbeton oszlop készítése kavicsbetonból a keverék bedolgozásával, vibrátoros tömörítéssel, utókezeléssel. Szivattyús anyagmozgatással C25/30-XC1-16-F4 betonból</t>
  </si>
  <si>
    <t>Vasbeton gerenda készítése kavicsbetonból, vibrátoros tömörítéssel, utókezeléssel. Szivattyús anyagmozgatással C25/30-XC1-16-F4 betonból</t>
  </si>
  <si>
    <t>19-010-1.1.99</t>
  </si>
  <si>
    <t>• Alapozás megerősítése esetén - amennyiben az érinti a szomszéd telket - akkor a tervezett műszaki megoldást előzetesen egyeztetni kell az érintett telek tulajdonosával. ( pl. társasház közös
képviselőjével ).
• A „pincetömb” kiemelése (földmunka) során a közvetlenül szomszédos telkek „csatlakozó
földtömegének” ideiglenes megtámasztásáról és az oldal telekhatáron álló épületek szerkezetei
állékonyságának a védelméről gondoskodni kell.
• A résfalazás kivitelezése során a szomszédos telkek oldaltelek határán lévő épületszerkezetek
mozgását (esetleges süllyedését) műszeresen mérni kell.
• Jelentős talajrezgéssel járó kivitelezési tevékenységet (pl. szádfalazás) hatóságomnak írásban be kell jelenteni.
• Alapozási (és altalaj megerősítési) munkák csak a szomszédos telek oldalhatárain álló épületek
alapozását feltáró adatok figyelembevételével készült kiviteli tervek alapján végezhetők.
A szomszédos telkeket térintő építési tevékenységhez vagy azzal összefüggő telek igénybevételéhez (pl. anyagtárolás stb. ) előzetesen a társasház hozzájárulását be kell szerezni.</t>
  </si>
  <si>
    <t>Hő-, és füstelvezető kupolák</t>
  </si>
  <si>
    <t>HF</t>
  </si>
  <si>
    <t>SHEV elektromos felügyelő és vezérlő központ, max. áramfelvétel 3,0A!, 72 óra üzemidejű
akkumulátorral felszerelve, tűzjelző központ jelének (potenciálmentes kontaktus) fogadására
felkészítve, kompletten szerelve, bekötve, beüzemelve. (Lépcsőház)</t>
  </si>
  <si>
    <t>Colt Firelight, keretbe építhető, hő- és füstelvezető bukó ablakszárny, 1500 x 1800 mm névleges
mérettel, Aw = 1,04 m² aerodinamikailag szabad nyílásmérettel, hőhídmentes alumínium kerettel,
kétrétegű üvegezett alumínium nyílószárnnyal, az üvegezés hőátbocsátási tényezője: 1,1 W/m²K,
alsó zsanérozással, felső nyitással, 2 db 24V nyitómotorral, segédanyagokkal. (Átrium)</t>
  </si>
  <si>
    <t>MSHEV elektromos felügyelő és vezérlő központ, max. áramfelvétel 24,0A!, 72 óra üzemidejű
akkumulátorral felszerelve, tűzjelző központ jelének (potenciálmentes kontaktus) fogadására
felkészítve, kompletten szerelve, bekötve, beüzemelve. (Átrium)</t>
  </si>
  <si>
    <t>HE082 füstelvezető vészkapcsoló, üveglappal ellátott, kulccsal zárható ajtóval, megrendelő által
biztosított felületre kompletten szerelve, beüzemelve. (Átrium)</t>
  </si>
  <si>
    <t>WTS892 típusú eső- és szélérzékelő központ a környezeti hatásoknak szabadon kitett tetőfelületre
telepítendő esőszenzorral és szélrotorral, falra szerelhető kivitelben, az egyik központba bekötve,
jel továbbvitelével a többi vezérlőközponthoz. (Átrium)</t>
  </si>
  <si>
    <t>DT/UP háromállású működtető kapcsoló a napi szellőztető motorok működtetésére, falra szerelhető
vagy süllyeszthető kivitelben, visszajelző fénnyel, felszerelve. (Átrium)</t>
  </si>
  <si>
    <t>Egyszárnyú ajtó vezérlése, kifelé nyíló szárnnyal, rendszeres átjárásra, levegőpótló funkcióval,
készül 1db, EA-KL²-T50 erősített karos motorral, Dorma TV500 elektromos zárfogadóval és OG50
elektromechanikus ajtóletűzővel, nyitásszög 90º. (Átrium)</t>
  </si>
  <si>
    <t>HE082 füstelvezető vészkapcsoló, üveglappal ellátott, kulccsal zárható ajtóval, megrendelő által
biztosított felületre kompletten szerelve, beüzemelve (Lépcsőház)</t>
  </si>
  <si>
    <t>HE082 füstelvezető vészkapcsoló, üveglappal ellátott, kulccsal zárható ajtóval, megrendelő által
biztosított felületre kompletten szerelve, beüzemelve. (Pince)</t>
  </si>
  <si>
    <t>SHEV elektromos felügyelő és vezérlő központ, max. áramfelvétel 3,0A!, 72 óra üzemidejű
akkumulátorral felszerelve, tűzjelző központ jelének (potenciálmentes kontaktus) fogadására
felkészítve, kompletten szerelve, bekötve, beüzemelve (Pince)</t>
  </si>
  <si>
    <t>K-19</t>
  </si>
  <si>
    <t>Csapadékcsatorna tokos könyökelem beépítése KG-PVC (PVC-U),  DN200 átmérővel
Folyókák bekötése tisztítóaknába</t>
  </si>
  <si>
    <t xml:space="preserve">Rácsos folyóka végelzáró idom beépítése </t>
  </si>
  <si>
    <t>Csapadékvíz (zápor)tározó beépítése 
földmunkával, beton ágyazattal együtt, DN300 csatlakozókkal, UNITANK - 25 m3-es esővízgyűjtő tartályrendszer:
2x12,5 m3 UNITANK-12,5 gyűjtő tartály + 1 db UNITANK-
0,8 gyűjtő-elosztó tartály + 1 db nagyméretű előszűrő 
MÉRETEI: d=~ 1,5m, hossz: ~ 2x7,5 m (vagy azzal műszakilag egyenértékű)
Acélhálóval erősített beton védelem a tartály fölé, teherbírás növelése és felúszás ellen
A szükséges szivattyú a gépész szakági kiírás szerint</t>
  </si>
  <si>
    <t>Közúti (KRESZ) jelzőtáblák és közúti útbaigazító táblák felszerelése oszlopra, 2-2 bilincskészlettel, 600 mm mérettel
"Elsőbbségadás kötelező" 2 db
"Magasságkorlátozás 4,0 m" 1 db
"Sebességkorlátozás 10 km/h" 1 db
„Biztonsági szelep nélküli LGP üzemű jármű részére tilos a behajtás” 1 db
"Megállni tilos!" 2 db
"Tűzoltási felvonulási terület" 2 db
"25 mh" kiegészítő tábla 2 db</t>
  </si>
  <si>
    <t>Közúti (KRESZ) jelzőtáblák felszerelése mélygarázsba, 2-2 bilincskészlettel, 450 mm mérettel
"Magasságkorlátozás 2,0 m" 1 db
"Elsőbbségadás kötelező!" 1 db
"Kijárat" 8 db
"Mozgáskorlátozottak részére fenntartott várakozóhely" 3 db</t>
  </si>
  <si>
    <t>Fény- hangjelző berendezés felszerelése gyalogosok biztonságos áthaladása érdekében mélygarázs kijárathoz
(Kültéri kombinált hang- és fényjelző (MA-SONOS-K) 230V AC vörös 102dB IP65, vagy műszakilag egyenértékű)</t>
  </si>
  <si>
    <t>34-003-091-0000001</t>
  </si>
  <si>
    <t>Külső térelhatárolás hőszigetelt szendvicspanel elemekkel, gépészeti felépítményeknél, L-00-05 részletrajz szerinti kialakítással.
Szendvicspanel rendszer (0,7 mm acél lemez burkolat közt, kőzetgyapot hőszigetelés), terven jelölt pozíciókba kiemelt keretekkel, előtetőkkel (pl.: TRIMO, vagy azzal műszakilag egyenértékű)</t>
  </si>
  <si>
    <t>Csapadékvíz elleni szigetelés;
Leesés elleni védelem kiépítése,
kikötési pontonként,
falihorog elhelyezése</t>
  </si>
  <si>
    <t>Csapadékvíz elleni szigetelés;
Leesés elleni védelem kiépítése,
Ø 40 mm horganyzott acél rúd alpinista biztosító szerkezet,
acél tartóvázhoz rögzítve</t>
  </si>
  <si>
    <t>48-005-1.69.5-0000001</t>
  </si>
  <si>
    <t>48-005-1.69.5-0000002</t>
  </si>
  <si>
    <t>kltsg</t>
  </si>
  <si>
    <t>45-003-1.99-0000001</t>
  </si>
  <si>
    <t>HK/F/01 konszignációs jelű földszinti kültéri tolókapu, Szabad áthajtasi szélesség : 5500 mm Tokkeret-magassága : 1800 mm aljzati szabad térrel együtt : kb. 100 mm Nyitásirány : bal, motoros működtetéssel, vezérléssel, kompletten. 
(Hörmann udvari tolókapu HS 200 alumínium vagy azzal műszakilag egyenértékű)
Konszignáció szerinti kialakítással</t>
  </si>
  <si>
    <t>45-003-1.99-0000002</t>
  </si>
  <si>
    <t>HK/F/01 konszignációs jelű földszinti kültéri egyedi alumínium borításos kerítésbe beépített ajtószárny 1060x1800 mm-es mérettel, kompletten.
Konszignáció szerinti kialakítással</t>
  </si>
  <si>
    <t>45-003-1.99-0000003</t>
  </si>
  <si>
    <t>HK/F/01 konszignációs jelű földszinti kültéri egyedi alumínium borításos kerítés kompletten (ajtószárny, és kapuszárny önálló tételben).
Konszignáció szerinti kialakítással</t>
  </si>
  <si>
    <t>45-003-16.99-0000001</t>
  </si>
  <si>
    <t>HK/F/02 konszignációs jelű földszinti kültéri redőnykapu szerelése, 6400 mm x 3800 mm mérettel kompletten (DD Decoterm acél duplafalú vagy azzal műszakilag egyenértékű)
Konszignáció szerinti kialakítással</t>
  </si>
  <si>
    <t>Akusztikai hangelnyelő álmennyezet készítése, csavarfejek és illesztések alapglettelve (Q2 minőségben), TA01 jelű Fade akusztikus monolit álmennyezet 3 mm vtg. gyári akusztikus vakolattal ellátva, ragasztott álmennyezetként 20 mm FADE préselt ásványgyapot lemez white frost szín</t>
  </si>
  <si>
    <t>F16 jelű függöny gyártása és beépítése konszignáció szerint kompletten, Zsinóros kezelésű kézi karnis; Forest CKS (csak sötétítő részére), Sötétítő függöny: JAB VERISTO 9-7861-010 (135 cm; Rapp 40 cm)  bélelve: JAB Moonshine 1-6979-010  (140 cm) blackout bélésanyaggal; 80mm széles 2X-es ráncolást adó behúzószalaggal konfekcionálva, felrakva.</t>
  </si>
  <si>
    <t>B20 jelű liftburkolat készítése 8 mm vtg edzett üveg a falra ragsztva választandó világoskék színben 11,3 m2, választandó szürkéskék színben 8,9 m2, választandó türkizkék színben 33 m2, választandó szürke színben 14,2 m2, választandó padlizsán színben 12,8 m2,</t>
  </si>
  <si>
    <t>V. Csapadékvíz elvezetés összesen</t>
  </si>
  <si>
    <t xml:space="preserve">Általános teendők a befejezés szakaszában: Jótálláshoz, szavatossághoz kötelezően előírt (gyártói-, szállítói előírás szerint, hatósági engedély, kivitelezői elvárás, stb. szerint), karbantartási feladatellátáshoz (Előzetes Üzemeltetési és Karbantartási kézikönyv) részletes műszaki tartalmú előírások elkészítése és átadása Megrendelővel egyeztetett módon a műszaki átadás-átvételi eljárás előtt legalább 6 hónappal. </t>
  </si>
  <si>
    <t>Vízálló, műgyantával stabilizált faforgácslap (OSB) elhelyezése
vágott (nútolatlan) kivitelben, függőleges felületen,
gk. válaszfal erősítéseként  a bordák között.
Az OSB lapokat a bordaváz síkjában kell tartani, a
pontos pozicionálásuk függ az építész terveken
megjelölt borda kiosztástól, szigorúan az építész
tervekkel együtt kezelendő az elhelyezésük.
- Az építész terveken található
szerkezetvastagságok növelése nem lehetséges.
- A függőleges bordaváz közé keményfa átkötő
tartók elhelyezése szükséges, amihez az OSB
táblák rögzíthetőek.</t>
  </si>
  <si>
    <t xml:space="preserve">A felmérési tervek alapján készítendő, és későbbi üzemeltetést támogató Revit rendszer szerinti BIM modell </t>
  </si>
  <si>
    <t>Védőcső elhelyezése födémben és aljzatban, műanyag hajlékony csőből, elágazó dobozokkal, SYM műanyag védőcső, átmérő 25 mm (egységár előirányzata, mennyiség pontosítás szakági kiviteli terv alapján)</t>
  </si>
  <si>
    <t>Védőcső elhelyezése födémben és aljzatban, műanyag hajlékony csőből, elágazó dobozokkal, SYM műanyag védőcső, átmérő 32 mm (egységár előirányzata, mennyiség pontosítás szakági kiviteli terv alapján)</t>
  </si>
  <si>
    <t>Védőcső elhelyezése födémben és aljzatban, műanyag hajlékony csőből, elágazó dobozokkal, SYM műanyag védőcső, átmérő 50 mm (egységár előirányzata, mennyiség pontosítás szakági kiviteli terv alapján)</t>
  </si>
  <si>
    <t>Védőcső elhelyezése födémben és aljzatban, műanyag hajlékony csőből, elágazó dobozokkal, SYM műanyag védőcső, átmérő 25 mm (egységár előirányzata, mennyiség pontosítás szakági kiviteli terv alapján</t>
  </si>
  <si>
    <t xml:space="preserve">Víz,- csatornaszerelési munkák átadás-átvételi eljárásával kapcsolatos költségek </t>
  </si>
  <si>
    <t>Valamennyi lámpatest fényforrással, nagyfrekvenciás EVG előtéttel és tartozékokkal együtt szállítandó! A tartószerkezet kiépítése szintén az ajánlat részét képezi!
L1 jelű mennyezeti lámpatest elhelyezése előre elkészített tartószerkezetre, LED-es kivitelben
1x36W LED, 123lm/W; 4000K; IP66, IK04, 3,2kg por- és páramentes, mennyezetre vagy tartószerkezetre szerelhető lámpatest, víztiszta polimetakrilát burával, Alu tükörrel, elektronikus előtéttel.
PHILIPS WT120C LED40S/840 PSU L1200, 4000lm, 36W, L=1200mm</t>
  </si>
  <si>
    <t>Szerelvények, fehér színben, bekötve, dobozzal, kerettel, fedéllel süllyesztett Schneider Sedna, falon kívüli Schneider Cedar Plus (Hydra), padlódobozba, illetve parapet csatornába Schneider Altira 45x45 típus
8 férőhelyes padlódoboz
1db normál fehér 230V dugaljjal, 1db piros szünetmentes dugaljjal, 
6 db. Tartalék hellyel gyengeáram számára.
Schneider Optiline 45, Schneider altira szerelvényekkel</t>
  </si>
  <si>
    <t>MK-14 konszignációs jelű FÖLDSZINTI KERTI MŰKŐ LÉPCSŐNÉL Műkő lépcsőlap beépítése kompletten 91,5 x 39,5 cm mérettel, Konszignáció szerinti kialakítással.</t>
  </si>
  <si>
    <t>MK-23 konszignációs jelű FÖLDSZINTI KERTI MŰKŐ LÉPCSŐNÉL Műkő lépcsőlap beépítése kompletten 220 x 39,5 cm mérettel, Konszignáció szerinti kialakítással.</t>
  </si>
  <si>
    <t>MK-19 konszignációs jelű FÖLDSZINTI KERTI MŰKŐ LÉPCSŐNÉL Műkő lépcsőlap beépítése kompletten 220 x 29 cm mérettel, Konszignáció szerinti kialakítással.</t>
  </si>
  <si>
    <t>MK-25 konszignációs jelű FÖLDSZINTI KERTI MŰKŐ LÉPCSŐNÉL Műkő lépcsőlap beépítése kompletten 248 x 39,5 cm mérettel, Konszignáció szerinti kialakítással.</t>
  </si>
  <si>
    <t>MK-20 konszignációs jelű FÖLDSZINTI KERTI MŰKŐ LÉPCSŐNÉL Műkő lépcsőlap beépítése kompletten 186 x 39,5 cm mérettel, Konszignáció szerinti kialakítással.</t>
  </si>
  <si>
    <t>MK- 22 konszignációs jelű FÖLDSZINTI KERTI MŰKŐ LÉPCSŐNÉL Műkő lépcsőlap beépítése kompletten 212,5 x 39,5 cm mérettel, Konszignáció szerinti kialakítással.</t>
  </si>
  <si>
    <t>MK-15, és MK-16 konszignációs jelű FÖLDSZINTI KERTI MŰKŐ LÉPCSŐNÉL Műkő lépcsőlap beépítése kompletten 110 x 39,5 cm mérettel, Konszignáció szerinti kialakítással.</t>
  </si>
  <si>
    <t>MK-21 konszignációs jelű FÖLDSZINTI KERTI MŰKŐ LÉPCSŐNÉL Műkő lépcsőlap beépítése kompletten 202,5 x 39,5 cm mérettel, Konszignáció szerinti kialakítással.</t>
  </si>
  <si>
    <t>MK-01, MK-02, MK-03, MK-05, MK-06, MK-07, MK-08, MK-09, MK-10, MK-11, MK-12 konszignációs jelű FÖLDSZINTI KERTI MŰKŐ LÉPCSŐNÉL 6 cm vtg. műkő lépcső homloklap beépítése kompletten Konszignáció szerinti kialakítással.</t>
  </si>
  <si>
    <t>32-099-0-0000010</t>
  </si>
  <si>
    <t>MK-17 és MK-18 konszignációs jelű FÖLDSZINTI KERTI MŰKŐ LÉPCSŐNÉL Műkő lépcsőlap beépítése kompletten 150 x 39,5 cm mérettel, Konszignáció szerinti kialakítással.</t>
  </si>
  <si>
    <t>32-099-0-0000011</t>
  </si>
  <si>
    <t>MK-24 konszignációs jelű FÖLDSZINTI KERTI MŰKŐ LÉPCSŐNÉL Műkő lépcsőlap beépítése kompletten 240 x 39,5 cm mérettel, Konszignáció szerinti kialakítással.</t>
  </si>
  <si>
    <t>32-099-0-0000012</t>
  </si>
  <si>
    <t>MK-13 konszignációs jelű FÖLDSZINTI KERTI MŰKŐ LÉPCSŐNÉL Műkő elem Konszignáció szerinti kialakítással.</t>
  </si>
  <si>
    <t xml:space="preserve"> Beépített gázzal oltó berendezések tervezése és kivitelezése kompletten, mely tartalmazza:
- A Műszaki specifikációban részletezett beépített oltóberendezések tervezését, engedélyezési- és kiviteli tervdokumentációjának elkészítését.
- Beépített oltóberendezések kivitelezését kompletten.
- Üzembe helyező mérnöki feladatok elvégzését (üzembe helyező mérnöki jegyzőkönyvvel és nyilatkozattal dokumentálva).
- Oltási koncentráció mérés elvégzését (jegyzőkönyvezve).
- Szükség esetén (amennyiben az engedélyezési- és kiviteli tervtől eltértek) megvalósulási terv készítését.
- A használatbavételhez szükséges, a vonatkozó jogszabályokban és műszaki előírásokban foglalt tevékenységeket (pl. kezelők oktatása, beüzemelés, nyomáspróbák stb.), illetve dokumentációk szolgáltatását (pl. kivitelezői nyilatkozat, felelős műszaki vezetői nyilatkozat, oktatási jegyzőkönyv, nyomáspróba jegyzőkönyv, teljesítménynyilatkozatok stb.). 
</t>
  </si>
  <si>
    <t>HULLADÉKTÁROLÓ
## Konyhatechnológiai eszközökön kívüli beszerzés. A hulladékelszállító cég biztosítja. 2 db 240 literes szeméttároló edény, a DIN EN 840 szabvány szerint. Kivitelező feladata felvenni a kapcsolatot a hulladékszállítóval és a megrendelést előkészíteni az NMHH-nak aláírásra, azzal, hogy az edények legkésőbb a műszaki átadás átvétel lezárásáig rendelkezésre álljanak.
Mérete: 580×730×1067 mm</t>
  </si>
  <si>
    <r>
      <t xml:space="preserve">LÉGBEFÚVÓ-SZELLŐZTETŐ RENDSZER
Homloklapon rozsdamentes acél rácsozat, amely 33% -ban perforált, huzatmentesen kis sebességű levegőt fúj be. Leszerelhető befúvórács a belső szerelvények eléréséhez. Belül 25 mm vastag, fóliázott PE hőszigeteléssel. </t>
    </r>
    <r>
      <rPr>
        <b/>
        <sz val="11"/>
        <rFont val="Arial"/>
        <family val="2"/>
        <charset val="238"/>
      </rPr>
      <t>A 42. tétel (elszívó ernyő) kötelező tartozéka, a 42. tételben kérjük árazni!</t>
    </r>
    <r>
      <rPr>
        <sz val="11"/>
        <rFont val="Arial"/>
        <family val="2"/>
        <charset val="238"/>
      </rPr>
      <t xml:space="preserve">
Mérete: 0×0×0 mm</t>
    </r>
  </si>
  <si>
    <r>
      <t xml:space="preserve">MEDENCE, BEÉPÍTHETŐ
Rozsdamentes mélyhúzott medence, fedlapba hegesztve. Leeresztő szerelvénnyel, szifonnal. </t>
    </r>
    <r>
      <rPr>
        <b/>
        <sz val="11"/>
        <rFont val="Arial"/>
        <family val="2"/>
        <charset val="238"/>
      </rPr>
      <t>Az 50. tétel (mosogatóasztal) kötelező tartozéka, az 50. tételben kérjük árazni!</t>
    </r>
    <r>
      <rPr>
        <sz val="11"/>
        <rFont val="Arial"/>
        <family val="2"/>
        <charset val="238"/>
      </rPr>
      <t xml:space="preserve">
Mérete: 500×400×250 mm</t>
    </r>
  </si>
  <si>
    <r>
      <t xml:space="preserve">HŐSZIGETELT PANEL
Összeépíthető panelek szendvics típusú szerkezete: két acéllemez közé injektált poliuretán (PUR) vagy a poliizocianurát (PIR) hőszigetelő mag. Fegyverzet: tűzi horganyzott acéllemez (DX51); lemezvastagság 0,5 - 0,6 mm; 25 µm poliészter lakk; szín RAL 90xx fehér. A szigetelőanyag: zárt felületén nyomás alatt habosított HCFC, CFC mentes keményhab testsűrűsége minimálisan 42kg/m3, tűzállóság: standard 2. osztály (CSE-RF és ASTM D 1692/74). Panelek kapcsolódása hőhidmentes labirintkonstrukcióval, egymáshoz rögzítésük tömítőanyag felhasználásával történik. Sarokpanelek „L” alakúak. 
A tető és oldalpanelek vastagsága 80 mm, padlólemez nélkül. Oldalfalak „U” profilba állítottan, küszöb nélküli kivitel. (EN 14509 szabvány szerint)
</t>
    </r>
    <r>
      <rPr>
        <b/>
        <sz val="11"/>
        <rFont val="Arial"/>
        <family val="2"/>
        <charset val="238"/>
      </rPr>
      <t>A 135. tétel (hűtőkamra) kötelező tartozéka, a 135. tételben kérjük árazni!</t>
    </r>
    <r>
      <rPr>
        <sz val="11"/>
        <rFont val="Arial"/>
        <family val="2"/>
        <charset val="238"/>
      </rPr>
      <t xml:space="preserve">
Mérete: 1185×80×2220 mm</t>
    </r>
  </si>
  <si>
    <r>
      <t xml:space="preserve">KAMRAAJTÓ
Egyszárnyú hűtőtéri nyílóajtó, moduláris tokszerkezettel. Eloxált alumínium ajtólap élek. Szendvics szerkezet, 40-42 kg/m3 testsűrűségű PIR hőszigetelő maggal. Szerkezeti vastagsága a hűtőkamra panellel megegyezik. Szabad ajtónyílás mérete: 700×1900 mm, átlapolása oldalanként 25-35 mm. Ajtónyitás iránya a technológiai rajz szerinti. Kombinált kilincses zárszerkezete kívülről biztonsági zárbetétes, belül fluoreszkáló pánikgomb rendszere, reteszelt állapotban is nyitható. Zsanérszerkezete speciális ajtókiemelős kivitel. 
</t>
    </r>
    <r>
      <rPr>
        <b/>
        <sz val="11"/>
        <rFont val="Arial"/>
        <family val="2"/>
        <charset val="238"/>
      </rPr>
      <t>A 135. tétel (hűtőkamra) kötelező tartozéka, a 135. tételben kérjük árazni!</t>
    </r>
    <r>
      <rPr>
        <sz val="11"/>
        <rFont val="Arial"/>
        <family val="2"/>
        <charset val="238"/>
      </rPr>
      <t xml:space="preserve">
Mérete: 700×100×1900 mm</t>
    </r>
  </si>
  <si>
    <r>
      <t xml:space="preserve">HŰTŐEGYSÉG 0-4 M3
Kamratetőre szerelhető, hermetikus monoblokk hűtőegység. Max. 4,0 m³ térfogatú kamrákhoz, ha a szobahőmérséklet &lt;32°C (max. 3,1 m³ ha a szobahőmérséklet 43°C). Hűtési hőmérséklet: -2…+10°C között állítható. Elektronikus vezérlőpanelje a kamrafalra szerelhető, amely a 3 digites kijelzőt és a vezérlő gombokat tartalmazza. Vizuális kijelzések digitálisan: hőmérséklet, programozási kódok és értékek, hibakódok; LED fénnyel: hűtés, leolvasztás, hálózat, belső világítás. RS485 csatlakozás a HACCP kommunikációhoz. Hőmérsékleti hibánál vagy ajtózáródási problémánál hang és vizuális hibajelzés. Automata meleg gázos leolvasztó program, kondenzvíz elpárologtatás. Ajtókapcsoló az belső keringtetés és világítás vezérléséhez. Választható manuális vagy automatikus kamratér világítás. Hűtőközeg: R134a (T elp: -10°C; T kond: 45°C). Hűtőteljesítmény 515 W, leadott hőmennyiség 0,8 kW. HP 1/3.
</t>
    </r>
    <r>
      <rPr>
        <b/>
        <sz val="11"/>
        <rFont val="Arial"/>
        <family val="2"/>
        <charset val="238"/>
      </rPr>
      <t>A 135. tétel (hűtőkamra) kötelező tartozéka, a 135. tételben kérjük árazni!</t>
    </r>
    <r>
      <rPr>
        <sz val="11"/>
        <rFont val="Arial"/>
        <family val="2"/>
        <charset val="238"/>
      </rPr>
      <t xml:space="preserve">
Mérete: 580×870×515 mm</t>
    </r>
  </si>
  <si>
    <r>
      <t xml:space="preserve">HŰTŐEGYSÉG 4-6,8 M3
Kamratetőre szerelhető, hermetikus monoblokk hűtőegység. 4,0…6,8 m³ térfogatú kamrákhoz, ha a szobahőmérséklet &lt;32°C (3,1…5,2 m³ ha a szobahőmérséklet 43°C). Hűtési hőmérséklet: -2…+10°C között állítható. Elektronikus vezérlőpanelje a kamrafalra szerelhető, amely a 3 digites kijelzőt és a vezérlő gombokat tartalmazza. Vizuális kijelzések digitálisan: hőmérséklet, programozási kódok és értékek, hibakódok; LED fénnyel: hűtés, leolvasztás, hálózat, belső világítás. RS485 csatlakozás a HACCP kommunikációhoz. Hőmérsékleti hibánál vagy ajtózáródási problémánál hang és vizuális hibajelzés. Automata meleg gázos leolvasztó program, kondenzvíz elpárologtatás. Ajtókapcsoló az belső keringtetés és világítás vezérléséhez. Választható manuális vagy automatikus kamratér világítás. Hűtőközeg: R134a (T elp: -10°C; T kond: 45°C). Hűtőteljesítmény 675 W, leadott hőmennyiség 1,0 kW. HP 3/8.
</t>
    </r>
    <r>
      <rPr>
        <b/>
        <sz val="11"/>
        <rFont val="Arial"/>
        <family val="2"/>
        <charset val="238"/>
      </rPr>
      <t>A 135. tétel (hűtőkamra) kötelező tartozéka, a 135. tételben kérjük árazni!</t>
    </r>
    <r>
      <rPr>
        <sz val="11"/>
        <rFont val="Arial"/>
        <family val="2"/>
        <charset val="238"/>
      </rPr>
      <t xml:space="preserve">
Mérete: 580×870×515 mm</t>
    </r>
  </si>
  <si>
    <r>
      <t xml:space="preserve">HŐSZIGETELT PANEL
Összeépíthető panelek szendvics típusú szerkezete: két acéllemez közé injektált poliuretán (PUR) vagy a poliizocianurát (PIR) hőszigetelő mag. Fegyverzet: tűzi horganyzott acéllemez (DX51); lemezvastagság 0,5 - 0,6 mm; 25 µm poliészter lakk; szín RAL 90xx fehér. A szigetelőanyag: zárt felületén nyomás alatt habosított HCFC, CFC mentes keményhab testsűrűsége minimálisan 42kg/m3, tűzállóság: standard 2. osztály (CSE-RF és ASTM D 1692/74).
Panelek kapcsolódása hőhidmentes labirintkonstrukcióval, egymáshoz rögzítésük tömítőanyag felhasználásával történik. Sarokpanelek „L” alakúak. 
A tető, aljzat és oldalpanelek vastagsága 100 mm. Padlólemez 12 mm vastag hexaflor, csúszásmentes felülettel 1000 kg/gumigörgő terhelhetőséggel. </t>
    </r>
    <r>
      <rPr>
        <b/>
        <sz val="11"/>
        <rFont val="Arial"/>
        <family val="2"/>
        <charset val="238"/>
      </rPr>
      <t>A 128. tétel (mélyhűtőkamra) kötelező tartozéka, a 128. tételben kérjük árazni!</t>
    </r>
    <r>
      <rPr>
        <sz val="11"/>
        <rFont val="Arial"/>
        <family val="2"/>
        <charset val="238"/>
      </rPr>
      <t xml:space="preserve">
Mérete: 1185×100×2200 mm</t>
    </r>
  </si>
  <si>
    <r>
      <t xml:space="preserve">KAMRAAJTÓ
Egyszárnyú hűtőtéri nyílóajtó, moduláris tokszerkezettel. Eloxált alumínium ajtólap élek. Szendvics szerkezet, 40-42 kg/m3 testsűrűségű PIR hőszigetelő maggal. Szerkezeti vastagsága a hűtőkamra panellel megegyezik. Szabad ajtónyílás mérete: 700×1900 mm, átlapolása oldalanként 25-35 mm. Ajtónyitás iránya a technológiai rajz szerinti. Kombinált kilincses zárszerkezete kívülről biztonsági zárbetétes, belül fluoreszkáló pánikgomb rendszere, reteszelt állapotban is nyitható. Zsanérszerkezete speciális ajtókiemelős kivitel. </t>
    </r>
    <r>
      <rPr>
        <b/>
        <sz val="11"/>
        <rFont val="Arial"/>
        <family val="2"/>
        <charset val="238"/>
      </rPr>
      <t>A 128. tétel (mélyhűtőkamra) kötelező tartozéka, a 128. tételben kérjük árazni!</t>
    </r>
    <r>
      <rPr>
        <sz val="11"/>
        <rFont val="Arial"/>
        <family val="2"/>
        <charset val="238"/>
      </rPr>
      <t xml:space="preserve">
Mérete: 700×100×1900 mm</t>
    </r>
  </si>
  <si>
    <r>
      <t xml:space="preserve">HŰTŐEGYSÉG 4,5-6,2 M3
Kamratetőre szerelhető, hermetikus monoblokk hűtőegység. 4,5…6,2 m³ térfogatú kamrákhoz, ha a szobahőmérséklet &lt;32°C (3,2…4,5 m³ ha a szobahőmérséklet 43°C). Hűtési hőmérséklet: -25…-15°C között állítható. Elektronikus vezérlőpanelje a kamrafalra szerelhető, amely a 3 digites kijelzőt és a vezérlő gombokat tartalmazza. Vizuális kijelzések digitálisan: hőmérséklet, programozási kódok és értékek, hibakódok; LED fénnyel: hűtés, leolvasztás, hálózat, belső világítás. RS485 csatlakozás a HACCP kommunikációhoz. Hőmérsékleti hibánál vagy ajtózáródási problémánál hang és vizuális hibajelzés. Automata meleg gázos leolvasztó program, kondenzvíz elpárologtatás. Ajtókapcsoló az belső keringtetés és világítás vezérléséhez. Választható manuális vagy automatikus kamratér világítás. Hűtőközeg: R404A (T elp: -25°C; T kond: 45°C). Hűtőteljesítmény 1022 W, leadott hőmennyiség 1,7 kW. HP 5/4. </t>
    </r>
    <r>
      <rPr>
        <b/>
        <sz val="11"/>
        <rFont val="Arial"/>
        <family val="2"/>
        <charset val="238"/>
      </rPr>
      <t>A 128. tétel (mélyhűtőkamra) kötelező tartozéka, a 128. tételben kérjük árazni!</t>
    </r>
    <r>
      <rPr>
        <sz val="11"/>
        <rFont val="Arial"/>
        <family val="2"/>
        <charset val="238"/>
      </rPr>
      <t xml:space="preserve">
Mérete: 630×900×565 mm</t>
    </r>
  </si>
  <si>
    <r>
      <t xml:space="preserve">PADLÓÖSSZEFOLYÓ TÁLCA
## Konyhatechnológiai eszközökön kívüli beszerzés. </t>
    </r>
    <r>
      <rPr>
        <b/>
        <sz val="11"/>
        <rFont val="Arial"/>
        <family val="2"/>
        <charset val="238"/>
      </rPr>
      <t>Gépész kiírásban költségelve!</t>
    </r>
    <r>
      <rPr>
        <sz val="11"/>
        <rFont val="Arial"/>
        <family val="2"/>
        <charset val="238"/>
      </rPr>
      <t xml:space="preserve"> Rácsos folyóka rendszerű, állítható magasságú kivitel. Felső rész hagyományos vagy csempeperemes kialakítással, centrális kivezetéssel. Alsó rész kiemelhető bűzzárral, vízszintes DN 100 kivezetéssel. 1.4301 anyagminőségű rozsdamentes acélból, pácolt, passzivált felülettel. Tartozék: hálós rács, szennyfogó kosár.  [Beépítési igény szerint függőleges kivezetéssel ill. fix beépítési magassággal is választható.]
Mérete: 1230×200×60 mm</t>
    </r>
  </si>
  <si>
    <r>
      <t>PADLÓÖSSZEFOLYÓ
## Konyhatechnológiai eszközökön kívüli beszerzés.</t>
    </r>
    <r>
      <rPr>
        <b/>
        <sz val="11"/>
        <rFont val="Arial"/>
        <family val="2"/>
        <charset val="238"/>
      </rPr>
      <t xml:space="preserve"> Gépész kiírásban költségelve!</t>
    </r>
    <r>
      <rPr>
        <sz val="11"/>
        <rFont val="Arial"/>
        <family val="2"/>
        <charset val="238"/>
      </rPr>
      <t xml:space="preserve"> AG 142 rendszerű, állítható magasságú kivitel. Felső rész hagyományos vagy csempeperemes kialakítással. Alsó rész kiemelhető bűzzárral, vízszintes DN 70 kivezetéssel. 1.4301 anyagminőségű rozsdamentes acélból, pácolt, passzivált felülettel. Tartozék: hálós rács, szennyfogó kosár.  [Beépítési igény szerint DN 100 csatlakozással, ill. függőleges kivezetéssel is választható.]
Mérete: 200×200×79 mm</t>
    </r>
  </si>
  <si>
    <r>
      <t xml:space="preserve">PADLÓÖSSZEFOLYÓ
## Konyhatechnológiai eszközökön kívüli beszerzés. </t>
    </r>
    <r>
      <rPr>
        <b/>
        <sz val="11"/>
        <rFont val="Arial"/>
        <family val="2"/>
        <charset val="238"/>
      </rPr>
      <t xml:space="preserve">Gépész kiírásban költségelve! </t>
    </r>
    <r>
      <rPr>
        <sz val="11"/>
        <rFont val="Arial"/>
        <family val="2"/>
        <charset val="238"/>
      </rPr>
      <t>AG 142 rendszerű, állítható magasságú kivitel. Felső rész hagyományos vagy csempeperemes kialakítással. Alsó rész kiemelhető bűzzárral, vízszintes DN 70 kivezetéssel. 1.4301 anyagminőségű rozsdamentes acélból, pácolt, passzivált felülettel. Tartozék: hálós rács, szennyfogó kosár.  [Beépítési igény szerint DN 100 csatlakozással, ill. függőleges kivezetéssel is választható.]
Mérete: 200×200×79 mm</t>
    </r>
  </si>
  <si>
    <r>
      <t xml:space="preserve">FALI KIÖNTŐ
## Konyhatechnológiai eszközökön kívüli beszerzés. </t>
    </r>
    <r>
      <rPr>
        <b/>
        <sz val="11"/>
        <rFont val="Arial"/>
        <family val="2"/>
        <charset val="238"/>
      </rPr>
      <t>Gépész kiírásban költségelve!</t>
    </r>
    <r>
      <rPr>
        <sz val="11"/>
        <rFont val="Arial"/>
        <family val="2"/>
        <charset val="238"/>
      </rPr>
      <t xml:space="preserve"> AISI 304 anyagminőségű rozsdamentes anyagból, mélyhúzott, 490×290 mm medencével. Felhajtható vödörtartó ráccsal. Tartozék: szifon.
Mérete: 450×330×465 mm</t>
    </r>
  </si>
  <si>
    <r>
      <t>KIFOLYÓSZELEP-PÁR TÖMLŐVÉGGEL, LÉGBESZÍVÓVAL
## Konyhatechnológiai eszközökön kívüli beszerzés.</t>
    </r>
    <r>
      <rPr>
        <b/>
        <sz val="11"/>
        <rFont val="Arial"/>
        <family val="2"/>
        <charset val="238"/>
      </rPr>
      <t xml:space="preserve"> Gépész kiírásban költségelve!</t>
    </r>
    <r>
      <rPr>
        <sz val="11"/>
        <rFont val="Arial"/>
        <family val="2"/>
        <charset val="238"/>
      </rPr>
      <t xml:space="preserve">  1/2" csatlakozással, légbeszívó szeleppel. Vízátbocsátás: 19 l/perc. 2 db.
Mérete: 0×0×0 mm</t>
    </r>
  </si>
  <si>
    <r>
      <t xml:space="preserve">PADLÓÖSSZEFOLYÓ
## Konyhatechnológiai eszközökön kívüli beszerzés. </t>
    </r>
    <r>
      <rPr>
        <b/>
        <sz val="11"/>
        <rFont val="Arial"/>
        <family val="2"/>
        <charset val="238"/>
      </rPr>
      <t>Gépész kiírásban költségelve!</t>
    </r>
    <r>
      <rPr>
        <sz val="11"/>
        <rFont val="Arial"/>
        <family val="2"/>
        <charset val="238"/>
      </rPr>
      <t xml:space="preserve"> AG 142 rendszerű, állítható magasságú kivitel. Felső rész hagyományos vagy csempeperemes kialakítással. Alsó rész kiemelhető bűzzárral, vízszintes DN 70 kivezetéssel. 1.4301 anyagminőségű rozsdamentes acélból, pácolt, passzivált felülettel. Tartozék: hálós rács, szennyfogó kosár.  [Beépítési igény szerint DN 100 csatlakozással, ill. függőleges kivezetéssel is választható.]
Mérete: 200×200×79 mm</t>
    </r>
  </si>
  <si>
    <r>
      <t xml:space="preserve">KIFOLYÓSZELEP-PÁR TÖMLŐVÉGGEL, LÉGBESZÍVÓVAL
## Konyhatechnológiai eszközökön kívüli beszerzés. </t>
    </r>
    <r>
      <rPr>
        <b/>
        <sz val="11"/>
        <rFont val="Arial"/>
        <family val="2"/>
        <charset val="238"/>
      </rPr>
      <t>Gépész kiírásban költségelve!</t>
    </r>
    <r>
      <rPr>
        <sz val="11"/>
        <rFont val="Arial"/>
        <family val="2"/>
        <charset val="238"/>
      </rPr>
      <t xml:space="preserve">  1/2" csatlakozással, légbeszívó szeleppel. Vízátbocsátás: 19 l/perc. 2 db.
Mérete: 25×130×120 mm</t>
    </r>
  </si>
  <si>
    <r>
      <t xml:space="preserve">PADLÓÖSSZEFOLYÓ TÁLCA
## Konyhatechnológiai eszközökön kívüli beszerzés. </t>
    </r>
    <r>
      <rPr>
        <b/>
        <sz val="11"/>
        <rFont val="Arial"/>
        <family val="2"/>
        <charset val="238"/>
      </rPr>
      <t>Gépész kiírásban költségelve!</t>
    </r>
    <r>
      <rPr>
        <sz val="11"/>
        <rFont val="Arial"/>
        <family val="2"/>
        <charset val="238"/>
      </rPr>
      <t xml:space="preserve"> Rácsos folyóka rendszerű, állítható magasságú kivitel. Felső rész hagyományos vagy csempeperemes kialakítással, centrális kivezetéssel. Alsó rész kiemelhető bűzzárral, vízszintes DN 100 kivezetéssel. 1.4301 anyagminőségű rozsdamentes acélból, pácolt, passzivált felülettel. Tartozék: hálós rács, szennyfogó kosár.  [Beépítési igény szerint függőleges kivezetéssel ill. fix beépítési magassággal is választható.]
Mérete: 1030×300×60 mm</t>
    </r>
  </si>
  <si>
    <r>
      <t>PADLÓÖSSZEFOLYÓ
## Konyhatechnológiai eszközökön kívüli beszerzés.</t>
    </r>
    <r>
      <rPr>
        <b/>
        <sz val="11"/>
        <rFont val="Arial"/>
        <family val="2"/>
        <charset val="238"/>
      </rPr>
      <t xml:space="preserve"> Gépész kiírásban költségelve!</t>
    </r>
    <r>
      <rPr>
        <sz val="11"/>
        <rFont val="Arial"/>
        <family val="2"/>
        <charset val="238"/>
      </rPr>
      <t xml:space="preserve"> AG 142 rendszerű, állítható magasságú kivitel. Felső rész hagyományos vagy csempeperemes kialakítással. Alsó rész kiemelhető bűzzárral, vízszintes DN 70 kivezetéssel. 1.4301 anyagminőségű rozsdamentes acélból, pácolt, passzivált felülettel. Tartozék: hálós rács, szennyfogó kosár.  [Beépítési igény szerint DN 100 csatlakozással, ill. függőleges kivezetéssel is választható.]
Mérete: 200×200×79 mm
 </t>
    </r>
  </si>
  <si>
    <r>
      <t xml:space="preserve">VÍZLÁGYÍTÓ
## Konyhatechnológiai eszközökön kívüli beszerzés. </t>
    </r>
    <r>
      <rPr>
        <b/>
        <sz val="11"/>
        <rFont val="Arial"/>
        <family val="2"/>
        <charset val="238"/>
      </rPr>
      <t>Gépész kiírásban költségelve.</t>
    </r>
    <r>
      <rPr>
        <sz val="11"/>
        <rFont val="Arial"/>
        <family val="2"/>
        <charset val="238"/>
      </rPr>
      <t xml:space="preserve"> Kabinetes vízlágyító berendezés, teljesen automata mennyiségvezérelt kivitel, digitális vezérléssel LCD kijelzővel. Térfogatáram: 1560 l/h; gyantatöltet: 15 liter; névleges kapacitás: 43 m3/nk°. Üzemi nyomás: 2-6 bar; vízhőmérséklet: 5...30°C. Vízfelhasználás: 105 lit/reg.; sófelhasználás: 2 kg/reg. Tartozék: 100µ előszűrő; szerelvényblokk, nyomásmérő óra, csatlakozó flexibilis csövek.
Mérete: 270×480×602 mm</t>
    </r>
  </si>
  <si>
    <r>
      <t xml:space="preserve">KIFOLYÓSZELEP-PÁR TÖMLŐVÉGGEL, LÉGBESZÍVÓVAL
## Konyhatechnológiai eszközökön kívüli beszerzés. </t>
    </r>
    <r>
      <rPr>
        <b/>
        <sz val="11"/>
        <rFont val="Arial"/>
        <family val="2"/>
        <charset val="238"/>
      </rPr>
      <t>Gépész kiírásban költségelve!</t>
    </r>
    <r>
      <rPr>
        <sz val="11"/>
        <rFont val="Arial"/>
        <family val="2"/>
        <charset val="238"/>
      </rPr>
      <t xml:space="preserve">  1/2" csatlakozással, légbeszívó szeleppel. Vízátbocsátás: 19 l/perc. 2 db.
Mérete: 0×0×0 mm</t>
    </r>
  </si>
  <si>
    <t>Soványbeton útalap
térkő burkolat erősített járda *0,20*1,1</t>
  </si>
  <si>
    <t>Térburkolat készítése rendszerkőből, 10 cm vastagsággal, (pl. Semmelrock Citytop+Kombi térkő szürke-fehér 30x20, 20x20, 10x20 vagy azzal műszakilag egyenértékű)
járda, letalpaláshoz erősített burkolattal</t>
  </si>
  <si>
    <t>Adatgyűjtő kiselosztó szinti villamos elosztók összefüggési rajz szerinti adatgyűjtésére, FC BUS fogadásra (DDC-4, DDC-3, DDC-2, DDC-1, DDC-P1, DDC-P2A, DDC-0)</t>
  </si>
  <si>
    <t>Adatgyűjtő kiselosztó szinti villamos elosztók összefüggési rajz szerinti adatgyűjtésére, FC BUS fogadásra, ModBUS-os fogyasztásmérők integrálására (DDC-P2B, A-GEADC, A-GEBDC, DDC-P2B.1)</t>
  </si>
  <si>
    <t>A-FO jelű Álló kivitelű adatgyűjtő elosztó főelosztók összefüggési rajz szerinti adatgyűjtésére, ModBUS-os fogyasztásmérők integrálására</t>
  </si>
  <si>
    <t>IRC 1FC jelű Installációs kiselosztó 1 zónás 1db Fan-Coil vezérlésére.</t>
  </si>
  <si>
    <t>IRC 2FC jelű Installációs kiselosztó 1 zónás 2db Fan-Coil vezérlésére.</t>
  </si>
  <si>
    <t>IRC 3FC jelű Installációs kiselosztó 1 zónás 3db Fan-Coil vezérlésére.</t>
  </si>
  <si>
    <t>A-KOMM jelű kommunikációs elosztó</t>
  </si>
  <si>
    <t>"A-GEV" jelű kapcsolószekrénybe épített DDC alállomások az elvi séma szerinti adatpontszámok kezelésére</t>
  </si>
  <si>
    <t>"A-GEIII" jelű kapcsolószekrénybe épített DDC alállomások az elvi séma szerinti adatpontszámok kezelésére (biztonsági rendszereknél egymástól független aközpontokkal), valamint hálózati illesztéshez szükséges eszközök (LK4 M-BUS, H1-2 hőszivattyúk MODBus RTU, FH1-3 folyadékhűtők Modbus TCP/IP 2X)</t>
  </si>
  <si>
    <t>"A-GLK2B" jelű kapcsolószekrénybe épített DDC alállomások az elvi séma szerinti adatpontszámok kezelésére (biztonsági rendszereknél egymástól független aközpontokkal),</t>
  </si>
  <si>
    <t>Adatgyűjtő kiselosztóba épített DDC alállomások az elvi séma szerinti adatpontszámok kezelésére (DDC-4, DDC-3, DDC-2, DDC-1, DDC-P2A, DDC-0)</t>
  </si>
  <si>
    <t>Adatgyűjtő kiselosztóba épített DDC alállomások az elvi séma szerinti adatpontszámok kezelésére DDC-P1, A-GEADC, A-GEBDC, DDC-P2B.1)</t>
  </si>
  <si>
    <t>DDC-P2B jelű falra szerelhető adatgyűjtő kiselosztóba épített DDC alállomások az elvi séma szerinti adatpontszámok kezelésére</t>
  </si>
  <si>
    <t>A-FO jelű Álló kivitelű adatgyűjtő elosztóba épített DDC alállomások az elvi séma szerinti adatpontszámok kezelésére, főelosztók összefüggési rajz szerinti adatgyűjtésére, ModBUS-os fogyasztásmérők integrálására</t>
  </si>
  <si>
    <t>"A-KOMM" jelű kommunikációs elosztóba épített hálózati eszközök a felügyeleti munkaállomás BMS-ra illesztéséhez.</t>
  </si>
  <si>
    <t>Fan-Coil IRC zónaszabályzó, FC IRC</t>
  </si>
  <si>
    <t>Fan-coilokhoz fali kezelő, Fali kezelő</t>
  </si>
  <si>
    <t>Labor Strauss BC600-16 analóg intelligens tűzjelző központ 12 címző hurkos kiépítésben 2db 45Ah-ás akkumulátorral</t>
  </si>
  <si>
    <t>Labor Strauss ABF600-1 távkezelő</t>
  </si>
  <si>
    <t>Labor Strauss SIF601-3/ZLT soros illesztő</t>
  </si>
  <si>
    <t>Labor Strauss NIF600-1 hálózati illesztő</t>
  </si>
  <si>
    <t>Labor Staruss grafikus felügyeleti rendszer: Számítógép (Corei7 processzor, 16GB háttértár, min 500 GB HDD, 24"-os LCD monitor, Windows 10 magyar operációs rendszer), Grafikus megjelenítő szoftver, Szoftver liszensz, Szünetmenets tápegység 30 perces</t>
  </si>
  <si>
    <t>EDR rendszer telepítés (szükség szerint)</t>
  </si>
  <si>
    <t>EDR rendszer összesen</t>
  </si>
  <si>
    <t>0-10V-os szabályozószelep mozgatómotor (24VAC) a gépész terveken szereplő kvs értékű szelepekhez</t>
  </si>
  <si>
    <t>Túlfűtési termosztát</t>
  </si>
  <si>
    <t>Nyomás távadó lépcsőházi túlnyomás érzékelésére
(0...100Pa, 0-10VDC)</t>
  </si>
  <si>
    <t>Vízoldali nyomáskapcsoló</t>
  </si>
  <si>
    <t>Frekvenciaváltó; (grafikus kijelzővel), {3~380-440V}, P=7,5kW, IP55, beépített ki- és bemeneti szűrő</t>
  </si>
  <si>
    <t>Fagyvédő termosztát</t>
  </si>
  <si>
    <t>Törölapos nyomógomb tűzvédelmi szellőzés helyi indítására, PO-61</t>
  </si>
  <si>
    <t>Légáramlás kapcsoló</t>
  </si>
  <si>
    <t>Légoldali nyomáskapcsoló</t>
  </si>
  <si>
    <t>Légminőség érzékelő</t>
  </si>
  <si>
    <t>Légoldali nyomástávadó</t>
  </si>
  <si>
    <t>Határoló hygrosztát</t>
  </si>
  <si>
    <t>Úszókapcsoló</t>
  </si>
  <si>
    <t>Kombinált hőmérséklet és páratartalom érzékelő</t>
  </si>
  <si>
    <t>Merülő hőmérséklet érzékelő</t>
  </si>
  <si>
    <t>Külső hőmérséklet érzékelő</t>
  </si>
  <si>
    <t>Légcsatornába szerelhető hőmérséklet mérő</t>
  </si>
  <si>
    <t>230VAC nyit-zár zsalu rugós</t>
  </si>
  <si>
    <t>Kombinált helyiség hőmérséklet és páratartalom érzékelő</t>
  </si>
  <si>
    <t>Készülékazonosító felírati tábla 50x100mm műanyag, gravírozott tervjelekkel, felszereléssel</t>
  </si>
  <si>
    <t>ÉV mérés jegyzőkönyvezéssel</t>
  </si>
  <si>
    <t>Gépházon belüli EPH hálózat kiépítése, berendezések EPH hálózatba való bekötése, bekötö vezetékek.</t>
  </si>
  <si>
    <t>Terepi tiltókapcsoló</t>
  </si>
  <si>
    <t>Terepi automatika elemek, tiltókapcsolók bekötése</t>
  </si>
  <si>
    <t>Épületfelügyeleti központ. PC 8 GB DDR3 SDRAM, 500GB 3.5 SATA 6Gb/s 16MB DataBurst Cache™500GB 3.5 SATA 6Gb/s with 16MB DataBurst Cache™, 1GB videókártya, 3,4 GHz processzor, 1db 22" LED monitor, billentyűzet, mouse, színes nyomtató, Operációs rendszer, Épületfelügyeleti software</t>
  </si>
  <si>
    <t>Automatika gyártási tervek elkészítése</t>
  </si>
  <si>
    <t>Központ  felhasználói program elkészítése</t>
  </si>
  <si>
    <t xml:space="preserve">Grafikai sémák elkészítése, dinamizálása </t>
  </si>
  <si>
    <t>Projektmenedzsment</t>
  </si>
  <si>
    <t>DDC alállomások  üzembehelyezése, beszabályozás, 
üzempróbák</t>
  </si>
  <si>
    <t>Kezelőszemélyzet oktatása</t>
  </si>
  <si>
    <t>M-Bus, ModBUS RTU, TCP/IP kommunikációval rendelkező berendezések épületfelügyeleti illesztése a szükséges kommunkiációs software elemekkel</t>
  </si>
  <si>
    <t>Az üzembehelyezést követő fűtési/hűtési időszak
kezdetén szükséges után-szabályozások( finom, beszabályozás) elvégzése</t>
  </si>
  <si>
    <t>195.</t>
  </si>
  <si>
    <t>átadási dokumentáció elkészítése</t>
  </si>
  <si>
    <t>196.</t>
  </si>
  <si>
    <t>Organizációs költség</t>
  </si>
  <si>
    <t>197.</t>
  </si>
  <si>
    <t>Érintésvédelmi mérési jegyzőkönyv</t>
  </si>
  <si>
    <t>198.</t>
  </si>
  <si>
    <t>Megvalósulási tervcsomag</t>
  </si>
  <si>
    <t>199.</t>
  </si>
  <si>
    <t>Műszaki átadás-átvételi jegyzőkönyv</t>
  </si>
  <si>
    <t>Egyéb összesen</t>
  </si>
  <si>
    <t>EDR rendszer</t>
  </si>
  <si>
    <t>Egyéb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</si>
</sst>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5" formatCode="#,##0\ &quot;Ft&quot;;\-#,##0\ &quot;Ft&quot;"/>
    <numFmt numFmtId="44" formatCode="_-* #,##0.00\ &quot;Ft&quot;_-;\-* #,##0.00\ &quot;Ft&quot;_-;_-* &quot;-&quot;??\ &quot;Ft&quot;_-;_-@_-"/>
    <numFmt numFmtId="164" formatCode="_-* #,##0.00\ _F_t_-;\-* #,##0.00\ _F_t_-;_-* &quot;-&quot;??\ _F_t_-;_-@_-"/>
    <numFmt numFmtId="165" formatCode="#,##0\ &quot;Ft&quot;"/>
    <numFmt numFmtId="166" formatCode="_-[$€]* #,##0.00_-;\-[$€]* #,##0.00_-;_-[$€]* &quot;-&quot;??_-;_-@_-"/>
    <numFmt numFmtId="167" formatCode="_-* #,##0\ [$Ft-40E]_-;\-* #,##0\ [$Ft-40E]_-;_-* &quot;-&quot;\ [$Ft-40E]_-;_-@_-"/>
    <numFmt numFmtId="168" formatCode="&quot;Igen&quot;;&quot;Igen&quot;;&quot;Nem&quot;"/>
    <numFmt numFmtId="169" formatCode="_-* #,##0\ &quot;Ft&quot;_-;\-* #,##0\ &quot;Ft&quot;_-;_-* &quot;-&quot;??\ &quot;Ft&quot;_-;_-@_-"/>
    <numFmt numFmtId="170" formatCode="0.0"/>
    <numFmt numFmtId="171" formatCode="_-* #,##0\ [$Ft-40E]_-;\-* #,##0\ [$Ft-40E]_-;_-* &quot;-&quot;??\ [$Ft-40E]_-;_-@_-"/>
    <numFmt numFmtId="172" formatCode="0.000"/>
    <numFmt numFmtId="173" formatCode="#,##0.0_ ;\-#,##0.0\ "/>
    <numFmt numFmtId="174" formatCode="#,##0.0"/>
    <numFmt numFmtId="175" formatCode="_-* #,##0\ &quot;Ft&quot;_-;\-* #,##0\ &quot;Ft&quot;_-;_-* &quot;0&quot;\ &quot;Ft&quot;_-;_-@_-"/>
    <numFmt numFmtId="176" formatCode="#,##0_ ;\-#,##0\ "/>
  </numFmts>
  <fonts count="41">
    <font>
      <sz val="11"/>
      <color theme="1"/>
      <name val="Calibri"/>
      <family val="2"/>
      <charset val="238"/>
      <scheme val="minor"/>
    </font>
    <font>
      <sz val="11"/>
      <color theme="1"/>
      <name val="Calibri"/>
      <family val="2"/>
      <charset val="238"/>
      <scheme val="minor"/>
    </font>
    <font>
      <sz val="11"/>
      <color theme="1"/>
      <name val="Calibri"/>
      <family val="2"/>
      <scheme val="minor"/>
    </font>
    <font>
      <sz val="10"/>
      <name val="Arial CE"/>
      <charset val="238"/>
    </font>
    <font>
      <sz val="10"/>
      <name val="Arial"/>
      <family val="2"/>
      <charset val="238"/>
    </font>
    <font>
      <sz val="12"/>
      <name val="Times New Roman"/>
      <family val="1"/>
    </font>
    <font>
      <sz val="10"/>
      <name val="Helv"/>
    </font>
    <font>
      <sz val="10"/>
      <name val="Arial"/>
      <family val="2"/>
    </font>
    <font>
      <sz val="10"/>
      <name val="Arial Tur"/>
    </font>
    <font>
      <sz val="11"/>
      <color indexed="8"/>
      <name val="Calibri"/>
      <family val="2"/>
    </font>
    <font>
      <sz val="10"/>
      <name val="Helv"/>
      <charset val="204"/>
    </font>
    <font>
      <b/>
      <sz val="10"/>
      <name val="MS Sans"/>
    </font>
    <font>
      <sz val="10"/>
      <name val="M_Times New Roman"/>
      <charset val="238"/>
    </font>
    <font>
      <b/>
      <sz val="10"/>
      <color theme="1"/>
      <name val="Times New Roman CE"/>
      <charset val="238"/>
    </font>
    <font>
      <sz val="10"/>
      <color theme="1"/>
      <name val="Times New Roman CE"/>
      <charset val="238"/>
    </font>
    <font>
      <sz val="12"/>
      <name val="Arial"/>
      <family val="2"/>
      <charset val="238"/>
    </font>
    <font>
      <b/>
      <sz val="10"/>
      <color indexed="8"/>
      <name val="Calibri"/>
      <family val="2"/>
      <charset val="238"/>
    </font>
    <font>
      <b/>
      <sz val="14"/>
      <color theme="1"/>
      <name val="Arial"/>
      <family val="2"/>
      <charset val="238"/>
    </font>
    <font>
      <sz val="10"/>
      <color theme="1"/>
      <name val="Arial"/>
      <family val="2"/>
      <charset val="238"/>
    </font>
    <font>
      <b/>
      <sz val="10"/>
      <color theme="1"/>
      <name val="Arial"/>
      <family val="2"/>
      <charset val="238"/>
    </font>
    <font>
      <b/>
      <sz val="18"/>
      <color theme="1"/>
      <name val="Arial"/>
      <family val="2"/>
      <charset val="238"/>
    </font>
    <font>
      <sz val="10"/>
      <name val="Arial CE"/>
      <family val="2"/>
      <charset val="238"/>
    </font>
    <font>
      <u/>
      <sz val="10"/>
      <color indexed="12"/>
      <name val="Arial"/>
      <family val="2"/>
      <charset val="238"/>
    </font>
    <font>
      <sz val="10"/>
      <name val="MS Sans Serif"/>
      <family val="2"/>
      <charset val="238"/>
    </font>
    <font>
      <sz val="10"/>
      <color theme="1"/>
      <name val="Calibri"/>
      <family val="2"/>
      <charset val="238"/>
      <scheme val="minor"/>
    </font>
    <font>
      <sz val="12"/>
      <color theme="1"/>
      <name val="Calibri"/>
      <family val="2"/>
      <charset val="129"/>
      <scheme val="minor"/>
    </font>
    <font>
      <sz val="12"/>
      <color theme="1"/>
      <name val="Calibri"/>
      <family val="2"/>
      <charset val="238"/>
      <scheme val="minor"/>
    </font>
    <font>
      <b/>
      <sz val="11"/>
      <color theme="1"/>
      <name val="Arial"/>
      <family val="2"/>
      <charset val="238"/>
    </font>
    <font>
      <sz val="11"/>
      <color theme="1"/>
      <name val="Arial"/>
      <family val="2"/>
      <charset val="238"/>
    </font>
    <font>
      <sz val="11"/>
      <color theme="1"/>
      <name val="Arial"/>
      <family val="2"/>
      <charset val="238"/>
    </font>
    <font>
      <b/>
      <sz val="11"/>
      <color theme="1"/>
      <name val="Arial"/>
      <family val="2"/>
      <charset val="238"/>
    </font>
    <font>
      <sz val="11"/>
      <color indexed="8"/>
      <name val="Arial"/>
      <family val="2"/>
      <charset val="238"/>
    </font>
    <font>
      <sz val="11"/>
      <name val="Arial"/>
      <family val="2"/>
      <charset val="238"/>
    </font>
    <font>
      <b/>
      <sz val="11"/>
      <name val="Arial"/>
      <family val="2"/>
      <charset val="238"/>
    </font>
    <font>
      <vertAlign val="superscript"/>
      <sz val="11"/>
      <name val="Arial"/>
      <family val="2"/>
      <charset val="238"/>
    </font>
    <font>
      <b/>
      <sz val="11"/>
      <color indexed="8"/>
      <name val="Arial"/>
      <family val="2"/>
      <charset val="238"/>
    </font>
    <font>
      <sz val="11"/>
      <color indexed="16"/>
      <name val="Arial"/>
      <family val="2"/>
      <charset val="238"/>
    </font>
    <font>
      <b/>
      <sz val="10"/>
      <name val="Arial"/>
      <family val="2"/>
      <charset val="238"/>
    </font>
    <font>
      <b/>
      <sz val="10"/>
      <name val="Calibri"/>
      <family val="2"/>
      <charset val="238"/>
    </font>
    <font>
      <sz val="10"/>
      <name val="Calibri"/>
      <family val="2"/>
      <charset val="238"/>
    </font>
    <font>
      <u/>
      <sz val="11"/>
      <name val="Arial"/>
      <family val="2"/>
      <charset val="238"/>
    </font>
  </fonts>
  <fills count="35">
    <fill>
      <patternFill patternType="none"/>
    </fill>
    <fill>
      <patternFill patternType="gray125"/>
    </fill>
    <fill>
      <patternFill patternType="solid">
        <fgColor indexed="47"/>
      </patternFill>
    </fill>
    <fill>
      <patternFill patternType="solid">
        <fgColor indexed="29"/>
      </patternFill>
    </fill>
    <fill>
      <patternFill patternType="solid">
        <fgColor indexed="26"/>
      </patternFill>
    </fill>
    <fill>
      <patternFill patternType="solid">
        <fgColor indexed="22"/>
      </patternFill>
    </fill>
    <fill>
      <patternFill patternType="solid">
        <fgColor indexed="4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rgb="FFFFFFCC"/>
      </patternFill>
    </fill>
    <fill>
      <patternFill patternType="solid">
        <fgColor theme="4"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FFF99"/>
        <bgColor indexed="64"/>
      </patternFill>
    </fill>
    <fill>
      <patternFill patternType="solid">
        <fgColor rgb="FFFFC000"/>
        <bgColor indexed="64"/>
      </patternFill>
    </fill>
    <fill>
      <patternFill patternType="solid">
        <fgColor rgb="FF00FFCC"/>
        <bgColor indexed="64"/>
      </patternFill>
    </fill>
    <fill>
      <patternFill patternType="solid">
        <fgColor rgb="FF00B050"/>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rgb="FF00B0F0"/>
        <bgColor indexed="64"/>
      </patternFill>
    </fill>
    <fill>
      <patternFill patternType="solid">
        <fgColor theme="7" tint="0.39997558519241921"/>
        <bgColor indexed="64"/>
      </patternFill>
    </fill>
    <fill>
      <patternFill patternType="solid">
        <fgColor theme="6" tint="-0.249977111117893"/>
        <bgColor indexed="64"/>
      </patternFill>
    </fill>
    <fill>
      <patternFill patternType="solid">
        <fgColor theme="2" tint="-0.499984740745262"/>
        <bgColor indexed="64"/>
      </patternFill>
    </fill>
    <fill>
      <patternFill patternType="solid">
        <fgColor theme="3" tint="0.59999389629810485"/>
        <bgColor indexed="64"/>
      </patternFill>
    </fill>
    <fill>
      <patternFill patternType="solid">
        <fgColor rgb="FFFF66FF"/>
        <bgColor indexed="64"/>
      </patternFill>
    </fill>
    <fill>
      <patternFill patternType="solid">
        <fgColor theme="0"/>
        <bgColor indexed="64"/>
      </patternFill>
    </fill>
    <fill>
      <patternFill patternType="solid">
        <fgColor theme="7" tint="-0.249977111117893"/>
        <bgColor indexed="64"/>
      </patternFill>
    </fill>
    <fill>
      <patternFill patternType="solid">
        <fgColor theme="0" tint="-0.14999847407452621"/>
        <bgColor indexed="64"/>
      </patternFill>
    </fill>
    <fill>
      <patternFill patternType="solid">
        <fgColor theme="7" tint="-0.499984740745262"/>
        <bgColor indexed="64"/>
      </patternFill>
    </fill>
    <fill>
      <patternFill patternType="solid">
        <fgColor rgb="FFFF0000"/>
        <bgColor indexed="64"/>
      </patternFill>
    </fill>
    <fill>
      <patternFill patternType="solid">
        <fgColor rgb="FF003366"/>
        <bgColor indexed="64"/>
      </patternFill>
    </fill>
    <fill>
      <patternFill patternType="solid">
        <fgColor rgb="FFFF9900"/>
        <bgColor indexed="64"/>
      </patternFill>
    </fill>
    <fill>
      <patternFill patternType="solid">
        <fgColor rgb="FFFF0066"/>
        <bgColor indexed="64"/>
      </patternFill>
    </fill>
    <fill>
      <patternFill patternType="solid">
        <fgColor theme="0" tint="-4.9989318521683403E-2"/>
        <bgColor indexed="64"/>
      </patternFill>
    </fill>
  </fills>
  <borders count="10">
    <border>
      <left/>
      <right/>
      <top/>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s>
  <cellStyleXfs count="102">
    <xf numFmtId="0" fontId="0" fillId="0" borderId="0"/>
    <xf numFmtId="44" fontId="1" fillId="0" borderId="0" applyFont="0" applyFill="0" applyBorder="0" applyAlignment="0" applyProtection="0"/>
    <xf numFmtId="0" fontId="1" fillId="0" borderId="0"/>
    <xf numFmtId="0" fontId="3" fillId="0" borderId="0"/>
    <xf numFmtId="0" fontId="4" fillId="0" borderId="0" applyNumberFormat="0" applyFill="0" applyBorder="0" applyAlignment="0" applyProtection="0"/>
    <xf numFmtId="0" fontId="1" fillId="0" borderId="0"/>
    <xf numFmtId="0" fontId="1" fillId="0" borderId="0"/>
    <xf numFmtId="0" fontId="5"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2" borderId="0" applyNumberFormat="0" applyBorder="0" applyAlignment="0" applyProtection="0"/>
    <xf numFmtId="0" fontId="2" fillId="7" borderId="0" applyNumberFormat="0" applyBorder="0" applyAlignment="0" applyProtection="0"/>
    <xf numFmtId="0" fontId="2" fillId="4"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2" borderId="0" applyNumberFormat="0" applyBorder="0" applyAlignment="0" applyProtection="0"/>
    <xf numFmtId="0" fontId="2" fillId="7"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6" borderId="0" applyNumberFormat="0" applyBorder="0" applyAlignment="0" applyProtection="0"/>
    <xf numFmtId="0" fontId="2" fillId="5" borderId="0" applyNumberFormat="0" applyBorder="0" applyAlignment="0" applyProtection="0"/>
    <xf numFmtId="0" fontId="2" fillId="9" borderId="0" applyNumberFormat="0" applyBorder="0" applyAlignment="0" applyProtection="0"/>
    <xf numFmtId="0" fontId="2" fillId="6"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6" borderId="0" applyNumberFormat="0" applyBorder="0" applyAlignment="0" applyProtection="0"/>
    <xf numFmtId="0" fontId="2" fillId="5" borderId="0" applyNumberFormat="0" applyBorder="0" applyAlignment="0" applyProtection="0"/>
    <xf numFmtId="0" fontId="2" fillId="9" borderId="0" applyNumberFormat="0" applyBorder="0" applyAlignment="0" applyProtection="0"/>
    <xf numFmtId="0" fontId="2" fillId="6" borderId="0" applyNumberFormat="0" applyBorder="0" applyAlignment="0" applyProtection="0"/>
    <xf numFmtId="14" fontId="6" fillId="0" borderId="0"/>
    <xf numFmtId="166" fontId="7" fillId="0" borderId="0" applyFont="0" applyFill="0" applyBorder="0" applyAlignment="0" applyProtection="0"/>
    <xf numFmtId="0" fontId="7" fillId="0" borderId="0"/>
    <xf numFmtId="167" fontId="4" fillId="0" borderId="0"/>
    <xf numFmtId="0" fontId="2" fillId="0" borderId="0"/>
    <xf numFmtId="0" fontId="4" fillId="0" borderId="0"/>
    <xf numFmtId="0" fontId="4" fillId="0" borderId="0"/>
    <xf numFmtId="0" fontId="8" fillId="0" borderId="0"/>
    <xf numFmtId="0" fontId="1" fillId="0" borderId="0"/>
    <xf numFmtId="0" fontId="5" fillId="0" borderId="0"/>
    <xf numFmtId="0" fontId="9" fillId="10" borderId="2" applyNumberFormat="0" applyFont="0" applyAlignment="0" applyProtection="0"/>
    <xf numFmtId="0" fontId="9" fillId="10" borderId="2" applyNumberFormat="0" applyFont="0" applyAlignment="0" applyProtection="0"/>
    <xf numFmtId="0" fontId="9" fillId="10" borderId="2" applyNumberFormat="0" applyFont="0" applyAlignment="0" applyProtection="0"/>
    <xf numFmtId="0" fontId="2" fillId="0" borderId="0"/>
    <xf numFmtId="0" fontId="4" fillId="0" borderId="0"/>
    <xf numFmtId="0" fontId="10" fillId="0" borderId="0"/>
    <xf numFmtId="0" fontId="11" fillId="0" borderId="0" applyNumberFormat="0" applyFill="0" applyBorder="0" applyAlignment="0" applyProtection="0"/>
    <xf numFmtId="0" fontId="10" fillId="0" borderId="0"/>
    <xf numFmtId="9" fontId="4" fillId="0" borderId="0" applyFont="0" applyFill="0" applyBorder="0" applyAlignment="0" applyProtection="0"/>
    <xf numFmtId="168" fontId="7" fillId="0" borderId="0" applyFill="0" applyBorder="0" applyAlignment="0" applyProtection="0"/>
    <xf numFmtId="0" fontId="7" fillId="0" borderId="0"/>
    <xf numFmtId="0" fontId="12" fillId="0" borderId="0"/>
    <xf numFmtId="0" fontId="15" fillId="0" borderId="0"/>
    <xf numFmtId="44" fontId="4" fillId="0" borderId="0" applyFont="0" applyFill="0" applyBorder="0" applyAlignment="0" applyProtection="0"/>
    <xf numFmtId="0" fontId="21" fillId="0" borderId="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4" fontId="4" fillId="0" borderId="0" applyFont="0" applyFill="0" applyBorder="0" applyAlignment="0" applyProtection="0"/>
    <xf numFmtId="0" fontId="21" fillId="0" borderId="0" applyNumberFormat="0" applyBorder="0" applyAlignment="0" applyProtection="0"/>
    <xf numFmtId="0" fontId="23" fillId="0" borderId="0"/>
    <xf numFmtId="0" fontId="12" fillId="0" borderId="0"/>
    <xf numFmtId="0" fontId="4" fillId="0" borderId="0"/>
    <xf numFmtId="0" fontId="24" fillId="0" borderId="0"/>
    <xf numFmtId="0" fontId="25" fillId="0" borderId="0"/>
    <xf numFmtId="0" fontId="26" fillId="0" borderId="0"/>
    <xf numFmtId="0" fontId="1" fillId="0" borderId="0"/>
    <xf numFmtId="0" fontId="1" fillId="0" borderId="0"/>
    <xf numFmtId="44" fontId="1" fillId="0" borderId="0" applyFont="0" applyFill="0" applyBorder="0" applyAlignment="0" applyProtection="0"/>
    <xf numFmtId="164" fontId="1" fillId="0" borderId="0" applyFont="0" applyFill="0" applyBorder="0" applyAlignment="0" applyProtection="0"/>
    <xf numFmtId="3" fontId="27" fillId="0" borderId="1" applyFont="0" applyFill="0" applyBorder="0" applyAlignment="0">
      <alignment horizontal="right" vertical="center" wrapText="1"/>
    </xf>
    <xf numFmtId="175" fontId="32" fillId="0" borderId="0">
      <alignment horizontal="right" vertical="top"/>
    </xf>
    <xf numFmtId="176" fontId="32" fillId="0" borderId="0">
      <alignment horizontal="right" vertical="top"/>
    </xf>
  </cellStyleXfs>
  <cellXfs count="432">
    <xf numFmtId="0" fontId="0" fillId="0" borderId="0" xfId="0"/>
    <xf numFmtId="49" fontId="32" fillId="0" borderId="0" xfId="4" applyNumberFormat="1" applyFont="1" applyFill="1" applyBorder="1" applyAlignment="1" applyProtection="1">
      <alignment horizontal="left" vertical="center" wrapText="1"/>
    </xf>
    <xf numFmtId="0" fontId="32" fillId="0" borderId="0" xfId="6" applyFont="1" applyFill="1" applyBorder="1" applyAlignment="1" applyProtection="1">
      <alignment vertical="center" wrapText="1"/>
    </xf>
    <xf numFmtId="49" fontId="32" fillId="0" borderId="0" xfId="4" applyNumberFormat="1" applyFont="1" applyFill="1" applyBorder="1" applyAlignment="1" applyProtection="1">
      <alignment vertical="center" wrapText="1"/>
    </xf>
    <xf numFmtId="0" fontId="32" fillId="0" borderId="0" xfId="37" applyFont="1" applyBorder="1" applyProtection="1"/>
    <xf numFmtId="0" fontId="32" fillId="0" borderId="0" xfId="37" applyFont="1" applyBorder="1" applyAlignment="1" applyProtection="1">
      <alignment wrapText="1"/>
    </xf>
    <xf numFmtId="49" fontId="36" fillId="0" borderId="0" xfId="37" applyNumberFormat="1" applyFont="1" applyBorder="1" applyAlignment="1" applyProtection="1">
      <alignment horizontal="center" wrapText="1"/>
    </xf>
    <xf numFmtId="49" fontId="36" fillId="0" borderId="0" xfId="37" applyNumberFormat="1" applyFont="1" applyBorder="1" applyAlignment="1" applyProtection="1">
      <alignment horizontal="center"/>
    </xf>
    <xf numFmtId="0" fontId="27" fillId="0" borderId="1" xfId="0" applyFont="1" applyBorder="1" applyAlignment="1" applyProtection="1">
      <alignment horizontal="center" vertical="center" wrapText="1"/>
    </xf>
    <xf numFmtId="0" fontId="32" fillId="0" borderId="0" xfId="37" applyFont="1" applyFill="1" applyBorder="1" applyAlignment="1" applyProtection="1">
      <alignment horizontal="left" vertical="top"/>
    </xf>
    <xf numFmtId="0" fontId="32" fillId="0" borderId="0" xfId="37" applyFont="1" applyFill="1" applyBorder="1" applyAlignment="1" applyProtection="1">
      <alignment horizontal="right" vertical="top"/>
    </xf>
    <xf numFmtId="0" fontId="32" fillId="0" borderId="0" xfId="37" applyFont="1" applyFill="1" applyBorder="1" applyAlignment="1" applyProtection="1">
      <alignment vertical="top" wrapText="1"/>
    </xf>
    <xf numFmtId="0" fontId="27" fillId="0" borderId="1" xfId="0" applyFont="1" applyBorder="1" applyAlignment="1" applyProtection="1">
      <alignment vertical="top" wrapText="1"/>
    </xf>
    <xf numFmtId="0" fontId="27" fillId="0" borderId="1" xfId="0" applyFont="1" applyBorder="1" applyAlignment="1" applyProtection="1">
      <alignment horizontal="right" vertical="center" wrapText="1"/>
    </xf>
    <xf numFmtId="0" fontId="27" fillId="0" borderId="1" xfId="0" applyFont="1" applyBorder="1" applyAlignment="1" applyProtection="1">
      <alignment horizontal="right" vertical="top" wrapText="1"/>
    </xf>
    <xf numFmtId="165" fontId="28" fillId="0" borderId="0" xfId="37" applyNumberFormat="1" applyFont="1" applyBorder="1" applyAlignment="1" applyProtection="1">
      <alignment horizontal="right" vertical="top" wrapText="1"/>
    </xf>
    <xf numFmtId="165" fontId="27" fillId="0" borderId="1" xfId="0" applyNumberFormat="1" applyFont="1" applyBorder="1" applyAlignment="1" applyProtection="1">
      <alignment horizontal="right" vertical="top" wrapText="1"/>
    </xf>
    <xf numFmtId="3" fontId="32" fillId="0" borderId="0" xfId="37" applyNumberFormat="1" applyFont="1" applyFill="1" applyBorder="1" applyAlignment="1" applyProtection="1">
      <alignment horizontal="right" vertical="top"/>
    </xf>
    <xf numFmtId="0" fontId="28" fillId="0" borderId="0" xfId="0" applyFont="1" applyBorder="1" applyAlignment="1" applyProtection="1">
      <alignment vertical="top" wrapText="1"/>
    </xf>
    <xf numFmtId="0" fontId="28" fillId="0" borderId="0" xfId="0" applyFont="1" applyBorder="1" applyAlignment="1" applyProtection="1">
      <alignment horizontal="right" vertical="top" wrapText="1"/>
    </xf>
    <xf numFmtId="0" fontId="28" fillId="0" borderId="0" xfId="0" applyFont="1" applyAlignment="1" applyProtection="1">
      <alignment vertical="top" wrapText="1"/>
    </xf>
    <xf numFmtId="0" fontId="28" fillId="0" borderId="7" xfId="92" applyFont="1" applyFill="1" applyBorder="1" applyProtection="1"/>
    <xf numFmtId="49" fontId="32" fillId="0" borderId="7" xfId="4" applyNumberFormat="1" applyFont="1" applyFill="1" applyBorder="1" applyAlignment="1" applyProtection="1">
      <alignment horizontal="left" wrapText="1"/>
    </xf>
    <xf numFmtId="0" fontId="32" fillId="0" borderId="7" xfId="92" applyFont="1" applyFill="1" applyBorder="1" applyAlignment="1" applyProtection="1">
      <alignment horizontal="right" vertical="top" wrapText="1"/>
    </xf>
    <xf numFmtId="165" fontId="32" fillId="0" borderId="7" xfId="92" applyNumberFormat="1" applyFont="1" applyFill="1" applyBorder="1" applyAlignment="1" applyProtection="1">
      <alignment vertical="top" wrapText="1"/>
    </xf>
    <xf numFmtId="0" fontId="28" fillId="0" borderId="0" xfId="92" applyFont="1" applyFill="1" applyBorder="1" applyProtection="1"/>
    <xf numFmtId="49" fontId="32" fillId="0" borderId="0" xfId="4" applyNumberFormat="1" applyFont="1" applyFill="1" applyBorder="1" applyAlignment="1" applyProtection="1">
      <alignment horizontal="left" wrapText="1"/>
    </xf>
    <xf numFmtId="0" fontId="32" fillId="0" borderId="0" xfId="92" applyFont="1" applyFill="1" applyBorder="1" applyAlignment="1" applyProtection="1">
      <alignment horizontal="right" vertical="top" wrapText="1"/>
    </xf>
    <xf numFmtId="165" fontId="32" fillId="0" borderId="0" xfId="92" applyNumberFormat="1" applyFont="1" applyFill="1" applyBorder="1" applyAlignment="1" applyProtection="1">
      <alignment vertical="top" wrapText="1"/>
    </xf>
    <xf numFmtId="49" fontId="32" fillId="0" borderId="0" xfId="4" applyNumberFormat="1" applyFont="1" applyFill="1" applyBorder="1" applyAlignment="1" applyProtection="1">
      <alignment vertical="top" wrapText="1"/>
    </xf>
    <xf numFmtId="0" fontId="32" fillId="0" borderId="0" xfId="4" applyFont="1" applyFill="1" applyBorder="1" applyAlignment="1" applyProtection="1">
      <alignment horizontal="left" vertical="center" wrapText="1"/>
    </xf>
    <xf numFmtId="0" fontId="32" fillId="0" borderId="0" xfId="4" applyNumberFormat="1" applyFont="1" applyFill="1" applyBorder="1" applyAlignment="1" applyProtection="1">
      <alignment vertical="center" wrapText="1"/>
    </xf>
    <xf numFmtId="0" fontId="27" fillId="0" borderId="0" xfId="92" applyFont="1" applyFill="1" applyBorder="1" applyProtection="1"/>
    <xf numFmtId="0" fontId="31" fillId="0" borderId="0" xfId="5" applyFont="1" applyFill="1" applyBorder="1" applyAlignment="1" applyProtection="1">
      <alignment horizontal="justify" vertical="top" wrapText="1"/>
    </xf>
    <xf numFmtId="0" fontId="32" fillId="0" borderId="0" xfId="92" applyFont="1" applyFill="1" applyBorder="1" applyAlignment="1" applyProtection="1">
      <alignment horizontal="right" vertical="center" wrapText="1"/>
    </xf>
    <xf numFmtId="0" fontId="28" fillId="0" borderId="1" xfId="92" applyFont="1" applyFill="1" applyBorder="1" applyProtection="1"/>
    <xf numFmtId="49" fontId="33" fillId="0" borderId="1" xfId="4" applyNumberFormat="1" applyFont="1" applyFill="1" applyBorder="1" applyAlignment="1" applyProtection="1">
      <alignment horizontal="left" vertical="center" wrapText="1"/>
    </xf>
    <xf numFmtId="0" fontId="33" fillId="0" borderId="1" xfId="92" applyFont="1" applyFill="1" applyBorder="1" applyAlignment="1" applyProtection="1">
      <alignment horizontal="right" vertical="top" wrapText="1"/>
    </xf>
    <xf numFmtId="165" fontId="33" fillId="0" borderId="1" xfId="92" applyNumberFormat="1" applyFont="1" applyFill="1" applyBorder="1" applyAlignment="1" applyProtection="1">
      <alignment vertical="top" wrapText="1"/>
    </xf>
    <xf numFmtId="0" fontId="32" fillId="0" borderId="0" xfId="4" applyFont="1" applyFill="1" applyBorder="1" applyAlignment="1" applyProtection="1">
      <alignment vertical="center" wrapText="1"/>
    </xf>
    <xf numFmtId="0" fontId="32" fillId="0" borderId="0" xfId="6" applyFont="1" applyFill="1" applyBorder="1" applyAlignment="1" applyProtection="1">
      <alignment vertical="top" wrapText="1"/>
    </xf>
    <xf numFmtId="0" fontId="32" fillId="0" borderId="0" xfId="4" applyFont="1" applyFill="1" applyBorder="1" applyAlignment="1" applyProtection="1">
      <alignment vertical="top" wrapText="1"/>
    </xf>
    <xf numFmtId="0" fontId="33" fillId="0" borderId="1" xfId="4" applyNumberFormat="1" applyFont="1" applyFill="1" applyBorder="1" applyAlignment="1" applyProtection="1">
      <alignment vertical="center" wrapText="1"/>
    </xf>
    <xf numFmtId="0" fontId="32" fillId="0" borderId="1" xfId="92" applyFont="1" applyFill="1" applyBorder="1" applyAlignment="1" applyProtection="1">
      <alignment horizontal="right" vertical="top" wrapText="1"/>
    </xf>
    <xf numFmtId="0" fontId="32" fillId="0" borderId="0" xfId="4" applyNumberFormat="1" applyFont="1" applyFill="1" applyBorder="1" applyAlignment="1" applyProtection="1">
      <alignment horizontal="left" vertical="center" wrapText="1"/>
    </xf>
    <xf numFmtId="0" fontId="33" fillId="0" borderId="1" xfId="6" applyFont="1" applyFill="1" applyBorder="1" applyAlignment="1" applyProtection="1">
      <alignment vertical="top" wrapText="1"/>
    </xf>
    <xf numFmtId="0" fontId="28" fillId="0" borderId="0" xfId="92" applyFont="1" applyFill="1" applyProtection="1"/>
    <xf numFmtId="165" fontId="32" fillId="0" borderId="0" xfId="92" applyNumberFormat="1" applyFont="1" applyFill="1" applyBorder="1" applyAlignment="1" applyProtection="1">
      <alignment horizontal="right" vertical="top" wrapText="1"/>
    </xf>
    <xf numFmtId="49" fontId="33" fillId="0" borderId="1" xfId="4" applyNumberFormat="1" applyFont="1" applyFill="1" applyBorder="1" applyAlignment="1" applyProtection="1">
      <alignment vertical="center" wrapText="1"/>
    </xf>
    <xf numFmtId="165" fontId="33" fillId="0" borderId="1" xfId="92" applyNumberFormat="1" applyFont="1" applyFill="1" applyBorder="1" applyAlignment="1" applyProtection="1">
      <alignment horizontal="right" vertical="top" wrapText="1"/>
    </xf>
    <xf numFmtId="0" fontId="35" fillId="0" borderId="1" xfId="3" applyFont="1" applyFill="1" applyBorder="1" applyAlignment="1" applyProtection="1">
      <alignment vertical="top" wrapText="1"/>
    </xf>
    <xf numFmtId="0" fontId="35" fillId="0" borderId="1" xfId="3" applyFont="1" applyFill="1" applyBorder="1" applyAlignment="1" applyProtection="1">
      <alignment horizontal="right" vertical="top" wrapText="1"/>
    </xf>
    <xf numFmtId="165" fontId="35" fillId="0" borderId="1" xfId="3" applyNumberFormat="1" applyFont="1" applyFill="1" applyBorder="1" applyAlignment="1" applyProtection="1">
      <alignment horizontal="right" vertical="top" wrapText="1"/>
    </xf>
    <xf numFmtId="0" fontId="28" fillId="0" borderId="0" xfId="92" applyFont="1" applyFill="1" applyAlignment="1" applyProtection="1">
      <alignment horizontal="right"/>
    </xf>
    <xf numFmtId="49" fontId="28" fillId="0" borderId="0" xfId="37" applyNumberFormat="1" applyFont="1" applyBorder="1" applyAlignment="1" applyProtection="1">
      <alignment horizontal="center" wrapText="1"/>
    </xf>
    <xf numFmtId="49" fontId="28" fillId="0" borderId="7" xfId="37" applyNumberFormat="1" applyFont="1" applyBorder="1" applyAlignment="1" applyProtection="1">
      <alignment horizontal="center" wrapText="1"/>
    </xf>
    <xf numFmtId="49" fontId="36" fillId="0" borderId="1" xfId="37" applyNumberFormat="1" applyFont="1" applyBorder="1" applyAlignment="1" applyProtection="1">
      <alignment horizontal="center" wrapText="1"/>
    </xf>
    <xf numFmtId="0" fontId="28" fillId="0" borderId="0" xfId="0" applyFont="1" applyAlignment="1" applyProtection="1">
      <alignment horizontal="left" vertical="top" wrapText="1"/>
    </xf>
    <xf numFmtId="0" fontId="28" fillId="0" borderId="0" xfId="0" applyFont="1" applyAlignment="1" applyProtection="1">
      <alignment horizontal="right" vertical="top" wrapText="1"/>
    </xf>
    <xf numFmtId="169" fontId="28" fillId="0" borderId="0" xfId="0" applyNumberFormat="1" applyFont="1" applyAlignment="1" applyProtection="1">
      <alignment horizontal="right" vertical="top"/>
    </xf>
    <xf numFmtId="169" fontId="28" fillId="0" borderId="0" xfId="0" applyNumberFormat="1" applyFont="1" applyAlignment="1" applyProtection="1">
      <alignment vertical="top"/>
    </xf>
    <xf numFmtId="0" fontId="14" fillId="0" borderId="0" xfId="0" applyFont="1" applyAlignment="1" applyProtection="1">
      <alignment horizontal="left" vertical="top" wrapText="1"/>
    </xf>
    <xf numFmtId="0" fontId="14" fillId="0" borderId="0" xfId="0" applyFont="1" applyAlignment="1" applyProtection="1">
      <alignment vertical="top" wrapText="1"/>
    </xf>
    <xf numFmtId="0" fontId="14" fillId="0" borderId="0" xfId="0" applyFont="1" applyAlignment="1" applyProtection="1">
      <alignment horizontal="right" vertical="top" wrapText="1"/>
    </xf>
    <xf numFmtId="0" fontId="29" fillId="0" borderId="0" xfId="0" applyFont="1" applyAlignment="1" applyProtection="1">
      <alignment horizontal="left" vertical="top" wrapText="1"/>
    </xf>
    <xf numFmtId="0" fontId="29" fillId="0" borderId="0" xfId="0" applyFont="1" applyAlignment="1" applyProtection="1">
      <alignment vertical="top" wrapText="1"/>
    </xf>
    <xf numFmtId="0" fontId="29" fillId="0" borderId="0" xfId="0" applyFont="1" applyAlignment="1" applyProtection="1">
      <alignment horizontal="right" vertical="top" wrapText="1"/>
    </xf>
    <xf numFmtId="0" fontId="30" fillId="0" borderId="1" xfId="0" applyFont="1" applyBorder="1" applyAlignment="1" applyProtection="1">
      <alignment horizontal="left" vertical="top" wrapText="1"/>
    </xf>
    <xf numFmtId="0" fontId="30" fillId="0" borderId="1" xfId="0" applyFont="1" applyBorder="1" applyAlignment="1" applyProtection="1">
      <alignment vertical="top" wrapText="1"/>
    </xf>
    <xf numFmtId="0" fontId="30" fillId="0" borderId="1" xfId="0" applyFont="1" applyBorder="1" applyAlignment="1" applyProtection="1">
      <alignment horizontal="right" vertical="top" wrapText="1"/>
    </xf>
    <xf numFmtId="169" fontId="29" fillId="0" borderId="0" xfId="0" applyNumberFormat="1" applyFont="1" applyAlignment="1" applyProtection="1"/>
    <xf numFmtId="49" fontId="28" fillId="0" borderId="0" xfId="0" applyNumberFormat="1" applyFont="1" applyAlignment="1" applyProtection="1">
      <alignment vertical="top" wrapText="1"/>
    </xf>
    <xf numFmtId="165" fontId="28" fillId="0" borderId="0" xfId="0" applyNumberFormat="1" applyFont="1" applyAlignment="1" applyProtection="1">
      <alignment horizontal="right" vertical="top" wrapText="1"/>
    </xf>
    <xf numFmtId="3" fontId="28" fillId="0" borderId="0" xfId="0" applyNumberFormat="1" applyFont="1" applyAlignment="1" applyProtection="1">
      <alignment horizontal="right" vertical="top" wrapText="1"/>
    </xf>
    <xf numFmtId="0" fontId="28" fillId="0" borderId="0" xfId="0" applyFont="1" applyFill="1" applyAlignment="1" applyProtection="1">
      <alignment vertical="top" wrapText="1"/>
    </xf>
    <xf numFmtId="0" fontId="28" fillId="0" borderId="0" xfId="0" applyFont="1" applyFill="1" applyAlignment="1" applyProtection="1">
      <alignment horizontal="left" vertical="top" wrapText="1"/>
    </xf>
    <xf numFmtId="0" fontId="28" fillId="0" borderId="0" xfId="0" applyFont="1" applyFill="1" applyAlignment="1" applyProtection="1">
      <alignment horizontal="right" vertical="top" wrapText="1"/>
    </xf>
    <xf numFmtId="165" fontId="28" fillId="0" borderId="0" xfId="0" applyNumberFormat="1" applyFont="1" applyFill="1" applyAlignment="1" applyProtection="1">
      <alignment horizontal="right" vertical="top" wrapText="1"/>
    </xf>
    <xf numFmtId="0" fontId="18" fillId="0" borderId="0" xfId="37" applyFont="1" applyAlignment="1" applyProtection="1">
      <alignment horizontal="left" vertical="top" wrapText="1"/>
    </xf>
    <xf numFmtId="0" fontId="4" fillId="0" borderId="0" xfId="37" applyFont="1" applyFill="1" applyBorder="1" applyAlignment="1" applyProtection="1">
      <alignment vertical="top" wrapText="1"/>
    </xf>
    <xf numFmtId="0" fontId="33" fillId="0" borderId="0" xfId="37" applyFont="1" applyFill="1" applyBorder="1" applyProtection="1"/>
    <xf numFmtId="0" fontId="33" fillId="0" borderId="0" xfId="37" applyFont="1" applyFill="1" applyBorder="1" applyAlignment="1" applyProtection="1">
      <alignment wrapText="1"/>
    </xf>
    <xf numFmtId="0" fontId="32" fillId="0" borderId="0" xfId="37" applyFont="1" applyFill="1" applyBorder="1" applyProtection="1"/>
    <xf numFmtId="0" fontId="33" fillId="0" borderId="0" xfId="37" applyFont="1" applyFill="1" applyBorder="1" applyAlignment="1" applyProtection="1">
      <alignment horizontal="right"/>
    </xf>
    <xf numFmtId="0" fontId="32" fillId="0" borderId="0" xfId="37" applyFont="1" applyBorder="1" applyAlignment="1" applyProtection="1">
      <alignment horizontal="right"/>
    </xf>
    <xf numFmtId="3" fontId="33" fillId="0" borderId="0" xfId="37" applyNumberFormat="1" applyFont="1" applyFill="1" applyBorder="1" applyProtection="1"/>
    <xf numFmtId="0" fontId="28" fillId="0" borderId="0" xfId="0" applyFont="1" applyProtection="1"/>
    <xf numFmtId="0" fontId="28" fillId="0" borderId="0" xfId="0" applyFont="1" applyAlignment="1" applyProtection="1">
      <alignment horizontal="center" vertical="center"/>
    </xf>
    <xf numFmtId="0" fontId="32" fillId="0" borderId="0" xfId="91" applyFont="1" applyAlignment="1" applyProtection="1">
      <alignment vertical="top"/>
    </xf>
    <xf numFmtId="0" fontId="32" fillId="0" borderId="0" xfId="91" applyFont="1" applyAlignment="1" applyProtection="1">
      <alignment wrapText="1"/>
    </xf>
    <xf numFmtId="0" fontId="37" fillId="0" borderId="0" xfId="91" applyFont="1" applyAlignment="1" applyProtection="1">
      <alignment wrapText="1"/>
    </xf>
    <xf numFmtId="0" fontId="32" fillId="0" borderId="0" xfId="91" applyFont="1" applyBorder="1" applyAlignment="1" applyProtection="1">
      <alignment vertical="top"/>
    </xf>
    <xf numFmtId="0" fontId="32" fillId="0" borderId="0" xfId="91" applyFont="1" applyBorder="1" applyAlignment="1" applyProtection="1">
      <alignment wrapText="1"/>
    </xf>
    <xf numFmtId="0" fontId="32" fillId="0" borderId="0" xfId="91" applyFont="1" applyAlignment="1" applyProtection="1">
      <alignment horizontal="center" vertical="top"/>
    </xf>
    <xf numFmtId="0" fontId="32" fillId="0" borderId="0" xfId="91" applyFont="1" applyAlignment="1" applyProtection="1">
      <alignment horizontal="right" vertical="top"/>
    </xf>
    <xf numFmtId="0" fontId="32" fillId="0" borderId="0" xfId="91" applyFont="1" applyBorder="1" applyAlignment="1" applyProtection="1">
      <alignment horizontal="right" vertical="top"/>
    </xf>
    <xf numFmtId="165" fontId="32" fillId="0" borderId="0" xfId="91" applyNumberFormat="1" applyFont="1" applyAlignment="1" applyProtection="1">
      <alignment vertical="top"/>
    </xf>
    <xf numFmtId="165" fontId="0" fillId="0" borderId="0" xfId="37" applyNumberFormat="1" applyFont="1" applyBorder="1" applyAlignment="1" applyProtection="1">
      <alignment horizontal="right" vertical="top" wrapText="1"/>
    </xf>
    <xf numFmtId="165" fontId="32" fillId="0" borderId="0" xfId="91" applyNumberFormat="1" applyFont="1" applyBorder="1" applyAlignment="1" applyProtection="1">
      <alignment vertical="top"/>
    </xf>
    <xf numFmtId="3" fontId="32" fillId="0" borderId="0" xfId="91" applyNumberFormat="1" applyFont="1" applyAlignment="1" applyProtection="1">
      <alignment vertical="top"/>
    </xf>
    <xf numFmtId="0" fontId="32" fillId="0" borderId="0" xfId="37" applyFont="1" applyFill="1" applyBorder="1" applyAlignment="1" applyProtection="1">
      <alignment horizontal="left" vertical="top" wrapText="1"/>
    </xf>
    <xf numFmtId="1" fontId="32" fillId="0" borderId="0" xfId="89" applyNumberFormat="1" applyFont="1" applyFill="1" applyBorder="1" applyAlignment="1" applyProtection="1">
      <alignment horizontal="left" vertical="top"/>
    </xf>
    <xf numFmtId="49" fontId="32" fillId="0" borderId="0" xfId="89" applyNumberFormat="1" applyFont="1" applyBorder="1" applyAlignment="1" applyProtection="1">
      <alignment horizontal="left" vertical="top" wrapText="1"/>
    </xf>
    <xf numFmtId="3" fontId="32" fillId="0" borderId="0" xfId="89" applyNumberFormat="1" applyFont="1" applyFill="1" applyBorder="1" applyAlignment="1" applyProtection="1">
      <alignment horizontal="justify" vertical="top" wrapText="1"/>
    </xf>
    <xf numFmtId="49" fontId="32" fillId="0" borderId="0" xfId="89" applyNumberFormat="1" applyFont="1" applyFill="1" applyBorder="1" applyAlignment="1" applyProtection="1">
      <alignment horizontal="left" vertical="top"/>
    </xf>
    <xf numFmtId="3" fontId="32" fillId="0" borderId="0" xfId="89" applyNumberFormat="1" applyFont="1" applyFill="1" applyBorder="1" applyAlignment="1" applyProtection="1">
      <alignment horizontal="left" vertical="top" wrapText="1"/>
    </xf>
    <xf numFmtId="49" fontId="32" fillId="0" borderId="0" xfId="89" applyNumberFormat="1" applyFont="1" applyBorder="1" applyAlignment="1" applyProtection="1">
      <alignment horizontal="left" vertical="top"/>
    </xf>
    <xf numFmtId="3" fontId="32" fillId="0" borderId="0" xfId="89" applyNumberFormat="1" applyFont="1" applyBorder="1" applyAlignment="1" applyProtection="1">
      <alignment horizontal="justify" vertical="top" wrapText="1"/>
    </xf>
    <xf numFmtId="49" fontId="32" fillId="0" borderId="0" xfId="89" applyNumberFormat="1" applyFont="1" applyFill="1" applyBorder="1" applyAlignment="1" applyProtection="1">
      <alignment horizontal="left" vertical="top" wrapText="1"/>
    </xf>
    <xf numFmtId="49" fontId="32" fillId="0" borderId="0" xfId="90" applyNumberFormat="1" applyFont="1" applyFill="1" applyBorder="1" applyAlignment="1" applyProtection="1">
      <alignment horizontal="left" vertical="top"/>
    </xf>
    <xf numFmtId="49" fontId="31" fillId="0" borderId="0" xfId="53" applyNumberFormat="1" applyFont="1" applyBorder="1" applyAlignment="1" applyProtection="1">
      <alignment horizontal="left" vertical="top"/>
    </xf>
    <xf numFmtId="0" fontId="32" fillId="0" borderId="0" xfId="53" applyFont="1" applyFill="1" applyBorder="1" applyAlignment="1" applyProtection="1">
      <alignment horizontal="left" vertical="top" wrapText="1"/>
    </xf>
    <xf numFmtId="3" fontId="32" fillId="0" borderId="0" xfId="90" applyNumberFormat="1" applyFont="1" applyFill="1" applyBorder="1" applyAlignment="1" applyProtection="1">
      <alignment horizontal="left" vertical="top" wrapText="1"/>
    </xf>
    <xf numFmtId="3" fontId="32" fillId="0" borderId="0" xfId="89" applyNumberFormat="1" applyFont="1" applyFill="1" applyBorder="1" applyAlignment="1" applyProtection="1">
      <alignment vertical="top" wrapText="1"/>
    </xf>
    <xf numFmtId="49" fontId="31" fillId="0" borderId="0" xfId="89" applyNumberFormat="1" applyFont="1" applyBorder="1" applyAlignment="1" applyProtection="1">
      <alignment horizontal="left" vertical="top" wrapText="1"/>
    </xf>
    <xf numFmtId="3" fontId="32" fillId="0" borderId="0" xfId="90" applyNumberFormat="1" applyFont="1" applyBorder="1" applyAlignment="1" applyProtection="1">
      <alignment horizontal="left" vertical="top" wrapText="1"/>
    </xf>
    <xf numFmtId="49" fontId="31" fillId="0" borderId="0" xfId="89" applyNumberFormat="1" applyFont="1" applyFill="1" applyBorder="1" applyAlignment="1" applyProtection="1">
      <alignment horizontal="left" vertical="top" wrapText="1"/>
    </xf>
    <xf numFmtId="1" fontId="32" fillId="0" borderId="0" xfId="89" applyNumberFormat="1" applyFont="1" applyBorder="1" applyAlignment="1" applyProtection="1">
      <alignment horizontal="left"/>
    </xf>
    <xf numFmtId="49" fontId="32" fillId="0" borderId="0" xfId="89" applyNumberFormat="1" applyFont="1" applyBorder="1" applyAlignment="1" applyProtection="1">
      <alignment vertical="top"/>
    </xf>
    <xf numFmtId="16" fontId="32" fillId="0" borderId="0" xfId="89" applyNumberFormat="1" applyFont="1" applyBorder="1" applyAlignment="1" applyProtection="1">
      <alignment vertical="top"/>
    </xf>
    <xf numFmtId="0" fontId="32" fillId="0" borderId="0" xfId="89" applyFont="1" applyBorder="1" applyAlignment="1" applyProtection="1">
      <alignment vertical="top"/>
    </xf>
    <xf numFmtId="0" fontId="32" fillId="0" borderId="0" xfId="37" applyNumberFormat="1" applyFont="1" applyFill="1" applyBorder="1" applyAlignment="1" applyProtection="1">
      <alignment horizontal="right" vertical="top"/>
    </xf>
    <xf numFmtId="0" fontId="27" fillId="0" borderId="1" xfId="0" applyNumberFormat="1" applyFont="1" applyBorder="1" applyAlignment="1" applyProtection="1">
      <alignment vertical="top" wrapText="1"/>
    </xf>
    <xf numFmtId="0" fontId="32" fillId="0" borderId="0" xfId="89" applyNumberFormat="1" applyFont="1" applyFill="1" applyBorder="1" applyAlignment="1" applyProtection="1">
      <alignment vertical="top"/>
    </xf>
    <xf numFmtId="0" fontId="32" fillId="0" borderId="0" xfId="89" applyNumberFormat="1" applyFont="1" applyFill="1" applyBorder="1" applyAlignment="1" applyProtection="1">
      <alignment horizontal="center" vertical="center"/>
    </xf>
    <xf numFmtId="165" fontId="32" fillId="0" borderId="0" xfId="37" applyNumberFormat="1" applyFont="1" applyFill="1" applyBorder="1" applyAlignment="1" applyProtection="1">
      <alignment horizontal="right" vertical="top"/>
    </xf>
    <xf numFmtId="165" fontId="32" fillId="0" borderId="0" xfId="89" applyNumberFormat="1" applyFont="1" applyFill="1" applyBorder="1" applyAlignment="1" applyProtection="1">
      <alignment horizontal="right" vertical="top"/>
    </xf>
    <xf numFmtId="165" fontId="32" fillId="0" borderId="0" xfId="89" applyNumberFormat="1" applyFont="1" applyBorder="1" applyAlignment="1" applyProtection="1">
      <alignment horizontal="right" vertical="top"/>
    </xf>
    <xf numFmtId="0" fontId="32" fillId="0" borderId="0" xfId="89" applyFont="1" applyBorder="1" applyAlignment="1" applyProtection="1">
      <alignment horizontal="center" vertical="center"/>
    </xf>
    <xf numFmtId="0" fontId="32" fillId="0" borderId="0" xfId="54" applyFont="1" applyFill="1" applyBorder="1" applyAlignment="1" applyProtection="1">
      <alignment horizontal="center" vertical="center" wrapText="1"/>
    </xf>
    <xf numFmtId="0" fontId="32" fillId="0" borderId="0" xfId="54" applyFont="1" applyBorder="1" applyAlignment="1" applyProtection="1">
      <alignment vertical="center" wrapText="1"/>
    </xf>
    <xf numFmtId="0" fontId="28" fillId="0" borderId="0" xfId="0" applyFont="1" applyBorder="1" applyAlignment="1" applyProtection="1">
      <alignment vertical="center"/>
    </xf>
    <xf numFmtId="0" fontId="28" fillId="0" borderId="0" xfId="0" applyFont="1" applyBorder="1" applyAlignment="1" applyProtection="1">
      <alignment horizontal="left" vertical="center" wrapText="1"/>
    </xf>
    <xf numFmtId="0" fontId="32" fillId="0" borderId="0" xfId="54" applyFont="1" applyBorder="1" applyAlignment="1" applyProtection="1">
      <alignment horizontal="right" vertical="center" wrapText="1"/>
    </xf>
    <xf numFmtId="165" fontId="32" fillId="0" borderId="0" xfId="54" applyNumberFormat="1" applyFont="1" applyBorder="1" applyAlignment="1" applyProtection="1">
      <alignment vertical="center" wrapText="1"/>
    </xf>
    <xf numFmtId="49" fontId="32" fillId="0" borderId="0" xfId="54" applyNumberFormat="1" applyFont="1" applyBorder="1" applyAlignment="1" applyProtection="1">
      <alignment horizontal="left" vertical="center" wrapText="1"/>
    </xf>
    <xf numFmtId="0" fontId="27" fillId="0" borderId="1" xfId="0" applyFont="1" applyBorder="1" applyAlignment="1" applyProtection="1">
      <alignment horizontal="left" vertical="top"/>
    </xf>
    <xf numFmtId="0" fontId="28" fillId="0" borderId="0" xfId="0" applyFont="1" applyBorder="1" applyProtection="1"/>
    <xf numFmtId="0" fontId="32" fillId="0" borderId="0" xfId="54" applyFont="1" applyBorder="1" applyAlignment="1" applyProtection="1">
      <alignment vertical="top" wrapText="1"/>
    </xf>
    <xf numFmtId="165" fontId="32" fillId="0" borderId="0" xfId="54" applyNumberFormat="1" applyFont="1" applyBorder="1" applyAlignment="1" applyProtection="1">
      <alignment horizontal="right" vertical="center" wrapText="1"/>
    </xf>
    <xf numFmtId="0" fontId="32" fillId="0" borderId="0" xfId="54" applyNumberFormat="1" applyFont="1" applyBorder="1" applyAlignment="1" applyProtection="1">
      <alignment horizontal="left" vertical="center" wrapText="1"/>
    </xf>
    <xf numFmtId="0" fontId="28" fillId="0" borderId="0" xfId="0" applyFont="1" applyBorder="1" applyAlignment="1" applyProtection="1">
      <alignment horizontal="left" vertical="top" wrapText="1"/>
    </xf>
    <xf numFmtId="0" fontId="28" fillId="0" borderId="0" xfId="0" applyFont="1" applyBorder="1" applyAlignment="1" applyProtection="1">
      <alignment horizontal="center" vertical="top" wrapText="1"/>
    </xf>
    <xf numFmtId="165" fontId="28" fillId="0" borderId="0" xfId="0" applyNumberFormat="1" applyFont="1" applyBorder="1" applyAlignment="1" applyProtection="1">
      <alignment horizontal="right" vertical="top" wrapText="1"/>
    </xf>
    <xf numFmtId="0" fontId="32" fillId="0" borderId="7" xfId="92" applyFont="1" applyFill="1" applyBorder="1" applyAlignment="1" applyProtection="1">
      <alignment horizontal="left" vertical="top" wrapText="1"/>
    </xf>
    <xf numFmtId="0" fontId="32" fillId="0" borderId="0" xfId="92" applyFont="1" applyFill="1" applyBorder="1" applyAlignment="1" applyProtection="1">
      <alignment horizontal="left" vertical="top" wrapText="1"/>
    </xf>
    <xf numFmtId="0" fontId="32" fillId="0" borderId="1" xfId="92" applyFont="1" applyFill="1" applyBorder="1" applyAlignment="1" applyProtection="1">
      <alignment horizontal="left" vertical="top" wrapText="1"/>
    </xf>
    <xf numFmtId="0" fontId="35" fillId="0" borderId="1" xfId="3" applyFont="1" applyFill="1" applyBorder="1" applyAlignment="1" applyProtection="1">
      <alignment horizontal="left" vertical="top" wrapText="1"/>
    </xf>
    <xf numFmtId="0" fontId="28" fillId="0" borderId="0" xfId="92" applyFont="1" applyFill="1" applyAlignment="1" applyProtection="1">
      <alignment horizontal="left" vertical="top"/>
    </xf>
    <xf numFmtId="49" fontId="28" fillId="0" borderId="7" xfId="37" applyNumberFormat="1" applyFont="1" applyFill="1" applyBorder="1" applyAlignment="1" applyProtection="1">
      <alignment horizontal="right" vertical="top" wrapText="1"/>
    </xf>
    <xf numFmtId="165" fontId="28" fillId="0" borderId="7" xfId="55" applyNumberFormat="1" applyFont="1" applyFill="1" applyBorder="1" applyAlignment="1" applyProtection="1">
      <alignment horizontal="right" vertical="top" wrapText="1"/>
    </xf>
    <xf numFmtId="49" fontId="28" fillId="0" borderId="0" xfId="37" applyNumberFormat="1" applyFont="1" applyFill="1" applyBorder="1" applyAlignment="1" applyProtection="1">
      <alignment horizontal="right" vertical="top" wrapText="1"/>
    </xf>
    <xf numFmtId="165" fontId="28" fillId="0" borderId="0" xfId="55" applyNumberFormat="1" applyFont="1" applyFill="1" applyBorder="1" applyAlignment="1" applyProtection="1">
      <alignment horizontal="right" vertical="top" wrapText="1"/>
    </xf>
    <xf numFmtId="0" fontId="32" fillId="0" borderId="1" xfId="37" applyFont="1" applyBorder="1" applyAlignment="1" applyProtection="1">
      <alignment horizontal="right" vertical="top" wrapText="1"/>
    </xf>
    <xf numFmtId="165" fontId="33" fillId="0" borderId="1" xfId="55" applyNumberFormat="1" applyFont="1" applyBorder="1" applyAlignment="1" applyProtection="1">
      <alignment horizontal="right" vertical="top" wrapText="1"/>
    </xf>
    <xf numFmtId="0" fontId="32" fillId="0" borderId="0" xfId="37" applyFont="1" applyBorder="1" applyAlignment="1" applyProtection="1">
      <alignment horizontal="right" vertical="top" wrapText="1"/>
    </xf>
    <xf numFmtId="169" fontId="32" fillId="0" borderId="0" xfId="55" applyNumberFormat="1" applyFont="1" applyBorder="1" applyAlignment="1" applyProtection="1">
      <alignment horizontal="right" vertical="top" wrapText="1"/>
    </xf>
    <xf numFmtId="0" fontId="32" fillId="0" borderId="0" xfId="37" applyFont="1" applyBorder="1" applyAlignment="1" applyProtection="1">
      <alignment horizontal="right" vertical="top"/>
    </xf>
    <xf numFmtId="169" fontId="32" fillId="0" borderId="0" xfId="55" applyNumberFormat="1" applyFont="1" applyBorder="1" applyAlignment="1" applyProtection="1">
      <alignment horizontal="right" vertical="top"/>
    </xf>
    <xf numFmtId="49" fontId="28" fillId="0" borderId="0" xfId="37" applyNumberFormat="1" applyFont="1" applyBorder="1" applyAlignment="1" applyProtection="1">
      <alignment horizontal="left" vertical="top" wrapText="1"/>
    </xf>
    <xf numFmtId="49" fontId="36" fillId="0" borderId="1" xfId="37" applyNumberFormat="1" applyFont="1" applyBorder="1" applyAlignment="1" applyProtection="1">
      <alignment horizontal="left" vertical="top" wrapText="1"/>
    </xf>
    <xf numFmtId="49" fontId="36" fillId="0" borderId="0" xfId="37" applyNumberFormat="1" applyFont="1" applyBorder="1" applyAlignment="1" applyProtection="1">
      <alignment horizontal="left" vertical="top" wrapText="1"/>
    </xf>
    <xf numFmtId="49" fontId="36" fillId="0" borderId="0" xfId="37" applyNumberFormat="1" applyFont="1" applyBorder="1" applyAlignment="1" applyProtection="1">
      <alignment horizontal="left" vertical="top"/>
    </xf>
    <xf numFmtId="0" fontId="27" fillId="0" borderId="0" xfId="0" applyFont="1" applyBorder="1" applyAlignment="1" applyProtection="1">
      <alignment horizontal="center" vertical="center" wrapText="1"/>
    </xf>
    <xf numFmtId="0" fontId="27" fillId="0" borderId="1" xfId="0" applyFont="1" applyBorder="1" applyAlignment="1" applyProtection="1">
      <alignment horizontal="left" vertical="top" wrapText="1"/>
    </xf>
    <xf numFmtId="3" fontId="32" fillId="0" borderId="0" xfId="54" applyNumberFormat="1" applyFont="1" applyBorder="1" applyAlignment="1" applyProtection="1">
      <alignment vertical="center" wrapText="1"/>
    </xf>
    <xf numFmtId="0" fontId="33" fillId="0" borderId="0" xfId="37" applyNumberFormat="1" applyFont="1" applyFill="1" applyBorder="1" applyAlignment="1" applyProtection="1">
      <alignment horizontal="left" vertical="top"/>
    </xf>
    <xf numFmtId="0" fontId="33" fillId="0" borderId="0" xfId="37" applyNumberFormat="1" applyFont="1" applyFill="1" applyBorder="1" applyAlignment="1" applyProtection="1">
      <alignment horizontal="left" vertical="top" wrapText="1"/>
    </xf>
    <xf numFmtId="3" fontId="33" fillId="0" borderId="0" xfId="37" applyNumberFormat="1" applyFont="1" applyFill="1" applyBorder="1" applyAlignment="1" applyProtection="1">
      <alignment vertical="top" wrapText="1"/>
    </xf>
    <xf numFmtId="3" fontId="33" fillId="0" borderId="0" xfId="37" applyNumberFormat="1" applyFont="1" applyFill="1" applyBorder="1" applyAlignment="1" applyProtection="1">
      <alignment horizontal="right" vertical="top"/>
    </xf>
    <xf numFmtId="1" fontId="32" fillId="0" borderId="0" xfId="54" applyNumberFormat="1" applyFont="1" applyBorder="1" applyAlignment="1" applyProtection="1">
      <alignment horizontal="right" vertical="center" wrapText="1"/>
    </xf>
    <xf numFmtId="0" fontId="33" fillId="0" borderId="0" xfId="37" applyFont="1" applyFill="1" applyBorder="1" applyAlignment="1" applyProtection="1">
      <alignment horizontal="left" vertical="top"/>
    </xf>
    <xf numFmtId="0" fontId="33" fillId="0" borderId="0" xfId="37" applyFont="1" applyFill="1" applyBorder="1" applyAlignment="1" applyProtection="1">
      <alignment horizontal="left" vertical="top" wrapText="1"/>
    </xf>
    <xf numFmtId="0" fontId="33" fillId="0" borderId="0" xfId="37" applyFont="1" applyFill="1" applyBorder="1" applyAlignment="1" applyProtection="1">
      <alignment vertical="top" wrapText="1"/>
    </xf>
    <xf numFmtId="0" fontId="33" fillId="0" borderId="0" xfId="37" applyFont="1" applyFill="1" applyBorder="1" applyAlignment="1" applyProtection="1">
      <alignment horizontal="right" vertical="top"/>
    </xf>
    <xf numFmtId="165" fontId="33" fillId="0" borderId="0" xfId="37" applyNumberFormat="1" applyFont="1" applyFill="1" applyBorder="1" applyAlignment="1" applyProtection="1">
      <alignment horizontal="right" vertical="top"/>
    </xf>
    <xf numFmtId="165" fontId="27" fillId="0" borderId="0" xfId="37" applyNumberFormat="1" applyFont="1" applyBorder="1" applyAlignment="1" applyProtection="1">
      <alignment horizontal="right" vertical="top" wrapText="1"/>
    </xf>
    <xf numFmtId="3" fontId="28" fillId="0" borderId="0" xfId="0" applyNumberFormat="1" applyFont="1" applyBorder="1" applyAlignment="1" applyProtection="1">
      <alignment vertical="center"/>
    </xf>
    <xf numFmtId="169" fontId="28" fillId="0" borderId="0" xfId="0" applyNumberFormat="1" applyFont="1" applyBorder="1" applyAlignment="1" applyProtection="1">
      <alignment vertical="center"/>
    </xf>
    <xf numFmtId="0" fontId="27" fillId="0" borderId="0" xfId="0" applyFont="1" applyBorder="1" applyAlignment="1" applyProtection="1">
      <alignment horizontal="right" vertical="center" wrapText="1"/>
    </xf>
    <xf numFmtId="0" fontId="32" fillId="0" borderId="0" xfId="3" applyFont="1" applyFill="1" applyBorder="1" applyAlignment="1" applyProtection="1">
      <alignment horizontal="left" vertical="top" wrapText="1"/>
    </xf>
    <xf numFmtId="0" fontId="32" fillId="0" borderId="7" xfId="3" applyFont="1" applyFill="1" applyBorder="1" applyAlignment="1" applyProtection="1">
      <alignment horizontal="center" vertical="center" wrapText="1"/>
    </xf>
    <xf numFmtId="0" fontId="32" fillId="0" borderId="7" xfId="3" applyFont="1" applyFill="1" applyBorder="1" applyAlignment="1" applyProtection="1">
      <alignment vertical="center" wrapText="1"/>
    </xf>
    <xf numFmtId="0" fontId="32" fillId="0" borderId="7" xfId="3" applyFont="1" applyFill="1" applyBorder="1" applyAlignment="1" applyProtection="1">
      <alignment horizontal="right" vertical="top" wrapText="1"/>
    </xf>
    <xf numFmtId="165" fontId="32" fillId="0" borderId="7" xfId="3" applyNumberFormat="1" applyFont="1" applyFill="1" applyBorder="1" applyAlignment="1" applyProtection="1">
      <alignment horizontal="right" vertical="top"/>
    </xf>
    <xf numFmtId="0" fontId="32" fillId="0" borderId="0" xfId="3" applyFont="1" applyFill="1" applyBorder="1" applyAlignment="1" applyProtection="1">
      <alignment horizontal="center" vertical="center" wrapText="1"/>
    </xf>
    <xf numFmtId="0" fontId="32" fillId="0" borderId="0" xfId="3" applyFont="1" applyFill="1" applyBorder="1" applyAlignment="1" applyProtection="1">
      <alignment vertical="center" wrapText="1"/>
    </xf>
    <xf numFmtId="0" fontId="32" fillId="0" borderId="0" xfId="3" applyFont="1" applyFill="1" applyBorder="1" applyAlignment="1" applyProtection="1">
      <alignment horizontal="right" vertical="top" wrapText="1"/>
    </xf>
    <xf numFmtId="165" fontId="32" fillId="0" borderId="0" xfId="3" applyNumberFormat="1" applyFont="1" applyFill="1" applyBorder="1" applyAlignment="1" applyProtection="1">
      <alignment horizontal="right" vertical="top"/>
    </xf>
    <xf numFmtId="0" fontId="33" fillId="0" borderId="1" xfId="3" applyFont="1" applyFill="1" applyBorder="1" applyAlignment="1" applyProtection="1">
      <alignment horizontal="left" vertical="top" wrapText="1"/>
    </xf>
    <xf numFmtId="0" fontId="33" fillId="0" borderId="1" xfId="3" applyFont="1" applyFill="1" applyBorder="1" applyAlignment="1" applyProtection="1">
      <alignment horizontal="center" vertical="center" wrapText="1"/>
    </xf>
    <xf numFmtId="0" fontId="33" fillId="0" borderId="1" xfId="3" applyFont="1" applyFill="1" applyBorder="1" applyAlignment="1" applyProtection="1">
      <alignment vertical="center" wrapText="1"/>
    </xf>
    <xf numFmtId="0" fontId="33" fillId="0" borderId="1" xfId="3" applyFont="1" applyFill="1" applyBorder="1" applyAlignment="1" applyProtection="1">
      <alignment horizontal="right" vertical="top" wrapText="1"/>
    </xf>
    <xf numFmtId="165" fontId="33" fillId="0" borderId="1" xfId="3" applyNumberFormat="1" applyFont="1" applyFill="1" applyBorder="1" applyAlignment="1" applyProtection="1">
      <alignment horizontal="right" vertical="top"/>
    </xf>
    <xf numFmtId="3" fontId="32" fillId="0" borderId="0" xfId="3" applyNumberFormat="1" applyFont="1" applyFill="1" applyBorder="1" applyAlignment="1" applyProtection="1">
      <alignment horizontal="right" vertical="top" wrapText="1"/>
    </xf>
    <xf numFmtId="0" fontId="32" fillId="26" borderId="0" xfId="3" applyFont="1" applyFill="1" applyBorder="1" applyAlignment="1" applyProtection="1">
      <alignment vertical="center" wrapText="1"/>
    </xf>
    <xf numFmtId="3" fontId="33" fillId="0" borderId="1" xfId="3" applyNumberFormat="1" applyFont="1" applyFill="1" applyBorder="1" applyAlignment="1" applyProtection="1">
      <alignment horizontal="right" vertical="top" wrapText="1"/>
    </xf>
    <xf numFmtId="0" fontId="32" fillId="0" borderId="0" xfId="3" applyFont="1" applyFill="1" applyBorder="1" applyAlignment="1" applyProtection="1">
      <alignment horizontal="left" vertical="center" wrapText="1"/>
    </xf>
    <xf numFmtId="165" fontId="33" fillId="0" borderId="1" xfId="3" applyNumberFormat="1" applyFont="1" applyFill="1" applyBorder="1" applyAlignment="1" applyProtection="1">
      <alignment horizontal="right" vertical="top" wrapText="1"/>
    </xf>
    <xf numFmtId="165" fontId="32" fillId="0" borderId="0" xfId="3" applyNumberFormat="1" applyFont="1" applyFill="1" applyBorder="1" applyAlignment="1" applyProtection="1">
      <alignment horizontal="right" vertical="top" wrapText="1"/>
    </xf>
    <xf numFmtId="0" fontId="32" fillId="26" borderId="0" xfId="3" applyFont="1" applyFill="1" applyBorder="1" applyAlignment="1" applyProtection="1">
      <alignment horizontal="right" vertical="top" wrapText="1"/>
    </xf>
    <xf numFmtId="165" fontId="32" fillId="26" borderId="0" xfId="3" applyNumberFormat="1" applyFont="1" applyFill="1" applyBorder="1" applyAlignment="1" applyProtection="1">
      <alignment horizontal="right" vertical="top"/>
    </xf>
    <xf numFmtId="0" fontId="33" fillId="0" borderId="1" xfId="3" applyFont="1" applyFill="1" applyBorder="1" applyAlignment="1" applyProtection="1">
      <alignment horizontal="left" vertical="center" wrapText="1"/>
    </xf>
    <xf numFmtId="0" fontId="32" fillId="0" borderId="0" xfId="3" applyFont="1" applyBorder="1" applyAlignment="1" applyProtection="1">
      <alignment horizontal="center" vertical="center" wrapText="1"/>
    </xf>
    <xf numFmtId="0" fontId="33" fillId="0" borderId="1" xfId="3" applyFont="1" applyBorder="1" applyAlignment="1" applyProtection="1">
      <alignment horizontal="center" vertical="center" wrapText="1"/>
    </xf>
    <xf numFmtId="0" fontId="33" fillId="26" borderId="1" xfId="3" applyFont="1" applyFill="1" applyBorder="1" applyAlignment="1" applyProtection="1">
      <alignment vertical="center" wrapText="1"/>
    </xf>
    <xf numFmtId="0" fontId="33" fillId="26" borderId="1" xfId="3" applyFont="1" applyFill="1" applyBorder="1" applyAlignment="1" applyProtection="1">
      <alignment horizontal="right" vertical="top" wrapText="1"/>
    </xf>
    <xf numFmtId="0" fontId="32" fillId="0" borderId="0" xfId="3" applyFont="1" applyBorder="1" applyAlignment="1" applyProtection="1">
      <alignment horizontal="right" vertical="top" wrapText="1"/>
    </xf>
    <xf numFmtId="0" fontId="32" fillId="0" borderId="8" xfId="3" applyFont="1" applyFill="1" applyBorder="1" applyAlignment="1" applyProtection="1">
      <alignment horizontal="center" vertical="center" wrapText="1"/>
    </xf>
    <xf numFmtId="0" fontId="32" fillId="0" borderId="8" xfId="3" applyFont="1" applyBorder="1" applyAlignment="1" applyProtection="1">
      <alignment horizontal="right" vertical="top" wrapText="1"/>
    </xf>
    <xf numFmtId="165" fontId="32" fillId="0" borderId="8" xfId="3" applyNumberFormat="1" applyFont="1" applyFill="1" applyBorder="1" applyAlignment="1" applyProtection="1">
      <alignment horizontal="right" vertical="top"/>
    </xf>
    <xf numFmtId="0" fontId="32" fillId="0" borderId="1" xfId="3" applyFont="1" applyFill="1" applyBorder="1" applyAlignment="1" applyProtection="1">
      <alignment horizontal="left" vertical="top" wrapText="1"/>
    </xf>
    <xf numFmtId="0" fontId="32" fillId="0" borderId="1" xfId="3" applyFont="1" applyFill="1" applyBorder="1" applyAlignment="1" applyProtection="1">
      <alignment horizontal="center" vertical="center" wrapText="1"/>
    </xf>
    <xf numFmtId="0" fontId="33" fillId="0" borderId="1" xfId="3" applyFont="1" applyBorder="1" applyAlignment="1" applyProtection="1">
      <alignment horizontal="right" vertical="top" wrapText="1"/>
    </xf>
    <xf numFmtId="0" fontId="32" fillId="0" borderId="1" xfId="3" applyFont="1" applyBorder="1" applyAlignment="1" applyProtection="1">
      <alignment horizontal="right" vertical="top" wrapText="1"/>
    </xf>
    <xf numFmtId="165" fontId="32" fillId="0" borderId="1" xfId="3" applyNumberFormat="1" applyFont="1" applyFill="1" applyBorder="1" applyAlignment="1" applyProtection="1">
      <alignment horizontal="right" vertical="top"/>
    </xf>
    <xf numFmtId="0" fontId="32" fillId="0" borderId="1" xfId="3" applyFont="1" applyBorder="1" applyAlignment="1" applyProtection="1">
      <alignment horizontal="left" vertical="top"/>
    </xf>
    <xf numFmtId="3" fontId="32" fillId="0" borderId="0" xfId="3" applyNumberFormat="1" applyFont="1" applyBorder="1" applyAlignment="1" applyProtection="1">
      <alignment horizontal="left" vertical="top"/>
    </xf>
    <xf numFmtId="3" fontId="32" fillId="0" borderId="0" xfId="3" applyNumberFormat="1" applyFont="1" applyBorder="1" applyAlignment="1" applyProtection="1">
      <alignment vertical="center"/>
    </xf>
    <xf numFmtId="0" fontId="32" fillId="0" borderId="0" xfId="3" applyFont="1" applyProtection="1"/>
    <xf numFmtId="3" fontId="32" fillId="0" borderId="0" xfId="3" applyNumberFormat="1" applyFont="1" applyBorder="1" applyAlignment="1" applyProtection="1">
      <alignment horizontal="right" vertical="top"/>
    </xf>
    <xf numFmtId="0" fontId="32" fillId="0" borderId="0" xfId="3" applyFont="1" applyAlignment="1" applyProtection="1">
      <alignment horizontal="right" vertical="top"/>
    </xf>
    <xf numFmtId="0" fontId="32" fillId="0" borderId="0" xfId="3" applyFont="1" applyAlignment="1" applyProtection="1">
      <alignment horizontal="left" vertical="top"/>
    </xf>
    <xf numFmtId="0" fontId="32" fillId="0" borderId="0" xfId="3" applyFont="1" applyBorder="1" applyAlignment="1" applyProtection="1">
      <alignment vertical="center" wrapText="1"/>
    </xf>
    <xf numFmtId="0" fontId="33" fillId="0" borderId="0" xfId="3" applyFont="1" applyFill="1" applyBorder="1" applyAlignment="1" applyProtection="1">
      <alignment vertical="center" wrapText="1"/>
    </xf>
    <xf numFmtId="0" fontId="32" fillId="0" borderId="0" xfId="3" applyFont="1" applyBorder="1" applyAlignment="1" applyProtection="1">
      <alignment wrapText="1"/>
    </xf>
    <xf numFmtId="0" fontId="33" fillId="0" borderId="0" xfId="3" applyFont="1" applyBorder="1" applyAlignment="1" applyProtection="1">
      <alignment wrapText="1"/>
    </xf>
    <xf numFmtId="0" fontId="32" fillId="0" borderId="8" xfId="3" applyFont="1" applyFill="1" applyBorder="1" applyAlignment="1" applyProtection="1">
      <alignment vertical="center" wrapText="1"/>
    </xf>
    <xf numFmtId="0" fontId="33" fillId="0" borderId="8" xfId="3" applyFont="1" applyFill="1" applyBorder="1" applyAlignment="1" applyProtection="1">
      <alignment horizontal="center" vertical="center" wrapText="1"/>
    </xf>
    <xf numFmtId="0" fontId="33" fillId="0" borderId="8" xfId="3" applyFont="1" applyFill="1" applyBorder="1" applyAlignment="1" applyProtection="1">
      <alignment vertical="center" wrapText="1"/>
    </xf>
    <xf numFmtId="0" fontId="33" fillId="0" borderId="8" xfId="3" applyFont="1" applyBorder="1" applyAlignment="1" applyProtection="1">
      <alignment horizontal="right" vertical="top" wrapText="1"/>
    </xf>
    <xf numFmtId="165" fontId="33" fillId="0" borderId="8" xfId="3" applyNumberFormat="1" applyFont="1" applyFill="1" applyBorder="1" applyAlignment="1" applyProtection="1">
      <alignment horizontal="right" vertical="top"/>
    </xf>
    <xf numFmtId="3" fontId="32" fillId="0" borderId="9" xfId="3" applyNumberFormat="1" applyFont="1" applyBorder="1" applyAlignment="1" applyProtection="1">
      <alignment horizontal="left" vertical="top"/>
    </xf>
    <xf numFmtId="3" fontId="32" fillId="0" borderId="7" xfId="3" applyNumberFormat="1" applyFont="1" applyBorder="1" applyAlignment="1" applyProtection="1">
      <alignment vertical="center"/>
    </xf>
    <xf numFmtId="3" fontId="32" fillId="0" borderId="7" xfId="3" applyNumberFormat="1" applyFont="1" applyBorder="1" applyAlignment="1" applyProtection="1">
      <alignment horizontal="right" vertical="top"/>
    </xf>
    <xf numFmtId="0" fontId="32" fillId="0" borderId="0" xfId="3" applyFont="1" applyAlignment="1" applyProtection="1">
      <alignment horizontal="right"/>
    </xf>
    <xf numFmtId="0" fontId="0" fillId="0" borderId="0" xfId="0" applyProtection="1"/>
    <xf numFmtId="165" fontId="32" fillId="34" borderId="0" xfId="37" applyNumberFormat="1" applyFont="1" applyFill="1" applyBorder="1" applyAlignment="1" applyProtection="1">
      <alignment horizontal="right" vertical="top"/>
      <protection locked="0"/>
    </xf>
    <xf numFmtId="0" fontId="0" fillId="0" borderId="0" xfId="0" applyFill="1" applyProtection="1">
      <protection locked="0"/>
    </xf>
    <xf numFmtId="169" fontId="28" fillId="34" borderId="0" xfId="0" applyNumberFormat="1" applyFont="1" applyFill="1" applyBorder="1" applyAlignment="1" applyProtection="1">
      <alignment horizontal="right" vertical="top"/>
      <protection locked="0"/>
    </xf>
    <xf numFmtId="169" fontId="28" fillId="34" borderId="0" xfId="0" applyNumberFormat="1" applyFont="1" applyFill="1" applyAlignment="1" applyProtection="1">
      <alignment vertical="top"/>
      <protection locked="0"/>
    </xf>
    <xf numFmtId="0" fontId="27" fillId="0" borderId="1" xfId="0" applyFont="1" applyFill="1" applyBorder="1" applyAlignment="1" applyProtection="1">
      <alignment horizontal="right" vertical="center" wrapText="1"/>
    </xf>
    <xf numFmtId="0" fontId="27" fillId="0" borderId="1" xfId="0" applyFont="1" applyFill="1" applyBorder="1" applyAlignment="1" applyProtection="1">
      <alignment vertical="top" wrapText="1"/>
    </xf>
    <xf numFmtId="0" fontId="0" fillId="0" borderId="0" xfId="0" applyFill="1" applyProtection="1"/>
    <xf numFmtId="0" fontId="27" fillId="12" borderId="3" xfId="0" applyFont="1" applyFill="1" applyBorder="1" applyAlignment="1" applyProtection="1">
      <alignment horizontal="center" vertical="center" wrapText="1"/>
    </xf>
    <xf numFmtId="169" fontId="27" fillId="12" borderId="3" xfId="1" applyNumberFormat="1" applyFont="1" applyFill="1" applyBorder="1" applyAlignment="1" applyProtection="1">
      <alignment horizontal="right" vertical="center" wrapText="1"/>
    </xf>
    <xf numFmtId="0" fontId="27" fillId="30" borderId="3" xfId="0" applyFont="1" applyFill="1" applyBorder="1" applyAlignment="1" applyProtection="1">
      <alignment horizontal="center" vertical="center" wrapText="1"/>
    </xf>
    <xf numFmtId="0" fontId="33" fillId="24" borderId="3" xfId="0" applyFont="1" applyFill="1" applyBorder="1" applyAlignment="1" applyProtection="1">
      <alignment horizontal="left" vertical="center" wrapText="1"/>
    </xf>
    <xf numFmtId="0" fontId="28" fillId="0" borderId="3" xfId="0" applyFont="1" applyBorder="1" applyAlignment="1" applyProtection="1">
      <alignment horizontal="left" indent="2"/>
    </xf>
    <xf numFmtId="0" fontId="27" fillId="31" borderId="3" xfId="0" applyFont="1" applyFill="1" applyBorder="1" applyAlignment="1" applyProtection="1">
      <alignment horizontal="center" vertical="center" wrapText="1"/>
    </xf>
    <xf numFmtId="0" fontId="27" fillId="24" borderId="3" xfId="0" applyFont="1" applyFill="1" applyBorder="1" applyProtection="1"/>
    <xf numFmtId="0" fontId="27" fillId="0" borderId="0" xfId="0" applyFont="1" applyProtection="1"/>
    <xf numFmtId="0" fontId="32" fillId="0" borderId="0" xfId="0" applyFont="1" applyProtection="1"/>
    <xf numFmtId="0" fontId="33" fillId="32" borderId="3" xfId="0" applyFont="1" applyFill="1" applyBorder="1" applyAlignment="1" applyProtection="1">
      <alignment horizontal="center" vertical="center"/>
    </xf>
    <xf numFmtId="0" fontId="33" fillId="33" borderId="3" xfId="0" applyFont="1" applyFill="1" applyBorder="1" applyAlignment="1" applyProtection="1">
      <alignment horizontal="center" vertical="center"/>
    </xf>
    <xf numFmtId="0" fontId="33" fillId="0" borderId="0" xfId="3" applyFont="1" applyFill="1" applyBorder="1" applyAlignment="1" applyProtection="1">
      <alignment vertical="center"/>
    </xf>
    <xf numFmtId="0" fontId="28" fillId="0" borderId="0" xfId="0" applyFont="1" applyFill="1" applyProtection="1"/>
    <xf numFmtId="0" fontId="27" fillId="27" borderId="4" xfId="0" applyFont="1" applyFill="1" applyBorder="1" applyAlignment="1" applyProtection="1">
      <alignment horizontal="center" vertical="center"/>
    </xf>
    <xf numFmtId="169" fontId="33" fillId="0" borderId="0" xfId="3" applyNumberFormat="1" applyFont="1" applyFill="1" applyBorder="1" applyAlignment="1" applyProtection="1">
      <alignment vertical="center"/>
    </xf>
    <xf numFmtId="0" fontId="28" fillId="0" borderId="3" xfId="0" applyFont="1" applyFill="1" applyBorder="1" applyAlignment="1" applyProtection="1">
      <alignment horizontal="left" indent="2"/>
    </xf>
    <xf numFmtId="0" fontId="27" fillId="29" borderId="3" xfId="0" applyFont="1" applyFill="1" applyBorder="1" applyAlignment="1" applyProtection="1">
      <alignment horizontal="center" vertical="center"/>
    </xf>
    <xf numFmtId="0" fontId="27" fillId="22" borderId="3" xfId="0" applyFont="1" applyFill="1" applyBorder="1" applyAlignment="1" applyProtection="1">
      <alignment horizontal="center" vertical="center"/>
    </xf>
    <xf numFmtId="169" fontId="28" fillId="0" borderId="0" xfId="0" applyNumberFormat="1" applyFont="1" applyProtection="1"/>
    <xf numFmtId="171" fontId="28" fillId="0" borderId="0" xfId="0" applyNumberFormat="1" applyFont="1" applyProtection="1"/>
    <xf numFmtId="169" fontId="28" fillId="0" borderId="0" xfId="1" applyNumberFormat="1" applyFont="1" applyProtection="1"/>
    <xf numFmtId="169" fontId="29" fillId="34" borderId="0" xfId="0" applyNumberFormat="1" applyFont="1" applyFill="1" applyAlignment="1" applyProtection="1">
      <alignment vertical="top"/>
      <protection locked="0"/>
    </xf>
    <xf numFmtId="0" fontId="27" fillId="0" borderId="0" xfId="0" applyFont="1" applyFill="1" applyBorder="1" applyAlignment="1" applyProtection="1">
      <alignment horizontal="right" vertical="center" wrapText="1"/>
    </xf>
    <xf numFmtId="0" fontId="29" fillId="0" borderId="0" xfId="0" applyFont="1" applyFill="1" applyAlignment="1" applyProtection="1">
      <alignment horizontal="right" vertical="top" wrapText="1"/>
    </xf>
    <xf numFmtId="0" fontId="27" fillId="0" borderId="1" xfId="0" applyFont="1" applyFill="1" applyBorder="1" applyAlignment="1" applyProtection="1">
      <alignment horizontal="right" vertical="top" wrapText="1"/>
    </xf>
    <xf numFmtId="169" fontId="28" fillId="34" borderId="0" xfId="0" applyNumberFormat="1" applyFont="1" applyFill="1" applyAlignment="1" applyProtection="1">
      <alignment horizontal="right" vertical="top"/>
      <protection locked="0"/>
    </xf>
    <xf numFmtId="0" fontId="14" fillId="0" borderId="0" xfId="0" applyFont="1" applyFill="1" applyAlignment="1" applyProtection="1">
      <alignment horizontal="right" vertical="top" wrapText="1"/>
    </xf>
    <xf numFmtId="173" fontId="27" fillId="0" borderId="1" xfId="98" applyNumberFormat="1" applyFont="1" applyFill="1" applyBorder="1" applyAlignment="1" applyProtection="1">
      <alignment horizontal="right" vertical="center" wrapText="1"/>
    </xf>
    <xf numFmtId="173" fontId="29" fillId="0" borderId="0" xfId="98" applyNumberFormat="1" applyFont="1" applyFill="1" applyAlignment="1" applyProtection="1">
      <alignment horizontal="right" vertical="top" wrapText="1"/>
    </xf>
    <xf numFmtId="173" fontId="30" fillId="0" borderId="1" xfId="98" applyNumberFormat="1" applyFont="1" applyFill="1" applyBorder="1" applyAlignment="1" applyProtection="1">
      <alignment horizontal="right" vertical="top" wrapText="1"/>
    </xf>
    <xf numFmtId="173" fontId="14" fillId="0" borderId="0" xfId="98" applyNumberFormat="1" applyFont="1" applyFill="1" applyAlignment="1" applyProtection="1">
      <alignment horizontal="right" vertical="top" wrapText="1"/>
    </xf>
    <xf numFmtId="174" fontId="27" fillId="0" borderId="1" xfId="0" applyNumberFormat="1" applyFont="1" applyFill="1" applyBorder="1" applyAlignment="1" applyProtection="1">
      <alignment horizontal="right" vertical="center" wrapText="1"/>
    </xf>
    <xf numFmtId="174" fontId="29" fillId="0" borderId="0" xfId="0" applyNumberFormat="1" applyFont="1" applyFill="1" applyAlignment="1" applyProtection="1">
      <alignment horizontal="right" vertical="top" wrapText="1"/>
    </xf>
    <xf numFmtId="174" fontId="30" fillId="0" borderId="1" xfId="0" applyNumberFormat="1" applyFont="1" applyFill="1" applyBorder="1" applyAlignment="1" applyProtection="1">
      <alignment horizontal="right" vertical="top" wrapText="1"/>
    </xf>
    <xf numFmtId="0" fontId="30" fillId="0" borderId="1" xfId="0" applyFont="1" applyFill="1" applyBorder="1" applyAlignment="1" applyProtection="1">
      <alignment horizontal="right" vertical="top" wrapText="1"/>
    </xf>
    <xf numFmtId="174" fontId="28" fillId="0" borderId="0" xfId="0" applyNumberFormat="1" applyFont="1" applyFill="1" applyAlignment="1" applyProtection="1">
      <alignment horizontal="right" vertical="top" wrapText="1"/>
    </xf>
    <xf numFmtId="174" fontId="27" fillId="0" borderId="1" xfId="0" applyNumberFormat="1" applyFont="1" applyFill="1" applyBorder="1" applyAlignment="1" applyProtection="1">
      <alignment horizontal="right" vertical="top" wrapText="1"/>
    </xf>
    <xf numFmtId="165" fontId="28" fillId="34" borderId="0" xfId="0" applyNumberFormat="1" applyFont="1" applyFill="1" applyAlignment="1" applyProtection="1">
      <alignment horizontal="right" vertical="top" wrapText="1"/>
      <protection locked="0"/>
    </xf>
    <xf numFmtId="165" fontId="32" fillId="34" borderId="7" xfId="92" applyNumberFormat="1" applyFont="1" applyFill="1" applyBorder="1" applyAlignment="1" applyProtection="1">
      <alignment vertical="top" wrapText="1"/>
      <protection locked="0"/>
    </xf>
    <xf numFmtId="165" fontId="32" fillId="34" borderId="0" xfId="92" applyNumberFormat="1" applyFont="1" applyFill="1" applyBorder="1" applyAlignment="1" applyProtection="1">
      <alignment vertical="top" wrapText="1"/>
      <protection locked="0"/>
    </xf>
    <xf numFmtId="165" fontId="32" fillId="34" borderId="0" xfId="92" applyNumberFormat="1" applyFont="1" applyFill="1" applyBorder="1" applyAlignment="1" applyProtection="1">
      <alignment horizontal="right" vertical="top" wrapText="1"/>
      <protection locked="0"/>
    </xf>
    <xf numFmtId="3" fontId="32" fillId="0" borderId="7" xfId="3" applyNumberFormat="1" applyFont="1" applyFill="1" applyBorder="1" applyAlignment="1" applyProtection="1">
      <alignment horizontal="right" vertical="top" wrapText="1"/>
    </xf>
    <xf numFmtId="0" fontId="33" fillId="0" borderId="0" xfId="3" applyFont="1" applyFill="1" applyAlignment="1" applyProtection="1">
      <alignment vertical="center" wrapText="1"/>
    </xf>
    <xf numFmtId="3" fontId="32" fillId="0" borderId="8" xfId="3" applyNumberFormat="1" applyFont="1" applyFill="1" applyBorder="1" applyAlignment="1" applyProtection="1">
      <alignment horizontal="right" vertical="top" wrapText="1"/>
    </xf>
    <xf numFmtId="3" fontId="32" fillId="0" borderId="1" xfId="3" applyNumberFormat="1" applyFont="1" applyFill="1" applyBorder="1" applyAlignment="1" applyProtection="1">
      <alignment horizontal="right" vertical="top" wrapText="1"/>
    </xf>
    <xf numFmtId="3" fontId="32" fillId="0" borderId="0" xfId="3" applyNumberFormat="1" applyFont="1" applyFill="1" applyBorder="1" applyAlignment="1" applyProtection="1">
      <alignment horizontal="right" vertical="top"/>
    </xf>
    <xf numFmtId="3" fontId="32" fillId="0" borderId="0" xfId="3" applyNumberFormat="1" applyFont="1" applyFill="1" applyAlignment="1" applyProtection="1">
      <alignment horizontal="right" vertical="top"/>
    </xf>
    <xf numFmtId="165" fontId="32" fillId="34" borderId="7" xfId="3" applyNumberFormat="1" applyFont="1" applyFill="1" applyBorder="1" applyAlignment="1" applyProtection="1">
      <alignment horizontal="right" vertical="top" wrapText="1"/>
      <protection locked="0"/>
    </xf>
    <xf numFmtId="165" fontId="32" fillId="34" borderId="0" xfId="3" applyNumberFormat="1" applyFont="1" applyFill="1" applyBorder="1" applyAlignment="1" applyProtection="1">
      <alignment horizontal="right" vertical="top" wrapText="1"/>
      <protection locked="0"/>
    </xf>
    <xf numFmtId="3" fontId="33" fillId="0" borderId="8" xfId="3" applyNumberFormat="1" applyFont="1" applyFill="1" applyBorder="1" applyAlignment="1" applyProtection="1">
      <alignment horizontal="right" vertical="top" wrapText="1"/>
    </xf>
    <xf numFmtId="3" fontId="32" fillId="0" borderId="7" xfId="3" applyNumberFormat="1" applyFont="1" applyFill="1" applyBorder="1" applyAlignment="1" applyProtection="1">
      <alignment horizontal="right" vertical="top"/>
    </xf>
    <xf numFmtId="3" fontId="32" fillId="0" borderId="0" xfId="3" applyNumberFormat="1" applyFont="1" applyFill="1" applyAlignment="1" applyProtection="1">
      <alignment horizontal="center"/>
    </xf>
    <xf numFmtId="170" fontId="28" fillId="0" borderId="7" xfId="37" applyNumberFormat="1" applyFont="1" applyFill="1" applyBorder="1" applyAlignment="1" applyProtection="1">
      <alignment horizontal="right" vertical="top" wrapText="1"/>
    </xf>
    <xf numFmtId="170" fontId="28" fillId="0" borderId="0" xfId="37" applyNumberFormat="1" applyFont="1" applyFill="1" applyBorder="1" applyAlignment="1" applyProtection="1">
      <alignment horizontal="right" vertical="top" wrapText="1"/>
    </xf>
    <xf numFmtId="0" fontId="33" fillId="0" borderId="1" xfId="37" applyFont="1" applyFill="1" applyBorder="1" applyAlignment="1" applyProtection="1">
      <alignment horizontal="right" vertical="top" wrapText="1"/>
    </xf>
    <xf numFmtId="0" fontId="33" fillId="0" borderId="0" xfId="37" applyFont="1" applyFill="1" applyBorder="1" applyAlignment="1" applyProtection="1">
      <alignment horizontal="right" vertical="top" wrapText="1"/>
    </xf>
    <xf numFmtId="165" fontId="28" fillId="34" borderId="7" xfId="55" applyNumberFormat="1" applyFont="1" applyFill="1" applyBorder="1" applyAlignment="1" applyProtection="1">
      <alignment horizontal="right" vertical="top" wrapText="1"/>
      <protection locked="0"/>
    </xf>
    <xf numFmtId="165" fontId="28" fillId="34" borderId="0" xfId="55" applyNumberFormat="1" applyFont="1" applyFill="1" applyBorder="1" applyAlignment="1" applyProtection="1">
      <alignment horizontal="right" vertical="top" wrapText="1"/>
      <protection locked="0"/>
    </xf>
    <xf numFmtId="165" fontId="28" fillId="34" borderId="0" xfId="37" applyNumberFormat="1" applyFont="1" applyFill="1" applyBorder="1" applyAlignment="1" applyProtection="1">
      <alignment horizontal="right" vertical="top" wrapText="1"/>
      <protection locked="0"/>
    </xf>
    <xf numFmtId="165" fontId="32" fillId="34" borderId="0" xfId="89" applyNumberFormat="1" applyFont="1" applyFill="1" applyBorder="1" applyAlignment="1" applyProtection="1">
      <alignment horizontal="right" vertical="top"/>
      <protection locked="0"/>
    </xf>
    <xf numFmtId="0" fontId="32" fillId="0" borderId="0" xfId="89" applyFont="1" applyFill="1" applyBorder="1" applyAlignment="1" applyProtection="1">
      <alignment horizontal="left" vertical="top" wrapText="1"/>
    </xf>
    <xf numFmtId="0" fontId="32" fillId="0" borderId="0" xfId="89" applyFont="1" applyFill="1" applyBorder="1" applyAlignment="1" applyProtection="1">
      <alignment horizontal="left" vertical="top"/>
    </xf>
    <xf numFmtId="0" fontId="32" fillId="0" borderId="0" xfId="89" applyFont="1" applyBorder="1" applyProtection="1"/>
    <xf numFmtId="0" fontId="32" fillId="0" borderId="0" xfId="89" applyFont="1" applyFill="1" applyBorder="1" applyAlignment="1" applyProtection="1">
      <alignment horizontal="center" vertical="center"/>
    </xf>
    <xf numFmtId="165" fontId="28" fillId="34" borderId="0" xfId="0" applyNumberFormat="1" applyFont="1" applyFill="1" applyBorder="1" applyAlignment="1" applyProtection="1">
      <alignment horizontal="right" vertical="top" wrapText="1"/>
      <protection locked="0"/>
    </xf>
    <xf numFmtId="3" fontId="32" fillId="34" borderId="0" xfId="54" applyNumberFormat="1" applyFont="1" applyFill="1" applyBorder="1" applyAlignment="1" applyProtection="1">
      <alignment horizontal="right" vertical="center" wrapText="1"/>
      <protection locked="0"/>
    </xf>
    <xf numFmtId="165" fontId="32" fillId="34" borderId="0" xfId="54" applyNumberFormat="1" applyFont="1" applyFill="1" applyBorder="1" applyAlignment="1" applyProtection="1">
      <alignment vertical="center" wrapText="1"/>
      <protection locked="0"/>
    </xf>
    <xf numFmtId="3" fontId="33" fillId="34" borderId="0" xfId="37" applyNumberFormat="1" applyFont="1" applyFill="1" applyBorder="1" applyAlignment="1" applyProtection="1">
      <alignment horizontal="center" vertical="top"/>
      <protection locked="0"/>
    </xf>
    <xf numFmtId="2" fontId="28" fillId="0" borderId="0" xfId="0" applyNumberFormat="1" applyFont="1" applyFill="1" applyAlignment="1" applyProtection="1">
      <alignment horizontal="right" vertical="top" wrapText="1"/>
    </xf>
    <xf numFmtId="2" fontId="27" fillId="0" borderId="1" xfId="0" applyNumberFormat="1" applyFont="1" applyFill="1" applyBorder="1" applyAlignment="1" applyProtection="1">
      <alignment horizontal="right" vertical="top" wrapText="1"/>
    </xf>
    <xf numFmtId="169" fontId="28" fillId="0" borderId="0" xfId="0" applyNumberFormat="1" applyFont="1" applyFill="1" applyAlignment="1" applyProtection="1">
      <alignment vertical="top"/>
    </xf>
    <xf numFmtId="0" fontId="27" fillId="0" borderId="0" xfId="0" applyFont="1" applyAlignment="1" applyProtection="1">
      <alignment vertical="top" wrapText="1"/>
    </xf>
    <xf numFmtId="0" fontId="27" fillId="0" borderId="0" xfId="0" applyFont="1" applyBorder="1" applyAlignment="1" applyProtection="1">
      <alignment vertical="top" wrapText="1"/>
    </xf>
    <xf numFmtId="169" fontId="28" fillId="0" borderId="0" xfId="0" applyNumberFormat="1" applyFont="1" applyFill="1" applyAlignment="1" applyProtection="1">
      <alignment horizontal="right" vertical="top"/>
    </xf>
    <xf numFmtId="0" fontId="13" fillId="0" borderId="0" xfId="0" applyFont="1" applyBorder="1" applyAlignment="1" applyProtection="1">
      <alignment vertical="top" wrapText="1"/>
    </xf>
    <xf numFmtId="0" fontId="13" fillId="0" borderId="0" xfId="0" applyFont="1" applyAlignment="1" applyProtection="1">
      <alignment vertical="top" wrapText="1"/>
    </xf>
    <xf numFmtId="0" fontId="19" fillId="0" borderId="1" xfId="0" applyFont="1" applyBorder="1" applyAlignment="1" applyProtection="1">
      <alignment horizontal="left" vertical="top" wrapText="1"/>
    </xf>
    <xf numFmtId="0" fontId="19" fillId="0" borderId="1" xfId="0" applyFont="1" applyBorder="1" applyAlignment="1" applyProtection="1">
      <alignment vertical="top" wrapText="1"/>
    </xf>
    <xf numFmtId="0" fontId="19" fillId="0" borderId="1" xfId="0" applyFont="1" applyBorder="1" applyAlignment="1" applyProtection="1">
      <alignment horizontal="right" vertical="top" wrapText="1"/>
    </xf>
    <xf numFmtId="0" fontId="18" fillId="0" borderId="0" xfId="0" applyFont="1" applyAlignment="1" applyProtection="1">
      <alignment horizontal="left" vertical="top" wrapText="1"/>
    </xf>
    <xf numFmtId="0" fontId="18" fillId="0" borderId="0" xfId="0" applyFont="1" applyAlignment="1" applyProtection="1">
      <alignment vertical="top" wrapText="1"/>
    </xf>
    <xf numFmtId="0" fontId="18" fillId="0" borderId="0" xfId="0" applyFont="1" applyAlignment="1" applyProtection="1">
      <alignment horizontal="right" vertical="top" wrapText="1"/>
    </xf>
    <xf numFmtId="169" fontId="28" fillId="0" borderId="0" xfId="0" applyNumberFormat="1" applyFont="1" applyAlignment="1" applyProtection="1">
      <alignment horizontal="right"/>
    </xf>
    <xf numFmtId="169" fontId="27" fillId="0" borderId="1" xfId="0" applyNumberFormat="1" applyFont="1" applyFill="1" applyBorder="1" applyAlignment="1" applyProtection="1"/>
    <xf numFmtId="169" fontId="27" fillId="0" borderId="1" xfId="0" applyNumberFormat="1" applyFont="1" applyFill="1" applyBorder="1" applyAlignment="1" applyProtection="1">
      <alignment horizontal="right" vertical="top"/>
    </xf>
    <xf numFmtId="169" fontId="28" fillId="0" borderId="1" xfId="0" applyNumberFormat="1" applyFont="1" applyFill="1" applyBorder="1" applyAlignment="1" applyProtection="1">
      <alignment vertical="top"/>
    </xf>
    <xf numFmtId="0" fontId="30" fillId="0" borderId="0" xfId="0" applyFont="1" applyAlignment="1" applyProtection="1">
      <alignment vertical="top" wrapText="1"/>
    </xf>
    <xf numFmtId="0" fontId="30" fillId="0" borderId="0" xfId="0" applyFont="1" applyBorder="1" applyAlignment="1" applyProtection="1">
      <alignment vertical="top" wrapText="1"/>
    </xf>
    <xf numFmtId="169" fontId="27" fillId="0" borderId="1" xfId="0" applyNumberFormat="1" applyFont="1" applyFill="1" applyBorder="1" applyAlignment="1" applyProtection="1">
      <alignment vertical="top"/>
    </xf>
    <xf numFmtId="0" fontId="28" fillId="0" borderId="0" xfId="0" applyFont="1" applyFill="1" applyAlignment="1" applyProtection="1">
      <alignment vertical="top"/>
    </xf>
    <xf numFmtId="0" fontId="27" fillId="0" borderId="1" xfId="0" applyFont="1" applyFill="1" applyBorder="1" applyAlignment="1" applyProtection="1">
      <alignment horizontal="center" vertical="center" wrapText="1"/>
    </xf>
    <xf numFmtId="169" fontId="29" fillId="0" borderId="0" xfId="0" applyNumberFormat="1" applyFont="1" applyFill="1" applyAlignment="1" applyProtection="1">
      <alignment horizontal="right" vertical="top"/>
    </xf>
    <xf numFmtId="169" fontId="29" fillId="0" borderId="0" xfId="0" applyNumberFormat="1" applyFont="1" applyFill="1" applyAlignment="1" applyProtection="1">
      <alignment vertical="top"/>
    </xf>
    <xf numFmtId="169" fontId="29" fillId="0" borderId="0" xfId="0" applyNumberFormat="1" applyFont="1" applyFill="1" applyAlignment="1" applyProtection="1"/>
    <xf numFmtId="169" fontId="30" fillId="0" borderId="1" xfId="0" applyNumberFormat="1" applyFont="1" applyFill="1" applyBorder="1" applyAlignment="1" applyProtection="1"/>
    <xf numFmtId="169" fontId="28" fillId="0" borderId="0" xfId="0" applyNumberFormat="1" applyFont="1" applyFill="1" applyAlignment="1" applyProtection="1"/>
    <xf numFmtId="169" fontId="30" fillId="0" borderId="1" xfId="0" applyNumberFormat="1" applyFont="1" applyFill="1" applyBorder="1" applyAlignment="1" applyProtection="1">
      <alignment vertical="top"/>
    </xf>
    <xf numFmtId="165" fontId="27" fillId="0" borderId="1" xfId="0" applyNumberFormat="1" applyFont="1" applyFill="1" applyBorder="1" applyAlignment="1" applyProtection="1">
      <alignment horizontal="right" vertical="top" wrapText="1"/>
    </xf>
    <xf numFmtId="3" fontId="28" fillId="0" borderId="0" xfId="0" applyNumberFormat="1" applyFont="1" applyFill="1" applyAlignment="1" applyProtection="1">
      <alignment horizontal="right" vertical="top" wrapText="1"/>
    </xf>
    <xf numFmtId="0" fontId="27" fillId="0" borderId="0" xfId="0" applyFont="1" applyFill="1" applyAlignment="1" applyProtection="1">
      <alignment vertical="top" wrapText="1"/>
    </xf>
    <xf numFmtId="165" fontId="32" fillId="0" borderId="1" xfId="92" applyNumberFormat="1" applyFont="1" applyFill="1" applyBorder="1" applyAlignment="1" applyProtection="1">
      <alignment vertical="top" wrapText="1"/>
    </xf>
    <xf numFmtId="165" fontId="32" fillId="0" borderId="1" xfId="92" applyNumberFormat="1" applyFont="1" applyFill="1" applyBorder="1" applyAlignment="1" applyProtection="1">
      <alignment horizontal="right" vertical="top" wrapText="1"/>
    </xf>
    <xf numFmtId="172" fontId="14" fillId="0" borderId="0" xfId="0" applyNumberFormat="1" applyFont="1" applyFill="1" applyAlignment="1" applyProtection="1">
      <alignment horizontal="right" vertical="top" wrapText="1"/>
    </xf>
    <xf numFmtId="4" fontId="28" fillId="0" borderId="0" xfId="0" applyNumberFormat="1" applyFont="1" applyBorder="1" applyAlignment="1" applyProtection="1">
      <alignment vertical="center"/>
    </xf>
    <xf numFmtId="170" fontId="28" fillId="0" borderId="0" xfId="0" applyNumberFormat="1" applyFont="1" applyBorder="1" applyAlignment="1" applyProtection="1">
      <alignment vertical="center"/>
    </xf>
    <xf numFmtId="0" fontId="27" fillId="0" borderId="0" xfId="0" applyFont="1" applyBorder="1" applyAlignment="1" applyProtection="1">
      <alignment vertical="center"/>
    </xf>
    <xf numFmtId="0" fontId="28" fillId="0" borderId="0" xfId="0" applyFont="1" applyBorder="1" applyAlignment="1" applyProtection="1">
      <alignment horizontal="left" vertical="center"/>
    </xf>
    <xf numFmtId="0" fontId="33" fillId="0" borderId="0" xfId="37" applyFont="1" applyBorder="1" applyProtection="1"/>
    <xf numFmtId="0" fontId="27" fillId="0" borderId="0" xfId="0" applyNumberFormat="1" applyFont="1" applyBorder="1" applyAlignment="1" applyProtection="1">
      <alignment vertical="center"/>
    </xf>
    <xf numFmtId="0" fontId="28" fillId="0" borderId="0" xfId="0" applyNumberFormat="1" applyFont="1" applyBorder="1" applyAlignment="1" applyProtection="1">
      <alignment vertical="center"/>
    </xf>
    <xf numFmtId="4" fontId="27" fillId="0" borderId="0" xfId="0" applyNumberFormat="1" applyFont="1" applyBorder="1" applyAlignment="1" applyProtection="1">
      <alignment vertical="center"/>
    </xf>
    <xf numFmtId="170" fontId="27" fillId="0" borderId="0" xfId="0" applyNumberFormat="1" applyFont="1" applyBorder="1" applyAlignment="1" applyProtection="1">
      <alignment vertical="center"/>
    </xf>
    <xf numFmtId="0" fontId="28" fillId="0" borderId="0" xfId="0" applyFont="1" applyBorder="1" applyAlignment="1" applyProtection="1">
      <alignment vertical="center" wrapText="1"/>
    </xf>
    <xf numFmtId="0" fontId="33" fillId="0" borderId="0" xfId="89" applyFont="1" applyBorder="1" applyProtection="1"/>
    <xf numFmtId="0" fontId="32" fillId="0" borderId="0" xfId="89" applyFont="1" applyFill="1" applyBorder="1" applyProtection="1"/>
    <xf numFmtId="3" fontId="33" fillId="0" borderId="0" xfId="89" applyNumberFormat="1" applyFont="1" applyBorder="1" applyAlignment="1" applyProtection="1">
      <alignment horizontal="center" vertical="center"/>
    </xf>
    <xf numFmtId="0" fontId="33" fillId="0" borderId="0" xfId="91" applyFont="1" applyAlignment="1" applyProtection="1">
      <alignment vertical="center" wrapText="1"/>
    </xf>
    <xf numFmtId="0" fontId="33" fillId="0" borderId="0" xfId="91" applyFont="1" applyAlignment="1" applyProtection="1">
      <alignment vertical="top"/>
    </xf>
    <xf numFmtId="0" fontId="33" fillId="0" borderId="0" xfId="3" applyFont="1" applyAlignment="1" applyProtection="1">
      <alignment horizontal="center" vertical="center"/>
    </xf>
    <xf numFmtId="165" fontId="28" fillId="0" borderId="0" xfId="37" applyNumberFormat="1" applyFont="1" applyFill="1" applyBorder="1" applyAlignment="1" applyProtection="1">
      <alignment horizontal="right" vertical="top" wrapText="1"/>
    </xf>
    <xf numFmtId="165" fontId="32" fillId="0" borderId="1" xfId="37" applyNumberFormat="1" applyFont="1" applyBorder="1" applyAlignment="1" applyProtection="1">
      <alignment horizontal="left" vertical="top" wrapText="1"/>
    </xf>
    <xf numFmtId="165" fontId="32" fillId="0" borderId="1" xfId="37" applyNumberFormat="1" applyFont="1" applyFill="1" applyBorder="1" applyAlignment="1" applyProtection="1">
      <alignment horizontal="right" vertical="top" wrapText="1"/>
    </xf>
    <xf numFmtId="0" fontId="32" fillId="0" borderId="0" xfId="37" applyFont="1" applyFill="1" applyBorder="1" applyAlignment="1" applyProtection="1">
      <alignment horizontal="right" vertical="top" wrapText="1"/>
    </xf>
    <xf numFmtId="0" fontId="32" fillId="0" borderId="0" xfId="3" applyFont="1" applyAlignment="1" applyProtection="1">
      <alignment vertical="center" wrapText="1"/>
    </xf>
    <xf numFmtId="0" fontId="33" fillId="0" borderId="0" xfId="3" applyFont="1" applyAlignment="1" applyProtection="1">
      <alignment vertical="center" wrapText="1"/>
    </xf>
    <xf numFmtId="0" fontId="32" fillId="0" borderId="0" xfId="3" applyFont="1" applyFill="1" applyAlignment="1" applyProtection="1">
      <alignment vertical="center" wrapText="1"/>
    </xf>
    <xf numFmtId="0" fontId="33" fillId="0" borderId="0" xfId="3" applyFont="1" applyFill="1" applyAlignment="1" applyProtection="1">
      <alignment horizontal="center" vertical="center"/>
    </xf>
    <xf numFmtId="0" fontId="33" fillId="26" borderId="0" xfId="3" applyFont="1" applyFill="1" applyAlignment="1" applyProtection="1">
      <alignment horizontal="center" vertical="center"/>
    </xf>
    <xf numFmtId="0" fontId="32" fillId="0" borderId="0" xfId="3" applyFont="1" applyFill="1" applyBorder="1" applyAlignment="1" applyProtection="1">
      <alignment horizontal="right" vertical="center" wrapText="1"/>
    </xf>
    <xf numFmtId="0" fontId="33" fillId="0" borderId="0" xfId="3" applyFont="1" applyAlignment="1" applyProtection="1">
      <alignment horizontal="center" vertical="center" wrapText="1"/>
    </xf>
    <xf numFmtId="0" fontId="33" fillId="26" borderId="0" xfId="3" applyFont="1" applyFill="1" applyAlignment="1" applyProtection="1">
      <alignment vertical="center" wrapText="1"/>
    </xf>
    <xf numFmtId="165" fontId="32" fillId="0" borderId="8" xfId="3" applyNumberFormat="1" applyFont="1" applyFill="1" applyBorder="1" applyAlignment="1" applyProtection="1">
      <alignment horizontal="right" vertical="top" wrapText="1"/>
    </xf>
    <xf numFmtId="165" fontId="32" fillId="0" borderId="1" xfId="3" applyNumberFormat="1" applyFont="1" applyFill="1" applyBorder="1" applyAlignment="1" applyProtection="1">
      <alignment horizontal="right" vertical="top" wrapText="1"/>
    </xf>
    <xf numFmtId="0" fontId="33" fillId="0" borderId="1" xfId="3" applyFont="1" applyFill="1" applyBorder="1" applyAlignment="1" applyProtection="1">
      <alignment horizontal="right" vertical="top"/>
    </xf>
    <xf numFmtId="0" fontId="32" fillId="0" borderId="0" xfId="3" applyFont="1" applyFill="1" applyAlignment="1" applyProtection="1">
      <alignment horizontal="right" vertical="top"/>
    </xf>
    <xf numFmtId="165" fontId="33" fillId="0" borderId="8" xfId="3" applyNumberFormat="1" applyFont="1" applyFill="1" applyBorder="1" applyAlignment="1" applyProtection="1">
      <alignment horizontal="right" vertical="top" wrapText="1"/>
    </xf>
    <xf numFmtId="0" fontId="32" fillId="0" borderId="0" xfId="3" applyFont="1" applyFill="1" applyProtection="1"/>
    <xf numFmtId="0" fontId="32" fillId="0" borderId="0" xfId="54" applyFont="1" applyBorder="1" applyAlignment="1" applyProtection="1">
      <alignment horizontal="center" vertical="center" wrapText="1"/>
    </xf>
    <xf numFmtId="5" fontId="28" fillId="0" borderId="0" xfId="0" applyNumberFormat="1" applyFont="1" applyAlignment="1" applyProtection="1">
      <alignment horizontal="right" vertical="top"/>
    </xf>
    <xf numFmtId="5" fontId="27" fillId="0" borderId="1" xfId="0" applyNumberFormat="1" applyFont="1" applyBorder="1" applyAlignment="1" applyProtection="1">
      <alignment horizontal="right" vertical="top"/>
    </xf>
    <xf numFmtId="165" fontId="28" fillId="0" borderId="0" xfId="0" applyNumberFormat="1" applyFont="1" applyAlignment="1" applyProtection="1">
      <alignment horizontal="right" vertical="top"/>
    </xf>
    <xf numFmtId="165" fontId="27" fillId="0" borderId="1" xfId="0" applyNumberFormat="1" applyFont="1" applyBorder="1" applyAlignment="1" applyProtection="1">
      <alignment horizontal="right" vertical="top"/>
    </xf>
    <xf numFmtId="165" fontId="33" fillId="0" borderId="0" xfId="37" applyNumberFormat="1" applyFont="1" applyFill="1" applyBorder="1" applyAlignment="1" applyProtection="1">
      <alignment vertical="top" wrapText="1"/>
    </xf>
    <xf numFmtId="5" fontId="28" fillId="0" borderId="0" xfId="0" applyNumberFormat="1" applyFont="1" applyAlignment="1" applyProtection="1">
      <alignment vertical="top"/>
    </xf>
    <xf numFmtId="5" fontId="28" fillId="0" borderId="0" xfId="0" applyNumberFormat="1" applyFont="1" applyAlignment="1" applyProtection="1"/>
    <xf numFmtId="5" fontId="29" fillId="0" borderId="0" xfId="0" applyNumberFormat="1" applyFont="1" applyAlignment="1" applyProtection="1">
      <alignment horizontal="right" vertical="top"/>
    </xf>
    <xf numFmtId="5" fontId="29" fillId="0" borderId="0" xfId="0" applyNumberFormat="1" applyFont="1" applyAlignment="1" applyProtection="1">
      <alignment vertical="top"/>
    </xf>
    <xf numFmtId="5" fontId="30" fillId="0" borderId="1" xfId="0" applyNumberFormat="1" applyFont="1" applyBorder="1" applyAlignment="1" applyProtection="1">
      <alignment horizontal="right" vertical="top"/>
    </xf>
    <xf numFmtId="5" fontId="28" fillId="0" borderId="0" xfId="0" applyNumberFormat="1" applyFont="1" applyAlignment="1" applyProtection="1">
      <alignment horizontal="right" vertical="top" wrapText="1"/>
    </xf>
    <xf numFmtId="165" fontId="29" fillId="0" borderId="0" xfId="0" applyNumberFormat="1" applyFont="1" applyAlignment="1" applyProtection="1">
      <alignment horizontal="right" vertical="top"/>
    </xf>
    <xf numFmtId="165" fontId="29" fillId="0" borderId="0" xfId="0" applyNumberFormat="1" applyFont="1" applyAlignment="1" applyProtection="1">
      <alignment horizontal="right" vertical="top" wrapText="1"/>
    </xf>
    <xf numFmtId="165" fontId="30" fillId="0" borderId="1" xfId="0" applyNumberFormat="1" applyFont="1" applyBorder="1" applyAlignment="1" applyProtection="1">
      <alignment horizontal="right" vertical="top"/>
    </xf>
    <xf numFmtId="5" fontId="29" fillId="0" borderId="0" xfId="0" applyNumberFormat="1" applyFont="1" applyAlignment="1" applyProtection="1"/>
    <xf numFmtId="165" fontId="28" fillId="0" borderId="0" xfId="0" applyNumberFormat="1" applyFont="1" applyAlignment="1" applyProtection="1">
      <alignment vertical="top"/>
    </xf>
    <xf numFmtId="165" fontId="27" fillId="0" borderId="0" xfId="0" applyNumberFormat="1" applyFont="1" applyBorder="1" applyAlignment="1" applyProtection="1">
      <alignment horizontal="right" vertical="center" wrapText="1"/>
    </xf>
    <xf numFmtId="165" fontId="28" fillId="0" borderId="0" xfId="0" applyNumberFormat="1" applyFont="1" applyAlignment="1" applyProtection="1">
      <alignment vertical="top" wrapText="1"/>
    </xf>
    <xf numFmtId="165" fontId="27" fillId="0" borderId="1" xfId="0" applyNumberFormat="1" applyFont="1" applyBorder="1" applyAlignment="1" applyProtection="1">
      <alignment vertical="top"/>
    </xf>
    <xf numFmtId="165" fontId="28" fillId="0" borderId="0" xfId="0" applyNumberFormat="1" applyFont="1" applyBorder="1" applyAlignment="1" applyProtection="1">
      <alignment horizontal="right" vertical="top"/>
    </xf>
    <xf numFmtId="165" fontId="27" fillId="0" borderId="1" xfId="0" applyNumberFormat="1" applyFont="1" applyBorder="1" applyAlignment="1" applyProtection="1">
      <alignment horizontal="right" vertical="center"/>
    </xf>
    <xf numFmtId="165" fontId="0" fillId="0" borderId="0" xfId="0" applyNumberFormat="1" applyProtection="1"/>
    <xf numFmtId="5" fontId="33" fillId="24" borderId="3" xfId="1" applyNumberFormat="1" applyFont="1" applyFill="1" applyBorder="1" applyAlignment="1" applyProtection="1">
      <alignment horizontal="right" wrapText="1"/>
    </xf>
    <xf numFmtId="5" fontId="28" fillId="0" borderId="3" xfId="1" applyNumberFormat="1" applyFont="1" applyBorder="1" applyAlignment="1" applyProtection="1">
      <alignment horizontal="right"/>
    </xf>
    <xf numFmtId="5" fontId="32" fillId="0" borderId="3" xfId="1" applyNumberFormat="1" applyFont="1" applyFill="1" applyBorder="1" applyAlignment="1" applyProtection="1">
      <alignment horizontal="right"/>
    </xf>
    <xf numFmtId="165" fontId="32" fillId="0" borderId="0" xfId="37" applyNumberFormat="1" applyFont="1" applyFill="1" applyBorder="1" applyAlignment="1" applyProtection="1">
      <alignment horizontal="right" vertical="top"/>
      <protection locked="0"/>
    </xf>
    <xf numFmtId="165" fontId="32" fillId="26" borderId="0" xfId="37" applyNumberFormat="1" applyFont="1" applyFill="1" applyBorder="1" applyAlignment="1" applyProtection="1">
      <alignment horizontal="right" vertical="top"/>
      <protection locked="0"/>
    </xf>
    <xf numFmtId="0" fontId="20" fillId="11" borderId="3" xfId="0" applyFont="1" applyFill="1" applyBorder="1" applyAlignment="1" applyProtection="1">
      <alignment horizontal="center" vertical="center"/>
    </xf>
    <xf numFmtId="0" fontId="17" fillId="11" borderId="3" xfId="0" applyFont="1" applyFill="1" applyBorder="1" applyAlignment="1" applyProtection="1">
      <alignment horizontal="center" vertical="center"/>
    </xf>
    <xf numFmtId="0" fontId="32" fillId="16" borderId="3" xfId="0" applyFont="1" applyFill="1" applyBorder="1" applyAlignment="1" applyProtection="1">
      <alignment horizontal="center" vertical="center"/>
    </xf>
    <xf numFmtId="0" fontId="27" fillId="15" borderId="3" xfId="0" applyFont="1" applyFill="1" applyBorder="1" applyAlignment="1" applyProtection="1">
      <alignment horizontal="center" vertical="center"/>
    </xf>
    <xf numFmtId="0" fontId="27" fillId="25" borderId="3" xfId="0" applyFont="1" applyFill="1" applyBorder="1" applyAlignment="1" applyProtection="1">
      <alignment horizontal="center" vertical="center"/>
    </xf>
    <xf numFmtId="0" fontId="27" fillId="13" borderId="4" xfId="0" applyFont="1" applyFill="1" applyBorder="1" applyAlignment="1" applyProtection="1">
      <alignment horizontal="center" vertical="center"/>
    </xf>
    <xf numFmtId="0" fontId="27" fillId="13" borderId="5" xfId="0" applyFont="1" applyFill="1" applyBorder="1" applyAlignment="1" applyProtection="1">
      <alignment horizontal="center" vertical="center"/>
    </xf>
    <xf numFmtId="0" fontId="27" fillId="13" borderId="6" xfId="0" applyFont="1" applyFill="1" applyBorder="1" applyAlignment="1" applyProtection="1">
      <alignment horizontal="center" vertical="center"/>
    </xf>
    <xf numFmtId="0" fontId="27" fillId="23" borderId="3" xfId="0" applyFont="1" applyFill="1" applyBorder="1" applyAlignment="1" applyProtection="1">
      <alignment horizontal="center" vertical="center"/>
    </xf>
    <xf numFmtId="0" fontId="27" fillId="17" borderId="3" xfId="0" applyFont="1" applyFill="1" applyBorder="1" applyAlignment="1" applyProtection="1">
      <alignment horizontal="center" vertical="center"/>
    </xf>
    <xf numFmtId="0" fontId="27" fillId="18" borderId="4" xfId="0" applyFont="1" applyFill="1" applyBorder="1" applyAlignment="1" applyProtection="1">
      <alignment horizontal="center" vertical="center"/>
    </xf>
    <xf numFmtId="0" fontId="27" fillId="18" borderId="5" xfId="0" applyFont="1" applyFill="1" applyBorder="1" applyAlignment="1" applyProtection="1">
      <alignment horizontal="center" vertical="center"/>
    </xf>
    <xf numFmtId="0" fontId="27" fillId="18" borderId="6" xfId="0" applyFont="1" applyFill="1" applyBorder="1" applyAlignment="1" applyProtection="1">
      <alignment horizontal="center" vertical="center"/>
    </xf>
    <xf numFmtId="0" fontId="27" fillId="14" borderId="3" xfId="0" applyFont="1" applyFill="1" applyBorder="1" applyAlignment="1" applyProtection="1">
      <alignment horizontal="center" vertical="center"/>
    </xf>
    <xf numFmtId="0" fontId="33" fillId="20" borderId="3" xfId="0" applyFont="1" applyFill="1" applyBorder="1" applyAlignment="1" applyProtection="1">
      <alignment horizontal="center" vertical="center"/>
    </xf>
    <xf numFmtId="0" fontId="27" fillId="21" borderId="3" xfId="0" applyFont="1" applyFill="1" applyBorder="1" applyAlignment="1" applyProtection="1">
      <alignment horizontal="center" vertical="center"/>
    </xf>
    <xf numFmtId="0" fontId="27" fillId="28" borderId="4" xfId="0" applyFont="1" applyFill="1" applyBorder="1" applyAlignment="1" applyProtection="1">
      <alignment horizontal="center" vertical="center"/>
    </xf>
    <xf numFmtId="0" fontId="27" fillId="28" borderId="5" xfId="0" applyFont="1" applyFill="1" applyBorder="1" applyAlignment="1" applyProtection="1">
      <alignment horizontal="center" vertical="center"/>
    </xf>
    <xf numFmtId="0" fontId="27" fillId="28" borderId="6" xfId="0" applyFont="1" applyFill="1" applyBorder="1" applyAlignment="1" applyProtection="1">
      <alignment horizontal="center" vertical="center"/>
    </xf>
    <xf numFmtId="0" fontId="27" fillId="19" borderId="4" xfId="0" applyFont="1" applyFill="1" applyBorder="1" applyAlignment="1" applyProtection="1">
      <alignment horizontal="center" vertical="center"/>
    </xf>
    <xf numFmtId="0" fontId="27" fillId="19" borderId="5" xfId="0" applyFont="1" applyFill="1" applyBorder="1" applyAlignment="1" applyProtection="1">
      <alignment horizontal="center" vertical="center"/>
    </xf>
    <xf numFmtId="0" fontId="27" fillId="19" borderId="6" xfId="0" applyFont="1" applyFill="1" applyBorder="1" applyAlignment="1" applyProtection="1">
      <alignment horizontal="center" vertical="center"/>
    </xf>
    <xf numFmtId="0" fontId="32" fillId="0" borderId="0" xfId="54" applyFont="1" applyBorder="1" applyAlignment="1" applyProtection="1">
      <alignment horizontal="center" vertical="center" wrapText="1"/>
    </xf>
  </cellXfs>
  <cellStyles count="102">
    <cellStyle name="_x000d__x000a_JournalTemplate=C:\COMFO\CTALK\JOURSTD.TPL_x000d__x000a_LbStateAddress=3 3 0 251 1 89 2 311_x000d__x000a_LbStateJou" xfId="56" xr:uid="{00000000-0005-0000-0000-000000000000}"/>
    <cellStyle name="0,0_x000d__x000a_NA_x000d__x000a_" xfId="7" xr:uid="{00000000-0005-0000-0000-000001000000}"/>
    <cellStyle name="20 % - Akzent1 2" xfId="8" xr:uid="{00000000-0005-0000-0000-000002000000}"/>
    <cellStyle name="20 % - Akzent2 2" xfId="9" xr:uid="{00000000-0005-0000-0000-000003000000}"/>
    <cellStyle name="20 % - Akzent3 2" xfId="10" xr:uid="{00000000-0005-0000-0000-000004000000}"/>
    <cellStyle name="20 % - Akzent4 2" xfId="11" xr:uid="{00000000-0005-0000-0000-000005000000}"/>
    <cellStyle name="20 % - Akzent5 2" xfId="12" xr:uid="{00000000-0005-0000-0000-000006000000}"/>
    <cellStyle name="20 % - Akzent6 2" xfId="13" xr:uid="{00000000-0005-0000-0000-000007000000}"/>
    <cellStyle name="20% - Accent1 2" xfId="14" xr:uid="{00000000-0005-0000-0000-000008000000}"/>
    <cellStyle name="20% - Accent2 2" xfId="15" xr:uid="{00000000-0005-0000-0000-000009000000}"/>
    <cellStyle name="20% - Accent3 2" xfId="16" xr:uid="{00000000-0005-0000-0000-00000A000000}"/>
    <cellStyle name="20% - Accent4 2" xfId="17" xr:uid="{00000000-0005-0000-0000-00000B000000}"/>
    <cellStyle name="20% - Accent5 2" xfId="18" xr:uid="{00000000-0005-0000-0000-00000C000000}"/>
    <cellStyle name="20% - Accent6 2" xfId="19" xr:uid="{00000000-0005-0000-0000-00000D000000}"/>
    <cellStyle name="40 % - Akzent1 2" xfId="20" xr:uid="{00000000-0005-0000-0000-00000E000000}"/>
    <cellStyle name="40 % - Akzent2 2" xfId="21" xr:uid="{00000000-0005-0000-0000-00000F000000}"/>
    <cellStyle name="40 % - Akzent3 2" xfId="22" xr:uid="{00000000-0005-0000-0000-000010000000}"/>
    <cellStyle name="40 % - Akzent4 2" xfId="23" xr:uid="{00000000-0005-0000-0000-000011000000}"/>
    <cellStyle name="40 % - Akzent5 2" xfId="24" xr:uid="{00000000-0005-0000-0000-000012000000}"/>
    <cellStyle name="40 % - Akzent6 2" xfId="25" xr:uid="{00000000-0005-0000-0000-000013000000}"/>
    <cellStyle name="40% - Accent1 2" xfId="26" xr:uid="{00000000-0005-0000-0000-000014000000}"/>
    <cellStyle name="40% - Accent2 2" xfId="27" xr:uid="{00000000-0005-0000-0000-000015000000}"/>
    <cellStyle name="40% - Accent3 2" xfId="28" xr:uid="{00000000-0005-0000-0000-000016000000}"/>
    <cellStyle name="40% - Accent4 2" xfId="29" xr:uid="{00000000-0005-0000-0000-000017000000}"/>
    <cellStyle name="40% - Accent5 2" xfId="30" xr:uid="{00000000-0005-0000-0000-000018000000}"/>
    <cellStyle name="40% - Accent6 2" xfId="31" xr:uid="{00000000-0005-0000-0000-000019000000}"/>
    <cellStyle name="datum" xfId="32" xr:uid="{00000000-0005-0000-0000-00001A000000}"/>
    <cellStyle name="Euro" xfId="33" xr:uid="{00000000-0005-0000-0000-00001B000000}"/>
    <cellStyle name="Ezres" xfId="98" builtinId="3"/>
    <cellStyle name="Hivatkozás 2" xfId="57" xr:uid="{00000000-0005-0000-0000-00001D000000}"/>
    <cellStyle name="Hivatkozás 2 2" xfId="58" xr:uid="{00000000-0005-0000-0000-00001E000000}"/>
    <cellStyle name="Normál" xfId="0" builtinId="0"/>
    <cellStyle name="Normál 10" xfId="95" xr:uid="{00000000-0005-0000-0000-000020000000}"/>
    <cellStyle name="Normál 11" xfId="3" xr:uid="{00000000-0005-0000-0000-000021000000}"/>
    <cellStyle name="Normal 2" xfId="34" xr:uid="{00000000-0005-0000-0000-000022000000}"/>
    <cellStyle name="Normál 2" xfId="35" xr:uid="{00000000-0005-0000-0000-000023000000}"/>
    <cellStyle name="Normál 2 2" xfId="91" xr:uid="{00000000-0005-0000-0000-000024000000}"/>
    <cellStyle name="Normál 2 3 7" xfId="4" xr:uid="{00000000-0005-0000-0000-000025000000}"/>
    <cellStyle name="Normal 3" xfId="36" xr:uid="{00000000-0005-0000-0000-000026000000}"/>
    <cellStyle name="Normál 3" xfId="37" xr:uid="{00000000-0005-0000-0000-000027000000}"/>
    <cellStyle name="Normál 3 2" xfId="59" xr:uid="{00000000-0005-0000-0000-000028000000}"/>
    <cellStyle name="Normál 3 2 2" xfId="60" xr:uid="{00000000-0005-0000-0000-000029000000}"/>
    <cellStyle name="Normál 3 2 2 2" xfId="61" xr:uid="{00000000-0005-0000-0000-00002A000000}"/>
    <cellStyle name="Normál 3 2 3" xfId="62" xr:uid="{00000000-0005-0000-0000-00002B000000}"/>
    <cellStyle name="Normál 3 2 3 2" xfId="63" xr:uid="{00000000-0005-0000-0000-00002C000000}"/>
    <cellStyle name="Normál 3 2 4" xfId="64" xr:uid="{00000000-0005-0000-0000-00002D000000}"/>
    <cellStyle name="Normál 3 2 4 2" xfId="65" xr:uid="{00000000-0005-0000-0000-00002E000000}"/>
    <cellStyle name="Normál 3 2 5" xfId="66" xr:uid="{00000000-0005-0000-0000-00002F000000}"/>
    <cellStyle name="Normál 4" xfId="5" xr:uid="{00000000-0005-0000-0000-000030000000}"/>
    <cellStyle name="Normál 4 10" xfId="6" xr:uid="{00000000-0005-0000-0000-000031000000}"/>
    <cellStyle name="Normál 4 2" xfId="96" xr:uid="{00000000-0005-0000-0000-000032000000}"/>
    <cellStyle name="Normál 5" xfId="38" xr:uid="{00000000-0005-0000-0000-000033000000}"/>
    <cellStyle name="Normál 5 2" xfId="67" xr:uid="{00000000-0005-0000-0000-000034000000}"/>
    <cellStyle name="Normál 5 3" xfId="68" xr:uid="{00000000-0005-0000-0000-000035000000}"/>
    <cellStyle name="Normál 5 3 2" xfId="69" xr:uid="{00000000-0005-0000-0000-000036000000}"/>
    <cellStyle name="Normál 5 3 3" xfId="70" xr:uid="{00000000-0005-0000-0000-000037000000}"/>
    <cellStyle name="Normál 5 3 3 2" xfId="71" xr:uid="{00000000-0005-0000-0000-000038000000}"/>
    <cellStyle name="Normál 5 3 3 3" xfId="72" xr:uid="{00000000-0005-0000-0000-000039000000}"/>
    <cellStyle name="Normál 5 3 3 4" xfId="73" xr:uid="{00000000-0005-0000-0000-00003A000000}"/>
    <cellStyle name="Normál 5 3 4" xfId="74" xr:uid="{00000000-0005-0000-0000-00003B000000}"/>
    <cellStyle name="Normál 5 3 4 2" xfId="75" xr:uid="{00000000-0005-0000-0000-00003C000000}"/>
    <cellStyle name="Normál 5 3 4 3" xfId="76" xr:uid="{00000000-0005-0000-0000-00003D000000}"/>
    <cellStyle name="Normál 5 3 5" xfId="77" xr:uid="{00000000-0005-0000-0000-00003E000000}"/>
    <cellStyle name="Normál 5 3 5 2" xfId="78" xr:uid="{00000000-0005-0000-0000-00003F000000}"/>
    <cellStyle name="Normál 5 3 5 3" xfId="79" xr:uid="{00000000-0005-0000-0000-000040000000}"/>
    <cellStyle name="Normál 5 3 6" xfId="80" xr:uid="{00000000-0005-0000-0000-000041000000}"/>
    <cellStyle name="Normál 5 3 6 2" xfId="81" xr:uid="{00000000-0005-0000-0000-000042000000}"/>
    <cellStyle name="Normál 5 3 7" xfId="82" xr:uid="{00000000-0005-0000-0000-000043000000}"/>
    <cellStyle name="Normál 5 3 7 2" xfId="83" xr:uid="{00000000-0005-0000-0000-000044000000}"/>
    <cellStyle name="Normál 5 4" xfId="84" xr:uid="{00000000-0005-0000-0000-000045000000}"/>
    <cellStyle name="Normál 5_Költségvetés" xfId="85" xr:uid="{00000000-0005-0000-0000-000046000000}"/>
    <cellStyle name="Normál 51" xfId="2" xr:uid="{00000000-0005-0000-0000-000047000000}"/>
    <cellStyle name="Normál 6" xfId="53" xr:uid="{00000000-0005-0000-0000-000048000000}"/>
    <cellStyle name="Normál 6 2" xfId="86" xr:uid="{00000000-0005-0000-0000-000049000000}"/>
    <cellStyle name="Normál 7" xfId="92" xr:uid="{00000000-0005-0000-0000-00004A000000}"/>
    <cellStyle name="Normál 8" xfId="93" xr:uid="{00000000-0005-0000-0000-00004B000000}"/>
    <cellStyle name="Normál 9" xfId="94" xr:uid="{00000000-0005-0000-0000-00004C000000}"/>
    <cellStyle name="Normál_Dkeszi ABLON építőmesteri munkák I.ütem" xfId="54" xr:uid="{00000000-0005-0000-0000-00004D000000}"/>
    <cellStyle name="Normál_FKOLTSVE" xfId="89" xr:uid="{00000000-0005-0000-0000-00004F000000}"/>
    <cellStyle name="Normal_insert 2007 aksesuarlar" xfId="39" xr:uid="{00000000-0005-0000-0000-000050000000}"/>
    <cellStyle name="Normál_Költségvetési kiírás 191-B " xfId="90" xr:uid="{00000000-0005-0000-0000-000051000000}"/>
    <cellStyle name="normální 2" xfId="40" xr:uid="{00000000-0005-0000-0000-000052000000}"/>
    <cellStyle name="Normalny_List Closures_Carrier EMEA_August 2011 (24.08)" xfId="41" xr:uid="{00000000-0005-0000-0000-000053000000}"/>
    <cellStyle name="Note 2" xfId="42" xr:uid="{00000000-0005-0000-0000-000054000000}"/>
    <cellStyle name="Note 3" xfId="43" xr:uid="{00000000-0005-0000-0000-000055000000}"/>
    <cellStyle name="Notiz 2" xfId="44" xr:uid="{00000000-0005-0000-0000-000056000000}"/>
    <cellStyle name="Pénznem" xfId="1" builtinId="4"/>
    <cellStyle name="Pénznem 2" xfId="55" xr:uid="{00000000-0005-0000-0000-000058000000}"/>
    <cellStyle name="Pénznem 3" xfId="87" xr:uid="{00000000-0005-0000-0000-000059000000}"/>
    <cellStyle name="Pénznem 4" xfId="97" xr:uid="{00000000-0005-0000-0000-00005A000000}"/>
    <cellStyle name="Standard 2" xfId="45" xr:uid="{00000000-0005-0000-0000-00005B000000}"/>
    <cellStyle name="Standard_020 PL 2004" xfId="46" xr:uid="{00000000-0005-0000-0000-00005C000000}"/>
    <cellStyle name="Stil 1" xfId="47" xr:uid="{00000000-0005-0000-0000-00005D000000}"/>
    <cellStyle name="Stílus 1" xfId="48" xr:uid="{00000000-0005-0000-0000-00005E000000}"/>
    <cellStyle name="Stílus 2" xfId="99" xr:uid="{00000000-0005-0000-0000-00005F000000}"/>
    <cellStyle name="Stílus 3" xfId="100" xr:uid="{00000000-0005-0000-0000-000060000000}"/>
    <cellStyle name="Stílus 4" xfId="101" xr:uid="{00000000-0005-0000-0000-000061000000}"/>
    <cellStyle name="Style 1" xfId="49" xr:uid="{00000000-0005-0000-0000-000062000000}"/>
    <cellStyle name="Százalék 2" xfId="50" xr:uid="{00000000-0005-0000-0000-000063000000}"/>
    <cellStyle name="Währung" xfId="51" xr:uid="{00000000-0005-0000-0000-000064000000}"/>
    <cellStyle name="WithBackColor" xfId="88" xr:uid="{00000000-0005-0000-0000-000065000000}"/>
    <cellStyle name="표준_061019 Annex1- Requested Rev 10" xfId="52" xr:uid="{00000000-0005-0000-0000-000066000000}"/>
  </cellStyles>
  <dxfs count="143">
    <dxf>
      <font>
        <b/>
        <i val="0"/>
      </font>
      <border>
        <top style="thin">
          <color auto="1"/>
        </top>
        <vertical/>
        <horizontal/>
      </border>
    </dxf>
    <dxf>
      <font>
        <b/>
        <i val="0"/>
        <u/>
      </font>
    </dxf>
    <dxf>
      <font>
        <b/>
        <i val="0"/>
      </font>
      <border>
        <top style="thin">
          <color auto="1"/>
        </top>
        <vertical/>
        <horizontal/>
      </border>
    </dxf>
    <dxf>
      <font>
        <b/>
        <i val="0"/>
      </font>
      <border>
        <top style="thin">
          <color auto="1"/>
        </top>
        <vertical/>
        <horizontal/>
      </border>
    </dxf>
    <dxf>
      <font>
        <b/>
        <i val="0"/>
        <u/>
      </font>
    </dxf>
    <dxf>
      <font>
        <b/>
        <i val="0"/>
      </font>
      <border>
        <top style="thin">
          <color auto="1"/>
        </top>
        <vertical/>
        <horizontal/>
      </border>
    </dxf>
    <dxf>
      <font>
        <b/>
        <i val="0"/>
        <u/>
      </font>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u/>
      </font>
    </dxf>
    <dxf>
      <font>
        <b/>
        <i val="0"/>
      </font>
      <border>
        <top style="thin">
          <color auto="1"/>
        </top>
        <vertical/>
        <horizontal/>
      </border>
    </dxf>
    <dxf>
      <font>
        <b/>
        <i val="0"/>
        <u/>
      </font>
    </dxf>
    <dxf>
      <font>
        <b/>
        <i val="0"/>
      </font>
      <border>
        <top style="thin">
          <color auto="1"/>
        </top>
        <vertical/>
        <horizontal/>
      </border>
    </dxf>
    <dxf>
      <font>
        <b/>
        <i val="0"/>
        <u/>
      </font>
    </dxf>
    <dxf>
      <font>
        <b/>
        <i val="0"/>
        <u/>
      </font>
    </dxf>
    <dxf>
      <font>
        <b/>
        <i val="0"/>
        <u/>
      </font>
    </dxf>
    <dxf>
      <font>
        <b/>
        <i val="0"/>
        <u/>
      </font>
    </dxf>
    <dxf>
      <font>
        <b/>
        <i val="0"/>
        <u/>
      </font>
    </dxf>
    <dxf>
      <font>
        <b/>
        <i val="0"/>
        <u/>
      </font>
    </dxf>
    <dxf>
      <font>
        <b/>
        <i val="0"/>
      </font>
      <border>
        <top style="thin">
          <color auto="1"/>
        </top>
        <vertical/>
        <horizontal/>
      </border>
    </dxf>
    <dxf>
      <font>
        <b/>
        <i val="0"/>
      </font>
      <border>
        <top style="thin">
          <color auto="1"/>
        </top>
        <vertical/>
        <horizontal/>
      </border>
    </dxf>
    <dxf>
      <font>
        <b/>
        <i val="0"/>
        <u/>
      </font>
    </dxf>
    <dxf>
      <font>
        <b/>
        <i val="0"/>
        <u/>
      </font>
    </dxf>
    <dxf>
      <font>
        <b/>
        <i val="0"/>
        <u/>
      </font>
    </dxf>
    <dxf>
      <font>
        <b/>
        <i val="0"/>
        <u/>
      </font>
    </dxf>
    <dxf>
      <font>
        <b/>
        <i val="0"/>
        <u/>
      </font>
    </dxf>
    <dxf>
      <font>
        <b/>
        <i val="0"/>
      </font>
      <border>
        <top style="thin">
          <color auto="1"/>
        </top>
        <vertical/>
        <horizontal/>
      </border>
    </dxf>
    <dxf>
      <font>
        <b/>
        <i val="0"/>
      </font>
      <border>
        <top style="thin">
          <color auto="1"/>
        </top>
        <vertical/>
        <horizontal/>
      </border>
    </dxf>
    <dxf>
      <font>
        <b/>
        <i val="0"/>
        <u/>
      </font>
    </dxf>
    <dxf>
      <font>
        <b/>
        <i val="0"/>
        <u/>
      </font>
    </dxf>
    <dxf>
      <font>
        <b/>
        <i val="0"/>
        <u/>
      </font>
    </dxf>
    <dxf>
      <font>
        <b/>
        <i val="0"/>
        <u/>
      </font>
    </dxf>
    <dxf>
      <font>
        <b/>
        <i val="0"/>
      </font>
      <border>
        <top style="thin">
          <color auto="1"/>
        </top>
        <vertical/>
        <horizontal/>
      </border>
    </dxf>
    <dxf>
      <font>
        <b/>
        <i val="0"/>
        <u/>
      </font>
    </dxf>
    <dxf>
      <font>
        <b/>
        <i val="0"/>
        <u/>
      </font>
    </dxf>
    <dxf>
      <font>
        <b/>
        <i val="0"/>
      </font>
      <border>
        <top style="thin">
          <color auto="1"/>
        </top>
        <vertical/>
        <horizontal/>
      </border>
    </dxf>
    <dxf>
      <font>
        <b/>
        <i val="0"/>
        <u/>
      </font>
    </dxf>
    <dxf>
      <font>
        <b/>
        <i val="0"/>
      </font>
      <border>
        <top style="thin">
          <color auto="1"/>
        </top>
        <vertical/>
        <horizontal/>
      </border>
    </dxf>
    <dxf>
      <font>
        <b/>
        <i val="0"/>
        <u/>
      </font>
    </dxf>
    <dxf>
      <font>
        <b/>
        <i val="0"/>
      </font>
      <border>
        <top style="thin">
          <color auto="1"/>
        </top>
        <vertical/>
        <horizontal/>
      </border>
    </dxf>
    <dxf>
      <font>
        <b/>
        <i val="0"/>
        <u/>
      </font>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u/>
      </font>
    </dxf>
    <dxf>
      <font>
        <b/>
        <i val="0"/>
      </font>
      <border>
        <top style="thin">
          <color auto="1"/>
        </top>
        <vertical/>
        <horizontal/>
      </border>
    </dxf>
    <dxf>
      <font>
        <b/>
        <i val="0"/>
        <u/>
      </font>
    </dxf>
    <dxf>
      <font>
        <b/>
        <i val="0"/>
      </font>
      <border>
        <top style="thin">
          <color auto="1"/>
        </top>
        <vertical/>
        <horizontal/>
      </border>
    </dxf>
    <dxf>
      <font>
        <b/>
        <i val="0"/>
        <u/>
      </font>
    </dxf>
    <dxf>
      <font>
        <b/>
        <i val="0"/>
      </font>
      <border>
        <top style="thin">
          <color auto="1"/>
        </top>
        <vertical/>
        <horizontal/>
      </border>
    </dxf>
    <dxf>
      <font>
        <b/>
        <i val="0"/>
        <u/>
      </font>
    </dxf>
    <dxf>
      <font>
        <b/>
        <i val="0"/>
      </font>
      <border>
        <top style="thin">
          <color auto="1"/>
        </top>
        <vertical/>
        <horizontal/>
      </border>
    </dxf>
    <dxf>
      <font>
        <b/>
        <i val="0"/>
        <u/>
      </font>
    </dxf>
    <dxf>
      <font>
        <b/>
        <i val="0"/>
      </font>
      <border>
        <top style="thin">
          <color auto="1"/>
        </top>
        <vertical/>
        <horizontal/>
      </border>
    </dxf>
    <dxf>
      <font>
        <b/>
        <i val="0"/>
        <u/>
      </font>
    </dxf>
    <dxf>
      <font>
        <b/>
        <i val="0"/>
      </font>
      <border>
        <top style="thin">
          <color auto="1"/>
        </top>
        <vertical/>
        <horizontal/>
      </border>
    </dxf>
    <dxf>
      <font>
        <b/>
        <i val="0"/>
        <u/>
      </font>
    </dxf>
    <dxf>
      <font>
        <b/>
        <i val="0"/>
      </font>
      <border>
        <top style="thin">
          <color auto="1"/>
        </top>
        <vertical/>
        <horizontal/>
      </border>
    </dxf>
    <dxf>
      <font>
        <b/>
        <i val="0"/>
        <u/>
      </font>
    </dxf>
    <dxf>
      <font>
        <b/>
        <i val="0"/>
      </font>
      <border>
        <top style="thin">
          <color auto="1"/>
        </top>
        <vertical/>
        <horizontal/>
      </border>
    </dxf>
    <dxf>
      <font>
        <b/>
        <i val="0"/>
        <u/>
      </font>
    </dxf>
    <dxf>
      <font>
        <b/>
        <i val="0"/>
      </font>
      <border>
        <top style="thin">
          <color auto="1"/>
        </top>
        <vertical/>
        <horizontal/>
      </border>
    </dxf>
    <dxf>
      <font>
        <b/>
        <i val="0"/>
        <u/>
      </font>
    </dxf>
    <dxf>
      <font>
        <b/>
        <i val="0"/>
      </font>
      <border>
        <top style="thin">
          <color auto="1"/>
        </top>
        <vertical/>
        <horizontal/>
      </border>
    </dxf>
    <dxf>
      <font>
        <b/>
        <i val="0"/>
        <u/>
      </font>
    </dxf>
    <dxf>
      <font>
        <b/>
        <i val="0"/>
      </font>
      <border>
        <top style="thin">
          <color auto="1"/>
        </top>
        <vertical/>
        <horizontal/>
      </border>
    </dxf>
    <dxf>
      <font>
        <b/>
        <i val="0"/>
        <u/>
      </font>
    </dxf>
    <dxf>
      <font>
        <b/>
        <i val="0"/>
        <u/>
      </font>
    </dxf>
    <dxf>
      <font>
        <b/>
        <i val="0"/>
      </font>
      <border>
        <top style="thin">
          <color auto="1"/>
        </top>
        <vertical/>
        <horizontal/>
      </border>
    </dxf>
    <dxf>
      <font>
        <b/>
        <i val="0"/>
      </font>
      <border>
        <top style="thin">
          <color auto="1"/>
        </top>
        <vertical/>
        <horizontal/>
      </border>
    </dxf>
    <dxf>
      <font>
        <b/>
        <i val="0"/>
        <u/>
      </font>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u/>
      </font>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u/>
      </font>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u/>
      </font>
    </dxf>
    <dxf>
      <font>
        <b/>
        <i val="0"/>
      </font>
      <border>
        <top style="thin">
          <color auto="1"/>
        </top>
        <vertical/>
        <horizontal/>
      </border>
    </dxf>
    <dxf>
      <font>
        <b/>
        <i val="0"/>
        <u/>
      </font>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u/>
      </font>
    </dxf>
    <dxf>
      <font>
        <b/>
        <i val="0"/>
      </font>
      <border>
        <top style="thin">
          <color auto="1"/>
        </top>
        <vertical/>
        <horizontal/>
      </border>
    </dxf>
    <dxf>
      <font>
        <b/>
        <i val="0"/>
        <u/>
      </font>
    </dxf>
    <dxf>
      <font>
        <b/>
        <i val="0"/>
      </font>
      <border>
        <top style="thin">
          <color auto="1"/>
        </top>
        <vertical/>
        <horizontal/>
      </border>
    </dxf>
    <dxf>
      <font>
        <b/>
        <i val="0"/>
        <u/>
      </font>
    </dxf>
    <dxf>
      <font>
        <b/>
        <i val="0"/>
        <u/>
      </font>
    </dxf>
    <dxf>
      <font>
        <b/>
        <i val="0"/>
      </font>
      <border>
        <top style="thin">
          <color auto="1"/>
        </top>
        <vertical/>
        <horizontal/>
      </border>
    </dxf>
    <dxf>
      <font>
        <b/>
        <i val="0"/>
        <u/>
      </font>
    </dxf>
    <dxf>
      <font>
        <b/>
        <i val="0"/>
      </font>
      <border>
        <top style="thin">
          <color auto="1"/>
        </top>
        <vertical/>
        <horizontal/>
      </border>
    </dxf>
    <dxf>
      <font>
        <b/>
        <i val="0"/>
      </font>
      <border>
        <top style="thin">
          <color auto="1"/>
        </top>
        <vertical/>
        <horizontal/>
      </border>
    </dxf>
    <dxf>
      <font>
        <b/>
        <i val="0"/>
      </font>
      <border>
        <top style="thin">
          <color auto="1"/>
        </top>
        <vertical/>
        <horizontal/>
      </border>
    </dxf>
    <dxf>
      <font>
        <b/>
        <i val="0"/>
        <u/>
      </font>
    </dxf>
    <dxf>
      <font>
        <b/>
        <i val="0"/>
      </font>
      <border>
        <top style="thin">
          <color auto="1"/>
        </top>
        <vertical/>
        <horizontal/>
      </border>
    </dxf>
    <dxf>
      <font>
        <b/>
        <i val="0"/>
        <u/>
      </font>
    </dxf>
    <dxf>
      <font>
        <b/>
        <i val="0"/>
      </font>
      <border>
        <top style="thin">
          <color auto="1"/>
        </top>
        <vertical/>
        <horizontal/>
      </border>
    </dxf>
    <dxf>
      <font>
        <b/>
        <i val="0"/>
        <u/>
      </font>
    </dxf>
    <dxf>
      <font>
        <b/>
        <i val="0"/>
      </font>
      <border>
        <top style="thin">
          <color auto="1"/>
        </top>
        <vertical/>
        <horizontal/>
      </border>
    </dxf>
    <dxf>
      <font>
        <b/>
        <i val="0"/>
      </font>
      <border>
        <top style="thin">
          <color auto="1"/>
        </top>
        <vertical/>
        <horizontal/>
      </border>
    </dxf>
    <dxf>
      <font>
        <b/>
        <i val="0"/>
        <u/>
      </font>
    </dxf>
    <dxf>
      <font>
        <b/>
        <i val="0"/>
      </font>
      <border>
        <top style="thin">
          <color auto="1"/>
        </top>
        <vertical/>
        <horizontal/>
      </border>
    </dxf>
    <dxf>
      <font>
        <b/>
        <i val="0"/>
      </font>
      <border>
        <top style="thin">
          <color auto="1"/>
        </top>
        <vertical/>
        <horizontal/>
      </border>
    </dxf>
    <dxf>
      <font>
        <b/>
        <i val="0"/>
        <u/>
      </font>
    </dxf>
    <dxf>
      <font>
        <b/>
        <i val="0"/>
        <u/>
      </font>
    </dxf>
    <dxf>
      <font>
        <b/>
        <i val="0"/>
      </font>
      <border>
        <top style="thin">
          <color auto="1"/>
        </top>
        <vertical/>
        <horizontal/>
      </border>
    </dxf>
    <dxf>
      <font>
        <b/>
        <i val="0"/>
        <u/>
      </font>
    </dxf>
    <dxf>
      <font>
        <b/>
        <i val="0"/>
      </font>
      <border>
        <top style="thin">
          <color auto="1"/>
        </top>
        <vertical/>
        <horizontal/>
      </border>
    </dxf>
    <dxf>
      <font>
        <b/>
        <i val="0"/>
      </font>
      <border>
        <top style="thin">
          <color auto="1"/>
        </top>
        <vertical/>
        <horizontal/>
      </border>
    </dxf>
    <dxf>
      <font>
        <b/>
        <i val="0"/>
        <u/>
      </font>
    </dxf>
    <dxf>
      <font>
        <b/>
        <i val="0"/>
      </font>
      <border>
        <top style="thin">
          <color auto="1"/>
        </top>
        <vertical/>
        <horizontal/>
      </border>
    </dxf>
    <dxf>
      <font>
        <b/>
        <i val="0"/>
      </font>
      <border>
        <top style="thin">
          <color auto="1"/>
        </top>
        <vertical/>
        <horizontal/>
      </border>
    </dxf>
    <dxf>
      <font>
        <b/>
        <i val="0"/>
        <u/>
      </font>
    </dxf>
    <dxf>
      <font>
        <b/>
        <i val="0"/>
      </font>
      <border>
        <top style="thin">
          <color auto="1"/>
        </top>
        <vertical/>
        <horizontal/>
      </border>
    </dxf>
    <dxf>
      <font>
        <b/>
        <i val="0"/>
      </font>
      <border>
        <top style="thin">
          <color auto="1"/>
        </top>
        <vertical/>
        <horizontal/>
      </border>
    </dxf>
    <dxf>
      <font>
        <b/>
        <i val="0"/>
        <u/>
      </font>
    </dxf>
    <dxf>
      <font>
        <condense val="0"/>
        <extend val="0"/>
        <color indexed="9"/>
      </font>
    </dxf>
    <dxf>
      <font>
        <condense val="0"/>
        <extend val="0"/>
        <color indexed="9"/>
      </font>
    </dxf>
  </dxfs>
  <tableStyles count="0" defaultTableStyle="TableStyleMedium9" defaultPivotStyle="PivotStyleLight16"/>
  <colors>
    <mruColors>
      <color rgb="FFFF0066"/>
      <color rgb="FFFF9900"/>
      <color rgb="FF003366"/>
      <color rgb="FF00CC66"/>
      <color rgb="FFFFFF99"/>
      <color rgb="FF00FFCC"/>
      <color rgb="FFFFCCCC"/>
      <color rgb="FF009999"/>
      <color rgb="FFFF66FF"/>
      <color rgb="FF7AFA9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69"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ustomXml" Target="../customXml/item3.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4" Type="http://schemas.openxmlformats.org/officeDocument/2006/relationships/printerSettings" Target="../printerSettings/printerSettings9.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4" Type="http://schemas.openxmlformats.org/officeDocument/2006/relationships/printerSettings" Target="../printerSettings/printerSettings1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 Id="rId4" Type="http://schemas.openxmlformats.org/officeDocument/2006/relationships/printerSettings" Target="../printerSettings/printerSettings18.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printerSettings" Target="../printerSettings/printerSettings22.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 Id="rId4" Type="http://schemas.openxmlformats.org/officeDocument/2006/relationships/printerSettings" Target="../printerSettings/printerSettings26.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4" Type="http://schemas.openxmlformats.org/officeDocument/2006/relationships/printerSettings" Target="../printerSettings/printerSettings30.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4" Type="http://schemas.openxmlformats.org/officeDocument/2006/relationships/printerSettings" Target="../printerSettings/printerSettings34.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4" Type="http://schemas.openxmlformats.org/officeDocument/2006/relationships/printerSettings" Target="../printerSettings/printerSettings38.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 Id="rId4" Type="http://schemas.openxmlformats.org/officeDocument/2006/relationships/printerSettings" Target="../printerSettings/printerSettings42.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 Id="rId4" Type="http://schemas.openxmlformats.org/officeDocument/2006/relationships/printerSettings" Target="../printerSettings/printerSettings46.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9.bin"/><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 Id="rId4" Type="http://schemas.openxmlformats.org/officeDocument/2006/relationships/printerSettings" Target="../printerSettings/printerSettings50.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53.bin"/><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 Id="rId4" Type="http://schemas.openxmlformats.org/officeDocument/2006/relationships/printerSettings" Target="../printerSettings/printerSettings54.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 Id="rId4" Type="http://schemas.openxmlformats.org/officeDocument/2006/relationships/printerSettings" Target="../printerSettings/printerSettings5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62.bin"/><Relationship Id="rId2" Type="http://schemas.openxmlformats.org/officeDocument/2006/relationships/printerSettings" Target="../printerSettings/printerSettings61.bin"/><Relationship Id="rId1" Type="http://schemas.openxmlformats.org/officeDocument/2006/relationships/printerSettings" Target="../printerSettings/printerSettings60.bin"/><Relationship Id="rId4" Type="http://schemas.openxmlformats.org/officeDocument/2006/relationships/printerSettings" Target="../printerSettings/printerSettings63.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 Id="rId4" Type="http://schemas.openxmlformats.org/officeDocument/2006/relationships/printerSettings" Target="../printerSettings/printerSettings67.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70.bin"/><Relationship Id="rId2" Type="http://schemas.openxmlformats.org/officeDocument/2006/relationships/printerSettings" Target="../printerSettings/printerSettings69.bin"/><Relationship Id="rId1" Type="http://schemas.openxmlformats.org/officeDocument/2006/relationships/printerSettings" Target="../printerSettings/printerSettings68.bin"/><Relationship Id="rId4" Type="http://schemas.openxmlformats.org/officeDocument/2006/relationships/printerSettings" Target="../printerSettings/printerSettings71.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74.bin"/><Relationship Id="rId2" Type="http://schemas.openxmlformats.org/officeDocument/2006/relationships/printerSettings" Target="../printerSettings/printerSettings73.bin"/><Relationship Id="rId1" Type="http://schemas.openxmlformats.org/officeDocument/2006/relationships/printerSettings" Target="../printerSettings/printerSettings72.bin"/><Relationship Id="rId4" Type="http://schemas.openxmlformats.org/officeDocument/2006/relationships/printerSettings" Target="../printerSettings/printerSettings75.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78.bin"/><Relationship Id="rId2" Type="http://schemas.openxmlformats.org/officeDocument/2006/relationships/printerSettings" Target="../printerSettings/printerSettings77.bin"/><Relationship Id="rId1" Type="http://schemas.openxmlformats.org/officeDocument/2006/relationships/printerSettings" Target="../printerSettings/printerSettings76.bin"/><Relationship Id="rId4" Type="http://schemas.openxmlformats.org/officeDocument/2006/relationships/printerSettings" Target="../printerSettings/printerSettings79.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82.bin"/><Relationship Id="rId2" Type="http://schemas.openxmlformats.org/officeDocument/2006/relationships/printerSettings" Target="../printerSettings/printerSettings81.bin"/><Relationship Id="rId1" Type="http://schemas.openxmlformats.org/officeDocument/2006/relationships/printerSettings" Target="../printerSettings/printerSettings80.bin"/><Relationship Id="rId4" Type="http://schemas.openxmlformats.org/officeDocument/2006/relationships/printerSettings" Target="../printerSettings/printerSettings83.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86.bin"/><Relationship Id="rId2" Type="http://schemas.openxmlformats.org/officeDocument/2006/relationships/printerSettings" Target="../printerSettings/printerSettings85.bin"/><Relationship Id="rId1" Type="http://schemas.openxmlformats.org/officeDocument/2006/relationships/printerSettings" Target="../printerSettings/printerSettings84.bin"/><Relationship Id="rId4" Type="http://schemas.openxmlformats.org/officeDocument/2006/relationships/printerSettings" Target="../printerSettings/printerSettings87.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90.bin"/><Relationship Id="rId2" Type="http://schemas.openxmlformats.org/officeDocument/2006/relationships/printerSettings" Target="../printerSettings/printerSettings89.bin"/><Relationship Id="rId1" Type="http://schemas.openxmlformats.org/officeDocument/2006/relationships/printerSettings" Target="../printerSettings/printerSettings88.bin"/><Relationship Id="rId4" Type="http://schemas.openxmlformats.org/officeDocument/2006/relationships/printerSettings" Target="../printerSettings/printerSettings91.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94.bin"/><Relationship Id="rId2" Type="http://schemas.openxmlformats.org/officeDocument/2006/relationships/printerSettings" Target="../printerSettings/printerSettings93.bin"/><Relationship Id="rId1" Type="http://schemas.openxmlformats.org/officeDocument/2006/relationships/printerSettings" Target="../printerSettings/printerSettings92.bin"/><Relationship Id="rId4" Type="http://schemas.openxmlformats.org/officeDocument/2006/relationships/printerSettings" Target="../printerSettings/printerSettings95.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98.bin"/><Relationship Id="rId2" Type="http://schemas.openxmlformats.org/officeDocument/2006/relationships/printerSettings" Target="../printerSettings/printerSettings97.bin"/><Relationship Id="rId1" Type="http://schemas.openxmlformats.org/officeDocument/2006/relationships/printerSettings" Target="../printerSettings/printerSettings96.bin"/><Relationship Id="rId4" Type="http://schemas.openxmlformats.org/officeDocument/2006/relationships/printerSettings" Target="../printerSettings/printerSettings99.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02.bin"/><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 Id="rId4" Type="http://schemas.openxmlformats.org/officeDocument/2006/relationships/printerSettings" Target="../printerSettings/printerSettings103.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06.bin"/><Relationship Id="rId2" Type="http://schemas.openxmlformats.org/officeDocument/2006/relationships/printerSettings" Target="../printerSettings/printerSettings105.bin"/><Relationship Id="rId1" Type="http://schemas.openxmlformats.org/officeDocument/2006/relationships/printerSettings" Target="../printerSettings/printerSettings104.bin"/><Relationship Id="rId4" Type="http://schemas.openxmlformats.org/officeDocument/2006/relationships/printerSettings" Target="../printerSettings/printerSettings107.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110.bin"/><Relationship Id="rId2" Type="http://schemas.openxmlformats.org/officeDocument/2006/relationships/printerSettings" Target="../printerSettings/printerSettings109.bin"/><Relationship Id="rId1" Type="http://schemas.openxmlformats.org/officeDocument/2006/relationships/printerSettings" Target="../printerSettings/printerSettings108.bin"/><Relationship Id="rId4" Type="http://schemas.openxmlformats.org/officeDocument/2006/relationships/printerSettings" Target="../printerSettings/printerSettings111.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114.bin"/><Relationship Id="rId2" Type="http://schemas.openxmlformats.org/officeDocument/2006/relationships/printerSettings" Target="../printerSettings/printerSettings113.bin"/><Relationship Id="rId1" Type="http://schemas.openxmlformats.org/officeDocument/2006/relationships/printerSettings" Target="../printerSettings/printerSettings112.bin"/><Relationship Id="rId4" Type="http://schemas.openxmlformats.org/officeDocument/2006/relationships/printerSettings" Target="../printerSettings/printerSettings115.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18.bin"/><Relationship Id="rId2" Type="http://schemas.openxmlformats.org/officeDocument/2006/relationships/printerSettings" Target="../printerSettings/printerSettings117.bin"/><Relationship Id="rId1" Type="http://schemas.openxmlformats.org/officeDocument/2006/relationships/printerSettings" Target="../printerSettings/printerSettings116.bin"/><Relationship Id="rId4" Type="http://schemas.openxmlformats.org/officeDocument/2006/relationships/printerSettings" Target="../printerSettings/printerSettings119.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22.bin"/><Relationship Id="rId2" Type="http://schemas.openxmlformats.org/officeDocument/2006/relationships/printerSettings" Target="../printerSettings/printerSettings121.bin"/><Relationship Id="rId1" Type="http://schemas.openxmlformats.org/officeDocument/2006/relationships/printerSettings" Target="../printerSettings/printerSettings120.bin"/><Relationship Id="rId4" Type="http://schemas.openxmlformats.org/officeDocument/2006/relationships/printerSettings" Target="../printerSettings/printerSettings123.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26.bin"/><Relationship Id="rId2" Type="http://schemas.openxmlformats.org/officeDocument/2006/relationships/printerSettings" Target="../printerSettings/printerSettings125.bin"/><Relationship Id="rId1" Type="http://schemas.openxmlformats.org/officeDocument/2006/relationships/printerSettings" Target="../printerSettings/printerSettings124.bin"/><Relationship Id="rId4" Type="http://schemas.openxmlformats.org/officeDocument/2006/relationships/printerSettings" Target="../printerSettings/printerSettings127.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30.bin"/><Relationship Id="rId2" Type="http://schemas.openxmlformats.org/officeDocument/2006/relationships/printerSettings" Target="../printerSettings/printerSettings129.bin"/><Relationship Id="rId1" Type="http://schemas.openxmlformats.org/officeDocument/2006/relationships/printerSettings" Target="../printerSettings/printerSettings128.bin"/><Relationship Id="rId4" Type="http://schemas.openxmlformats.org/officeDocument/2006/relationships/printerSettings" Target="../printerSettings/printerSettings131.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34.bin"/><Relationship Id="rId2" Type="http://schemas.openxmlformats.org/officeDocument/2006/relationships/printerSettings" Target="../printerSettings/printerSettings133.bin"/><Relationship Id="rId1" Type="http://schemas.openxmlformats.org/officeDocument/2006/relationships/printerSettings" Target="../printerSettings/printerSettings132.bin"/><Relationship Id="rId4" Type="http://schemas.openxmlformats.org/officeDocument/2006/relationships/printerSettings" Target="../printerSettings/printerSettings135.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38.bin"/><Relationship Id="rId2" Type="http://schemas.openxmlformats.org/officeDocument/2006/relationships/printerSettings" Target="../printerSettings/printerSettings137.bin"/><Relationship Id="rId1" Type="http://schemas.openxmlformats.org/officeDocument/2006/relationships/printerSettings" Target="../printerSettings/printerSettings136.bin"/><Relationship Id="rId4" Type="http://schemas.openxmlformats.org/officeDocument/2006/relationships/printerSettings" Target="../printerSettings/printerSettings139.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42.bin"/><Relationship Id="rId2" Type="http://schemas.openxmlformats.org/officeDocument/2006/relationships/printerSettings" Target="../printerSettings/printerSettings141.bin"/><Relationship Id="rId1" Type="http://schemas.openxmlformats.org/officeDocument/2006/relationships/printerSettings" Target="../printerSettings/printerSettings140.bin"/><Relationship Id="rId4" Type="http://schemas.openxmlformats.org/officeDocument/2006/relationships/printerSettings" Target="../printerSettings/printerSettings143.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46.bin"/><Relationship Id="rId2" Type="http://schemas.openxmlformats.org/officeDocument/2006/relationships/printerSettings" Target="../printerSettings/printerSettings145.bin"/><Relationship Id="rId1" Type="http://schemas.openxmlformats.org/officeDocument/2006/relationships/printerSettings" Target="../printerSettings/printerSettings144.bin"/><Relationship Id="rId4" Type="http://schemas.openxmlformats.org/officeDocument/2006/relationships/printerSettings" Target="../printerSettings/printerSettings147.bin"/></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50.bin"/><Relationship Id="rId2" Type="http://schemas.openxmlformats.org/officeDocument/2006/relationships/printerSettings" Target="../printerSettings/printerSettings149.bin"/><Relationship Id="rId1" Type="http://schemas.openxmlformats.org/officeDocument/2006/relationships/printerSettings" Target="../printerSettings/printerSettings148.bin"/><Relationship Id="rId4" Type="http://schemas.openxmlformats.org/officeDocument/2006/relationships/printerSettings" Target="../printerSettings/printerSettings151.bin"/></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54.bin"/><Relationship Id="rId2" Type="http://schemas.openxmlformats.org/officeDocument/2006/relationships/printerSettings" Target="../printerSettings/printerSettings153.bin"/><Relationship Id="rId1" Type="http://schemas.openxmlformats.org/officeDocument/2006/relationships/printerSettings" Target="../printerSettings/printerSettings152.bin"/><Relationship Id="rId4" Type="http://schemas.openxmlformats.org/officeDocument/2006/relationships/printerSettings" Target="../printerSettings/printerSettings155.bin"/></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58.bin"/><Relationship Id="rId2" Type="http://schemas.openxmlformats.org/officeDocument/2006/relationships/printerSettings" Target="../printerSettings/printerSettings157.bin"/><Relationship Id="rId1" Type="http://schemas.openxmlformats.org/officeDocument/2006/relationships/printerSettings" Target="../printerSettings/printerSettings156.bin"/><Relationship Id="rId4" Type="http://schemas.openxmlformats.org/officeDocument/2006/relationships/printerSettings" Target="../printerSettings/printerSettings159.bin"/></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62.bin"/><Relationship Id="rId2" Type="http://schemas.openxmlformats.org/officeDocument/2006/relationships/printerSettings" Target="../printerSettings/printerSettings161.bin"/><Relationship Id="rId1" Type="http://schemas.openxmlformats.org/officeDocument/2006/relationships/printerSettings" Target="../printerSettings/printerSettings160.bin"/><Relationship Id="rId4" Type="http://schemas.openxmlformats.org/officeDocument/2006/relationships/printerSettings" Target="../printerSettings/printerSettings163.bin"/></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66.bin"/><Relationship Id="rId2" Type="http://schemas.openxmlformats.org/officeDocument/2006/relationships/printerSettings" Target="../printerSettings/printerSettings165.bin"/><Relationship Id="rId1" Type="http://schemas.openxmlformats.org/officeDocument/2006/relationships/printerSettings" Target="../printerSettings/printerSettings164.bin"/><Relationship Id="rId4" Type="http://schemas.openxmlformats.org/officeDocument/2006/relationships/printerSettings" Target="../printerSettings/printerSettings167.bin"/></Relationships>
</file>

<file path=xl/worksheets/_rels/sheet45.xml.rels><?xml version="1.0" encoding="UTF-8" standalone="yes"?>
<Relationships xmlns="http://schemas.openxmlformats.org/package/2006/relationships"><Relationship Id="rId3" Type="http://schemas.openxmlformats.org/officeDocument/2006/relationships/printerSettings" Target="../printerSettings/printerSettings170.bin"/><Relationship Id="rId2" Type="http://schemas.openxmlformats.org/officeDocument/2006/relationships/printerSettings" Target="../printerSettings/printerSettings169.bin"/><Relationship Id="rId1" Type="http://schemas.openxmlformats.org/officeDocument/2006/relationships/printerSettings" Target="../printerSettings/printerSettings168.bin"/><Relationship Id="rId4" Type="http://schemas.openxmlformats.org/officeDocument/2006/relationships/printerSettings" Target="../printerSettings/printerSettings171.bin"/></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74.bin"/><Relationship Id="rId2" Type="http://schemas.openxmlformats.org/officeDocument/2006/relationships/printerSettings" Target="../printerSettings/printerSettings173.bin"/><Relationship Id="rId1" Type="http://schemas.openxmlformats.org/officeDocument/2006/relationships/printerSettings" Target="../printerSettings/printerSettings172.bin"/><Relationship Id="rId4" Type="http://schemas.openxmlformats.org/officeDocument/2006/relationships/printerSettings" Target="../printerSettings/printerSettings175.bin"/></Relationships>
</file>

<file path=xl/worksheets/_rels/sheet47.xml.rels><?xml version="1.0" encoding="UTF-8" standalone="yes"?>
<Relationships xmlns="http://schemas.openxmlformats.org/package/2006/relationships"><Relationship Id="rId3" Type="http://schemas.openxmlformats.org/officeDocument/2006/relationships/printerSettings" Target="../printerSettings/printerSettings178.bin"/><Relationship Id="rId2" Type="http://schemas.openxmlformats.org/officeDocument/2006/relationships/printerSettings" Target="../printerSettings/printerSettings177.bin"/><Relationship Id="rId1" Type="http://schemas.openxmlformats.org/officeDocument/2006/relationships/printerSettings" Target="../printerSettings/printerSettings176.bin"/><Relationship Id="rId4" Type="http://schemas.openxmlformats.org/officeDocument/2006/relationships/printerSettings" Target="../printerSettings/printerSettings179.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189.bin"/><Relationship Id="rId2" Type="http://schemas.openxmlformats.org/officeDocument/2006/relationships/printerSettings" Target="../printerSettings/printerSettings188.bin"/><Relationship Id="rId1" Type="http://schemas.openxmlformats.org/officeDocument/2006/relationships/printerSettings" Target="../printerSettings/printerSettings187.bin"/><Relationship Id="rId4" Type="http://schemas.openxmlformats.org/officeDocument/2006/relationships/printerSettings" Target="../printerSettings/printerSettings190.bin"/></Relationships>
</file>

<file path=xl/worksheets/_rels/sheet56.xml.rels><?xml version="1.0" encoding="UTF-8" standalone="yes"?>
<Relationships xmlns="http://schemas.openxmlformats.org/package/2006/relationships"><Relationship Id="rId3" Type="http://schemas.openxmlformats.org/officeDocument/2006/relationships/printerSettings" Target="../printerSettings/printerSettings193.bin"/><Relationship Id="rId2" Type="http://schemas.openxmlformats.org/officeDocument/2006/relationships/printerSettings" Target="../printerSettings/printerSettings192.bin"/><Relationship Id="rId1" Type="http://schemas.openxmlformats.org/officeDocument/2006/relationships/printerSettings" Target="../printerSettings/printerSettings191.bin"/><Relationship Id="rId4" Type="http://schemas.openxmlformats.org/officeDocument/2006/relationships/printerSettings" Target="../printerSettings/printerSettings194.bin"/></Relationships>
</file>

<file path=xl/worksheets/_rels/sheet57.xml.rels><?xml version="1.0" encoding="UTF-8" standalone="yes"?>
<Relationships xmlns="http://schemas.openxmlformats.org/package/2006/relationships"><Relationship Id="rId3" Type="http://schemas.openxmlformats.org/officeDocument/2006/relationships/printerSettings" Target="../printerSettings/printerSettings197.bin"/><Relationship Id="rId2" Type="http://schemas.openxmlformats.org/officeDocument/2006/relationships/printerSettings" Target="../printerSettings/printerSettings196.bin"/><Relationship Id="rId1" Type="http://schemas.openxmlformats.org/officeDocument/2006/relationships/printerSettings" Target="../printerSettings/printerSettings195.bin"/><Relationship Id="rId4" Type="http://schemas.openxmlformats.org/officeDocument/2006/relationships/printerSettings" Target="../printerSettings/printerSettings198.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61.xml.rels><?xml version="1.0" encoding="UTF-8" standalone="yes"?>
<Relationships xmlns="http://schemas.openxmlformats.org/package/2006/relationships"><Relationship Id="rId3" Type="http://schemas.openxmlformats.org/officeDocument/2006/relationships/hyperlink" Target="https://elter.hu/lampatipusok/kulteri-vilagitas/kulteri-allolampa/kulteri-hangulatvilagitas/nowodvorski-cumulus-kulteri-egyeb-lampa-tl-6978" TargetMode="External"/><Relationship Id="rId2" Type="http://schemas.openxmlformats.org/officeDocument/2006/relationships/hyperlink" Target="https://elter.hu/lampatipusok/kulteri-vilagitas/kulteri-allolampa/kulteri-allo-lampa/norlys-halmstad-kulteri-allolampa-no-296b" TargetMode="External"/><Relationship Id="rId1" Type="http://schemas.openxmlformats.org/officeDocument/2006/relationships/hyperlink" Target="https://elter.hu/lampatipusok/kulteri-vilagitas/kulteri-fali-lampa/kulteri-beepitheto-lampa/norlys-rena-beepitheto-lampa-led-del-no-1551st" TargetMode="External"/><Relationship Id="rId6" Type="http://schemas.openxmlformats.org/officeDocument/2006/relationships/printerSettings" Target="../printerSettings/printerSettings202.bin"/><Relationship Id="rId5" Type="http://schemas.openxmlformats.org/officeDocument/2006/relationships/hyperlink" Target="https://elter.hu/lampatipusok/kulteri-vilagitas/kulteri-allolampa/kulteri-hangulatvilagitas/nowodvorski-cumulus-kulteri-egyeb-lampa-tl-6976" TargetMode="External"/><Relationship Id="rId4" Type="http://schemas.openxmlformats.org/officeDocument/2006/relationships/hyperlink" Target="https://elter.hu/lampatipusok/kulteri-vilagitas/kulteri-fuggesztek-es-mennyezeti-lampa/nowodvorski-cumulus-kulteri-fuggesztek-tl-9751" TargetMode="External"/></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Munka3"/>
  <dimension ref="A1:J127"/>
  <sheetViews>
    <sheetView tabSelected="1" zoomScaleNormal="100" workbookViewId="0">
      <selection sqref="A1:D1"/>
    </sheetView>
  </sheetViews>
  <sheetFormatPr defaultColWidth="9.140625" defaultRowHeight="14.25"/>
  <cols>
    <col min="1" max="1" width="9.140625" style="86"/>
    <col min="2" max="2" width="69.5703125" style="86" customWidth="1"/>
    <col min="3" max="4" width="21.7109375" style="264" customWidth="1"/>
    <col min="5" max="5" width="9.140625" style="86"/>
    <col min="6" max="6" width="15.42578125" style="86" bestFit="1" customWidth="1"/>
    <col min="7" max="7" width="18.28515625" style="86" bestFit="1" customWidth="1"/>
    <col min="8" max="16384" width="9.140625" style="86"/>
  </cols>
  <sheetData>
    <row r="1" spans="1:4" s="236" customFormat="1" ht="37.5" customHeight="1">
      <c r="A1" s="409" t="e">
        <f>+#REF!</f>
        <v>#REF!</v>
      </c>
      <c r="B1" s="409"/>
      <c r="C1" s="409"/>
      <c r="D1" s="409"/>
    </row>
    <row r="2" spans="1:4" s="236" customFormat="1" ht="32.25" customHeight="1">
      <c r="A2" s="410" t="e">
        <f>+#REF!</f>
        <v>#REF!</v>
      </c>
      <c r="B2" s="410"/>
      <c r="C2" s="410"/>
      <c r="D2" s="410"/>
    </row>
    <row r="3" spans="1:4" ht="15">
      <c r="A3" s="244" t="s">
        <v>16</v>
      </c>
      <c r="B3" s="244" t="s">
        <v>2</v>
      </c>
      <c r="C3" s="245" t="s">
        <v>0</v>
      </c>
      <c r="D3" s="245" t="s">
        <v>1</v>
      </c>
    </row>
    <row r="4" spans="1:4" ht="15">
      <c r="A4" s="246" t="s">
        <v>4276</v>
      </c>
      <c r="B4" s="247" t="s">
        <v>4277</v>
      </c>
      <c r="C4" s="404">
        <f>'E-Hálózatfejlesztés'!H6</f>
        <v>0</v>
      </c>
      <c r="D4" s="404">
        <f>'E-Hálózatfejlesztés'!I6</f>
        <v>0</v>
      </c>
    </row>
    <row r="5" spans="1:4" ht="15">
      <c r="A5" s="411" t="s">
        <v>15</v>
      </c>
      <c r="B5" s="247" t="s">
        <v>14</v>
      </c>
      <c r="C5" s="404">
        <f>SUM(C6:C7)</f>
        <v>0</v>
      </c>
      <c r="D5" s="404">
        <f>SUM(D6:D7)</f>
        <v>0</v>
      </c>
    </row>
    <row r="6" spans="1:4">
      <c r="A6" s="411"/>
      <c r="B6" s="248" t="s">
        <v>18</v>
      </c>
      <c r="C6" s="405">
        <f>+'A-Felvonulási létesítmények'!H32</f>
        <v>0</v>
      </c>
      <c r="D6" s="405">
        <f>+'A-Felvonulási létesítmények'!I32</f>
        <v>0</v>
      </c>
    </row>
    <row r="7" spans="1:4">
      <c r="A7" s="411"/>
      <c r="B7" s="248" t="s">
        <v>17</v>
      </c>
      <c r="C7" s="405">
        <f>+'A-Költségtérítések'!H52</f>
        <v>0</v>
      </c>
      <c r="D7" s="405">
        <f>+'A-Költségtérítések'!I52</f>
        <v>0</v>
      </c>
    </row>
    <row r="8" spans="1:4" ht="15">
      <c r="A8" s="249" t="s">
        <v>4442</v>
      </c>
      <c r="B8" s="247" t="s">
        <v>700</v>
      </c>
      <c r="C8" s="404">
        <f>+'B-Bontási munkák'!H14</f>
        <v>0</v>
      </c>
      <c r="D8" s="404">
        <f>+'B-Bontási munkák'!I14</f>
        <v>0</v>
      </c>
    </row>
    <row r="9" spans="1:4" s="251" customFormat="1" ht="15">
      <c r="A9" s="412" t="s">
        <v>19</v>
      </c>
      <c r="B9" s="250" t="s">
        <v>3</v>
      </c>
      <c r="C9" s="404">
        <f>SUM(C10:C34)</f>
        <v>0</v>
      </c>
      <c r="D9" s="404">
        <f>SUM(D10:D34)</f>
        <v>0</v>
      </c>
    </row>
    <row r="10" spans="1:4">
      <c r="A10" s="412"/>
      <c r="B10" s="248" t="s">
        <v>20</v>
      </c>
      <c r="C10" s="405">
        <f>+'ÉM-Víztelenítés'!H4</f>
        <v>0</v>
      </c>
      <c r="D10" s="405">
        <f>+'ÉM-Víztelenítés'!I4</f>
        <v>0</v>
      </c>
    </row>
    <row r="11" spans="1:4">
      <c r="A11" s="412"/>
      <c r="B11" s="248" t="s">
        <v>21</v>
      </c>
      <c r="C11" s="405">
        <f>+'ÉM-Zsaluzás és állványozás'!H38</f>
        <v>0</v>
      </c>
      <c r="D11" s="405">
        <f>+'ÉM-Zsaluzás és állványozás'!I38</f>
        <v>0</v>
      </c>
    </row>
    <row r="12" spans="1:4">
      <c r="A12" s="412"/>
      <c r="B12" s="248" t="s">
        <v>22</v>
      </c>
      <c r="C12" s="405">
        <f>+'ÉM-Irtás, föld- és sziklamunka'!H22</f>
        <v>0</v>
      </c>
      <c r="D12" s="405">
        <f>+'ÉM-Irtás, föld- és sziklamunka'!I22</f>
        <v>0</v>
      </c>
    </row>
    <row r="13" spans="1:4">
      <c r="A13" s="412"/>
      <c r="B13" s="248" t="s">
        <v>23</v>
      </c>
      <c r="C13" s="405">
        <f>+'ÉM-Síkalapozás'!H10</f>
        <v>0</v>
      </c>
      <c r="D13" s="405">
        <f>+'ÉM-Síkalapozás'!I10</f>
        <v>0</v>
      </c>
    </row>
    <row r="14" spans="1:4">
      <c r="A14" s="412"/>
      <c r="B14" s="248" t="s">
        <v>24</v>
      </c>
      <c r="C14" s="405">
        <f>+'ÉM-Mélyalapozás'!H18</f>
        <v>0</v>
      </c>
      <c r="D14" s="405">
        <f>+'ÉM-Mélyalapozás'!I18</f>
        <v>0</v>
      </c>
    </row>
    <row r="15" spans="1:4">
      <c r="A15" s="412"/>
      <c r="B15" s="248" t="s">
        <v>25</v>
      </c>
      <c r="C15" s="405">
        <f>+'ÉM-Helyszíni beton és vasbeton'!H68</f>
        <v>0</v>
      </c>
      <c r="D15" s="405">
        <f>+'ÉM-Helyszíni beton és vasbeton'!I68</f>
        <v>0</v>
      </c>
    </row>
    <row r="16" spans="1:4">
      <c r="A16" s="412"/>
      <c r="B16" s="248" t="s">
        <v>26</v>
      </c>
      <c r="C16" s="405">
        <f>+'ÉM-Előregyártott épületszerk. '!H26</f>
        <v>0</v>
      </c>
      <c r="D16" s="405">
        <f>+'ÉM-Előregyártott épületszerk. '!I26</f>
        <v>0</v>
      </c>
    </row>
    <row r="17" spans="1:4">
      <c r="A17" s="412"/>
      <c r="B17" s="248" t="s">
        <v>27</v>
      </c>
      <c r="C17" s="405">
        <f>+'ÉM-Falazás és egyéb kőművesm.'!H12</f>
        <v>0</v>
      </c>
      <c r="D17" s="405">
        <f>+'ÉM-Falazás és egyéb kőművesm.'!I12</f>
        <v>0</v>
      </c>
    </row>
    <row r="18" spans="1:4">
      <c r="A18" s="412"/>
      <c r="B18" s="248" t="s">
        <v>28</v>
      </c>
      <c r="C18" s="405">
        <f>+'ÉM-Fém- és könnyű épületszerk.'!H914</f>
        <v>0</v>
      </c>
      <c r="D18" s="405">
        <f>+'ÉM-Fém- és könnyű épületszerk.'!I914</f>
        <v>0</v>
      </c>
    </row>
    <row r="19" spans="1:4">
      <c r="A19" s="412"/>
      <c r="B19" s="248" t="s">
        <v>29</v>
      </c>
      <c r="C19" s="405">
        <f>+'ÉM-Ácsmunka'!H12</f>
        <v>0</v>
      </c>
      <c r="D19" s="405">
        <f>+'ÉM-Ácsmunka'!I12</f>
        <v>0</v>
      </c>
    </row>
    <row r="20" spans="1:4">
      <c r="A20" s="412"/>
      <c r="B20" s="248" t="s">
        <v>30</v>
      </c>
      <c r="C20" s="405">
        <f>+'ÉM-Vakolás és rabicolás'!H10</f>
        <v>0</v>
      </c>
      <c r="D20" s="405">
        <f>+'ÉM-Vakolás és rabicolás'!I10</f>
        <v>0</v>
      </c>
    </row>
    <row r="21" spans="1:4">
      <c r="A21" s="412"/>
      <c r="B21" s="248" t="s">
        <v>4773</v>
      </c>
      <c r="C21" s="405">
        <f>+'ÉM-Égéstermék-elvezetés'!H4</f>
        <v>0</v>
      </c>
      <c r="D21" s="405">
        <f>+'ÉM-Égéstermék-elvezetés'!I4</f>
        <v>0</v>
      </c>
    </row>
    <row r="22" spans="1:4">
      <c r="A22" s="412"/>
      <c r="B22" s="248" t="s">
        <v>31</v>
      </c>
      <c r="C22" s="405">
        <f>+'ÉM-Szárazépítés'!H88</f>
        <v>0</v>
      </c>
      <c r="D22" s="405">
        <f>+'ÉM-Szárazépítés'!I88</f>
        <v>0</v>
      </c>
    </row>
    <row r="23" spans="1:4">
      <c r="A23" s="412"/>
      <c r="B23" s="248" t="s">
        <v>32</v>
      </c>
      <c r="C23" s="405">
        <f>+'ÉM-Tetőfedés'!H4</f>
        <v>0</v>
      </c>
      <c r="D23" s="405">
        <f>+'ÉM-Tetőfedés'!I4</f>
        <v>0</v>
      </c>
    </row>
    <row r="24" spans="1:4">
      <c r="A24" s="412"/>
      <c r="B24" s="248" t="s">
        <v>33</v>
      </c>
      <c r="C24" s="405">
        <f>+'ÉM-Hideg- és melegburkolatok'!H264</f>
        <v>0</v>
      </c>
      <c r="D24" s="405">
        <f>+'ÉM-Hideg- és melegburkolatok'!I264</f>
        <v>0</v>
      </c>
    </row>
    <row r="25" spans="1:4">
      <c r="A25" s="412"/>
      <c r="B25" s="248" t="s">
        <v>34</v>
      </c>
      <c r="C25" s="405">
        <f>+'ÉM-Bádogozás'!H52</f>
        <v>0</v>
      </c>
      <c r="D25" s="405">
        <f>+'ÉM-Bádogozás'!I52</f>
        <v>0</v>
      </c>
    </row>
    <row r="26" spans="1:4">
      <c r="A26" s="412"/>
      <c r="B26" s="248" t="s">
        <v>35</v>
      </c>
      <c r="C26" s="405">
        <f>+'ÉM-Fa- és műanyag szerkezet'!H116</f>
        <v>0</v>
      </c>
      <c r="D26" s="405">
        <f>+'ÉM-Fa- és műanyag szerkezet'!I116</f>
        <v>0</v>
      </c>
    </row>
    <row r="27" spans="1:4">
      <c r="A27" s="412"/>
      <c r="B27" s="248" t="s">
        <v>36</v>
      </c>
      <c r="C27" s="405">
        <f>+'ÉM-Fém nyílászáró és épületlak.'!H308</f>
        <v>0</v>
      </c>
      <c r="D27" s="405">
        <f>+'ÉM-Fém nyílászáró és épületlak.'!I308</f>
        <v>0</v>
      </c>
    </row>
    <row r="28" spans="1:4">
      <c r="A28" s="412"/>
      <c r="B28" s="248" t="s">
        <v>37</v>
      </c>
      <c r="C28" s="405">
        <f>+'ÉM-Üvegezés'!H80</f>
        <v>0</v>
      </c>
      <c r="D28" s="405">
        <f>+'ÉM-Üvegezés'!I80</f>
        <v>0</v>
      </c>
    </row>
    <row r="29" spans="1:4">
      <c r="A29" s="412"/>
      <c r="B29" s="248" t="s">
        <v>38</v>
      </c>
      <c r="C29" s="405">
        <f>+'ÉM-Felületképzés'!H18</f>
        <v>0</v>
      </c>
      <c r="D29" s="405">
        <f>+'ÉM-Felületképzés'!I18</f>
        <v>0</v>
      </c>
    </row>
    <row r="30" spans="1:4">
      <c r="A30" s="412"/>
      <c r="B30" s="248" t="s">
        <v>39</v>
      </c>
      <c r="C30" s="405">
        <f>+'ÉM-Szigetelés'!H130</f>
        <v>0</v>
      </c>
      <c r="D30" s="405">
        <f>+'ÉM-Szigetelés'!I130</f>
        <v>0</v>
      </c>
    </row>
    <row r="31" spans="1:4">
      <c r="A31" s="412"/>
      <c r="B31" s="248" t="s">
        <v>40</v>
      </c>
      <c r="C31" s="405">
        <f>+'ÉM-Árnyékolók beépítése'!H114</f>
        <v>0</v>
      </c>
      <c r="D31" s="405">
        <f>+'ÉM-Árnyékolók beépítése'!I114</f>
        <v>0</v>
      </c>
    </row>
    <row r="32" spans="1:4">
      <c r="A32" s="412"/>
      <c r="B32" s="248" t="s">
        <v>41</v>
      </c>
      <c r="C32" s="405">
        <f>+'ÉM-Közműcsatorna-építés'!H8</f>
        <v>0</v>
      </c>
      <c r="D32" s="405">
        <f>+'ÉM-Közműcsatorna-építés'!I8</f>
        <v>0</v>
      </c>
    </row>
    <row r="33" spans="1:4">
      <c r="A33" s="412"/>
      <c r="B33" s="248" t="s">
        <v>42</v>
      </c>
      <c r="C33" s="405">
        <f>+'ÉM-Út- és vasúti pályatartozék'!H8</f>
        <v>0</v>
      </c>
      <c r="D33" s="405">
        <f>+'ÉM-Út- és vasúti pályatartozék'!I8</f>
        <v>0</v>
      </c>
    </row>
    <row r="34" spans="1:4">
      <c r="A34" s="412"/>
      <c r="B34" s="248" t="s">
        <v>43</v>
      </c>
      <c r="C34" s="405">
        <f>+'ÉM-Kert- és parképítési munka'!H16</f>
        <v>0</v>
      </c>
      <c r="D34" s="405">
        <f>+'ÉM-Kert- és parképítési munka'!I16</f>
        <v>0</v>
      </c>
    </row>
    <row r="35" spans="1:4" ht="15">
      <c r="A35" s="414" t="s">
        <v>44</v>
      </c>
      <c r="B35" s="247" t="s">
        <v>9</v>
      </c>
      <c r="C35" s="404">
        <f>SUM(C36:C47)</f>
        <v>0</v>
      </c>
      <c r="D35" s="404">
        <f>SUM(D36:D47)</f>
        <v>0</v>
      </c>
    </row>
    <row r="36" spans="1:4">
      <c r="A36" s="415"/>
      <c r="B36" s="248" t="s">
        <v>45</v>
      </c>
      <c r="C36" s="405">
        <f>+'BÉ-Szárazépítés'!H82</f>
        <v>0</v>
      </c>
      <c r="D36" s="405">
        <f>+'BÉ-Szárazépítés'!I82</f>
        <v>0</v>
      </c>
    </row>
    <row r="37" spans="1:4">
      <c r="A37" s="415"/>
      <c r="B37" s="248" t="s">
        <v>46</v>
      </c>
      <c r="C37" s="405">
        <f>+'BÉ-Hideg- és melegburkolatok'!H78</f>
        <v>0</v>
      </c>
      <c r="D37" s="405">
        <f>+'BÉ-Hideg- és melegburkolatok'!I78</f>
        <v>0</v>
      </c>
    </row>
    <row r="38" spans="1:4">
      <c r="A38" s="415"/>
      <c r="B38" s="248" t="s">
        <v>47</v>
      </c>
      <c r="C38" s="405">
        <f>+'BÉ-Fa- és műanyag szerkezet'!H18</f>
        <v>0</v>
      </c>
      <c r="D38" s="405">
        <f>+'BÉ-Fa- és műanyag szerkezet'!I18</f>
        <v>0</v>
      </c>
    </row>
    <row r="39" spans="1:4">
      <c r="A39" s="415"/>
      <c r="B39" s="248" t="s">
        <v>48</v>
      </c>
      <c r="C39" s="405">
        <f>+'BÉ-Fém nyílászáró és épületlak.'!H4</f>
        <v>0</v>
      </c>
      <c r="D39" s="405">
        <f>+'BÉ-Fém nyílászáró és épületlak.'!I4</f>
        <v>0</v>
      </c>
    </row>
    <row r="40" spans="1:4">
      <c r="A40" s="415"/>
      <c r="B40" s="248" t="s">
        <v>49</v>
      </c>
      <c r="C40" s="405">
        <f>+'BÉ-Üvegezés'!H10</f>
        <v>0</v>
      </c>
      <c r="D40" s="405">
        <f>+'BÉ-Üvegezés'!I10</f>
        <v>0</v>
      </c>
    </row>
    <row r="41" spans="1:4">
      <c r="A41" s="415"/>
      <c r="B41" s="248" t="s">
        <v>50</v>
      </c>
      <c r="C41" s="405">
        <f>+'BÉ-Felületképzés'!H44</f>
        <v>0</v>
      </c>
      <c r="D41" s="405">
        <f>+'BÉ-Felületképzés'!I44</f>
        <v>0</v>
      </c>
    </row>
    <row r="42" spans="1:4">
      <c r="A42" s="415"/>
      <c r="B42" s="248" t="s">
        <v>1869</v>
      </c>
      <c r="C42" s="405">
        <f>+'BÉ-Árnyékolók beépítése'!H136</f>
        <v>0</v>
      </c>
      <c r="D42" s="405">
        <f>+'BÉ-Árnyékolók beépítése'!I136</f>
        <v>0</v>
      </c>
    </row>
    <row r="43" spans="1:4">
      <c r="A43" s="415"/>
      <c r="B43" s="248" t="s">
        <v>51</v>
      </c>
      <c r="C43" s="405">
        <f>+'BÉ-Beépített berendezési tárgy'!H114</f>
        <v>0</v>
      </c>
      <c r="D43" s="405">
        <f>+'BÉ-Beépített berendezési tárgy'!I114</f>
        <v>0</v>
      </c>
    </row>
    <row r="44" spans="1:4">
      <c r="A44" s="415"/>
      <c r="B44" s="248" t="s">
        <v>52</v>
      </c>
      <c r="C44" s="405">
        <f>+'BÉ-Épületgépészeti szerelvények'!H54</f>
        <v>0</v>
      </c>
      <c r="D44" s="405">
        <f>+'BÉ-Épületgépészeti szerelvények'!I54</f>
        <v>0</v>
      </c>
    </row>
    <row r="45" spans="1:4">
      <c r="A45" s="415"/>
      <c r="B45" s="248" t="s">
        <v>1870</v>
      </c>
      <c r="C45" s="405">
        <f>+'BÉ-Paravánfalak'!H40</f>
        <v>0</v>
      </c>
      <c r="D45" s="405">
        <f>+'BÉ-Paravánfalak'!I40</f>
        <v>0</v>
      </c>
    </row>
    <row r="46" spans="1:4">
      <c r="A46" s="415"/>
      <c r="B46" s="248" t="s">
        <v>1871</v>
      </c>
      <c r="C46" s="405">
        <f>+'BÉ-Mobilfalak'!H8</f>
        <v>0</v>
      </c>
      <c r="D46" s="405">
        <f>+'BÉ-Mobilfalak'!I8</f>
        <v>0</v>
      </c>
    </row>
    <row r="47" spans="1:4">
      <c r="A47" s="416"/>
      <c r="B47" s="248" t="s">
        <v>1872</v>
      </c>
      <c r="C47" s="405">
        <f>+'BÉ-Növények'!H8</f>
        <v>0</v>
      </c>
      <c r="D47" s="405">
        <f>+'BÉ-Növények'!I8</f>
        <v>0</v>
      </c>
    </row>
    <row r="48" spans="1:4" ht="15">
      <c r="A48" s="422" t="s">
        <v>53</v>
      </c>
      <c r="B48" s="247" t="s">
        <v>13</v>
      </c>
      <c r="C48" s="404">
        <f>SUM(C49:C53)</f>
        <v>0</v>
      </c>
      <c r="D48" s="404">
        <f>SUM(D49:D53)</f>
        <v>0</v>
      </c>
    </row>
    <row r="49" spans="1:9">
      <c r="A49" s="422"/>
      <c r="B49" s="248" t="s">
        <v>54</v>
      </c>
      <c r="C49" s="405">
        <f>+'BÉT-Szárazépítés'!H20</f>
        <v>0</v>
      </c>
      <c r="D49" s="405">
        <f>+'BÉT-Szárazépítés'!I20</f>
        <v>0</v>
      </c>
    </row>
    <row r="50" spans="1:9">
      <c r="A50" s="422"/>
      <c r="B50" s="248" t="s">
        <v>55</v>
      </c>
      <c r="C50" s="405">
        <f>+'BÉT-Hideg- és melegburkolatok'!H26</f>
        <v>0</v>
      </c>
      <c r="D50" s="405">
        <f>+'BÉT-Hideg- és melegburkolatok'!I26</f>
        <v>0</v>
      </c>
    </row>
    <row r="51" spans="1:9">
      <c r="A51" s="422"/>
      <c r="B51" s="248" t="s">
        <v>56</v>
      </c>
      <c r="C51" s="405">
        <f>+'BÉT-Felületképzés'!H20</f>
        <v>0</v>
      </c>
      <c r="D51" s="405">
        <f>+'BÉT-Felületképzés'!I20</f>
        <v>0</v>
      </c>
    </row>
    <row r="52" spans="1:9">
      <c r="A52" s="422"/>
      <c r="B52" s="248" t="s">
        <v>57</v>
      </c>
      <c r="C52" s="405">
        <f>+'BÉT-Beépített berendezési tárgy'!H22</f>
        <v>0</v>
      </c>
      <c r="D52" s="405">
        <f>+'BÉT-Beépített berendezési tárgy'!I22</f>
        <v>0</v>
      </c>
    </row>
    <row r="53" spans="1:9">
      <c r="A53" s="422"/>
      <c r="B53" s="248" t="s">
        <v>58</v>
      </c>
      <c r="C53" s="405">
        <f>+'BÉT-Épületgépészeti szerelv.'!H16</f>
        <v>0</v>
      </c>
      <c r="D53" s="405">
        <f>+'BÉT-Épületgépészeti szerelv.'!I16</f>
        <v>0</v>
      </c>
    </row>
    <row r="54" spans="1:9" s="252" customFormat="1" ht="15">
      <c r="A54" s="423" t="s">
        <v>59</v>
      </c>
      <c r="B54" s="247" t="s">
        <v>4</v>
      </c>
      <c r="C54" s="404">
        <f>SUM(C55:C58)</f>
        <v>0</v>
      </c>
      <c r="D54" s="404">
        <f>SUM(D55:D58)</f>
        <v>0</v>
      </c>
    </row>
    <row r="55" spans="1:9">
      <c r="A55" s="423"/>
      <c r="B55" s="248" t="s">
        <v>758</v>
      </c>
      <c r="C55" s="405">
        <f>+'ÉG-Épületgépészet'!H226</f>
        <v>0</v>
      </c>
      <c r="D55" s="405">
        <f>+'ÉG-Épületgépészet'!I226</f>
        <v>0</v>
      </c>
    </row>
    <row r="56" spans="1:9">
      <c r="A56" s="423"/>
      <c r="B56" s="248" t="s">
        <v>759</v>
      </c>
      <c r="C56" s="405">
        <f>+'ÉG-Épületgépészet'!H490</f>
        <v>0</v>
      </c>
      <c r="D56" s="405">
        <f>+'ÉG-Épületgépészet'!I490</f>
        <v>0</v>
      </c>
    </row>
    <row r="57" spans="1:9">
      <c r="A57" s="423"/>
      <c r="B57" s="248" t="s">
        <v>760</v>
      </c>
      <c r="C57" s="405">
        <f>+'ÉG-Épületgépészet'!H776</f>
        <v>0</v>
      </c>
      <c r="D57" s="405">
        <f>+'ÉG-Épületgépészet'!I776</f>
        <v>0</v>
      </c>
    </row>
    <row r="58" spans="1:9">
      <c r="A58" s="423"/>
      <c r="B58" s="248" t="s">
        <v>761</v>
      </c>
      <c r="C58" s="405">
        <f>+'ÉG-Épületgépészet'!H782</f>
        <v>0</v>
      </c>
      <c r="D58" s="405">
        <f>+'ÉG-Épületgépészet'!I782</f>
        <v>0</v>
      </c>
    </row>
    <row r="59" spans="1:9" ht="15">
      <c r="A59" s="253" t="s">
        <v>4771</v>
      </c>
      <c r="B59" s="247" t="s">
        <v>4770</v>
      </c>
      <c r="C59" s="404">
        <f>+'GO-Gázzal oltás'!H6</f>
        <v>0</v>
      </c>
      <c r="D59" s="404">
        <f>+'GO-Gázzal oltás'!I6</f>
        <v>0</v>
      </c>
    </row>
    <row r="60" spans="1:9" ht="15">
      <c r="A60" s="254" t="s">
        <v>4795</v>
      </c>
      <c r="B60" s="247" t="s">
        <v>4794</v>
      </c>
      <c r="C60" s="404">
        <f>+'HF-Hő-, és füstelvezető kupolák'!H22</f>
        <v>0</v>
      </c>
      <c r="D60" s="404">
        <f>+'HF-Hő-, és füstelvezető kupolák'!I22</f>
        <v>0</v>
      </c>
    </row>
    <row r="61" spans="1:9" ht="15">
      <c r="A61" s="424" t="s">
        <v>60</v>
      </c>
      <c r="B61" s="247" t="s">
        <v>8</v>
      </c>
      <c r="C61" s="404">
        <f>SUM(C62:C68)</f>
        <v>0</v>
      </c>
      <c r="D61" s="404">
        <f>SUM(D62:D68)</f>
        <v>0</v>
      </c>
    </row>
    <row r="62" spans="1:9" s="256" customFormat="1" ht="15">
      <c r="A62" s="424"/>
      <c r="B62" s="248" t="s">
        <v>706</v>
      </c>
      <c r="C62" s="406">
        <f>+'ELI-Elektromos (Irodaépület)'!H54</f>
        <v>0</v>
      </c>
      <c r="D62" s="406">
        <f>+'ELI-Elektromos (Irodaépület)'!I54</f>
        <v>0</v>
      </c>
      <c r="E62" s="255"/>
      <c r="F62" s="255"/>
      <c r="G62" s="255"/>
      <c r="H62" s="255"/>
      <c r="I62" s="255"/>
    </row>
    <row r="63" spans="1:9" s="256" customFormat="1" ht="15">
      <c r="A63" s="424"/>
      <c r="B63" s="248" t="s">
        <v>707</v>
      </c>
      <c r="C63" s="406">
        <f>+'ELI-Elektromos (Irodaépület)'!H178</f>
        <v>0</v>
      </c>
      <c r="D63" s="406">
        <f>+'ELI-Elektromos (Irodaépület)'!I178</f>
        <v>0</v>
      </c>
      <c r="E63" s="255"/>
      <c r="F63" s="255"/>
      <c r="G63" s="255"/>
      <c r="H63" s="255"/>
      <c r="I63" s="255"/>
    </row>
    <row r="64" spans="1:9" s="256" customFormat="1" ht="15">
      <c r="A64" s="424"/>
      <c r="B64" s="248" t="s">
        <v>708</v>
      </c>
      <c r="C64" s="406">
        <f>+'ELI-Elektromos (Irodaépület)'!H274</f>
        <v>0</v>
      </c>
      <c r="D64" s="406">
        <f>+'ELI-Elektromos (Irodaépület)'!I274</f>
        <v>0</v>
      </c>
      <c r="E64" s="255"/>
      <c r="F64" s="255"/>
      <c r="G64" s="255"/>
      <c r="H64" s="255"/>
      <c r="I64" s="255"/>
    </row>
    <row r="65" spans="1:10" s="256" customFormat="1" ht="15">
      <c r="A65" s="424"/>
      <c r="B65" s="248" t="s">
        <v>709</v>
      </c>
      <c r="C65" s="406">
        <f>+'ELI-Elektromos (Irodaépület)'!H402</f>
        <v>0</v>
      </c>
      <c r="D65" s="406">
        <f>+'ELI-Elektromos (Irodaépület)'!I402</f>
        <v>0</v>
      </c>
      <c r="E65" s="255"/>
      <c r="F65" s="255"/>
      <c r="G65" s="255"/>
      <c r="H65" s="255"/>
      <c r="I65" s="255"/>
    </row>
    <row r="66" spans="1:10" s="256" customFormat="1" ht="15">
      <c r="A66" s="424"/>
      <c r="B66" s="248" t="s">
        <v>710</v>
      </c>
      <c r="C66" s="406">
        <f>+'ELI-Elektromos (Irodaépület)'!H456</f>
        <v>0</v>
      </c>
      <c r="D66" s="406">
        <f>+'ELI-Elektromos (Irodaépület)'!I456</f>
        <v>0</v>
      </c>
      <c r="E66" s="255"/>
      <c r="F66" s="255"/>
      <c r="G66" s="255"/>
      <c r="H66" s="255"/>
      <c r="I66" s="255"/>
    </row>
    <row r="67" spans="1:10" s="256" customFormat="1" ht="15">
      <c r="A67" s="424"/>
      <c r="B67" s="248" t="s">
        <v>711</v>
      </c>
      <c r="C67" s="406">
        <f>+'ELI-Elektromos (Irodaépület)'!H518</f>
        <v>0</v>
      </c>
      <c r="D67" s="406">
        <f>+'ELI-Elektromos (Irodaépület)'!I518</f>
        <v>0</v>
      </c>
      <c r="E67" s="255"/>
      <c r="F67" s="255"/>
      <c r="G67" s="255"/>
      <c r="H67" s="255"/>
      <c r="I67" s="255"/>
    </row>
    <row r="68" spans="1:10" s="256" customFormat="1" ht="15">
      <c r="A68" s="424"/>
      <c r="B68" s="248" t="s">
        <v>712</v>
      </c>
      <c r="C68" s="406">
        <f>+'ELI-Elektromos (Irodaépület)'!H550</f>
        <v>0</v>
      </c>
      <c r="D68" s="406">
        <f>+'ELI-Elektromos (Irodaépület)'!I550</f>
        <v>0</v>
      </c>
      <c r="E68" s="255"/>
      <c r="F68" s="255"/>
      <c r="G68" s="255"/>
      <c r="H68" s="255"/>
      <c r="I68" s="255"/>
    </row>
    <row r="69" spans="1:10" s="256" customFormat="1" ht="15">
      <c r="A69" s="419" t="s">
        <v>61</v>
      </c>
      <c r="B69" s="247" t="s">
        <v>7</v>
      </c>
      <c r="C69" s="404">
        <f>SUM(C70:C76)</f>
        <v>0</v>
      </c>
      <c r="D69" s="404">
        <f>SUM(D70:D76)</f>
        <v>0</v>
      </c>
      <c r="E69" s="255"/>
      <c r="F69" s="255"/>
      <c r="G69" s="255"/>
      <c r="H69" s="255"/>
      <c r="I69" s="255"/>
    </row>
    <row r="70" spans="1:10" s="256" customFormat="1" ht="15">
      <c r="A70" s="420"/>
      <c r="B70" s="248" t="s">
        <v>706</v>
      </c>
      <c r="C70" s="406">
        <f>+'ELS-Elektromos (Szervert.)'!H40</f>
        <v>0</v>
      </c>
      <c r="D70" s="406">
        <f>+'ELS-Elektromos (Szervert.)'!I40</f>
        <v>0</v>
      </c>
      <c r="E70" s="255"/>
      <c r="F70" s="255"/>
      <c r="G70" s="255"/>
      <c r="H70" s="255"/>
      <c r="I70" s="255"/>
    </row>
    <row r="71" spans="1:10" s="256" customFormat="1" ht="15">
      <c r="A71" s="420"/>
      <c r="B71" s="248" t="s">
        <v>707</v>
      </c>
      <c r="C71" s="406">
        <f>+'ELS-Elektromos (Szervert.)'!H114</f>
        <v>0</v>
      </c>
      <c r="D71" s="406">
        <f>+'ELS-Elektromos (Szervert.)'!I114</f>
        <v>0</v>
      </c>
      <c r="E71" s="255"/>
      <c r="F71" s="255"/>
      <c r="G71" s="255"/>
      <c r="H71" s="255"/>
      <c r="I71" s="255"/>
    </row>
    <row r="72" spans="1:10" s="256" customFormat="1" ht="15">
      <c r="A72" s="420"/>
      <c r="B72" s="248" t="s">
        <v>708</v>
      </c>
      <c r="C72" s="406">
        <f>+'ELS-Elektromos (Szervert.)'!H146</f>
        <v>0</v>
      </c>
      <c r="D72" s="406">
        <f>+'ELS-Elektromos (Szervert.)'!I146</f>
        <v>0</v>
      </c>
      <c r="E72" s="255"/>
      <c r="F72" s="255"/>
      <c r="G72" s="255"/>
      <c r="H72" s="255"/>
      <c r="I72" s="255"/>
    </row>
    <row r="73" spans="1:10" s="256" customFormat="1" ht="15">
      <c r="A73" s="420"/>
      <c r="B73" s="248" t="s">
        <v>709</v>
      </c>
      <c r="C73" s="406">
        <f>+'ELS-Elektromos (Szervert.)'!H166</f>
        <v>0</v>
      </c>
      <c r="D73" s="406">
        <f>+'ELS-Elektromos (Szervert.)'!I166</f>
        <v>0</v>
      </c>
      <c r="E73" s="255"/>
      <c r="F73" s="255"/>
      <c r="G73" s="255"/>
      <c r="H73" s="255"/>
      <c r="I73" s="255"/>
    </row>
    <row r="74" spans="1:10" s="256" customFormat="1" ht="15">
      <c r="A74" s="420"/>
      <c r="B74" s="248" t="s">
        <v>710</v>
      </c>
      <c r="C74" s="406">
        <f>+'ELS-Elektromos (Szervert.)'!H212</f>
        <v>0</v>
      </c>
      <c r="D74" s="406">
        <f>+'ELS-Elektromos (Szervert.)'!I212</f>
        <v>0</v>
      </c>
      <c r="E74" s="255"/>
      <c r="F74" s="255"/>
      <c r="G74" s="255"/>
      <c r="H74" s="255"/>
      <c r="I74" s="255"/>
    </row>
    <row r="75" spans="1:10" s="256" customFormat="1" ht="15">
      <c r="A75" s="420"/>
      <c r="B75" s="248" t="s">
        <v>711</v>
      </c>
      <c r="C75" s="406">
        <f>+'ELS-Elektromos (Szervert.)'!H254</f>
        <v>0</v>
      </c>
      <c r="D75" s="406">
        <f>+'ELS-Elektromos (Szervert.)'!I254</f>
        <v>0</v>
      </c>
      <c r="E75" s="255"/>
      <c r="F75" s="255"/>
      <c r="G75" s="255"/>
      <c r="H75" s="255"/>
      <c r="I75" s="255"/>
    </row>
    <row r="76" spans="1:10" s="256" customFormat="1" ht="15">
      <c r="A76" s="421"/>
      <c r="B76" s="248" t="s">
        <v>712</v>
      </c>
      <c r="C76" s="406">
        <f>+'ELS-Elektromos (Szervert.)'!H264</f>
        <v>0</v>
      </c>
      <c r="D76" s="406">
        <f>+'ELS-Elektromos (Szervert.)'!I264</f>
        <v>0</v>
      </c>
      <c r="E76" s="255"/>
      <c r="F76" s="255"/>
      <c r="G76" s="255"/>
      <c r="H76" s="255"/>
      <c r="I76" s="255"/>
    </row>
    <row r="77" spans="1:10" s="256" customFormat="1" ht="15" customHeight="1">
      <c r="A77" s="257" t="s">
        <v>348</v>
      </c>
      <c r="B77" s="247" t="s">
        <v>349</v>
      </c>
      <c r="C77" s="404">
        <f>'EM - helyiség árnyékolás'!H64</f>
        <v>0</v>
      </c>
      <c r="D77" s="404">
        <f>'EM - helyiség árnyékolás'!I64</f>
        <v>0</v>
      </c>
      <c r="E77" s="255"/>
      <c r="F77" s="255"/>
      <c r="G77" s="255"/>
      <c r="H77" s="255"/>
      <c r="I77" s="255"/>
    </row>
    <row r="78" spans="1:10" s="256" customFormat="1" ht="15">
      <c r="A78" s="428" t="s">
        <v>62</v>
      </c>
      <c r="B78" s="247" t="s">
        <v>5</v>
      </c>
      <c r="C78" s="404">
        <f>SUM(C79:C91)</f>
        <v>0</v>
      </c>
      <c r="D78" s="404">
        <f>SUM(D79:D91)</f>
        <v>0</v>
      </c>
      <c r="E78" s="255"/>
      <c r="F78" s="255"/>
      <c r="G78" s="255"/>
      <c r="H78" s="255"/>
      <c r="I78" s="255"/>
    </row>
    <row r="79" spans="1:10" s="256" customFormat="1" ht="15">
      <c r="A79" s="429"/>
      <c r="B79" s="248" t="s">
        <v>383</v>
      </c>
      <c r="C79" s="406">
        <f>'GYÁ-Gyengeáramú munkák'!H66</f>
        <v>0</v>
      </c>
      <c r="D79" s="406">
        <f>'GYÁ-Gyengeáramú munkák'!I66</f>
        <v>0</v>
      </c>
      <c r="E79" s="255"/>
      <c r="F79" s="255"/>
      <c r="G79" s="255"/>
      <c r="H79" s="255"/>
      <c r="I79" s="258"/>
      <c r="J79" s="258"/>
    </row>
    <row r="80" spans="1:10" s="256" customFormat="1" ht="15">
      <c r="A80" s="429"/>
      <c r="B80" s="248" t="s">
        <v>447</v>
      </c>
      <c r="C80" s="406">
        <f>'GYÁ-Gyengeáramú munkák'!H122</f>
        <v>0</v>
      </c>
      <c r="D80" s="406">
        <f>'GYÁ-Gyengeáramú munkák'!I122</f>
        <v>0</v>
      </c>
      <c r="E80" s="255"/>
      <c r="F80" s="255"/>
      <c r="G80" s="255"/>
      <c r="H80" s="255"/>
      <c r="I80" s="258"/>
      <c r="J80" s="258"/>
    </row>
    <row r="81" spans="1:10" s="256" customFormat="1" ht="15">
      <c r="A81" s="429"/>
      <c r="B81" s="248" t="s">
        <v>502</v>
      </c>
      <c r="C81" s="406">
        <f>'GYÁ-Gyengeáramú munkák'!H130</f>
        <v>0</v>
      </c>
      <c r="D81" s="406">
        <f>'GYÁ-Gyengeáramú munkák'!I130</f>
        <v>0</v>
      </c>
      <c r="E81" s="255"/>
      <c r="F81" s="255"/>
      <c r="G81" s="255"/>
      <c r="H81" s="255"/>
      <c r="I81" s="258"/>
      <c r="J81" s="258"/>
    </row>
    <row r="82" spans="1:10" ht="15">
      <c r="A82" s="429"/>
      <c r="B82" s="248" t="s">
        <v>509</v>
      </c>
      <c r="C82" s="405">
        <f>'GYÁ-Gyengeáramú munkák'!H174</f>
        <v>0</v>
      </c>
      <c r="D82" s="405">
        <f>'GYÁ-Gyengeáramú munkák'!I174</f>
        <v>0</v>
      </c>
      <c r="I82" s="258"/>
      <c r="J82" s="258"/>
    </row>
    <row r="83" spans="1:10" ht="15">
      <c r="A83" s="429"/>
      <c r="B83" s="259" t="s">
        <v>538</v>
      </c>
      <c r="C83" s="405">
        <f>'GYÁ-Gyengeáramú munkák'!H180</f>
        <v>0</v>
      </c>
      <c r="D83" s="405">
        <f>'GYÁ-Gyengeáramú munkák'!I180</f>
        <v>0</v>
      </c>
      <c r="I83" s="258"/>
      <c r="J83" s="258"/>
    </row>
    <row r="84" spans="1:10" ht="15">
      <c r="A84" s="429"/>
      <c r="B84" s="259" t="s">
        <v>543</v>
      </c>
      <c r="C84" s="405">
        <f>'GYÁ-Gyengeáramú munkák'!H212</f>
        <v>0</v>
      </c>
      <c r="D84" s="405">
        <f>'GYÁ-Gyengeáramú munkák'!I212</f>
        <v>0</v>
      </c>
      <c r="I84" s="258"/>
      <c r="J84" s="258"/>
    </row>
    <row r="85" spans="1:10" ht="15">
      <c r="A85" s="429"/>
      <c r="B85" s="259" t="s">
        <v>573</v>
      </c>
      <c r="C85" s="405">
        <f>'GYÁ-Gyengeáramú munkák'!H224</f>
        <v>0</v>
      </c>
      <c r="D85" s="405">
        <f>'GYÁ-Gyengeáramú munkák'!I224</f>
        <v>0</v>
      </c>
      <c r="I85" s="258"/>
      <c r="J85" s="258"/>
    </row>
    <row r="86" spans="1:10" ht="15">
      <c r="A86" s="429"/>
      <c r="B86" s="259" t="s">
        <v>576</v>
      </c>
      <c r="C86" s="405">
        <f>'GYÁ-Gyengeáramú munkák'!H236</f>
        <v>0</v>
      </c>
      <c r="D86" s="405">
        <f>'GYÁ-Gyengeáramú munkák'!I236</f>
        <v>0</v>
      </c>
      <c r="I86" s="258"/>
      <c r="J86" s="258"/>
    </row>
    <row r="87" spans="1:10" ht="15">
      <c r="A87" s="429"/>
      <c r="B87" s="259" t="s">
        <v>579</v>
      </c>
      <c r="C87" s="405">
        <f>'GYÁ-Gyengeáramú munkák'!H308</f>
        <v>0</v>
      </c>
      <c r="D87" s="405">
        <f>'GYÁ-Gyengeáramú munkák'!I308</f>
        <v>0</v>
      </c>
      <c r="I87" s="258"/>
      <c r="J87" s="258"/>
    </row>
    <row r="88" spans="1:10" ht="15">
      <c r="A88" s="429"/>
      <c r="B88" s="259" t="s">
        <v>643</v>
      </c>
      <c r="C88" s="405">
        <f>'GYÁ-Gyengeáramú munkák'!H334</f>
        <v>0</v>
      </c>
      <c r="D88" s="405">
        <f>'GYÁ-Gyengeáramú munkák'!I334</f>
        <v>0</v>
      </c>
      <c r="I88" s="258"/>
      <c r="J88" s="258"/>
    </row>
    <row r="89" spans="1:10" ht="15">
      <c r="A89" s="429"/>
      <c r="B89" s="259" t="s">
        <v>4949</v>
      </c>
      <c r="C89" s="405">
        <f>+'GYÁ-Gyengeáramú munkák'!H340</f>
        <v>0</v>
      </c>
      <c r="D89" s="405">
        <f>+'GYÁ-Gyengeáramú munkák'!I340</f>
        <v>0</v>
      </c>
      <c r="I89" s="258"/>
      <c r="J89" s="258"/>
    </row>
    <row r="90" spans="1:10" ht="15">
      <c r="A90" s="429"/>
      <c r="B90" s="259" t="s">
        <v>669</v>
      </c>
      <c r="C90" s="405">
        <f>'GYÁ-Gyengeáramú munkák'!H412</f>
        <v>0</v>
      </c>
      <c r="D90" s="405">
        <f>'GYÁ-Gyengeáramú munkák'!I412</f>
        <v>0</v>
      </c>
      <c r="I90" s="258"/>
      <c r="J90" s="258"/>
    </row>
    <row r="91" spans="1:10" ht="15">
      <c r="A91" s="430"/>
      <c r="B91" s="259" t="s">
        <v>4950</v>
      </c>
      <c r="C91" s="405">
        <f>+'GYÁ-Gyengeáramú munkák'!H422</f>
        <v>0</v>
      </c>
      <c r="D91" s="405">
        <f>+'GYÁ-Gyengeáramú munkák'!I422</f>
        <v>0</v>
      </c>
      <c r="I91" s="258"/>
      <c r="J91" s="258"/>
    </row>
    <row r="92" spans="1:10" ht="15">
      <c r="A92" s="260" t="s">
        <v>714</v>
      </c>
      <c r="B92" s="247" t="s">
        <v>713</v>
      </c>
      <c r="C92" s="404">
        <f>+'TR-Transzformátor'!H80</f>
        <v>0</v>
      </c>
      <c r="D92" s="404">
        <f>+'TR-Transzformátor'!I80</f>
        <v>0</v>
      </c>
    </row>
    <row r="93" spans="1:10" ht="15">
      <c r="A93" s="261" t="s">
        <v>63</v>
      </c>
      <c r="B93" s="247" t="s">
        <v>10</v>
      </c>
      <c r="C93" s="404">
        <f>+'F-Felvonó'!H10</f>
        <v>0</v>
      </c>
      <c r="D93" s="404">
        <f>+'F-Felvonó'!I10</f>
        <v>0</v>
      </c>
    </row>
    <row r="94" spans="1:10" ht="15">
      <c r="A94" s="413" t="s">
        <v>64</v>
      </c>
      <c r="B94" s="247" t="s">
        <v>11</v>
      </c>
      <c r="C94" s="404">
        <f>SUM(C95:C110)</f>
        <v>0</v>
      </c>
      <c r="D94" s="404">
        <f>SUM(D95:D110)</f>
        <v>0</v>
      </c>
      <c r="F94" s="262"/>
      <c r="G94" s="263"/>
    </row>
    <row r="95" spans="1:10">
      <c r="A95" s="413"/>
      <c r="B95" s="259" t="s">
        <v>1076</v>
      </c>
      <c r="C95" s="405">
        <f>+'KT-Konyhatechnológia'!H100</f>
        <v>0</v>
      </c>
      <c r="D95" s="405">
        <f>+'KT-Konyhatechnológia'!I100</f>
        <v>0</v>
      </c>
    </row>
    <row r="96" spans="1:10">
      <c r="A96" s="413"/>
      <c r="B96" s="259" t="s">
        <v>1077</v>
      </c>
      <c r="C96" s="405">
        <f>+'KT-Konyhatechnológia'!H136</f>
        <v>0</v>
      </c>
      <c r="D96" s="405">
        <f>+'KT-Konyhatechnológia'!I136</f>
        <v>0</v>
      </c>
    </row>
    <row r="97" spans="1:4">
      <c r="A97" s="413"/>
      <c r="B97" s="259" t="s">
        <v>1078</v>
      </c>
      <c r="C97" s="405">
        <f>+'KT-Konyhatechnológia'!H154</f>
        <v>0</v>
      </c>
      <c r="D97" s="405">
        <f>+'KT-Konyhatechnológia'!I154</f>
        <v>0</v>
      </c>
    </row>
    <row r="98" spans="1:4">
      <c r="A98" s="413"/>
      <c r="B98" s="259" t="s">
        <v>1079</v>
      </c>
      <c r="C98" s="405">
        <f>+'KT-Konyhatechnológia'!H210</f>
        <v>0</v>
      </c>
      <c r="D98" s="405">
        <f>+'KT-Konyhatechnológia'!I210</f>
        <v>0</v>
      </c>
    </row>
    <row r="99" spans="1:4">
      <c r="A99" s="413"/>
      <c r="B99" s="259" t="s">
        <v>1080</v>
      </c>
      <c r="C99" s="405">
        <f>+'KT-Konyhatechnológia'!H226</f>
        <v>0</v>
      </c>
      <c r="D99" s="405">
        <f>+'KT-Konyhatechnológia'!I226</f>
        <v>0</v>
      </c>
    </row>
    <row r="100" spans="1:4">
      <c r="A100" s="413"/>
      <c r="B100" s="259" t="s">
        <v>1081</v>
      </c>
      <c r="C100" s="405">
        <f>+'KT-Konyhatechnológia'!H252</f>
        <v>0</v>
      </c>
      <c r="D100" s="405">
        <f>+'KT-Konyhatechnológia'!I252</f>
        <v>0</v>
      </c>
    </row>
    <row r="101" spans="1:4">
      <c r="A101" s="413"/>
      <c r="B101" s="259" t="s">
        <v>1082</v>
      </c>
      <c r="C101" s="405">
        <f>+'KT-Konyhatechnológia'!H264</f>
        <v>0</v>
      </c>
      <c r="D101" s="405">
        <f>+'KT-Konyhatechnológia'!I264</f>
        <v>0</v>
      </c>
    </row>
    <row r="102" spans="1:4">
      <c r="A102" s="413"/>
      <c r="B102" s="259" t="s">
        <v>1083</v>
      </c>
      <c r="C102" s="405">
        <f>+'KT-Konyhatechnológia'!H272</f>
        <v>0</v>
      </c>
      <c r="D102" s="405">
        <f>+'KT-Konyhatechnológia'!I272</f>
        <v>0</v>
      </c>
    </row>
    <row r="103" spans="1:4">
      <c r="A103" s="413"/>
      <c r="B103" s="259" t="s">
        <v>1084</v>
      </c>
      <c r="C103" s="405">
        <f>+'KT-Konyhatechnológia'!H288</f>
        <v>0</v>
      </c>
      <c r="D103" s="405">
        <f>+'KT-Konyhatechnológia'!I288</f>
        <v>0</v>
      </c>
    </row>
    <row r="104" spans="1:4">
      <c r="A104" s="413"/>
      <c r="B104" s="259" t="s">
        <v>1085</v>
      </c>
      <c r="C104" s="405">
        <f>+'KT-Konyhatechnológia'!H312</f>
        <v>0</v>
      </c>
      <c r="D104" s="405">
        <f>+'KT-Konyhatechnológia'!I312</f>
        <v>0</v>
      </c>
    </row>
    <row r="105" spans="1:4">
      <c r="A105" s="413"/>
      <c r="B105" s="259" t="s">
        <v>1086</v>
      </c>
      <c r="C105" s="405">
        <f>+'KT-Konyhatechnológia'!H324</f>
        <v>0</v>
      </c>
      <c r="D105" s="405">
        <f>+'KT-Konyhatechnológia'!I324</f>
        <v>0</v>
      </c>
    </row>
    <row r="106" spans="1:4">
      <c r="A106" s="413"/>
      <c r="B106" s="259" t="s">
        <v>1087</v>
      </c>
      <c r="C106" s="405">
        <f>+'KT-Konyhatechnológia'!H332</f>
        <v>0</v>
      </c>
      <c r="D106" s="405">
        <f>+'KT-Konyhatechnológia'!I332</f>
        <v>0</v>
      </c>
    </row>
    <row r="107" spans="1:4">
      <c r="A107" s="413"/>
      <c r="B107" s="259" t="s">
        <v>1088</v>
      </c>
      <c r="C107" s="405">
        <f>+'KT-Konyhatechnológia'!H336</f>
        <v>0</v>
      </c>
      <c r="D107" s="405">
        <f>+'KT-Konyhatechnológia'!I336</f>
        <v>0</v>
      </c>
    </row>
    <row r="108" spans="1:4">
      <c r="A108" s="413"/>
      <c r="B108" s="259" t="s">
        <v>1089</v>
      </c>
      <c r="C108" s="405">
        <f>+'KT-Konyhatechnológia'!H342</f>
        <v>0</v>
      </c>
      <c r="D108" s="405">
        <f>+'KT-Konyhatechnológia'!I342</f>
        <v>0</v>
      </c>
    </row>
    <row r="109" spans="1:4">
      <c r="A109" s="413"/>
      <c r="B109" s="259" t="s">
        <v>1090</v>
      </c>
      <c r="C109" s="405">
        <f>+'KT-Konyhatechnológia'!H352</f>
        <v>0</v>
      </c>
      <c r="D109" s="405">
        <f>+'KT-Konyhatechnológia'!I352</f>
        <v>0</v>
      </c>
    </row>
    <row r="110" spans="1:4">
      <c r="A110" s="413"/>
      <c r="B110" s="259" t="s">
        <v>1091</v>
      </c>
      <c r="C110" s="405">
        <f>+'KT-Konyhatechnológia'!H370</f>
        <v>0</v>
      </c>
      <c r="D110" s="405">
        <f>+'KT-Konyhatechnológia'!I370</f>
        <v>0</v>
      </c>
    </row>
    <row r="111" spans="1:4" ht="15">
      <c r="A111" s="417" t="s">
        <v>65</v>
      </c>
      <c r="B111" s="247" t="s">
        <v>6</v>
      </c>
      <c r="C111" s="404">
        <f>SUM(C112:C117)</f>
        <v>0</v>
      </c>
      <c r="D111" s="404">
        <f>SUM(D112:D117)</f>
        <v>0</v>
      </c>
    </row>
    <row r="112" spans="1:4">
      <c r="A112" s="417"/>
      <c r="B112" s="259" t="s">
        <v>704</v>
      </c>
      <c r="C112" s="405">
        <f>+'ÚT-Útépítés'!H6</f>
        <v>0</v>
      </c>
      <c r="D112" s="405">
        <f>+'ÚT-Útépítés'!I6</f>
        <v>0</v>
      </c>
    </row>
    <row r="113" spans="1:4">
      <c r="A113" s="417"/>
      <c r="B113" s="259" t="s">
        <v>700</v>
      </c>
      <c r="C113" s="405">
        <f>+'ÚT-Útépítés'!H14</f>
        <v>0</v>
      </c>
      <c r="D113" s="405">
        <f>+'ÚT-Útépítés'!I14</f>
        <v>0</v>
      </c>
    </row>
    <row r="114" spans="1:4">
      <c r="A114" s="417"/>
      <c r="B114" s="259" t="s">
        <v>701</v>
      </c>
      <c r="C114" s="405">
        <f>+'ÚT-Útépítés'!H24</f>
        <v>0</v>
      </c>
      <c r="D114" s="405">
        <f>+'ÚT-Útépítés'!I24</f>
        <v>0</v>
      </c>
    </row>
    <row r="115" spans="1:4">
      <c r="A115" s="417"/>
      <c r="B115" s="259" t="s">
        <v>702</v>
      </c>
      <c r="C115" s="405">
        <f>+'ÚT-Útépítés'!H44</f>
        <v>0</v>
      </c>
      <c r="D115" s="405">
        <f>+'ÚT-Útépítés'!I44</f>
        <v>0</v>
      </c>
    </row>
    <row r="116" spans="1:4">
      <c r="A116" s="417"/>
      <c r="B116" s="259" t="s">
        <v>703</v>
      </c>
      <c r="C116" s="405">
        <f>+'ÚT-Útépítés'!H60</f>
        <v>0</v>
      </c>
      <c r="D116" s="405">
        <f>+'ÚT-Útépítés'!I60</f>
        <v>0</v>
      </c>
    </row>
    <row r="117" spans="1:4">
      <c r="A117" s="417"/>
      <c r="B117" s="259" t="s">
        <v>705</v>
      </c>
      <c r="C117" s="405">
        <f>+'ÚT-Útépítés'!H74</f>
        <v>0</v>
      </c>
      <c r="D117" s="405">
        <f>+'ÚT-Útépítés'!I74</f>
        <v>0</v>
      </c>
    </row>
    <row r="118" spans="1:4" ht="15">
      <c r="A118" s="425" t="s">
        <v>685</v>
      </c>
      <c r="B118" s="247" t="s">
        <v>684</v>
      </c>
      <c r="C118" s="404">
        <f>SUM(C119:C122)</f>
        <v>0</v>
      </c>
      <c r="D118" s="404">
        <f>SUM(D119:D122)</f>
        <v>0</v>
      </c>
    </row>
    <row r="119" spans="1:4">
      <c r="A119" s="426"/>
      <c r="B119" s="259" t="s">
        <v>700</v>
      </c>
      <c r="C119" s="405">
        <f>+'BUH-Burkolat helyreállítás'!H6</f>
        <v>0</v>
      </c>
      <c r="D119" s="405">
        <f>+'BUH-Burkolat helyreállítás'!I6</f>
        <v>0</v>
      </c>
    </row>
    <row r="120" spans="1:4">
      <c r="A120" s="426"/>
      <c r="B120" s="259" t="s">
        <v>701</v>
      </c>
      <c r="C120" s="405">
        <f>+'BUH-Burkolat helyreállítás'!H16</f>
        <v>0</v>
      </c>
      <c r="D120" s="405">
        <f>+'BUH-Burkolat helyreállítás'!I16</f>
        <v>0</v>
      </c>
    </row>
    <row r="121" spans="1:4">
      <c r="A121" s="426"/>
      <c r="B121" s="259" t="s">
        <v>702</v>
      </c>
      <c r="C121" s="405">
        <f>+'BUH-Burkolat helyreállítás'!H28</f>
        <v>0</v>
      </c>
      <c r="D121" s="405">
        <f>+'BUH-Burkolat helyreállítás'!I28</f>
        <v>0</v>
      </c>
    </row>
    <row r="122" spans="1:4">
      <c r="A122" s="427"/>
      <c r="B122" s="259" t="s">
        <v>703</v>
      </c>
      <c r="C122" s="405">
        <f>+'BUH-Burkolat helyreállítás'!H36</f>
        <v>0</v>
      </c>
      <c r="D122" s="405">
        <f>+'BUH-Burkolat helyreállítás'!I36</f>
        <v>0</v>
      </c>
    </row>
    <row r="123" spans="1:4" ht="15">
      <c r="A123" s="418" t="s">
        <v>66</v>
      </c>
      <c r="B123" s="247" t="s">
        <v>12</v>
      </c>
      <c r="C123" s="404">
        <f>SUM(C124:C127)</f>
        <v>0</v>
      </c>
      <c r="D123" s="404">
        <f>SUM(D124:D127)</f>
        <v>0</v>
      </c>
    </row>
    <row r="124" spans="1:4">
      <c r="A124" s="418"/>
      <c r="B124" s="248" t="s">
        <v>67</v>
      </c>
      <c r="C124" s="405">
        <f>+'KE-Építési munkák'!H212</f>
        <v>0</v>
      </c>
      <c r="D124" s="405">
        <f>+'KE-Építési munkák'!I212</f>
        <v>0</v>
      </c>
    </row>
    <row r="125" spans="1:4">
      <c r="A125" s="418"/>
      <c r="B125" s="248" t="s">
        <v>68</v>
      </c>
      <c r="C125" s="405">
        <f>+'KE-Világítótestek'!H20</f>
        <v>0</v>
      </c>
      <c r="D125" s="405">
        <f>+'KE-Világítótestek'!I20</f>
        <v>0</v>
      </c>
    </row>
    <row r="126" spans="1:4">
      <c r="A126" s="418"/>
      <c r="B126" s="248" t="s">
        <v>70</v>
      </c>
      <c r="C126" s="405">
        <f>+'KE-öntöző'!H110</f>
        <v>0</v>
      </c>
      <c r="D126" s="405">
        <f>+'KE-öntöző'!I110</f>
        <v>0</v>
      </c>
    </row>
    <row r="127" spans="1:4">
      <c r="A127" s="418"/>
      <c r="B127" s="248" t="s">
        <v>69</v>
      </c>
      <c r="C127" s="405">
        <f>+'KE-Zöldfal elemek'!H12</f>
        <v>0</v>
      </c>
      <c r="D127" s="405">
        <f>+'KE-Zöldfal elemek'!I12</f>
        <v>0</v>
      </c>
    </row>
  </sheetData>
  <sheetProtection algorithmName="SHA-512" hashValue="dbySymv2UckCKUUqyFlgEmCxU1ZOhz2BTz0cb5FnR53zvXMozKiWdncRJWXdMT3zxnNYE4sz9xfG/uJEnoPTSg==" saltValue="7mbFdj3sw0dY/1DSernx2w==" spinCount="100000" sheet="1" objects="1" scenarios="1"/>
  <customSheetViews>
    <customSheetView guid="{8F7B0D9D-760B-4ED2-8EF3-7E60F24C53A3}" showPageBreaks="1">
      <pane ySplit="3" topLeftCell="A16" activePane="bottomLeft" state="frozen"/>
      <selection pane="bottomLeft" activeCell="D27" sqref="D27"/>
      <pageMargins left="0.7" right="0.7" top="0.75" bottom="0.75" header="0.3" footer="0.3"/>
      <pageSetup paperSize="9" orientation="portrait" r:id="rId1"/>
    </customSheetView>
    <customSheetView guid="{889DD361-410A-403A-AA82-655FDFDC877E}" showPageBreaks="1">
      <pane ySplit="3" topLeftCell="A16" activePane="bottomLeft" state="frozen"/>
      <selection pane="bottomLeft" activeCell="D27" sqref="D27"/>
      <pageMargins left="0.7" right="0.7" top="0.75" bottom="0.75" header="0.3" footer="0.3"/>
      <pageSetup paperSize="9" orientation="portrait" r:id="rId2"/>
    </customSheetView>
    <customSheetView guid="{D331B704-800F-4B9C-8ED5-0D010377A042}" showPageBreaks="1">
      <pane ySplit="3" topLeftCell="A4" activePane="bottomLeft" state="frozen"/>
      <selection pane="bottomLeft" activeCell="B24" sqref="B24"/>
      <rowBreaks count="1" manualBreakCount="1">
        <brk id="70" max="16383" man="1"/>
      </rowBreaks>
      <pageMargins left="0.70866141732283472" right="0.70866141732283472" top="0.74803149606299213" bottom="0.74803149606299213" header="0.31496062992125984" footer="0.31496062992125984"/>
      <pageSetup paperSize="9" scale="69" orientation="portrait" r:id="rId3"/>
    </customSheetView>
  </customSheetViews>
  <mergeCells count="14">
    <mergeCell ref="A111:A117"/>
    <mergeCell ref="A123:A127"/>
    <mergeCell ref="A69:A76"/>
    <mergeCell ref="A48:A53"/>
    <mergeCell ref="A54:A58"/>
    <mergeCell ref="A61:A68"/>
    <mergeCell ref="A118:A122"/>
    <mergeCell ref="A78:A91"/>
    <mergeCell ref="A1:D1"/>
    <mergeCell ref="A2:D2"/>
    <mergeCell ref="A5:A7"/>
    <mergeCell ref="A9:A34"/>
    <mergeCell ref="A94:A110"/>
    <mergeCell ref="A35:A47"/>
  </mergeCells>
  <pageMargins left="0.70866141732283472" right="0.70866141732283472" top="0.74803149606299213" bottom="0.74803149606299213" header="0.31496062992125984" footer="0.31496062992125984"/>
  <pageSetup paperSize="9" scale="71" firstPageNumber="3" orientation="portrait" useFirstPageNumber="1" r:id="rId4"/>
  <headerFooter>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Munka4">
    <tabColor rgb="FFFF0000"/>
    <pageSetUpPr fitToPage="1"/>
  </sheetPr>
  <dimension ref="A1:I8"/>
  <sheetViews>
    <sheetView zoomScaleNormal="100" workbookViewId="0">
      <selection activeCell="F5" sqref="F5"/>
    </sheetView>
  </sheetViews>
  <sheetFormatPr defaultRowHeight="15"/>
  <cols>
    <col min="1" max="1" width="5.85546875" style="236" customWidth="1"/>
    <col min="2" max="2" width="13.85546875" style="236" customWidth="1"/>
    <col min="3" max="3" width="32.7109375" style="236" customWidth="1"/>
    <col min="4" max="4" width="9.140625" style="243" customWidth="1"/>
    <col min="5" max="5" width="8.85546875" style="236" customWidth="1"/>
    <col min="6" max="6" width="18.7109375" style="238" bestFit="1" customWidth="1"/>
    <col min="7" max="7" width="15.5703125" style="238" bestFit="1" customWidth="1"/>
    <col min="8" max="8" width="18.7109375" style="236" bestFit="1" customWidth="1"/>
    <col min="9" max="9" width="15.5703125" style="236" bestFit="1" customWidth="1"/>
    <col min="10" max="16384" width="9.140625" style="236"/>
  </cols>
  <sheetData>
    <row r="1" spans="1:9">
      <c r="A1" s="8" t="s">
        <v>71</v>
      </c>
      <c r="B1" s="8" t="s">
        <v>72</v>
      </c>
      <c r="C1" s="8" t="s">
        <v>73</v>
      </c>
      <c r="D1" s="241" t="s">
        <v>74</v>
      </c>
      <c r="E1" s="13" t="s">
        <v>75</v>
      </c>
      <c r="F1" s="241" t="s">
        <v>76</v>
      </c>
      <c r="G1" s="241" t="s">
        <v>77</v>
      </c>
      <c r="H1" s="13" t="s">
        <v>0</v>
      </c>
      <c r="I1" s="13" t="s">
        <v>1</v>
      </c>
    </row>
    <row r="2" spans="1:9" ht="28.5">
      <c r="A2" s="57">
        <v>1</v>
      </c>
      <c r="B2" s="20"/>
      <c r="C2" s="20" t="s">
        <v>4439</v>
      </c>
      <c r="D2" s="74">
        <v>1</v>
      </c>
      <c r="E2" s="58" t="s">
        <v>1355</v>
      </c>
      <c r="F2" s="239"/>
      <c r="G2" s="239"/>
      <c r="H2" s="401">
        <f>ROUND(D2*F2, 0)</f>
        <v>0</v>
      </c>
      <c r="I2" s="401">
        <f>ROUND(D2*G2, 0)</f>
        <v>0</v>
      </c>
    </row>
    <row r="3" spans="1:9">
      <c r="A3" s="57"/>
      <c r="B3" s="20"/>
      <c r="C3" s="20"/>
      <c r="D3" s="74"/>
      <c r="E3" s="58"/>
      <c r="F3" s="312"/>
      <c r="G3" s="312"/>
      <c r="H3" s="72"/>
      <c r="I3" s="72"/>
    </row>
    <row r="4" spans="1:9" ht="42.75">
      <c r="A4" s="57">
        <v>2</v>
      </c>
      <c r="B4" s="20"/>
      <c r="C4" s="20" t="s">
        <v>4440</v>
      </c>
      <c r="D4" s="74">
        <v>1</v>
      </c>
      <c r="E4" s="58" t="s">
        <v>1355</v>
      </c>
      <c r="F4" s="240"/>
      <c r="G4" s="240"/>
      <c r="H4" s="384">
        <f>ROUND(D4*F4, 0)</f>
        <v>0</v>
      </c>
      <c r="I4" s="384">
        <f>ROUND(D4*G4, 0)</f>
        <v>0</v>
      </c>
    </row>
    <row r="5" spans="1:9">
      <c r="F5" s="243"/>
      <c r="G5" s="243"/>
      <c r="H5" s="403"/>
      <c r="I5" s="403"/>
    </row>
    <row r="6" spans="1:9">
      <c r="A6" s="164"/>
      <c r="B6" s="12"/>
      <c r="C6" s="12" t="s">
        <v>89</v>
      </c>
      <c r="D6" s="242"/>
      <c r="E6" s="14"/>
      <c r="F6" s="313"/>
      <c r="G6" s="313"/>
      <c r="H6" s="402">
        <f>ROUND(SUM(H2:H5),0)</f>
        <v>0</v>
      </c>
      <c r="I6" s="402">
        <f>ROUND(SUM(I2:I5),0)</f>
        <v>0</v>
      </c>
    </row>
    <row r="7" spans="1:9">
      <c r="F7" s="243"/>
      <c r="G7" s="243"/>
    </row>
    <row r="8" spans="1:9">
      <c r="F8" s="243"/>
      <c r="G8" s="243"/>
    </row>
  </sheetData>
  <sheetProtection algorithmName="SHA-512" hashValue="LBAyvMdoihjIbelBPn1/R5cnHhpnKHSv72HhJrcPJy9c9iLihRVGkWHj9qM0rORe4hrVMginnSAy6WJS4w+vcQ==" saltValue="RqEuXXCx74abmKo4Fv87og==" spinCount="100000" sheet="1" objects="1" scenarios="1"/>
  <autoFilter ref="A1:I8" xr:uid="{00000000-0009-0000-0000-000002000000}"/>
  <pageMargins left="0.70866141732283472" right="0.70866141732283472" top="0.74803149606299213" bottom="0.74803149606299213" header="0.31496062992125984" footer="0.31496062992125984"/>
  <pageSetup paperSize="9" scale="62" firstPageNumber="5" fitToHeight="0" orientation="portrait" useFirstPageNumber="1" r:id="rId1"/>
  <headerFooter>
    <oddHeader>&amp;L&amp;A</oddHeader>
    <oddFooter>&amp;C&amp;P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Munka5">
    <tabColor rgb="FF00FFCC"/>
  </sheetPr>
  <dimension ref="A1:J32"/>
  <sheetViews>
    <sheetView topLeftCell="A28" zoomScaleNormal="100" workbookViewId="0">
      <selection activeCell="F29" sqref="F29"/>
    </sheetView>
  </sheetViews>
  <sheetFormatPr defaultRowHeight="14.25"/>
  <cols>
    <col min="1" max="1" width="5.85546875" style="57" customWidth="1"/>
    <col min="2" max="2" width="13.85546875" style="20" customWidth="1"/>
    <col min="3" max="3" width="32.7109375" style="20" customWidth="1"/>
    <col min="4" max="4" width="9.140625" style="74" customWidth="1"/>
    <col min="5" max="5" width="8.85546875" style="58" customWidth="1"/>
    <col min="6" max="6" width="18.7109375" style="76" bestFit="1" customWidth="1"/>
    <col min="7" max="7" width="15.5703125" style="76" bestFit="1" customWidth="1"/>
    <col min="8" max="8" width="18.7109375" style="58" bestFit="1" customWidth="1"/>
    <col min="9" max="9" width="15.5703125" style="58" bestFit="1" customWidth="1"/>
    <col min="10" max="10" width="15.7109375" style="20" customWidth="1"/>
    <col min="11" max="256" width="9.140625" style="20"/>
    <col min="257" max="257" width="4.28515625" style="20" customWidth="1"/>
    <col min="258" max="258" width="9.28515625" style="20" customWidth="1"/>
    <col min="259" max="259" width="32.7109375" style="20" customWidth="1"/>
    <col min="260" max="261" width="6.7109375" style="20" customWidth="1"/>
    <col min="262" max="263" width="8.28515625" style="20" customWidth="1"/>
    <col min="264" max="265" width="9.7109375" style="20" customWidth="1"/>
    <col min="266" max="266" width="15.7109375" style="20" customWidth="1"/>
    <col min="267" max="512" width="9.140625" style="20"/>
    <col min="513" max="513" width="4.28515625" style="20" customWidth="1"/>
    <col min="514" max="514" width="9.28515625" style="20" customWidth="1"/>
    <col min="515" max="515" width="32.7109375" style="20" customWidth="1"/>
    <col min="516" max="517" width="6.7109375" style="20" customWidth="1"/>
    <col min="518" max="519" width="8.28515625" style="20" customWidth="1"/>
    <col min="520" max="521" width="9.7109375" style="20" customWidth="1"/>
    <col min="522" max="522" width="15.7109375" style="20" customWidth="1"/>
    <col min="523" max="768" width="9.140625" style="20"/>
    <col min="769" max="769" width="4.28515625" style="20" customWidth="1"/>
    <col min="770" max="770" width="9.28515625" style="20" customWidth="1"/>
    <col min="771" max="771" width="32.7109375" style="20" customWidth="1"/>
    <col min="772" max="773" width="6.7109375" style="20" customWidth="1"/>
    <col min="774" max="775" width="8.28515625" style="20" customWidth="1"/>
    <col min="776" max="777" width="9.7109375" style="20" customWidth="1"/>
    <col min="778" max="778" width="15.7109375" style="20" customWidth="1"/>
    <col min="779" max="1024" width="9.140625" style="20"/>
    <col min="1025" max="1025" width="4.28515625" style="20" customWidth="1"/>
    <col min="1026" max="1026" width="9.28515625" style="20" customWidth="1"/>
    <col min="1027" max="1027" width="32.7109375" style="20" customWidth="1"/>
    <col min="1028" max="1029" width="6.7109375" style="20" customWidth="1"/>
    <col min="1030" max="1031" width="8.28515625" style="20" customWidth="1"/>
    <col min="1032" max="1033" width="9.7109375" style="20" customWidth="1"/>
    <col min="1034" max="1034" width="15.7109375" style="20" customWidth="1"/>
    <col min="1035" max="1280" width="9.140625" style="20"/>
    <col min="1281" max="1281" width="4.28515625" style="20" customWidth="1"/>
    <col min="1282" max="1282" width="9.28515625" style="20" customWidth="1"/>
    <col min="1283" max="1283" width="32.7109375" style="20" customWidth="1"/>
    <col min="1284" max="1285" width="6.7109375" style="20" customWidth="1"/>
    <col min="1286" max="1287" width="8.28515625" style="20" customWidth="1"/>
    <col min="1288" max="1289" width="9.7109375" style="20" customWidth="1"/>
    <col min="1290" max="1290" width="15.7109375" style="20" customWidth="1"/>
    <col min="1291" max="1536" width="9.140625" style="20"/>
    <col min="1537" max="1537" width="4.28515625" style="20" customWidth="1"/>
    <col min="1538" max="1538" width="9.28515625" style="20" customWidth="1"/>
    <col min="1539" max="1539" width="32.7109375" style="20" customWidth="1"/>
    <col min="1540" max="1541" width="6.7109375" style="20" customWidth="1"/>
    <col min="1542" max="1543" width="8.28515625" style="20" customWidth="1"/>
    <col min="1544" max="1545" width="9.7109375" style="20" customWidth="1"/>
    <col min="1546" max="1546" width="15.7109375" style="20" customWidth="1"/>
    <col min="1547" max="1792" width="9.140625" style="20"/>
    <col min="1793" max="1793" width="4.28515625" style="20" customWidth="1"/>
    <col min="1794" max="1794" width="9.28515625" style="20" customWidth="1"/>
    <col min="1795" max="1795" width="32.7109375" style="20" customWidth="1"/>
    <col min="1796" max="1797" width="6.7109375" style="20" customWidth="1"/>
    <col min="1798" max="1799" width="8.28515625" style="20" customWidth="1"/>
    <col min="1800" max="1801" width="9.7109375" style="20" customWidth="1"/>
    <col min="1802" max="1802" width="15.7109375" style="20" customWidth="1"/>
    <col min="1803" max="2048" width="9.140625" style="20"/>
    <col min="2049" max="2049" width="4.28515625" style="20" customWidth="1"/>
    <col min="2050" max="2050" width="9.28515625" style="20" customWidth="1"/>
    <col min="2051" max="2051" width="32.7109375" style="20" customWidth="1"/>
    <col min="2052" max="2053" width="6.7109375" style="20" customWidth="1"/>
    <col min="2054" max="2055" width="8.28515625" style="20" customWidth="1"/>
    <col min="2056" max="2057" width="9.7109375" style="20" customWidth="1"/>
    <col min="2058" max="2058" width="15.7109375" style="20" customWidth="1"/>
    <col min="2059" max="2304" width="9.140625" style="20"/>
    <col min="2305" max="2305" width="4.28515625" style="20" customWidth="1"/>
    <col min="2306" max="2306" width="9.28515625" style="20" customWidth="1"/>
    <col min="2307" max="2307" width="32.7109375" style="20" customWidth="1"/>
    <col min="2308" max="2309" width="6.7109375" style="20" customWidth="1"/>
    <col min="2310" max="2311" width="8.28515625" style="20" customWidth="1"/>
    <col min="2312" max="2313" width="9.7109375" style="20" customWidth="1"/>
    <col min="2314" max="2314" width="15.7109375" style="20" customWidth="1"/>
    <col min="2315" max="2560" width="9.140625" style="20"/>
    <col min="2561" max="2561" width="4.28515625" style="20" customWidth="1"/>
    <col min="2562" max="2562" width="9.28515625" style="20" customWidth="1"/>
    <col min="2563" max="2563" width="32.7109375" style="20" customWidth="1"/>
    <col min="2564" max="2565" width="6.7109375" style="20" customWidth="1"/>
    <col min="2566" max="2567" width="8.28515625" style="20" customWidth="1"/>
    <col min="2568" max="2569" width="9.7109375" style="20" customWidth="1"/>
    <col min="2570" max="2570" width="15.7109375" style="20" customWidth="1"/>
    <col min="2571" max="2816" width="9.140625" style="20"/>
    <col min="2817" max="2817" width="4.28515625" style="20" customWidth="1"/>
    <col min="2818" max="2818" width="9.28515625" style="20" customWidth="1"/>
    <col min="2819" max="2819" width="32.7109375" style="20" customWidth="1"/>
    <col min="2820" max="2821" width="6.7109375" style="20" customWidth="1"/>
    <col min="2822" max="2823" width="8.28515625" style="20" customWidth="1"/>
    <col min="2824" max="2825" width="9.7109375" style="20" customWidth="1"/>
    <col min="2826" max="2826" width="15.7109375" style="20" customWidth="1"/>
    <col min="2827" max="3072" width="9.140625" style="20"/>
    <col min="3073" max="3073" width="4.28515625" style="20" customWidth="1"/>
    <col min="3074" max="3074" width="9.28515625" style="20" customWidth="1"/>
    <col min="3075" max="3075" width="32.7109375" style="20" customWidth="1"/>
    <col min="3076" max="3077" width="6.7109375" style="20" customWidth="1"/>
    <col min="3078" max="3079" width="8.28515625" style="20" customWidth="1"/>
    <col min="3080" max="3081" width="9.7109375" style="20" customWidth="1"/>
    <col min="3082" max="3082" width="15.7109375" style="20" customWidth="1"/>
    <col min="3083" max="3328" width="9.140625" style="20"/>
    <col min="3329" max="3329" width="4.28515625" style="20" customWidth="1"/>
    <col min="3330" max="3330" width="9.28515625" style="20" customWidth="1"/>
    <col min="3331" max="3331" width="32.7109375" style="20" customWidth="1"/>
    <col min="3332" max="3333" width="6.7109375" style="20" customWidth="1"/>
    <col min="3334" max="3335" width="8.28515625" style="20" customWidth="1"/>
    <col min="3336" max="3337" width="9.7109375" style="20" customWidth="1"/>
    <col min="3338" max="3338" width="15.7109375" style="20" customWidth="1"/>
    <col min="3339" max="3584" width="9.140625" style="20"/>
    <col min="3585" max="3585" width="4.28515625" style="20" customWidth="1"/>
    <col min="3586" max="3586" width="9.28515625" style="20" customWidth="1"/>
    <col min="3587" max="3587" width="32.7109375" style="20" customWidth="1"/>
    <col min="3588" max="3589" width="6.7109375" style="20" customWidth="1"/>
    <col min="3590" max="3591" width="8.28515625" style="20" customWidth="1"/>
    <col min="3592" max="3593" width="9.7109375" style="20" customWidth="1"/>
    <col min="3594" max="3594" width="15.7109375" style="20" customWidth="1"/>
    <col min="3595" max="3840" width="9.140625" style="20"/>
    <col min="3841" max="3841" width="4.28515625" style="20" customWidth="1"/>
    <col min="3842" max="3842" width="9.28515625" style="20" customWidth="1"/>
    <col min="3843" max="3843" width="32.7109375" style="20" customWidth="1"/>
    <col min="3844" max="3845" width="6.7109375" style="20" customWidth="1"/>
    <col min="3846" max="3847" width="8.28515625" style="20" customWidth="1"/>
    <col min="3848" max="3849" width="9.7109375" style="20" customWidth="1"/>
    <col min="3850" max="3850" width="15.7109375" style="20" customWidth="1"/>
    <col min="3851" max="4096" width="9.140625" style="20"/>
    <col min="4097" max="4097" width="4.28515625" style="20" customWidth="1"/>
    <col min="4098" max="4098" width="9.28515625" style="20" customWidth="1"/>
    <col min="4099" max="4099" width="32.7109375" style="20" customWidth="1"/>
    <col min="4100" max="4101" width="6.7109375" style="20" customWidth="1"/>
    <col min="4102" max="4103" width="8.28515625" style="20" customWidth="1"/>
    <col min="4104" max="4105" width="9.7109375" style="20" customWidth="1"/>
    <col min="4106" max="4106" width="15.7109375" style="20" customWidth="1"/>
    <col min="4107" max="4352" width="9.140625" style="20"/>
    <col min="4353" max="4353" width="4.28515625" style="20" customWidth="1"/>
    <col min="4354" max="4354" width="9.28515625" style="20" customWidth="1"/>
    <col min="4355" max="4355" width="32.7109375" style="20" customWidth="1"/>
    <col min="4356" max="4357" width="6.7109375" style="20" customWidth="1"/>
    <col min="4358" max="4359" width="8.28515625" style="20" customWidth="1"/>
    <col min="4360" max="4361" width="9.7109375" style="20" customWidth="1"/>
    <col min="4362" max="4362" width="15.7109375" style="20" customWidth="1"/>
    <col min="4363" max="4608" width="9.140625" style="20"/>
    <col min="4609" max="4609" width="4.28515625" style="20" customWidth="1"/>
    <col min="4610" max="4610" width="9.28515625" style="20" customWidth="1"/>
    <col min="4611" max="4611" width="32.7109375" style="20" customWidth="1"/>
    <col min="4612" max="4613" width="6.7109375" style="20" customWidth="1"/>
    <col min="4614" max="4615" width="8.28515625" style="20" customWidth="1"/>
    <col min="4616" max="4617" width="9.7109375" style="20" customWidth="1"/>
    <col min="4618" max="4618" width="15.7109375" style="20" customWidth="1"/>
    <col min="4619" max="4864" width="9.140625" style="20"/>
    <col min="4865" max="4865" width="4.28515625" style="20" customWidth="1"/>
    <col min="4866" max="4866" width="9.28515625" style="20" customWidth="1"/>
    <col min="4867" max="4867" width="32.7109375" style="20" customWidth="1"/>
    <col min="4868" max="4869" width="6.7109375" style="20" customWidth="1"/>
    <col min="4870" max="4871" width="8.28515625" style="20" customWidth="1"/>
    <col min="4872" max="4873" width="9.7109375" style="20" customWidth="1"/>
    <col min="4874" max="4874" width="15.7109375" style="20" customWidth="1"/>
    <col min="4875" max="5120" width="9.140625" style="20"/>
    <col min="5121" max="5121" width="4.28515625" style="20" customWidth="1"/>
    <col min="5122" max="5122" width="9.28515625" style="20" customWidth="1"/>
    <col min="5123" max="5123" width="32.7109375" style="20" customWidth="1"/>
    <col min="5124" max="5125" width="6.7109375" style="20" customWidth="1"/>
    <col min="5126" max="5127" width="8.28515625" style="20" customWidth="1"/>
    <col min="5128" max="5129" width="9.7109375" style="20" customWidth="1"/>
    <col min="5130" max="5130" width="15.7109375" style="20" customWidth="1"/>
    <col min="5131" max="5376" width="9.140625" style="20"/>
    <col min="5377" max="5377" width="4.28515625" style="20" customWidth="1"/>
    <col min="5378" max="5378" width="9.28515625" style="20" customWidth="1"/>
    <col min="5379" max="5379" width="32.7109375" style="20" customWidth="1"/>
    <col min="5380" max="5381" width="6.7109375" style="20" customWidth="1"/>
    <col min="5382" max="5383" width="8.28515625" style="20" customWidth="1"/>
    <col min="5384" max="5385" width="9.7109375" style="20" customWidth="1"/>
    <col min="5386" max="5386" width="15.7109375" style="20" customWidth="1"/>
    <col min="5387" max="5632" width="9.140625" style="20"/>
    <col min="5633" max="5633" width="4.28515625" style="20" customWidth="1"/>
    <col min="5634" max="5634" width="9.28515625" style="20" customWidth="1"/>
    <col min="5635" max="5635" width="32.7109375" style="20" customWidth="1"/>
    <col min="5636" max="5637" width="6.7109375" style="20" customWidth="1"/>
    <col min="5638" max="5639" width="8.28515625" style="20" customWidth="1"/>
    <col min="5640" max="5641" width="9.7109375" style="20" customWidth="1"/>
    <col min="5642" max="5642" width="15.7109375" style="20" customWidth="1"/>
    <col min="5643" max="5888" width="9.140625" style="20"/>
    <col min="5889" max="5889" width="4.28515625" style="20" customWidth="1"/>
    <col min="5890" max="5890" width="9.28515625" style="20" customWidth="1"/>
    <col min="5891" max="5891" width="32.7109375" style="20" customWidth="1"/>
    <col min="5892" max="5893" width="6.7109375" style="20" customWidth="1"/>
    <col min="5894" max="5895" width="8.28515625" style="20" customWidth="1"/>
    <col min="5896" max="5897" width="9.7109375" style="20" customWidth="1"/>
    <col min="5898" max="5898" width="15.7109375" style="20" customWidth="1"/>
    <col min="5899" max="6144" width="9.140625" style="20"/>
    <col min="6145" max="6145" width="4.28515625" style="20" customWidth="1"/>
    <col min="6146" max="6146" width="9.28515625" style="20" customWidth="1"/>
    <col min="6147" max="6147" width="32.7109375" style="20" customWidth="1"/>
    <col min="6148" max="6149" width="6.7109375" style="20" customWidth="1"/>
    <col min="6150" max="6151" width="8.28515625" style="20" customWidth="1"/>
    <col min="6152" max="6153" width="9.7109375" style="20" customWidth="1"/>
    <col min="6154" max="6154" width="15.7109375" style="20" customWidth="1"/>
    <col min="6155" max="6400" width="9.140625" style="20"/>
    <col min="6401" max="6401" width="4.28515625" style="20" customWidth="1"/>
    <col min="6402" max="6402" width="9.28515625" style="20" customWidth="1"/>
    <col min="6403" max="6403" width="32.7109375" style="20" customWidth="1"/>
    <col min="6404" max="6405" width="6.7109375" style="20" customWidth="1"/>
    <col min="6406" max="6407" width="8.28515625" style="20" customWidth="1"/>
    <col min="6408" max="6409" width="9.7109375" style="20" customWidth="1"/>
    <col min="6410" max="6410" width="15.7109375" style="20" customWidth="1"/>
    <col min="6411" max="6656" width="9.140625" style="20"/>
    <col min="6657" max="6657" width="4.28515625" style="20" customWidth="1"/>
    <col min="6658" max="6658" width="9.28515625" style="20" customWidth="1"/>
    <col min="6659" max="6659" width="32.7109375" style="20" customWidth="1"/>
    <col min="6660" max="6661" width="6.7109375" style="20" customWidth="1"/>
    <col min="6662" max="6663" width="8.28515625" style="20" customWidth="1"/>
    <col min="6664" max="6665" width="9.7109375" style="20" customWidth="1"/>
    <col min="6666" max="6666" width="15.7109375" style="20" customWidth="1"/>
    <col min="6667" max="6912" width="9.140625" style="20"/>
    <col min="6913" max="6913" width="4.28515625" style="20" customWidth="1"/>
    <col min="6914" max="6914" width="9.28515625" style="20" customWidth="1"/>
    <col min="6915" max="6915" width="32.7109375" style="20" customWidth="1"/>
    <col min="6916" max="6917" width="6.7109375" style="20" customWidth="1"/>
    <col min="6918" max="6919" width="8.28515625" style="20" customWidth="1"/>
    <col min="6920" max="6921" width="9.7109375" style="20" customWidth="1"/>
    <col min="6922" max="6922" width="15.7109375" style="20" customWidth="1"/>
    <col min="6923" max="7168" width="9.140625" style="20"/>
    <col min="7169" max="7169" width="4.28515625" style="20" customWidth="1"/>
    <col min="7170" max="7170" width="9.28515625" style="20" customWidth="1"/>
    <col min="7171" max="7171" width="32.7109375" style="20" customWidth="1"/>
    <col min="7172" max="7173" width="6.7109375" style="20" customWidth="1"/>
    <col min="7174" max="7175" width="8.28515625" style="20" customWidth="1"/>
    <col min="7176" max="7177" width="9.7109375" style="20" customWidth="1"/>
    <col min="7178" max="7178" width="15.7109375" style="20" customWidth="1"/>
    <col min="7179" max="7424" width="9.140625" style="20"/>
    <col min="7425" max="7425" width="4.28515625" style="20" customWidth="1"/>
    <col min="7426" max="7426" width="9.28515625" style="20" customWidth="1"/>
    <col min="7427" max="7427" width="32.7109375" style="20" customWidth="1"/>
    <col min="7428" max="7429" width="6.7109375" style="20" customWidth="1"/>
    <col min="7430" max="7431" width="8.28515625" style="20" customWidth="1"/>
    <col min="7432" max="7433" width="9.7109375" style="20" customWidth="1"/>
    <col min="7434" max="7434" width="15.7109375" style="20" customWidth="1"/>
    <col min="7435" max="7680" width="9.140625" style="20"/>
    <col min="7681" max="7681" width="4.28515625" style="20" customWidth="1"/>
    <col min="7682" max="7682" width="9.28515625" style="20" customWidth="1"/>
    <col min="7683" max="7683" width="32.7109375" style="20" customWidth="1"/>
    <col min="7684" max="7685" width="6.7109375" style="20" customWidth="1"/>
    <col min="7686" max="7687" width="8.28515625" style="20" customWidth="1"/>
    <col min="7688" max="7689" width="9.7109375" style="20" customWidth="1"/>
    <col min="7690" max="7690" width="15.7109375" style="20" customWidth="1"/>
    <col min="7691" max="7936" width="9.140625" style="20"/>
    <col min="7937" max="7937" width="4.28515625" style="20" customWidth="1"/>
    <col min="7938" max="7938" width="9.28515625" style="20" customWidth="1"/>
    <col min="7939" max="7939" width="32.7109375" style="20" customWidth="1"/>
    <col min="7940" max="7941" width="6.7109375" style="20" customWidth="1"/>
    <col min="7942" max="7943" width="8.28515625" style="20" customWidth="1"/>
    <col min="7944" max="7945" width="9.7109375" style="20" customWidth="1"/>
    <col min="7946" max="7946" width="15.7109375" style="20" customWidth="1"/>
    <col min="7947" max="8192" width="9.140625" style="20"/>
    <col min="8193" max="8193" width="4.28515625" style="20" customWidth="1"/>
    <col min="8194" max="8194" width="9.28515625" style="20" customWidth="1"/>
    <col min="8195" max="8195" width="32.7109375" style="20" customWidth="1"/>
    <col min="8196" max="8197" width="6.7109375" style="20" customWidth="1"/>
    <col min="8198" max="8199" width="8.28515625" style="20" customWidth="1"/>
    <col min="8200" max="8201" width="9.7109375" style="20" customWidth="1"/>
    <col min="8202" max="8202" width="15.7109375" style="20" customWidth="1"/>
    <col min="8203" max="8448" width="9.140625" style="20"/>
    <col min="8449" max="8449" width="4.28515625" style="20" customWidth="1"/>
    <col min="8450" max="8450" width="9.28515625" style="20" customWidth="1"/>
    <col min="8451" max="8451" width="32.7109375" style="20" customWidth="1"/>
    <col min="8452" max="8453" width="6.7109375" style="20" customWidth="1"/>
    <col min="8454" max="8455" width="8.28515625" style="20" customWidth="1"/>
    <col min="8456" max="8457" width="9.7109375" style="20" customWidth="1"/>
    <col min="8458" max="8458" width="15.7109375" style="20" customWidth="1"/>
    <col min="8459" max="8704" width="9.140625" style="20"/>
    <col min="8705" max="8705" width="4.28515625" style="20" customWidth="1"/>
    <col min="8706" max="8706" width="9.28515625" style="20" customWidth="1"/>
    <col min="8707" max="8707" width="32.7109375" style="20" customWidth="1"/>
    <col min="8708" max="8709" width="6.7109375" style="20" customWidth="1"/>
    <col min="8710" max="8711" width="8.28515625" style="20" customWidth="1"/>
    <col min="8712" max="8713" width="9.7109375" style="20" customWidth="1"/>
    <col min="8714" max="8714" width="15.7109375" style="20" customWidth="1"/>
    <col min="8715" max="8960" width="9.140625" style="20"/>
    <col min="8961" max="8961" width="4.28515625" style="20" customWidth="1"/>
    <col min="8962" max="8962" width="9.28515625" style="20" customWidth="1"/>
    <col min="8963" max="8963" width="32.7109375" style="20" customWidth="1"/>
    <col min="8964" max="8965" width="6.7109375" style="20" customWidth="1"/>
    <col min="8966" max="8967" width="8.28515625" style="20" customWidth="1"/>
    <col min="8968" max="8969" width="9.7109375" style="20" customWidth="1"/>
    <col min="8970" max="8970" width="15.7109375" style="20" customWidth="1"/>
    <col min="8971" max="9216" width="9.140625" style="20"/>
    <col min="9217" max="9217" width="4.28515625" style="20" customWidth="1"/>
    <col min="9218" max="9218" width="9.28515625" style="20" customWidth="1"/>
    <col min="9219" max="9219" width="32.7109375" style="20" customWidth="1"/>
    <col min="9220" max="9221" width="6.7109375" style="20" customWidth="1"/>
    <col min="9222" max="9223" width="8.28515625" style="20" customWidth="1"/>
    <col min="9224" max="9225" width="9.7109375" style="20" customWidth="1"/>
    <col min="9226" max="9226" width="15.7109375" style="20" customWidth="1"/>
    <col min="9227" max="9472" width="9.140625" style="20"/>
    <col min="9473" max="9473" width="4.28515625" style="20" customWidth="1"/>
    <col min="9474" max="9474" width="9.28515625" style="20" customWidth="1"/>
    <col min="9475" max="9475" width="32.7109375" style="20" customWidth="1"/>
    <col min="9476" max="9477" width="6.7109375" style="20" customWidth="1"/>
    <col min="9478" max="9479" width="8.28515625" style="20" customWidth="1"/>
    <col min="9480" max="9481" width="9.7109375" style="20" customWidth="1"/>
    <col min="9482" max="9482" width="15.7109375" style="20" customWidth="1"/>
    <col min="9483" max="9728" width="9.140625" style="20"/>
    <col min="9729" max="9729" width="4.28515625" style="20" customWidth="1"/>
    <col min="9730" max="9730" width="9.28515625" style="20" customWidth="1"/>
    <col min="9731" max="9731" width="32.7109375" style="20" customWidth="1"/>
    <col min="9732" max="9733" width="6.7109375" style="20" customWidth="1"/>
    <col min="9734" max="9735" width="8.28515625" style="20" customWidth="1"/>
    <col min="9736" max="9737" width="9.7109375" style="20" customWidth="1"/>
    <col min="9738" max="9738" width="15.7109375" style="20" customWidth="1"/>
    <col min="9739" max="9984" width="9.140625" style="20"/>
    <col min="9985" max="9985" width="4.28515625" style="20" customWidth="1"/>
    <col min="9986" max="9986" width="9.28515625" style="20" customWidth="1"/>
    <col min="9987" max="9987" width="32.7109375" style="20" customWidth="1"/>
    <col min="9988" max="9989" width="6.7109375" style="20" customWidth="1"/>
    <col min="9990" max="9991" width="8.28515625" style="20" customWidth="1"/>
    <col min="9992" max="9993" width="9.7109375" style="20" customWidth="1"/>
    <col min="9994" max="9994" width="15.7109375" style="20" customWidth="1"/>
    <col min="9995" max="10240" width="9.140625" style="20"/>
    <col min="10241" max="10241" width="4.28515625" style="20" customWidth="1"/>
    <col min="10242" max="10242" width="9.28515625" style="20" customWidth="1"/>
    <col min="10243" max="10243" width="32.7109375" style="20" customWidth="1"/>
    <col min="10244" max="10245" width="6.7109375" style="20" customWidth="1"/>
    <col min="10246" max="10247" width="8.28515625" style="20" customWidth="1"/>
    <col min="10248" max="10249" width="9.7109375" style="20" customWidth="1"/>
    <col min="10250" max="10250" width="15.7109375" style="20" customWidth="1"/>
    <col min="10251" max="10496" width="9.140625" style="20"/>
    <col min="10497" max="10497" width="4.28515625" style="20" customWidth="1"/>
    <col min="10498" max="10498" width="9.28515625" style="20" customWidth="1"/>
    <col min="10499" max="10499" width="32.7109375" style="20" customWidth="1"/>
    <col min="10500" max="10501" width="6.7109375" style="20" customWidth="1"/>
    <col min="10502" max="10503" width="8.28515625" style="20" customWidth="1"/>
    <col min="10504" max="10505" width="9.7109375" style="20" customWidth="1"/>
    <col min="10506" max="10506" width="15.7109375" style="20" customWidth="1"/>
    <col min="10507" max="10752" width="9.140625" style="20"/>
    <col min="10753" max="10753" width="4.28515625" style="20" customWidth="1"/>
    <col min="10754" max="10754" width="9.28515625" style="20" customWidth="1"/>
    <col min="10755" max="10755" width="32.7109375" style="20" customWidth="1"/>
    <col min="10756" max="10757" width="6.7109375" style="20" customWidth="1"/>
    <col min="10758" max="10759" width="8.28515625" style="20" customWidth="1"/>
    <col min="10760" max="10761" width="9.7109375" style="20" customWidth="1"/>
    <col min="10762" max="10762" width="15.7109375" style="20" customWidth="1"/>
    <col min="10763" max="11008" width="9.140625" style="20"/>
    <col min="11009" max="11009" width="4.28515625" style="20" customWidth="1"/>
    <col min="11010" max="11010" width="9.28515625" style="20" customWidth="1"/>
    <col min="11011" max="11011" width="32.7109375" style="20" customWidth="1"/>
    <col min="11012" max="11013" width="6.7109375" style="20" customWidth="1"/>
    <col min="11014" max="11015" width="8.28515625" style="20" customWidth="1"/>
    <col min="11016" max="11017" width="9.7109375" style="20" customWidth="1"/>
    <col min="11018" max="11018" width="15.7109375" style="20" customWidth="1"/>
    <col min="11019" max="11264" width="9.140625" style="20"/>
    <col min="11265" max="11265" width="4.28515625" style="20" customWidth="1"/>
    <col min="11266" max="11266" width="9.28515625" style="20" customWidth="1"/>
    <col min="11267" max="11267" width="32.7109375" style="20" customWidth="1"/>
    <col min="11268" max="11269" width="6.7109375" style="20" customWidth="1"/>
    <col min="11270" max="11271" width="8.28515625" style="20" customWidth="1"/>
    <col min="11272" max="11273" width="9.7109375" style="20" customWidth="1"/>
    <col min="11274" max="11274" width="15.7109375" style="20" customWidth="1"/>
    <col min="11275" max="11520" width="9.140625" style="20"/>
    <col min="11521" max="11521" width="4.28515625" style="20" customWidth="1"/>
    <col min="11522" max="11522" width="9.28515625" style="20" customWidth="1"/>
    <col min="11523" max="11523" width="32.7109375" style="20" customWidth="1"/>
    <col min="11524" max="11525" width="6.7109375" style="20" customWidth="1"/>
    <col min="11526" max="11527" width="8.28515625" style="20" customWidth="1"/>
    <col min="11528" max="11529" width="9.7109375" style="20" customWidth="1"/>
    <col min="11530" max="11530" width="15.7109375" style="20" customWidth="1"/>
    <col min="11531" max="11776" width="9.140625" style="20"/>
    <col min="11777" max="11777" width="4.28515625" style="20" customWidth="1"/>
    <col min="11778" max="11778" width="9.28515625" style="20" customWidth="1"/>
    <col min="11779" max="11779" width="32.7109375" style="20" customWidth="1"/>
    <col min="11780" max="11781" width="6.7109375" style="20" customWidth="1"/>
    <col min="11782" max="11783" width="8.28515625" style="20" customWidth="1"/>
    <col min="11784" max="11785" width="9.7109375" style="20" customWidth="1"/>
    <col min="11786" max="11786" width="15.7109375" style="20" customWidth="1"/>
    <col min="11787" max="12032" width="9.140625" style="20"/>
    <col min="12033" max="12033" width="4.28515625" style="20" customWidth="1"/>
    <col min="12034" max="12034" width="9.28515625" style="20" customWidth="1"/>
    <col min="12035" max="12035" width="32.7109375" style="20" customWidth="1"/>
    <col min="12036" max="12037" width="6.7109375" style="20" customWidth="1"/>
    <col min="12038" max="12039" width="8.28515625" style="20" customWidth="1"/>
    <col min="12040" max="12041" width="9.7109375" style="20" customWidth="1"/>
    <col min="12042" max="12042" width="15.7109375" style="20" customWidth="1"/>
    <col min="12043" max="12288" width="9.140625" style="20"/>
    <col min="12289" max="12289" width="4.28515625" style="20" customWidth="1"/>
    <col min="12290" max="12290" width="9.28515625" style="20" customWidth="1"/>
    <col min="12291" max="12291" width="32.7109375" style="20" customWidth="1"/>
    <col min="12292" max="12293" width="6.7109375" style="20" customWidth="1"/>
    <col min="12294" max="12295" width="8.28515625" style="20" customWidth="1"/>
    <col min="12296" max="12297" width="9.7109375" style="20" customWidth="1"/>
    <col min="12298" max="12298" width="15.7109375" style="20" customWidth="1"/>
    <col min="12299" max="12544" width="9.140625" style="20"/>
    <col min="12545" max="12545" width="4.28515625" style="20" customWidth="1"/>
    <col min="12546" max="12546" width="9.28515625" style="20" customWidth="1"/>
    <col min="12547" max="12547" width="32.7109375" style="20" customWidth="1"/>
    <col min="12548" max="12549" width="6.7109375" style="20" customWidth="1"/>
    <col min="12550" max="12551" width="8.28515625" style="20" customWidth="1"/>
    <col min="12552" max="12553" width="9.7109375" style="20" customWidth="1"/>
    <col min="12554" max="12554" width="15.7109375" style="20" customWidth="1"/>
    <col min="12555" max="12800" width="9.140625" style="20"/>
    <col min="12801" max="12801" width="4.28515625" style="20" customWidth="1"/>
    <col min="12802" max="12802" width="9.28515625" style="20" customWidth="1"/>
    <col min="12803" max="12803" width="32.7109375" style="20" customWidth="1"/>
    <col min="12804" max="12805" width="6.7109375" style="20" customWidth="1"/>
    <col min="12806" max="12807" width="8.28515625" style="20" customWidth="1"/>
    <col min="12808" max="12809" width="9.7109375" style="20" customWidth="1"/>
    <col min="12810" max="12810" width="15.7109375" style="20" customWidth="1"/>
    <col min="12811" max="13056" width="9.140625" style="20"/>
    <col min="13057" max="13057" width="4.28515625" style="20" customWidth="1"/>
    <col min="13058" max="13058" width="9.28515625" style="20" customWidth="1"/>
    <col min="13059" max="13059" width="32.7109375" style="20" customWidth="1"/>
    <col min="13060" max="13061" width="6.7109375" style="20" customWidth="1"/>
    <col min="13062" max="13063" width="8.28515625" style="20" customWidth="1"/>
    <col min="13064" max="13065" width="9.7109375" style="20" customWidth="1"/>
    <col min="13066" max="13066" width="15.7109375" style="20" customWidth="1"/>
    <col min="13067" max="13312" width="9.140625" style="20"/>
    <col min="13313" max="13313" width="4.28515625" style="20" customWidth="1"/>
    <col min="13314" max="13314" width="9.28515625" style="20" customWidth="1"/>
    <col min="13315" max="13315" width="32.7109375" style="20" customWidth="1"/>
    <col min="13316" max="13317" width="6.7109375" style="20" customWidth="1"/>
    <col min="13318" max="13319" width="8.28515625" style="20" customWidth="1"/>
    <col min="13320" max="13321" width="9.7109375" style="20" customWidth="1"/>
    <col min="13322" max="13322" width="15.7109375" style="20" customWidth="1"/>
    <col min="13323" max="13568" width="9.140625" style="20"/>
    <col min="13569" max="13569" width="4.28515625" style="20" customWidth="1"/>
    <col min="13570" max="13570" width="9.28515625" style="20" customWidth="1"/>
    <col min="13571" max="13571" width="32.7109375" style="20" customWidth="1"/>
    <col min="13572" max="13573" width="6.7109375" style="20" customWidth="1"/>
    <col min="13574" max="13575" width="8.28515625" style="20" customWidth="1"/>
    <col min="13576" max="13577" width="9.7109375" style="20" customWidth="1"/>
    <col min="13578" max="13578" width="15.7109375" style="20" customWidth="1"/>
    <col min="13579" max="13824" width="9.140625" style="20"/>
    <col min="13825" max="13825" width="4.28515625" style="20" customWidth="1"/>
    <col min="13826" max="13826" width="9.28515625" style="20" customWidth="1"/>
    <col min="13827" max="13827" width="32.7109375" style="20" customWidth="1"/>
    <col min="13828" max="13829" width="6.7109375" style="20" customWidth="1"/>
    <col min="13830" max="13831" width="8.28515625" style="20" customWidth="1"/>
    <col min="13832" max="13833" width="9.7109375" style="20" customWidth="1"/>
    <col min="13834" max="13834" width="15.7109375" style="20" customWidth="1"/>
    <col min="13835" max="14080" width="9.140625" style="20"/>
    <col min="14081" max="14081" width="4.28515625" style="20" customWidth="1"/>
    <col min="14082" max="14082" width="9.28515625" style="20" customWidth="1"/>
    <col min="14083" max="14083" width="32.7109375" style="20" customWidth="1"/>
    <col min="14084" max="14085" width="6.7109375" style="20" customWidth="1"/>
    <col min="14086" max="14087" width="8.28515625" style="20" customWidth="1"/>
    <col min="14088" max="14089" width="9.7109375" style="20" customWidth="1"/>
    <col min="14090" max="14090" width="15.7109375" style="20" customWidth="1"/>
    <col min="14091" max="14336" width="9.140625" style="20"/>
    <col min="14337" max="14337" width="4.28515625" style="20" customWidth="1"/>
    <col min="14338" max="14338" width="9.28515625" style="20" customWidth="1"/>
    <col min="14339" max="14339" width="32.7109375" style="20" customWidth="1"/>
    <col min="14340" max="14341" width="6.7109375" style="20" customWidth="1"/>
    <col min="14342" max="14343" width="8.28515625" style="20" customWidth="1"/>
    <col min="14344" max="14345" width="9.7109375" style="20" customWidth="1"/>
    <col min="14346" max="14346" width="15.7109375" style="20" customWidth="1"/>
    <col min="14347" max="14592" width="9.140625" style="20"/>
    <col min="14593" max="14593" width="4.28515625" style="20" customWidth="1"/>
    <col min="14594" max="14594" width="9.28515625" style="20" customWidth="1"/>
    <col min="14595" max="14595" width="32.7109375" style="20" customWidth="1"/>
    <col min="14596" max="14597" width="6.7109375" style="20" customWidth="1"/>
    <col min="14598" max="14599" width="8.28515625" style="20" customWidth="1"/>
    <col min="14600" max="14601" width="9.7109375" style="20" customWidth="1"/>
    <col min="14602" max="14602" width="15.7109375" style="20" customWidth="1"/>
    <col min="14603" max="14848" width="9.140625" style="20"/>
    <col min="14849" max="14849" width="4.28515625" style="20" customWidth="1"/>
    <col min="14850" max="14850" width="9.28515625" style="20" customWidth="1"/>
    <col min="14851" max="14851" width="32.7109375" style="20" customWidth="1"/>
    <col min="14852" max="14853" width="6.7109375" style="20" customWidth="1"/>
    <col min="14854" max="14855" width="8.28515625" style="20" customWidth="1"/>
    <col min="14856" max="14857" width="9.7109375" style="20" customWidth="1"/>
    <col min="14858" max="14858" width="15.7109375" style="20" customWidth="1"/>
    <col min="14859" max="15104" width="9.140625" style="20"/>
    <col min="15105" max="15105" width="4.28515625" style="20" customWidth="1"/>
    <col min="15106" max="15106" width="9.28515625" style="20" customWidth="1"/>
    <col min="15107" max="15107" width="32.7109375" style="20" customWidth="1"/>
    <col min="15108" max="15109" width="6.7109375" style="20" customWidth="1"/>
    <col min="15110" max="15111" width="8.28515625" style="20" customWidth="1"/>
    <col min="15112" max="15113" width="9.7109375" style="20" customWidth="1"/>
    <col min="15114" max="15114" width="15.7109375" style="20" customWidth="1"/>
    <col min="15115" max="15360" width="9.140625" style="20"/>
    <col min="15361" max="15361" width="4.28515625" style="20" customWidth="1"/>
    <col min="15362" max="15362" width="9.28515625" style="20" customWidth="1"/>
    <col min="15363" max="15363" width="32.7109375" style="20" customWidth="1"/>
    <col min="15364" max="15365" width="6.7109375" style="20" customWidth="1"/>
    <col min="15366" max="15367" width="8.28515625" style="20" customWidth="1"/>
    <col min="15368" max="15369" width="9.7109375" style="20" customWidth="1"/>
    <col min="15370" max="15370" width="15.7109375" style="20" customWidth="1"/>
    <col min="15371" max="15616" width="9.140625" style="20"/>
    <col min="15617" max="15617" width="4.28515625" style="20" customWidth="1"/>
    <col min="15618" max="15618" width="9.28515625" style="20" customWidth="1"/>
    <col min="15619" max="15619" width="32.7109375" style="20" customWidth="1"/>
    <col min="15620" max="15621" width="6.7109375" style="20" customWidth="1"/>
    <col min="15622" max="15623" width="8.28515625" style="20" customWidth="1"/>
    <col min="15624" max="15625" width="9.7109375" style="20" customWidth="1"/>
    <col min="15626" max="15626" width="15.7109375" style="20" customWidth="1"/>
    <col min="15627" max="15872" width="9.140625" style="20"/>
    <col min="15873" max="15873" width="4.28515625" style="20" customWidth="1"/>
    <col min="15874" max="15874" width="9.28515625" style="20" customWidth="1"/>
    <col min="15875" max="15875" width="32.7109375" style="20" customWidth="1"/>
    <col min="15876" max="15877" width="6.7109375" style="20" customWidth="1"/>
    <col min="15878" max="15879" width="8.28515625" style="20" customWidth="1"/>
    <col min="15880" max="15881" width="9.7109375" style="20" customWidth="1"/>
    <col min="15882" max="15882" width="15.7109375" style="20" customWidth="1"/>
    <col min="15883" max="16128" width="9.140625" style="20"/>
    <col min="16129" max="16129" width="4.28515625" style="20" customWidth="1"/>
    <col min="16130" max="16130" width="9.28515625" style="20" customWidth="1"/>
    <col min="16131" max="16131" width="32.7109375" style="20" customWidth="1"/>
    <col min="16132" max="16133" width="6.7109375" style="20" customWidth="1"/>
    <col min="16134" max="16135" width="8.28515625" style="20" customWidth="1"/>
    <col min="16136" max="16137" width="9.7109375" style="20" customWidth="1"/>
    <col min="16138" max="16138" width="15.7109375" style="20" customWidth="1"/>
    <col min="16139" max="16384" width="9.140625" style="20"/>
  </cols>
  <sheetData>
    <row r="1" spans="1:10" s="315" customFormat="1" ht="15">
      <c r="A1" s="8" t="s">
        <v>71</v>
      </c>
      <c r="B1" s="8" t="s">
        <v>72</v>
      </c>
      <c r="C1" s="8" t="s">
        <v>73</v>
      </c>
      <c r="D1" s="241" t="s">
        <v>74</v>
      </c>
      <c r="E1" s="13" t="s">
        <v>75</v>
      </c>
      <c r="F1" s="241" t="s">
        <v>76</v>
      </c>
      <c r="G1" s="241" t="s">
        <v>77</v>
      </c>
      <c r="H1" s="13" t="s">
        <v>0</v>
      </c>
      <c r="I1" s="13" t="s">
        <v>1</v>
      </c>
    </row>
    <row r="2" spans="1:10" ht="71.25">
      <c r="A2" s="57">
        <v>1</v>
      </c>
      <c r="B2" s="20" t="s">
        <v>1873</v>
      </c>
      <c r="C2" s="20" t="s">
        <v>1874</v>
      </c>
      <c r="D2" s="74">
        <v>1</v>
      </c>
      <c r="E2" s="58" t="s">
        <v>1355</v>
      </c>
      <c r="F2" s="239"/>
      <c r="G2" s="239"/>
      <c r="H2" s="401">
        <f>ROUND(D2*F2, 0)</f>
        <v>0</v>
      </c>
      <c r="I2" s="401">
        <f>ROUND(D2*G2, 0)</f>
        <v>0</v>
      </c>
    </row>
    <row r="3" spans="1:10">
      <c r="F3" s="312"/>
      <c r="G3" s="312"/>
      <c r="H3" s="72"/>
      <c r="I3" s="72"/>
    </row>
    <row r="4" spans="1:10" ht="71.25">
      <c r="A4" s="57">
        <v>2</v>
      </c>
      <c r="B4" s="20" t="s">
        <v>1875</v>
      </c>
      <c r="C4" s="20" t="s">
        <v>1876</v>
      </c>
      <c r="D4" s="74">
        <v>1</v>
      </c>
      <c r="E4" s="58" t="s">
        <v>1355</v>
      </c>
      <c r="F4" s="240"/>
      <c r="G4" s="240"/>
      <c r="H4" s="384">
        <f>ROUND(D4*F4, 0)</f>
        <v>0</v>
      </c>
      <c r="I4" s="384">
        <f>ROUND(D4*G4, 0)</f>
        <v>0</v>
      </c>
    </row>
    <row r="5" spans="1:10">
      <c r="F5" s="314"/>
      <c r="G5" s="314"/>
      <c r="H5" s="397"/>
      <c r="I5" s="397"/>
    </row>
    <row r="6" spans="1:10" ht="71.25">
      <c r="A6" s="57">
        <v>3</v>
      </c>
      <c r="B6" s="20" t="s">
        <v>1877</v>
      </c>
      <c r="C6" s="20" t="s">
        <v>1878</v>
      </c>
      <c r="D6" s="74">
        <v>180</v>
      </c>
      <c r="E6" s="58" t="s">
        <v>279</v>
      </c>
      <c r="F6" s="240"/>
      <c r="G6" s="240"/>
      <c r="H6" s="384">
        <f>ROUND(D6*F6, 0)</f>
        <v>0</v>
      </c>
      <c r="I6" s="384">
        <f>ROUND(D6*G6, 0)</f>
        <v>0</v>
      </c>
    </row>
    <row r="7" spans="1:10">
      <c r="F7" s="314"/>
      <c r="G7" s="314"/>
      <c r="H7" s="72"/>
      <c r="I7" s="397"/>
    </row>
    <row r="8" spans="1:10" ht="42.75">
      <c r="A8" s="57">
        <v>4</v>
      </c>
      <c r="B8" s="20" t="s">
        <v>1879</v>
      </c>
      <c r="C8" s="20" t="s">
        <v>1880</v>
      </c>
      <c r="D8" s="74">
        <v>1</v>
      </c>
      <c r="E8" s="58" t="s">
        <v>80</v>
      </c>
      <c r="F8" s="240"/>
      <c r="G8" s="240"/>
      <c r="H8" s="384">
        <f>ROUND(D8*F8, 0)</f>
        <v>0</v>
      </c>
      <c r="I8" s="384">
        <f>ROUND(D8*G8, 0)</f>
        <v>0</v>
      </c>
      <c r="J8" s="60"/>
    </row>
    <row r="9" spans="1:10">
      <c r="F9" s="314"/>
      <c r="G9" s="314"/>
      <c r="H9" s="397"/>
      <c r="I9" s="397"/>
    </row>
    <row r="10" spans="1:10" ht="42.75">
      <c r="A10" s="57">
        <v>5</v>
      </c>
      <c r="B10" s="20" t="s">
        <v>1881</v>
      </c>
      <c r="C10" s="20" t="s">
        <v>1882</v>
      </c>
      <c r="D10" s="74">
        <v>10</v>
      </c>
      <c r="E10" s="58" t="s">
        <v>80</v>
      </c>
      <c r="F10" s="240"/>
      <c r="G10" s="240"/>
      <c r="H10" s="384">
        <f>ROUND(D10*F10, 0)</f>
        <v>0</v>
      </c>
      <c r="I10" s="384">
        <f>ROUND(D10*G10, 0)</f>
        <v>0</v>
      </c>
    </row>
    <row r="11" spans="1:10">
      <c r="F11" s="314"/>
      <c r="G11" s="314"/>
      <c r="H11" s="397"/>
      <c r="I11" s="397"/>
    </row>
    <row r="12" spans="1:10" ht="28.5">
      <c r="A12" s="57">
        <v>6</v>
      </c>
      <c r="B12" s="20" t="s">
        <v>1883</v>
      </c>
      <c r="C12" s="20" t="s">
        <v>1884</v>
      </c>
      <c r="D12" s="74">
        <v>10</v>
      </c>
      <c r="E12" s="58" t="s">
        <v>80</v>
      </c>
      <c r="F12" s="240"/>
      <c r="G12" s="240"/>
      <c r="H12" s="384">
        <f>ROUND(D12*F12, 0)</f>
        <v>0</v>
      </c>
      <c r="I12" s="384">
        <f>ROUND(D12*G12, 0)</f>
        <v>0</v>
      </c>
    </row>
    <row r="13" spans="1:10">
      <c r="F13" s="314"/>
      <c r="G13" s="314"/>
      <c r="H13" s="397"/>
      <c r="I13" s="397"/>
    </row>
    <row r="14" spans="1:10" ht="57">
      <c r="A14" s="57">
        <v>7</v>
      </c>
      <c r="B14" s="20" t="s">
        <v>1885</v>
      </c>
      <c r="C14" s="20" t="s">
        <v>1886</v>
      </c>
      <c r="D14" s="74">
        <v>1</v>
      </c>
      <c r="E14" s="58" t="s">
        <v>1355</v>
      </c>
      <c r="F14" s="240"/>
      <c r="G14" s="240"/>
      <c r="H14" s="384">
        <f>ROUND(D14*F14, 0)</f>
        <v>0</v>
      </c>
      <c r="I14" s="384">
        <f>ROUND(D14*G14, 0)</f>
        <v>0</v>
      </c>
    </row>
    <row r="15" spans="1:10">
      <c r="F15" s="314"/>
      <c r="G15" s="314"/>
      <c r="H15" s="397"/>
      <c r="I15" s="397"/>
    </row>
    <row r="16" spans="1:10" ht="128.25">
      <c r="A16" s="57">
        <v>8</v>
      </c>
      <c r="B16" s="20" t="s">
        <v>1887</v>
      </c>
      <c r="C16" s="20" t="s">
        <v>1888</v>
      </c>
      <c r="D16" s="74">
        <v>1</v>
      </c>
      <c r="E16" s="58" t="s">
        <v>1355</v>
      </c>
      <c r="F16" s="240"/>
      <c r="G16" s="240"/>
      <c r="H16" s="384">
        <f>ROUND(D16*F16, 0)</f>
        <v>0</v>
      </c>
      <c r="I16" s="384">
        <f>ROUND(D16*G16, 0)</f>
        <v>0</v>
      </c>
    </row>
    <row r="17" spans="1:9">
      <c r="F17" s="314"/>
      <c r="G17" s="314"/>
      <c r="H17" s="397"/>
      <c r="I17" s="397"/>
    </row>
    <row r="18" spans="1:9" ht="71.25">
      <c r="A18" s="57">
        <v>9</v>
      </c>
      <c r="B18" s="20" t="s">
        <v>1889</v>
      </c>
      <c r="C18" s="20" t="s">
        <v>1890</v>
      </c>
      <c r="D18" s="74">
        <v>1</v>
      </c>
      <c r="E18" s="58" t="s">
        <v>1355</v>
      </c>
      <c r="F18" s="240"/>
      <c r="G18" s="240"/>
      <c r="H18" s="384">
        <f>ROUND(D18*F18, 0)</f>
        <v>0</v>
      </c>
      <c r="I18" s="384">
        <f>ROUND(D18*G18, 0)</f>
        <v>0</v>
      </c>
    </row>
    <row r="19" spans="1:9">
      <c r="F19" s="314"/>
      <c r="G19" s="314"/>
      <c r="H19" s="397"/>
      <c r="I19" s="397"/>
    </row>
    <row r="20" spans="1:9" ht="71.25">
      <c r="A20" s="57">
        <v>10</v>
      </c>
      <c r="B20" s="20" t="s">
        <v>1891</v>
      </c>
      <c r="C20" s="20" t="s">
        <v>1892</v>
      </c>
      <c r="D20" s="74">
        <v>1</v>
      </c>
      <c r="E20" s="58" t="s">
        <v>1355</v>
      </c>
      <c r="F20" s="240"/>
      <c r="G20" s="240"/>
      <c r="H20" s="384">
        <f>ROUND(D20*F20, 0)</f>
        <v>0</v>
      </c>
      <c r="I20" s="384">
        <f>ROUND(D20*G20, 0)</f>
        <v>0</v>
      </c>
    </row>
    <row r="21" spans="1:9">
      <c r="F21" s="314"/>
      <c r="G21" s="314"/>
      <c r="H21" s="397"/>
      <c r="I21" s="397"/>
    </row>
    <row r="22" spans="1:9" ht="42.75">
      <c r="A22" s="57">
        <v>11</v>
      </c>
      <c r="B22" s="20" t="s">
        <v>1893</v>
      </c>
      <c r="C22" s="20" t="s">
        <v>1894</v>
      </c>
      <c r="D22" s="74">
        <v>400</v>
      </c>
      <c r="E22" s="58" t="s">
        <v>80</v>
      </c>
      <c r="F22" s="240"/>
      <c r="G22" s="240"/>
      <c r="H22" s="384">
        <f>ROUND(D22*F22, 0)</f>
        <v>0</v>
      </c>
      <c r="I22" s="384">
        <f>ROUND(D22*G22, 0)</f>
        <v>0</v>
      </c>
    </row>
    <row r="23" spans="1:9">
      <c r="F23" s="314"/>
      <c r="G23" s="314"/>
      <c r="H23" s="397"/>
      <c r="I23" s="397"/>
    </row>
    <row r="24" spans="1:9" ht="57">
      <c r="A24" s="57">
        <v>12</v>
      </c>
      <c r="B24" s="20" t="s">
        <v>1895</v>
      </c>
      <c r="C24" s="20" t="s">
        <v>1896</v>
      </c>
      <c r="D24" s="74">
        <v>250</v>
      </c>
      <c r="E24" s="58" t="s">
        <v>80</v>
      </c>
      <c r="F24" s="240"/>
      <c r="G24" s="240"/>
      <c r="H24" s="384">
        <f>ROUND(D24*F24, 0)</f>
        <v>0</v>
      </c>
      <c r="I24" s="384">
        <f>ROUND(D24*G24, 0)</f>
        <v>0</v>
      </c>
    </row>
    <row r="25" spans="1:9">
      <c r="F25" s="314"/>
      <c r="G25" s="314"/>
      <c r="H25" s="397"/>
      <c r="I25" s="397"/>
    </row>
    <row r="26" spans="1:9" ht="42.75">
      <c r="A26" s="57">
        <v>13</v>
      </c>
      <c r="B26" s="20" t="s">
        <v>1897</v>
      </c>
      <c r="C26" s="20" t="s">
        <v>1898</v>
      </c>
      <c r="D26" s="74">
        <v>50</v>
      </c>
      <c r="E26" s="58" t="s">
        <v>80</v>
      </c>
      <c r="F26" s="240"/>
      <c r="G26" s="240"/>
      <c r="H26" s="384">
        <f>ROUND(D26*F26, 0)</f>
        <v>0</v>
      </c>
      <c r="I26" s="384">
        <f>ROUND(D26*G26, 0)</f>
        <v>0</v>
      </c>
    </row>
    <row r="27" spans="1:9">
      <c r="F27" s="314"/>
      <c r="G27" s="314"/>
      <c r="H27" s="397"/>
      <c r="I27" s="397"/>
    </row>
    <row r="28" spans="1:9" ht="57">
      <c r="A28" s="57">
        <v>14</v>
      </c>
      <c r="B28" s="20" t="s">
        <v>1899</v>
      </c>
      <c r="C28" s="20" t="s">
        <v>1900</v>
      </c>
      <c r="D28" s="74">
        <v>250</v>
      </c>
      <c r="E28" s="58" t="s">
        <v>80</v>
      </c>
      <c r="F28" s="240"/>
      <c r="G28" s="240"/>
      <c r="H28" s="384">
        <f>ROUND(D28*F28, 0)</f>
        <v>0</v>
      </c>
      <c r="I28" s="384">
        <f>ROUND(D28*G28, 0)</f>
        <v>0</v>
      </c>
    </row>
    <row r="29" spans="1:9">
      <c r="F29" s="314"/>
      <c r="G29" s="314"/>
      <c r="H29" s="397"/>
      <c r="I29" s="397"/>
    </row>
    <row r="30" spans="1:9" ht="99.75">
      <c r="A30" s="57">
        <v>15</v>
      </c>
      <c r="B30" s="20" t="s">
        <v>1901</v>
      </c>
      <c r="C30" s="20" t="s">
        <v>4448</v>
      </c>
      <c r="D30" s="74">
        <v>1</v>
      </c>
      <c r="E30" s="58" t="s">
        <v>1355</v>
      </c>
      <c r="F30" s="240"/>
      <c r="G30" s="240"/>
      <c r="H30" s="384">
        <f>ROUND(D30*F30, 0)</f>
        <v>0</v>
      </c>
      <c r="I30" s="384">
        <f>ROUND(D30*G30, 0)</f>
        <v>0</v>
      </c>
    </row>
    <row r="31" spans="1:9">
      <c r="F31" s="312"/>
      <c r="G31" s="312"/>
      <c r="H31" s="72"/>
      <c r="I31" s="72"/>
    </row>
    <row r="32" spans="1:9" s="316" customFormat="1" ht="15">
      <c r="A32" s="164"/>
      <c r="B32" s="12"/>
      <c r="C32" s="12" t="s">
        <v>89</v>
      </c>
      <c r="D32" s="242"/>
      <c r="E32" s="14"/>
      <c r="F32" s="313"/>
      <c r="G32" s="313"/>
      <c r="H32" s="402">
        <f>ROUND(SUM(H2:H31),0)</f>
        <v>0</v>
      </c>
      <c r="I32" s="402">
        <f>ROUND(SUM(I2:I31),0)</f>
        <v>0</v>
      </c>
    </row>
  </sheetData>
  <sheetProtection algorithmName="SHA-512" hashValue="jTgCrqJ02qMD5E3u8dAtblwfjtRTPvGuKMAMJgka0O20/+NxdMXqd0kV4sIMGByoyvyMygKaJ3WDz1UV+T59MA==" saltValue="GnY/45qu1c5HU2IQb2IQxg==" spinCount="100000" sheet="1" objects="1" scenarios="1"/>
  <autoFilter ref="A1:J32" xr:uid="{00000000-0009-0000-0000-000003000000}"/>
  <customSheetViews>
    <customSheetView guid="{8F7B0D9D-760B-4ED2-8EF3-7E60F24C53A3}" showPageBreaks="1" topLeftCell="A25">
      <pageMargins left="0.2361111111111111" right="0.2361111111111111" top="0.69444444444444442" bottom="0.69444444444444442" header="0.41666666666666669" footer="0.41666666666666669"/>
      <pageSetup paperSize="9" orientation="portrait" useFirstPageNumber="1" r:id="rId1"/>
      <headerFooter>
        <oddHeader>&amp;L&amp;"Times New Roman,bold"&amp;10 Felvonulási létesítmények</oddHeader>
      </headerFooter>
    </customSheetView>
    <customSheetView guid="{889DD361-410A-403A-AA82-655FDFDC877E}" showPageBreaks="1" topLeftCell="A25">
      <pageMargins left="0.2361111111111111" right="0.2361111111111111" top="0.69444444444444442" bottom="0.69444444444444442" header="0.41666666666666669" footer="0.41666666666666669"/>
      <pageSetup paperSize="9" orientation="portrait" useFirstPageNumber="1" r:id="rId2"/>
      <headerFooter>
        <oddHeader>&amp;L&amp;"Times New Roman,bold"&amp;10 Felvonulási létesítmények</oddHeader>
      </headerFooter>
    </customSheetView>
    <customSheetView guid="{D331B704-800F-4B9C-8ED5-0D010377A042}" showPageBreaks="1">
      <selection activeCell="F2" sqref="F2:I2"/>
      <pageMargins left="0.2361111111111111" right="0.2361111111111111" top="0.69444444444444442" bottom="0.69444444444444442" header="0.41666666666666669" footer="0.41666666666666669"/>
      <pageSetup paperSize="9" scale="63" orientation="portrait" useFirstPageNumber="1" r:id="rId3"/>
      <headerFooter>
        <oddHeader>&amp;L&amp;"Times New Roman,bold"&amp;10 Felvonulási létesítmények</oddHeader>
      </headerFooter>
    </customSheetView>
  </customSheetViews>
  <pageMargins left="0.23622047244094491" right="0.23622047244094491" top="0.70866141732283472" bottom="0.70866141732283472" header="0.43307086614173229" footer="0.43307086614173229"/>
  <pageSetup paperSize="9" scale="62" firstPageNumber="6" orientation="portrait" useFirstPageNumber="1" r:id="rId4"/>
  <headerFooter>
    <oddHeader>&amp;L&amp;"Times New Roman,Félkövér"&amp;10&amp;A</oddHeader>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Munka6">
    <tabColor rgb="FF00FFCC"/>
  </sheetPr>
  <dimension ref="A1:I52"/>
  <sheetViews>
    <sheetView zoomScaleNormal="100" workbookViewId="0">
      <selection activeCell="F5" sqref="F5"/>
    </sheetView>
  </sheetViews>
  <sheetFormatPr defaultRowHeight="14.25"/>
  <cols>
    <col min="1" max="1" width="6" style="57" customWidth="1"/>
    <col min="2" max="2" width="12.7109375" style="20" customWidth="1"/>
    <col min="3" max="3" width="47.5703125" style="20" customWidth="1"/>
    <col min="4" max="4" width="9.140625" style="76" customWidth="1"/>
    <col min="5" max="5" width="9.42578125" style="58" customWidth="1"/>
    <col min="6" max="6" width="18.7109375" style="76" bestFit="1" customWidth="1"/>
    <col min="7" max="7" width="15.5703125" style="76" bestFit="1" customWidth="1"/>
    <col min="8" max="8" width="18.7109375" style="58" bestFit="1" customWidth="1"/>
    <col min="9" max="9" width="17" style="58" bestFit="1" customWidth="1"/>
    <col min="10" max="10" width="15.7109375" style="20" customWidth="1"/>
    <col min="11" max="256" width="9.140625" style="20"/>
    <col min="257" max="257" width="4.28515625" style="20" customWidth="1"/>
    <col min="258" max="258" width="9.28515625" style="20" customWidth="1"/>
    <col min="259" max="259" width="32.7109375" style="20" customWidth="1"/>
    <col min="260" max="261" width="6.7109375" style="20" customWidth="1"/>
    <col min="262" max="263" width="8.28515625" style="20" customWidth="1"/>
    <col min="264" max="265" width="9.7109375" style="20" customWidth="1"/>
    <col min="266" max="266" width="15.7109375" style="20" customWidth="1"/>
    <col min="267" max="512" width="9.140625" style="20"/>
    <col min="513" max="513" width="4.28515625" style="20" customWidth="1"/>
    <col min="514" max="514" width="9.28515625" style="20" customWidth="1"/>
    <col min="515" max="515" width="32.7109375" style="20" customWidth="1"/>
    <col min="516" max="517" width="6.7109375" style="20" customWidth="1"/>
    <col min="518" max="519" width="8.28515625" style="20" customWidth="1"/>
    <col min="520" max="521" width="9.7109375" style="20" customWidth="1"/>
    <col min="522" max="522" width="15.7109375" style="20" customWidth="1"/>
    <col min="523" max="768" width="9.140625" style="20"/>
    <col min="769" max="769" width="4.28515625" style="20" customWidth="1"/>
    <col min="770" max="770" width="9.28515625" style="20" customWidth="1"/>
    <col min="771" max="771" width="32.7109375" style="20" customWidth="1"/>
    <col min="772" max="773" width="6.7109375" style="20" customWidth="1"/>
    <col min="774" max="775" width="8.28515625" style="20" customWidth="1"/>
    <col min="776" max="777" width="9.7109375" style="20" customWidth="1"/>
    <col min="778" max="778" width="15.7109375" style="20" customWidth="1"/>
    <col min="779" max="1024" width="9.140625" style="20"/>
    <col min="1025" max="1025" width="4.28515625" style="20" customWidth="1"/>
    <col min="1026" max="1026" width="9.28515625" style="20" customWidth="1"/>
    <col min="1027" max="1027" width="32.7109375" style="20" customWidth="1"/>
    <col min="1028" max="1029" width="6.7109375" style="20" customWidth="1"/>
    <col min="1030" max="1031" width="8.28515625" style="20" customWidth="1"/>
    <col min="1032" max="1033" width="9.7109375" style="20" customWidth="1"/>
    <col min="1034" max="1034" width="15.7109375" style="20" customWidth="1"/>
    <col min="1035" max="1280" width="9.140625" style="20"/>
    <col min="1281" max="1281" width="4.28515625" style="20" customWidth="1"/>
    <col min="1282" max="1282" width="9.28515625" style="20" customWidth="1"/>
    <col min="1283" max="1283" width="32.7109375" style="20" customWidth="1"/>
    <col min="1284" max="1285" width="6.7109375" style="20" customWidth="1"/>
    <col min="1286" max="1287" width="8.28515625" style="20" customWidth="1"/>
    <col min="1288" max="1289" width="9.7109375" style="20" customWidth="1"/>
    <col min="1290" max="1290" width="15.7109375" style="20" customWidth="1"/>
    <col min="1291" max="1536" width="9.140625" style="20"/>
    <col min="1537" max="1537" width="4.28515625" style="20" customWidth="1"/>
    <col min="1538" max="1538" width="9.28515625" style="20" customWidth="1"/>
    <col min="1539" max="1539" width="32.7109375" style="20" customWidth="1"/>
    <col min="1540" max="1541" width="6.7109375" style="20" customWidth="1"/>
    <col min="1542" max="1543" width="8.28515625" style="20" customWidth="1"/>
    <col min="1544" max="1545" width="9.7109375" style="20" customWidth="1"/>
    <col min="1546" max="1546" width="15.7109375" style="20" customWidth="1"/>
    <col min="1547" max="1792" width="9.140625" style="20"/>
    <col min="1793" max="1793" width="4.28515625" style="20" customWidth="1"/>
    <col min="1794" max="1794" width="9.28515625" style="20" customWidth="1"/>
    <col min="1795" max="1795" width="32.7109375" style="20" customWidth="1"/>
    <col min="1796" max="1797" width="6.7109375" style="20" customWidth="1"/>
    <col min="1798" max="1799" width="8.28515625" style="20" customWidth="1"/>
    <col min="1800" max="1801" width="9.7109375" style="20" customWidth="1"/>
    <col min="1802" max="1802" width="15.7109375" style="20" customWidth="1"/>
    <col min="1803" max="2048" width="9.140625" style="20"/>
    <col min="2049" max="2049" width="4.28515625" style="20" customWidth="1"/>
    <col min="2050" max="2050" width="9.28515625" style="20" customWidth="1"/>
    <col min="2051" max="2051" width="32.7109375" style="20" customWidth="1"/>
    <col min="2052" max="2053" width="6.7109375" style="20" customWidth="1"/>
    <col min="2054" max="2055" width="8.28515625" style="20" customWidth="1"/>
    <col min="2056" max="2057" width="9.7109375" style="20" customWidth="1"/>
    <col min="2058" max="2058" width="15.7109375" style="20" customWidth="1"/>
    <col min="2059" max="2304" width="9.140625" style="20"/>
    <col min="2305" max="2305" width="4.28515625" style="20" customWidth="1"/>
    <col min="2306" max="2306" width="9.28515625" style="20" customWidth="1"/>
    <col min="2307" max="2307" width="32.7109375" style="20" customWidth="1"/>
    <col min="2308" max="2309" width="6.7109375" style="20" customWidth="1"/>
    <col min="2310" max="2311" width="8.28515625" style="20" customWidth="1"/>
    <col min="2312" max="2313" width="9.7109375" style="20" customWidth="1"/>
    <col min="2314" max="2314" width="15.7109375" style="20" customWidth="1"/>
    <col min="2315" max="2560" width="9.140625" style="20"/>
    <col min="2561" max="2561" width="4.28515625" style="20" customWidth="1"/>
    <col min="2562" max="2562" width="9.28515625" style="20" customWidth="1"/>
    <col min="2563" max="2563" width="32.7109375" style="20" customWidth="1"/>
    <col min="2564" max="2565" width="6.7109375" style="20" customWidth="1"/>
    <col min="2566" max="2567" width="8.28515625" style="20" customWidth="1"/>
    <col min="2568" max="2569" width="9.7109375" style="20" customWidth="1"/>
    <col min="2570" max="2570" width="15.7109375" style="20" customWidth="1"/>
    <col min="2571" max="2816" width="9.140625" style="20"/>
    <col min="2817" max="2817" width="4.28515625" style="20" customWidth="1"/>
    <col min="2818" max="2818" width="9.28515625" style="20" customWidth="1"/>
    <col min="2819" max="2819" width="32.7109375" style="20" customWidth="1"/>
    <col min="2820" max="2821" width="6.7109375" style="20" customWidth="1"/>
    <col min="2822" max="2823" width="8.28515625" style="20" customWidth="1"/>
    <col min="2824" max="2825" width="9.7109375" style="20" customWidth="1"/>
    <col min="2826" max="2826" width="15.7109375" style="20" customWidth="1"/>
    <col min="2827" max="3072" width="9.140625" style="20"/>
    <col min="3073" max="3073" width="4.28515625" style="20" customWidth="1"/>
    <col min="3074" max="3074" width="9.28515625" style="20" customWidth="1"/>
    <col min="3075" max="3075" width="32.7109375" style="20" customWidth="1"/>
    <col min="3076" max="3077" width="6.7109375" style="20" customWidth="1"/>
    <col min="3078" max="3079" width="8.28515625" style="20" customWidth="1"/>
    <col min="3080" max="3081" width="9.7109375" style="20" customWidth="1"/>
    <col min="3082" max="3082" width="15.7109375" style="20" customWidth="1"/>
    <col min="3083" max="3328" width="9.140625" style="20"/>
    <col min="3329" max="3329" width="4.28515625" style="20" customWidth="1"/>
    <col min="3330" max="3330" width="9.28515625" style="20" customWidth="1"/>
    <col min="3331" max="3331" width="32.7109375" style="20" customWidth="1"/>
    <col min="3332" max="3333" width="6.7109375" style="20" customWidth="1"/>
    <col min="3334" max="3335" width="8.28515625" style="20" customWidth="1"/>
    <col min="3336" max="3337" width="9.7109375" style="20" customWidth="1"/>
    <col min="3338" max="3338" width="15.7109375" style="20" customWidth="1"/>
    <col min="3339" max="3584" width="9.140625" style="20"/>
    <col min="3585" max="3585" width="4.28515625" style="20" customWidth="1"/>
    <col min="3586" max="3586" width="9.28515625" style="20" customWidth="1"/>
    <col min="3587" max="3587" width="32.7109375" style="20" customWidth="1"/>
    <col min="3588" max="3589" width="6.7109375" style="20" customWidth="1"/>
    <col min="3590" max="3591" width="8.28515625" style="20" customWidth="1"/>
    <col min="3592" max="3593" width="9.7109375" style="20" customWidth="1"/>
    <col min="3594" max="3594" width="15.7109375" style="20" customWidth="1"/>
    <col min="3595" max="3840" width="9.140625" style="20"/>
    <col min="3841" max="3841" width="4.28515625" style="20" customWidth="1"/>
    <col min="3842" max="3842" width="9.28515625" style="20" customWidth="1"/>
    <col min="3843" max="3843" width="32.7109375" style="20" customWidth="1"/>
    <col min="3844" max="3845" width="6.7109375" style="20" customWidth="1"/>
    <col min="3846" max="3847" width="8.28515625" style="20" customWidth="1"/>
    <col min="3848" max="3849" width="9.7109375" style="20" customWidth="1"/>
    <col min="3850" max="3850" width="15.7109375" style="20" customWidth="1"/>
    <col min="3851" max="4096" width="9.140625" style="20"/>
    <col min="4097" max="4097" width="4.28515625" style="20" customWidth="1"/>
    <col min="4098" max="4098" width="9.28515625" style="20" customWidth="1"/>
    <col min="4099" max="4099" width="32.7109375" style="20" customWidth="1"/>
    <col min="4100" max="4101" width="6.7109375" style="20" customWidth="1"/>
    <col min="4102" max="4103" width="8.28515625" style="20" customWidth="1"/>
    <col min="4104" max="4105" width="9.7109375" style="20" customWidth="1"/>
    <col min="4106" max="4106" width="15.7109375" style="20" customWidth="1"/>
    <col min="4107" max="4352" width="9.140625" style="20"/>
    <col min="4353" max="4353" width="4.28515625" style="20" customWidth="1"/>
    <col min="4354" max="4354" width="9.28515625" style="20" customWidth="1"/>
    <col min="4355" max="4355" width="32.7109375" style="20" customWidth="1"/>
    <col min="4356" max="4357" width="6.7109375" style="20" customWidth="1"/>
    <col min="4358" max="4359" width="8.28515625" style="20" customWidth="1"/>
    <col min="4360" max="4361" width="9.7109375" style="20" customWidth="1"/>
    <col min="4362" max="4362" width="15.7109375" style="20" customWidth="1"/>
    <col min="4363" max="4608" width="9.140625" style="20"/>
    <col min="4609" max="4609" width="4.28515625" style="20" customWidth="1"/>
    <col min="4610" max="4610" width="9.28515625" style="20" customWidth="1"/>
    <col min="4611" max="4611" width="32.7109375" style="20" customWidth="1"/>
    <col min="4612" max="4613" width="6.7109375" style="20" customWidth="1"/>
    <col min="4614" max="4615" width="8.28515625" style="20" customWidth="1"/>
    <col min="4616" max="4617" width="9.7109375" style="20" customWidth="1"/>
    <col min="4618" max="4618" width="15.7109375" style="20" customWidth="1"/>
    <col min="4619" max="4864" width="9.140625" style="20"/>
    <col min="4865" max="4865" width="4.28515625" style="20" customWidth="1"/>
    <col min="4866" max="4866" width="9.28515625" style="20" customWidth="1"/>
    <col min="4867" max="4867" width="32.7109375" style="20" customWidth="1"/>
    <col min="4868" max="4869" width="6.7109375" style="20" customWidth="1"/>
    <col min="4870" max="4871" width="8.28515625" style="20" customWidth="1"/>
    <col min="4872" max="4873" width="9.7109375" style="20" customWidth="1"/>
    <col min="4874" max="4874" width="15.7109375" style="20" customWidth="1"/>
    <col min="4875" max="5120" width="9.140625" style="20"/>
    <col min="5121" max="5121" width="4.28515625" style="20" customWidth="1"/>
    <col min="5122" max="5122" width="9.28515625" style="20" customWidth="1"/>
    <col min="5123" max="5123" width="32.7109375" style="20" customWidth="1"/>
    <col min="5124" max="5125" width="6.7109375" style="20" customWidth="1"/>
    <col min="5126" max="5127" width="8.28515625" style="20" customWidth="1"/>
    <col min="5128" max="5129" width="9.7109375" style="20" customWidth="1"/>
    <col min="5130" max="5130" width="15.7109375" style="20" customWidth="1"/>
    <col min="5131" max="5376" width="9.140625" style="20"/>
    <col min="5377" max="5377" width="4.28515625" style="20" customWidth="1"/>
    <col min="5378" max="5378" width="9.28515625" style="20" customWidth="1"/>
    <col min="5379" max="5379" width="32.7109375" style="20" customWidth="1"/>
    <col min="5380" max="5381" width="6.7109375" style="20" customWidth="1"/>
    <col min="5382" max="5383" width="8.28515625" style="20" customWidth="1"/>
    <col min="5384" max="5385" width="9.7109375" style="20" customWidth="1"/>
    <col min="5386" max="5386" width="15.7109375" style="20" customWidth="1"/>
    <col min="5387" max="5632" width="9.140625" style="20"/>
    <col min="5633" max="5633" width="4.28515625" style="20" customWidth="1"/>
    <col min="5634" max="5634" width="9.28515625" style="20" customWidth="1"/>
    <col min="5635" max="5635" width="32.7109375" style="20" customWidth="1"/>
    <col min="5636" max="5637" width="6.7109375" style="20" customWidth="1"/>
    <col min="5638" max="5639" width="8.28515625" style="20" customWidth="1"/>
    <col min="5640" max="5641" width="9.7109375" style="20" customWidth="1"/>
    <col min="5642" max="5642" width="15.7109375" style="20" customWidth="1"/>
    <col min="5643" max="5888" width="9.140625" style="20"/>
    <col min="5889" max="5889" width="4.28515625" style="20" customWidth="1"/>
    <col min="5890" max="5890" width="9.28515625" style="20" customWidth="1"/>
    <col min="5891" max="5891" width="32.7109375" style="20" customWidth="1"/>
    <col min="5892" max="5893" width="6.7109375" style="20" customWidth="1"/>
    <col min="5894" max="5895" width="8.28515625" style="20" customWidth="1"/>
    <col min="5896" max="5897" width="9.7109375" style="20" customWidth="1"/>
    <col min="5898" max="5898" width="15.7109375" style="20" customWidth="1"/>
    <col min="5899" max="6144" width="9.140625" style="20"/>
    <col min="6145" max="6145" width="4.28515625" style="20" customWidth="1"/>
    <col min="6146" max="6146" width="9.28515625" style="20" customWidth="1"/>
    <col min="6147" max="6147" width="32.7109375" style="20" customWidth="1"/>
    <col min="6148" max="6149" width="6.7109375" style="20" customWidth="1"/>
    <col min="6150" max="6151" width="8.28515625" style="20" customWidth="1"/>
    <col min="6152" max="6153" width="9.7109375" style="20" customWidth="1"/>
    <col min="6154" max="6154" width="15.7109375" style="20" customWidth="1"/>
    <col min="6155" max="6400" width="9.140625" style="20"/>
    <col min="6401" max="6401" width="4.28515625" style="20" customWidth="1"/>
    <col min="6402" max="6402" width="9.28515625" style="20" customWidth="1"/>
    <col min="6403" max="6403" width="32.7109375" style="20" customWidth="1"/>
    <col min="6404" max="6405" width="6.7109375" style="20" customWidth="1"/>
    <col min="6406" max="6407" width="8.28515625" style="20" customWidth="1"/>
    <col min="6408" max="6409" width="9.7109375" style="20" customWidth="1"/>
    <col min="6410" max="6410" width="15.7109375" style="20" customWidth="1"/>
    <col min="6411" max="6656" width="9.140625" style="20"/>
    <col min="6657" max="6657" width="4.28515625" style="20" customWidth="1"/>
    <col min="6658" max="6658" width="9.28515625" style="20" customWidth="1"/>
    <col min="6659" max="6659" width="32.7109375" style="20" customWidth="1"/>
    <col min="6660" max="6661" width="6.7109375" style="20" customWidth="1"/>
    <col min="6662" max="6663" width="8.28515625" style="20" customWidth="1"/>
    <col min="6664" max="6665" width="9.7109375" style="20" customWidth="1"/>
    <col min="6666" max="6666" width="15.7109375" style="20" customWidth="1"/>
    <col min="6667" max="6912" width="9.140625" style="20"/>
    <col min="6913" max="6913" width="4.28515625" style="20" customWidth="1"/>
    <col min="6914" max="6914" width="9.28515625" style="20" customWidth="1"/>
    <col min="6915" max="6915" width="32.7109375" style="20" customWidth="1"/>
    <col min="6916" max="6917" width="6.7109375" style="20" customWidth="1"/>
    <col min="6918" max="6919" width="8.28515625" style="20" customWidth="1"/>
    <col min="6920" max="6921" width="9.7109375" style="20" customWidth="1"/>
    <col min="6922" max="6922" width="15.7109375" style="20" customWidth="1"/>
    <col min="6923" max="7168" width="9.140625" style="20"/>
    <col min="7169" max="7169" width="4.28515625" style="20" customWidth="1"/>
    <col min="7170" max="7170" width="9.28515625" style="20" customWidth="1"/>
    <col min="7171" max="7171" width="32.7109375" style="20" customWidth="1"/>
    <col min="7172" max="7173" width="6.7109375" style="20" customWidth="1"/>
    <col min="7174" max="7175" width="8.28515625" style="20" customWidth="1"/>
    <col min="7176" max="7177" width="9.7109375" style="20" customWidth="1"/>
    <col min="7178" max="7178" width="15.7109375" style="20" customWidth="1"/>
    <col min="7179" max="7424" width="9.140625" style="20"/>
    <col min="7425" max="7425" width="4.28515625" style="20" customWidth="1"/>
    <col min="7426" max="7426" width="9.28515625" style="20" customWidth="1"/>
    <col min="7427" max="7427" width="32.7109375" style="20" customWidth="1"/>
    <col min="7428" max="7429" width="6.7109375" style="20" customWidth="1"/>
    <col min="7430" max="7431" width="8.28515625" style="20" customWidth="1"/>
    <col min="7432" max="7433" width="9.7109375" style="20" customWidth="1"/>
    <col min="7434" max="7434" width="15.7109375" style="20" customWidth="1"/>
    <col min="7435" max="7680" width="9.140625" style="20"/>
    <col min="7681" max="7681" width="4.28515625" style="20" customWidth="1"/>
    <col min="7682" max="7682" width="9.28515625" style="20" customWidth="1"/>
    <col min="7683" max="7683" width="32.7109375" style="20" customWidth="1"/>
    <col min="7684" max="7685" width="6.7109375" style="20" customWidth="1"/>
    <col min="7686" max="7687" width="8.28515625" style="20" customWidth="1"/>
    <col min="7688" max="7689" width="9.7109375" style="20" customWidth="1"/>
    <col min="7690" max="7690" width="15.7109375" style="20" customWidth="1"/>
    <col min="7691" max="7936" width="9.140625" style="20"/>
    <col min="7937" max="7937" width="4.28515625" style="20" customWidth="1"/>
    <col min="7938" max="7938" width="9.28515625" style="20" customWidth="1"/>
    <col min="7939" max="7939" width="32.7109375" style="20" customWidth="1"/>
    <col min="7940" max="7941" width="6.7109375" style="20" customWidth="1"/>
    <col min="7942" max="7943" width="8.28515625" style="20" customWidth="1"/>
    <col min="7944" max="7945" width="9.7109375" style="20" customWidth="1"/>
    <col min="7946" max="7946" width="15.7109375" style="20" customWidth="1"/>
    <col min="7947" max="8192" width="9.140625" style="20"/>
    <col min="8193" max="8193" width="4.28515625" style="20" customWidth="1"/>
    <col min="8194" max="8194" width="9.28515625" style="20" customWidth="1"/>
    <col min="8195" max="8195" width="32.7109375" style="20" customWidth="1"/>
    <col min="8196" max="8197" width="6.7109375" style="20" customWidth="1"/>
    <col min="8198" max="8199" width="8.28515625" style="20" customWidth="1"/>
    <col min="8200" max="8201" width="9.7109375" style="20" customWidth="1"/>
    <col min="8202" max="8202" width="15.7109375" style="20" customWidth="1"/>
    <col min="8203" max="8448" width="9.140625" style="20"/>
    <col min="8449" max="8449" width="4.28515625" style="20" customWidth="1"/>
    <col min="8450" max="8450" width="9.28515625" style="20" customWidth="1"/>
    <col min="8451" max="8451" width="32.7109375" style="20" customWidth="1"/>
    <col min="8452" max="8453" width="6.7109375" style="20" customWidth="1"/>
    <col min="8454" max="8455" width="8.28515625" style="20" customWidth="1"/>
    <col min="8456" max="8457" width="9.7109375" style="20" customWidth="1"/>
    <col min="8458" max="8458" width="15.7109375" style="20" customWidth="1"/>
    <col min="8459" max="8704" width="9.140625" style="20"/>
    <col min="8705" max="8705" width="4.28515625" style="20" customWidth="1"/>
    <col min="8706" max="8706" width="9.28515625" style="20" customWidth="1"/>
    <col min="8707" max="8707" width="32.7109375" style="20" customWidth="1"/>
    <col min="8708" max="8709" width="6.7109375" style="20" customWidth="1"/>
    <col min="8710" max="8711" width="8.28515625" style="20" customWidth="1"/>
    <col min="8712" max="8713" width="9.7109375" style="20" customWidth="1"/>
    <col min="8714" max="8714" width="15.7109375" style="20" customWidth="1"/>
    <col min="8715" max="8960" width="9.140625" style="20"/>
    <col min="8961" max="8961" width="4.28515625" style="20" customWidth="1"/>
    <col min="8962" max="8962" width="9.28515625" style="20" customWidth="1"/>
    <col min="8963" max="8963" width="32.7109375" style="20" customWidth="1"/>
    <col min="8964" max="8965" width="6.7109375" style="20" customWidth="1"/>
    <col min="8966" max="8967" width="8.28515625" style="20" customWidth="1"/>
    <col min="8968" max="8969" width="9.7109375" style="20" customWidth="1"/>
    <col min="8970" max="8970" width="15.7109375" style="20" customWidth="1"/>
    <col min="8971" max="9216" width="9.140625" style="20"/>
    <col min="9217" max="9217" width="4.28515625" style="20" customWidth="1"/>
    <col min="9218" max="9218" width="9.28515625" style="20" customWidth="1"/>
    <col min="9219" max="9219" width="32.7109375" style="20" customWidth="1"/>
    <col min="9220" max="9221" width="6.7109375" style="20" customWidth="1"/>
    <col min="9222" max="9223" width="8.28515625" style="20" customWidth="1"/>
    <col min="9224" max="9225" width="9.7109375" style="20" customWidth="1"/>
    <col min="9226" max="9226" width="15.7109375" style="20" customWidth="1"/>
    <col min="9227" max="9472" width="9.140625" style="20"/>
    <col min="9473" max="9473" width="4.28515625" style="20" customWidth="1"/>
    <col min="9474" max="9474" width="9.28515625" style="20" customWidth="1"/>
    <col min="9475" max="9475" width="32.7109375" style="20" customWidth="1"/>
    <col min="9476" max="9477" width="6.7109375" style="20" customWidth="1"/>
    <col min="9478" max="9479" width="8.28515625" style="20" customWidth="1"/>
    <col min="9480" max="9481" width="9.7109375" style="20" customWidth="1"/>
    <col min="9482" max="9482" width="15.7109375" style="20" customWidth="1"/>
    <col min="9483" max="9728" width="9.140625" style="20"/>
    <col min="9729" max="9729" width="4.28515625" style="20" customWidth="1"/>
    <col min="9730" max="9730" width="9.28515625" style="20" customWidth="1"/>
    <col min="9731" max="9731" width="32.7109375" style="20" customWidth="1"/>
    <col min="9732" max="9733" width="6.7109375" style="20" customWidth="1"/>
    <col min="9734" max="9735" width="8.28515625" style="20" customWidth="1"/>
    <col min="9736" max="9737" width="9.7109375" style="20" customWidth="1"/>
    <col min="9738" max="9738" width="15.7109375" style="20" customWidth="1"/>
    <col min="9739" max="9984" width="9.140625" style="20"/>
    <col min="9985" max="9985" width="4.28515625" style="20" customWidth="1"/>
    <col min="9986" max="9986" width="9.28515625" style="20" customWidth="1"/>
    <col min="9987" max="9987" width="32.7109375" style="20" customWidth="1"/>
    <col min="9988" max="9989" width="6.7109375" style="20" customWidth="1"/>
    <col min="9990" max="9991" width="8.28515625" style="20" customWidth="1"/>
    <col min="9992" max="9993" width="9.7109375" style="20" customWidth="1"/>
    <col min="9994" max="9994" width="15.7109375" style="20" customWidth="1"/>
    <col min="9995" max="10240" width="9.140625" style="20"/>
    <col min="10241" max="10241" width="4.28515625" style="20" customWidth="1"/>
    <col min="10242" max="10242" width="9.28515625" style="20" customWidth="1"/>
    <col min="10243" max="10243" width="32.7109375" style="20" customWidth="1"/>
    <col min="10244" max="10245" width="6.7109375" style="20" customWidth="1"/>
    <col min="10246" max="10247" width="8.28515625" style="20" customWidth="1"/>
    <col min="10248" max="10249" width="9.7109375" style="20" customWidth="1"/>
    <col min="10250" max="10250" width="15.7109375" style="20" customWidth="1"/>
    <col min="10251" max="10496" width="9.140625" style="20"/>
    <col min="10497" max="10497" width="4.28515625" style="20" customWidth="1"/>
    <col min="10498" max="10498" width="9.28515625" style="20" customWidth="1"/>
    <col min="10499" max="10499" width="32.7109375" style="20" customWidth="1"/>
    <col min="10500" max="10501" width="6.7109375" style="20" customWidth="1"/>
    <col min="10502" max="10503" width="8.28515625" style="20" customWidth="1"/>
    <col min="10504" max="10505" width="9.7109375" style="20" customWidth="1"/>
    <col min="10506" max="10506" width="15.7109375" style="20" customWidth="1"/>
    <col min="10507" max="10752" width="9.140625" style="20"/>
    <col min="10753" max="10753" width="4.28515625" style="20" customWidth="1"/>
    <col min="10754" max="10754" width="9.28515625" style="20" customWidth="1"/>
    <col min="10755" max="10755" width="32.7109375" style="20" customWidth="1"/>
    <col min="10756" max="10757" width="6.7109375" style="20" customWidth="1"/>
    <col min="10758" max="10759" width="8.28515625" style="20" customWidth="1"/>
    <col min="10760" max="10761" width="9.7109375" style="20" customWidth="1"/>
    <col min="10762" max="10762" width="15.7109375" style="20" customWidth="1"/>
    <col min="10763" max="11008" width="9.140625" style="20"/>
    <col min="11009" max="11009" width="4.28515625" style="20" customWidth="1"/>
    <col min="11010" max="11010" width="9.28515625" style="20" customWidth="1"/>
    <col min="11011" max="11011" width="32.7109375" style="20" customWidth="1"/>
    <col min="11012" max="11013" width="6.7109375" style="20" customWidth="1"/>
    <col min="11014" max="11015" width="8.28515625" style="20" customWidth="1"/>
    <col min="11016" max="11017" width="9.7109375" style="20" customWidth="1"/>
    <col min="11018" max="11018" width="15.7109375" style="20" customWidth="1"/>
    <col min="11019" max="11264" width="9.140625" style="20"/>
    <col min="11265" max="11265" width="4.28515625" style="20" customWidth="1"/>
    <col min="11266" max="11266" width="9.28515625" style="20" customWidth="1"/>
    <col min="11267" max="11267" width="32.7109375" style="20" customWidth="1"/>
    <col min="11268" max="11269" width="6.7109375" style="20" customWidth="1"/>
    <col min="11270" max="11271" width="8.28515625" style="20" customWidth="1"/>
    <col min="11272" max="11273" width="9.7109375" style="20" customWidth="1"/>
    <col min="11274" max="11274" width="15.7109375" style="20" customWidth="1"/>
    <col min="11275" max="11520" width="9.140625" style="20"/>
    <col min="11521" max="11521" width="4.28515625" style="20" customWidth="1"/>
    <col min="11522" max="11522" width="9.28515625" style="20" customWidth="1"/>
    <col min="11523" max="11523" width="32.7109375" style="20" customWidth="1"/>
    <col min="11524" max="11525" width="6.7109375" style="20" customWidth="1"/>
    <col min="11526" max="11527" width="8.28515625" style="20" customWidth="1"/>
    <col min="11528" max="11529" width="9.7109375" style="20" customWidth="1"/>
    <col min="11530" max="11530" width="15.7109375" style="20" customWidth="1"/>
    <col min="11531" max="11776" width="9.140625" style="20"/>
    <col min="11777" max="11777" width="4.28515625" style="20" customWidth="1"/>
    <col min="11778" max="11778" width="9.28515625" style="20" customWidth="1"/>
    <col min="11779" max="11779" width="32.7109375" style="20" customWidth="1"/>
    <col min="11780" max="11781" width="6.7109375" style="20" customWidth="1"/>
    <col min="11782" max="11783" width="8.28515625" style="20" customWidth="1"/>
    <col min="11784" max="11785" width="9.7109375" style="20" customWidth="1"/>
    <col min="11786" max="11786" width="15.7109375" style="20" customWidth="1"/>
    <col min="11787" max="12032" width="9.140625" style="20"/>
    <col min="12033" max="12033" width="4.28515625" style="20" customWidth="1"/>
    <col min="12034" max="12034" width="9.28515625" style="20" customWidth="1"/>
    <col min="12035" max="12035" width="32.7109375" style="20" customWidth="1"/>
    <col min="12036" max="12037" width="6.7109375" style="20" customWidth="1"/>
    <col min="12038" max="12039" width="8.28515625" style="20" customWidth="1"/>
    <col min="12040" max="12041" width="9.7109375" style="20" customWidth="1"/>
    <col min="12042" max="12042" width="15.7109375" style="20" customWidth="1"/>
    <col min="12043" max="12288" width="9.140625" style="20"/>
    <col min="12289" max="12289" width="4.28515625" style="20" customWidth="1"/>
    <col min="12290" max="12290" width="9.28515625" style="20" customWidth="1"/>
    <col min="12291" max="12291" width="32.7109375" style="20" customWidth="1"/>
    <col min="12292" max="12293" width="6.7109375" style="20" customWidth="1"/>
    <col min="12294" max="12295" width="8.28515625" style="20" customWidth="1"/>
    <col min="12296" max="12297" width="9.7109375" style="20" customWidth="1"/>
    <col min="12298" max="12298" width="15.7109375" style="20" customWidth="1"/>
    <col min="12299" max="12544" width="9.140625" style="20"/>
    <col min="12545" max="12545" width="4.28515625" style="20" customWidth="1"/>
    <col min="12546" max="12546" width="9.28515625" style="20" customWidth="1"/>
    <col min="12547" max="12547" width="32.7109375" style="20" customWidth="1"/>
    <col min="12548" max="12549" width="6.7109375" style="20" customWidth="1"/>
    <col min="12550" max="12551" width="8.28515625" style="20" customWidth="1"/>
    <col min="12552" max="12553" width="9.7109375" style="20" customWidth="1"/>
    <col min="12554" max="12554" width="15.7109375" style="20" customWidth="1"/>
    <col min="12555" max="12800" width="9.140625" style="20"/>
    <col min="12801" max="12801" width="4.28515625" style="20" customWidth="1"/>
    <col min="12802" max="12802" width="9.28515625" style="20" customWidth="1"/>
    <col min="12803" max="12803" width="32.7109375" style="20" customWidth="1"/>
    <col min="12804" max="12805" width="6.7109375" style="20" customWidth="1"/>
    <col min="12806" max="12807" width="8.28515625" style="20" customWidth="1"/>
    <col min="12808" max="12809" width="9.7109375" style="20" customWidth="1"/>
    <col min="12810" max="12810" width="15.7109375" style="20" customWidth="1"/>
    <col min="12811" max="13056" width="9.140625" style="20"/>
    <col min="13057" max="13057" width="4.28515625" style="20" customWidth="1"/>
    <col min="13058" max="13058" width="9.28515625" style="20" customWidth="1"/>
    <col min="13059" max="13059" width="32.7109375" style="20" customWidth="1"/>
    <col min="13060" max="13061" width="6.7109375" style="20" customWidth="1"/>
    <col min="13062" max="13063" width="8.28515625" style="20" customWidth="1"/>
    <col min="13064" max="13065" width="9.7109375" style="20" customWidth="1"/>
    <col min="13066" max="13066" width="15.7109375" style="20" customWidth="1"/>
    <col min="13067" max="13312" width="9.140625" style="20"/>
    <col min="13313" max="13313" width="4.28515625" style="20" customWidth="1"/>
    <col min="13314" max="13314" width="9.28515625" style="20" customWidth="1"/>
    <col min="13315" max="13315" width="32.7109375" style="20" customWidth="1"/>
    <col min="13316" max="13317" width="6.7109375" style="20" customWidth="1"/>
    <col min="13318" max="13319" width="8.28515625" style="20" customWidth="1"/>
    <col min="13320" max="13321" width="9.7109375" style="20" customWidth="1"/>
    <col min="13322" max="13322" width="15.7109375" style="20" customWidth="1"/>
    <col min="13323" max="13568" width="9.140625" style="20"/>
    <col min="13569" max="13569" width="4.28515625" style="20" customWidth="1"/>
    <col min="13570" max="13570" width="9.28515625" style="20" customWidth="1"/>
    <col min="13571" max="13571" width="32.7109375" style="20" customWidth="1"/>
    <col min="13572" max="13573" width="6.7109375" style="20" customWidth="1"/>
    <col min="13574" max="13575" width="8.28515625" style="20" customWidth="1"/>
    <col min="13576" max="13577" width="9.7109375" style="20" customWidth="1"/>
    <col min="13578" max="13578" width="15.7109375" style="20" customWidth="1"/>
    <col min="13579" max="13824" width="9.140625" style="20"/>
    <col min="13825" max="13825" width="4.28515625" style="20" customWidth="1"/>
    <col min="13826" max="13826" width="9.28515625" style="20" customWidth="1"/>
    <col min="13827" max="13827" width="32.7109375" style="20" customWidth="1"/>
    <col min="13828" max="13829" width="6.7109375" style="20" customWidth="1"/>
    <col min="13830" max="13831" width="8.28515625" style="20" customWidth="1"/>
    <col min="13832" max="13833" width="9.7109375" style="20" customWidth="1"/>
    <col min="13834" max="13834" width="15.7109375" style="20" customWidth="1"/>
    <col min="13835" max="14080" width="9.140625" style="20"/>
    <col min="14081" max="14081" width="4.28515625" style="20" customWidth="1"/>
    <col min="14082" max="14082" width="9.28515625" style="20" customWidth="1"/>
    <col min="14083" max="14083" width="32.7109375" style="20" customWidth="1"/>
    <col min="14084" max="14085" width="6.7109375" style="20" customWidth="1"/>
    <col min="14086" max="14087" width="8.28515625" style="20" customWidth="1"/>
    <col min="14088" max="14089" width="9.7109375" style="20" customWidth="1"/>
    <col min="14090" max="14090" width="15.7109375" style="20" customWidth="1"/>
    <col min="14091" max="14336" width="9.140625" style="20"/>
    <col min="14337" max="14337" width="4.28515625" style="20" customWidth="1"/>
    <col min="14338" max="14338" width="9.28515625" style="20" customWidth="1"/>
    <col min="14339" max="14339" width="32.7109375" style="20" customWidth="1"/>
    <col min="14340" max="14341" width="6.7109375" style="20" customWidth="1"/>
    <col min="14342" max="14343" width="8.28515625" style="20" customWidth="1"/>
    <col min="14344" max="14345" width="9.7109375" style="20" customWidth="1"/>
    <col min="14346" max="14346" width="15.7109375" style="20" customWidth="1"/>
    <col min="14347" max="14592" width="9.140625" style="20"/>
    <col min="14593" max="14593" width="4.28515625" style="20" customWidth="1"/>
    <col min="14594" max="14594" width="9.28515625" style="20" customWidth="1"/>
    <col min="14595" max="14595" width="32.7109375" style="20" customWidth="1"/>
    <col min="14596" max="14597" width="6.7109375" style="20" customWidth="1"/>
    <col min="14598" max="14599" width="8.28515625" style="20" customWidth="1"/>
    <col min="14600" max="14601" width="9.7109375" style="20" customWidth="1"/>
    <col min="14602" max="14602" width="15.7109375" style="20" customWidth="1"/>
    <col min="14603" max="14848" width="9.140625" style="20"/>
    <col min="14849" max="14849" width="4.28515625" style="20" customWidth="1"/>
    <col min="14850" max="14850" width="9.28515625" style="20" customWidth="1"/>
    <col min="14851" max="14851" width="32.7109375" style="20" customWidth="1"/>
    <col min="14852" max="14853" width="6.7109375" style="20" customWidth="1"/>
    <col min="14854" max="14855" width="8.28515625" style="20" customWidth="1"/>
    <col min="14856" max="14857" width="9.7109375" style="20" customWidth="1"/>
    <col min="14858" max="14858" width="15.7109375" style="20" customWidth="1"/>
    <col min="14859" max="15104" width="9.140625" style="20"/>
    <col min="15105" max="15105" width="4.28515625" style="20" customWidth="1"/>
    <col min="15106" max="15106" width="9.28515625" style="20" customWidth="1"/>
    <col min="15107" max="15107" width="32.7109375" style="20" customWidth="1"/>
    <col min="15108" max="15109" width="6.7109375" style="20" customWidth="1"/>
    <col min="15110" max="15111" width="8.28515625" style="20" customWidth="1"/>
    <col min="15112" max="15113" width="9.7109375" style="20" customWidth="1"/>
    <col min="15114" max="15114" width="15.7109375" style="20" customWidth="1"/>
    <col min="15115" max="15360" width="9.140625" style="20"/>
    <col min="15361" max="15361" width="4.28515625" style="20" customWidth="1"/>
    <col min="15362" max="15362" width="9.28515625" style="20" customWidth="1"/>
    <col min="15363" max="15363" width="32.7109375" style="20" customWidth="1"/>
    <col min="15364" max="15365" width="6.7109375" style="20" customWidth="1"/>
    <col min="15366" max="15367" width="8.28515625" style="20" customWidth="1"/>
    <col min="15368" max="15369" width="9.7109375" style="20" customWidth="1"/>
    <col min="15370" max="15370" width="15.7109375" style="20" customWidth="1"/>
    <col min="15371" max="15616" width="9.140625" style="20"/>
    <col min="15617" max="15617" width="4.28515625" style="20" customWidth="1"/>
    <col min="15618" max="15618" width="9.28515625" style="20" customWidth="1"/>
    <col min="15619" max="15619" width="32.7109375" style="20" customWidth="1"/>
    <col min="15620" max="15621" width="6.7109375" style="20" customWidth="1"/>
    <col min="15622" max="15623" width="8.28515625" style="20" customWidth="1"/>
    <col min="15624" max="15625" width="9.7109375" style="20" customWidth="1"/>
    <col min="15626" max="15626" width="15.7109375" style="20" customWidth="1"/>
    <col min="15627" max="15872" width="9.140625" style="20"/>
    <col min="15873" max="15873" width="4.28515625" style="20" customWidth="1"/>
    <col min="15874" max="15874" width="9.28515625" style="20" customWidth="1"/>
    <col min="15875" max="15875" width="32.7109375" style="20" customWidth="1"/>
    <col min="15876" max="15877" width="6.7109375" style="20" customWidth="1"/>
    <col min="15878" max="15879" width="8.28515625" style="20" customWidth="1"/>
    <col min="15880" max="15881" width="9.7109375" style="20" customWidth="1"/>
    <col min="15882" max="15882" width="15.7109375" style="20" customWidth="1"/>
    <col min="15883" max="16128" width="9.140625" style="20"/>
    <col min="16129" max="16129" width="4.28515625" style="20" customWidth="1"/>
    <col min="16130" max="16130" width="9.28515625" style="20" customWidth="1"/>
    <col min="16131" max="16131" width="32.7109375" style="20" customWidth="1"/>
    <col min="16132" max="16133" width="6.7109375" style="20" customWidth="1"/>
    <col min="16134" max="16135" width="8.28515625" style="20" customWidth="1"/>
    <col min="16136" max="16137" width="9.7109375" style="20" customWidth="1"/>
    <col min="16138" max="16138" width="15.7109375" style="20" customWidth="1"/>
    <col min="16139" max="16384" width="9.140625" style="20"/>
  </cols>
  <sheetData>
    <row r="1" spans="1:9" s="315" customFormat="1" ht="15">
      <c r="A1" s="8" t="s">
        <v>71</v>
      </c>
      <c r="B1" s="8" t="s">
        <v>72</v>
      </c>
      <c r="C1" s="8" t="s">
        <v>73</v>
      </c>
      <c r="D1" s="241" t="s">
        <v>74</v>
      </c>
      <c r="E1" s="13" t="s">
        <v>75</v>
      </c>
      <c r="F1" s="241" t="s">
        <v>76</v>
      </c>
      <c r="G1" s="241" t="s">
        <v>77</v>
      </c>
      <c r="H1" s="13" t="s">
        <v>0</v>
      </c>
      <c r="I1" s="13" t="s">
        <v>1</v>
      </c>
    </row>
    <row r="2" spans="1:9" ht="42.75">
      <c r="A2" s="57">
        <v>1</v>
      </c>
      <c r="B2" s="20" t="s">
        <v>1935</v>
      </c>
      <c r="C2" s="20" t="s">
        <v>1936</v>
      </c>
      <c r="D2" s="76">
        <v>1</v>
      </c>
      <c r="E2" s="58" t="s">
        <v>1355</v>
      </c>
      <c r="F2" s="240"/>
      <c r="G2" s="240"/>
      <c r="H2" s="397">
        <f>ROUND(D2*F2, 0)</f>
        <v>0</v>
      </c>
      <c r="I2" s="397">
        <f>ROUND(D2*G2, 0)</f>
        <v>0</v>
      </c>
    </row>
    <row r="3" spans="1:9">
      <c r="F3" s="74"/>
      <c r="G3" s="74"/>
      <c r="H3" s="399"/>
      <c r="I3" s="399"/>
    </row>
    <row r="4" spans="1:9" ht="42.75">
      <c r="A4" s="57">
        <v>2</v>
      </c>
      <c r="B4" s="20" t="s">
        <v>1937</v>
      </c>
      <c r="C4" s="20" t="s">
        <v>1938</v>
      </c>
      <c r="D4" s="76">
        <v>1</v>
      </c>
      <c r="E4" s="58" t="s">
        <v>80</v>
      </c>
      <c r="F4" s="240"/>
      <c r="G4" s="240"/>
      <c r="H4" s="397">
        <f>ROUND(D4*F4, 0)</f>
        <v>0</v>
      </c>
      <c r="I4" s="397">
        <f>ROUND(D4*G4, 0)</f>
        <v>0</v>
      </c>
    </row>
    <row r="5" spans="1:9">
      <c r="F5" s="314"/>
      <c r="G5" s="314"/>
      <c r="H5" s="397"/>
      <c r="I5" s="397"/>
    </row>
    <row r="6" spans="1:9" ht="399">
      <c r="A6" s="57">
        <v>3</v>
      </c>
      <c r="B6" s="20" t="s">
        <v>4792</v>
      </c>
      <c r="C6" s="20" t="s">
        <v>4793</v>
      </c>
      <c r="D6" s="76">
        <v>1</v>
      </c>
      <c r="E6" s="58" t="s">
        <v>1355</v>
      </c>
      <c r="F6" s="240"/>
      <c r="G6" s="240"/>
      <c r="H6" s="397">
        <f>ROUND(D6*F6, 0)</f>
        <v>0</v>
      </c>
      <c r="I6" s="397">
        <f>ROUND(D6*G6, 0)</f>
        <v>0</v>
      </c>
    </row>
    <row r="7" spans="1:9">
      <c r="F7" s="314"/>
      <c r="G7" s="314"/>
      <c r="H7" s="397"/>
      <c r="I7" s="397"/>
    </row>
    <row r="8" spans="1:9" ht="42.75">
      <c r="A8" s="57">
        <v>4</v>
      </c>
      <c r="B8" s="20" t="s">
        <v>1939</v>
      </c>
      <c r="C8" s="20" t="s">
        <v>1940</v>
      </c>
      <c r="D8" s="76">
        <v>1</v>
      </c>
      <c r="E8" s="58" t="s">
        <v>80</v>
      </c>
      <c r="F8" s="240"/>
      <c r="G8" s="240"/>
      <c r="H8" s="397">
        <f>ROUND(D8*F8, 0)</f>
        <v>0</v>
      </c>
      <c r="I8" s="397">
        <f>ROUND(D8*G8, 0)</f>
        <v>0</v>
      </c>
    </row>
    <row r="9" spans="1:9">
      <c r="F9" s="314"/>
      <c r="G9" s="314"/>
      <c r="H9" s="397"/>
      <c r="I9" s="397"/>
    </row>
    <row r="10" spans="1:9" ht="42.75">
      <c r="A10" s="57">
        <v>5</v>
      </c>
      <c r="B10" s="20" t="s">
        <v>1941</v>
      </c>
      <c r="C10" s="20" t="s">
        <v>1942</v>
      </c>
      <c r="D10" s="76">
        <v>1</v>
      </c>
      <c r="E10" s="58" t="s">
        <v>80</v>
      </c>
      <c r="F10" s="240"/>
      <c r="G10" s="240"/>
      <c r="H10" s="397">
        <f>ROUND(D10*F10, 0)</f>
        <v>0</v>
      </c>
      <c r="I10" s="397">
        <f>ROUND(D10*G10, 0)</f>
        <v>0</v>
      </c>
    </row>
    <row r="11" spans="1:9">
      <c r="F11" s="314"/>
      <c r="G11" s="314"/>
      <c r="H11" s="397"/>
      <c r="I11" s="397"/>
    </row>
    <row r="12" spans="1:9" ht="28.5">
      <c r="A12" s="57">
        <v>6</v>
      </c>
      <c r="B12" s="20" t="s">
        <v>1943</v>
      </c>
      <c r="C12" s="20" t="s">
        <v>4760</v>
      </c>
      <c r="D12" s="76">
        <v>1</v>
      </c>
      <c r="E12" s="58" t="s">
        <v>80</v>
      </c>
      <c r="F12" s="240"/>
      <c r="G12" s="240"/>
      <c r="H12" s="397">
        <f>ROUND(D12*F12, 0)</f>
        <v>0</v>
      </c>
      <c r="I12" s="397">
        <f>ROUND(D12*G12, 0)</f>
        <v>0</v>
      </c>
    </row>
    <row r="13" spans="1:9">
      <c r="F13" s="314"/>
      <c r="G13" s="314"/>
      <c r="H13" s="397"/>
      <c r="I13" s="397"/>
    </row>
    <row r="14" spans="1:9" ht="71.25">
      <c r="A14" s="57">
        <v>7</v>
      </c>
      <c r="B14" s="20" t="s">
        <v>1944</v>
      </c>
      <c r="C14" s="20" t="s">
        <v>1945</v>
      </c>
      <c r="D14" s="76">
        <v>1</v>
      </c>
      <c r="E14" s="58" t="s">
        <v>1355</v>
      </c>
      <c r="F14" s="240"/>
      <c r="G14" s="240"/>
      <c r="H14" s="397">
        <f>ROUND(D14*F14, 0)</f>
        <v>0</v>
      </c>
      <c r="I14" s="397">
        <f>ROUND(D14*G14, 0)</f>
        <v>0</v>
      </c>
    </row>
    <row r="15" spans="1:9">
      <c r="F15" s="314"/>
      <c r="G15" s="314"/>
      <c r="H15" s="397"/>
      <c r="I15" s="397"/>
    </row>
    <row r="16" spans="1:9" ht="71.25">
      <c r="A16" s="57">
        <v>8</v>
      </c>
      <c r="B16" s="20" t="s">
        <v>1946</v>
      </c>
      <c r="C16" s="20" t="s">
        <v>1947</v>
      </c>
      <c r="D16" s="76">
        <v>1</v>
      </c>
      <c r="E16" s="58" t="s">
        <v>1355</v>
      </c>
      <c r="F16" s="240"/>
      <c r="G16" s="240"/>
      <c r="H16" s="397">
        <f>ROUND(D16*F16, 0)</f>
        <v>0</v>
      </c>
      <c r="I16" s="397">
        <f>ROUND(D16*G16, 0)</f>
        <v>0</v>
      </c>
    </row>
    <row r="17" spans="1:9">
      <c r="F17" s="314"/>
      <c r="G17" s="314"/>
      <c r="H17" s="397"/>
      <c r="I17" s="397"/>
    </row>
    <row r="18" spans="1:9" ht="57">
      <c r="A18" s="57">
        <v>9</v>
      </c>
      <c r="B18" s="20" t="s">
        <v>1948</v>
      </c>
      <c r="C18" s="20" t="s">
        <v>4761</v>
      </c>
      <c r="D18" s="76">
        <v>1</v>
      </c>
      <c r="E18" s="58" t="s">
        <v>1355</v>
      </c>
      <c r="F18" s="240"/>
      <c r="G18" s="240"/>
      <c r="H18" s="397">
        <f>ROUND(D18*F18, 0)</f>
        <v>0</v>
      </c>
      <c r="I18" s="397">
        <f>ROUND(D18*G18, 0)</f>
        <v>0</v>
      </c>
    </row>
    <row r="19" spans="1:9">
      <c r="F19" s="314"/>
      <c r="G19" s="314"/>
      <c r="H19" s="397"/>
      <c r="I19" s="397"/>
    </row>
    <row r="20" spans="1:9" ht="42.75">
      <c r="A20" s="57">
        <v>10</v>
      </c>
      <c r="B20" s="20" t="s">
        <v>1949</v>
      </c>
      <c r="C20" s="20" t="s">
        <v>1950</v>
      </c>
      <c r="D20" s="76">
        <v>1</v>
      </c>
      <c r="E20" s="58" t="s">
        <v>1355</v>
      </c>
      <c r="F20" s="240"/>
      <c r="G20" s="240"/>
      <c r="H20" s="397">
        <f>ROUND(D20*F20, 0)</f>
        <v>0</v>
      </c>
      <c r="I20" s="397">
        <f>ROUND(D20*G20, 0)</f>
        <v>0</v>
      </c>
    </row>
    <row r="21" spans="1:9">
      <c r="F21" s="314"/>
      <c r="G21" s="314"/>
      <c r="H21" s="397"/>
      <c r="I21" s="397"/>
    </row>
    <row r="22" spans="1:9" ht="28.5">
      <c r="A22" s="57">
        <v>11</v>
      </c>
      <c r="B22" s="20" t="s">
        <v>1951</v>
      </c>
      <c r="C22" s="20" t="s">
        <v>1952</v>
      </c>
      <c r="D22" s="76">
        <v>1</v>
      </c>
      <c r="E22" s="58" t="s">
        <v>1355</v>
      </c>
      <c r="F22" s="240"/>
      <c r="G22" s="240"/>
      <c r="H22" s="397">
        <f>ROUND(D22*F22, 0)</f>
        <v>0</v>
      </c>
      <c r="I22" s="397">
        <f>ROUND(D22*G22, 0)</f>
        <v>0</v>
      </c>
    </row>
    <row r="23" spans="1:9">
      <c r="F23" s="314"/>
      <c r="G23" s="314"/>
      <c r="H23" s="397"/>
      <c r="I23" s="397"/>
    </row>
    <row r="24" spans="1:9" ht="42.75">
      <c r="A24" s="57">
        <v>12</v>
      </c>
      <c r="B24" s="20" t="s">
        <v>1953</v>
      </c>
      <c r="C24" s="20" t="s">
        <v>1954</v>
      </c>
      <c r="D24" s="76">
        <v>1</v>
      </c>
      <c r="E24" s="58" t="s">
        <v>1355</v>
      </c>
      <c r="F24" s="240"/>
      <c r="G24" s="240"/>
      <c r="H24" s="397">
        <f>ROUND(D24*F24, 0)</f>
        <v>0</v>
      </c>
      <c r="I24" s="397">
        <f>ROUND(D24*G24, 0)</f>
        <v>0</v>
      </c>
    </row>
    <row r="25" spans="1:9">
      <c r="F25" s="314"/>
      <c r="G25" s="314"/>
      <c r="H25" s="397"/>
      <c r="I25" s="397"/>
    </row>
    <row r="26" spans="1:9" ht="28.5">
      <c r="A26" s="57">
        <v>13</v>
      </c>
      <c r="B26" s="20" t="s">
        <v>1955</v>
      </c>
      <c r="C26" s="20" t="s">
        <v>1956</v>
      </c>
      <c r="D26" s="76">
        <v>1</v>
      </c>
      <c r="E26" s="58" t="s">
        <v>80</v>
      </c>
      <c r="F26" s="240"/>
      <c r="G26" s="240"/>
      <c r="H26" s="397">
        <f>ROUND(D26*F26, 0)</f>
        <v>0</v>
      </c>
      <c r="I26" s="397">
        <f>ROUND(D26*G26, 0)</f>
        <v>0</v>
      </c>
    </row>
    <row r="27" spans="1:9">
      <c r="F27" s="314"/>
      <c r="G27" s="314"/>
      <c r="H27" s="397"/>
      <c r="I27" s="397"/>
    </row>
    <row r="28" spans="1:9" ht="28.5">
      <c r="A28" s="57">
        <v>14</v>
      </c>
      <c r="B28" s="20" t="s">
        <v>1957</v>
      </c>
      <c r="C28" s="20" t="s">
        <v>1958</v>
      </c>
      <c r="D28" s="76">
        <v>1</v>
      </c>
      <c r="E28" s="58" t="s">
        <v>80</v>
      </c>
      <c r="F28" s="240"/>
      <c r="G28" s="240"/>
      <c r="H28" s="397">
        <f>ROUND(D28*F28, 0)</f>
        <v>0</v>
      </c>
      <c r="I28" s="397">
        <f>ROUND(D28*G28, 0)</f>
        <v>0</v>
      </c>
    </row>
    <row r="29" spans="1:9">
      <c r="F29" s="314"/>
      <c r="G29" s="314"/>
      <c r="H29" s="397"/>
      <c r="I29" s="397"/>
    </row>
    <row r="30" spans="1:9" ht="42.75">
      <c r="A30" s="57">
        <v>15</v>
      </c>
      <c r="B30" s="20" t="s">
        <v>1959</v>
      </c>
      <c r="C30" s="20" t="s">
        <v>1960</v>
      </c>
      <c r="D30" s="76">
        <v>1</v>
      </c>
      <c r="E30" s="58" t="s">
        <v>80</v>
      </c>
      <c r="F30" s="240"/>
      <c r="G30" s="240"/>
      <c r="H30" s="397">
        <f>ROUND(D30*F30, 0)</f>
        <v>0</v>
      </c>
      <c r="I30" s="397">
        <f>ROUND(D30*G30, 0)</f>
        <v>0</v>
      </c>
    </row>
    <row r="31" spans="1:9">
      <c r="F31" s="314"/>
      <c r="G31" s="314"/>
      <c r="H31" s="397"/>
      <c r="I31" s="397"/>
    </row>
    <row r="32" spans="1:9" ht="28.5">
      <c r="A32" s="57">
        <v>16</v>
      </c>
      <c r="B32" s="20" t="s">
        <v>1961</v>
      </c>
      <c r="C32" s="20" t="s">
        <v>1962</v>
      </c>
      <c r="D32" s="76">
        <v>1</v>
      </c>
      <c r="E32" s="58" t="s">
        <v>80</v>
      </c>
      <c r="F32" s="240"/>
      <c r="G32" s="240"/>
      <c r="H32" s="397">
        <f>ROUND(D32*F32, 0)</f>
        <v>0</v>
      </c>
      <c r="I32" s="397">
        <f>ROUND(D32*G32, 0)</f>
        <v>0</v>
      </c>
    </row>
    <row r="33" spans="1:9">
      <c r="F33" s="314"/>
      <c r="G33" s="314"/>
      <c r="H33" s="397"/>
      <c r="I33" s="397"/>
    </row>
    <row r="34" spans="1:9" ht="28.5">
      <c r="A34" s="57">
        <v>17</v>
      </c>
      <c r="B34" s="20" t="s">
        <v>1963</v>
      </c>
      <c r="C34" s="20" t="s">
        <v>1964</v>
      </c>
      <c r="D34" s="76">
        <v>1</v>
      </c>
      <c r="E34" s="58" t="s">
        <v>80</v>
      </c>
      <c r="F34" s="240"/>
      <c r="G34" s="240"/>
      <c r="H34" s="397">
        <f>ROUND(D34*F34, 0)</f>
        <v>0</v>
      </c>
      <c r="I34" s="397">
        <f>ROUND(D34*G34, 0)</f>
        <v>0</v>
      </c>
    </row>
    <row r="35" spans="1:9">
      <c r="F35" s="314"/>
      <c r="G35" s="314"/>
      <c r="H35" s="397"/>
      <c r="I35" s="397"/>
    </row>
    <row r="36" spans="1:9" ht="28.5">
      <c r="A36" s="57">
        <v>18</v>
      </c>
      <c r="B36" s="20" t="s">
        <v>1965</v>
      </c>
      <c r="C36" s="20" t="s">
        <v>1966</v>
      </c>
      <c r="D36" s="76">
        <v>1</v>
      </c>
      <c r="E36" s="58" t="s">
        <v>80</v>
      </c>
      <c r="F36" s="240"/>
      <c r="G36" s="240"/>
      <c r="H36" s="397">
        <f>ROUND(D36*F36, 0)</f>
        <v>0</v>
      </c>
      <c r="I36" s="397">
        <f>ROUND(D36*G36, 0)</f>
        <v>0</v>
      </c>
    </row>
    <row r="37" spans="1:9">
      <c r="F37" s="314"/>
      <c r="G37" s="314"/>
      <c r="H37" s="397"/>
      <c r="I37" s="397"/>
    </row>
    <row r="38" spans="1:9" ht="142.5">
      <c r="A38" s="57">
        <v>19</v>
      </c>
      <c r="B38" s="20" t="s">
        <v>1967</v>
      </c>
      <c r="C38" s="20" t="s">
        <v>4832</v>
      </c>
      <c r="D38" s="76">
        <v>1</v>
      </c>
      <c r="E38" s="58" t="s">
        <v>80</v>
      </c>
      <c r="F38" s="240"/>
      <c r="G38" s="240"/>
      <c r="H38" s="397">
        <f>ROUND(D38*F38, 0)</f>
        <v>0</v>
      </c>
      <c r="I38" s="397">
        <f>ROUND(D38*G38, 0)</f>
        <v>0</v>
      </c>
    </row>
    <row r="39" spans="1:9">
      <c r="F39" s="314"/>
      <c r="G39" s="314"/>
      <c r="H39" s="397"/>
      <c r="I39" s="397"/>
    </row>
    <row r="40" spans="1:9" ht="28.5">
      <c r="A40" s="57">
        <v>20</v>
      </c>
      <c r="B40" s="20" t="s">
        <v>1968</v>
      </c>
      <c r="C40" s="20" t="s">
        <v>1969</v>
      </c>
      <c r="D40" s="76">
        <v>1</v>
      </c>
      <c r="E40" s="58" t="s">
        <v>1355</v>
      </c>
      <c r="F40" s="240"/>
      <c r="G40" s="240"/>
      <c r="H40" s="397">
        <f>ROUND(D40*F40, 0)</f>
        <v>0</v>
      </c>
      <c r="I40" s="397">
        <f>ROUND(D40*G40, 0)</f>
        <v>0</v>
      </c>
    </row>
    <row r="41" spans="1:9">
      <c r="F41" s="314"/>
      <c r="G41" s="314"/>
      <c r="H41" s="397"/>
      <c r="I41" s="397"/>
    </row>
    <row r="42" spans="1:9" ht="42.75">
      <c r="A42" s="57">
        <v>21</v>
      </c>
      <c r="B42" s="20" t="s">
        <v>1970</v>
      </c>
      <c r="C42" s="20" t="s">
        <v>1971</v>
      </c>
      <c r="D42" s="76">
        <v>1</v>
      </c>
      <c r="E42" s="58" t="s">
        <v>1355</v>
      </c>
      <c r="F42" s="240"/>
      <c r="G42" s="240"/>
      <c r="H42" s="397">
        <f>ROUND(D42*F42, 0)</f>
        <v>0</v>
      </c>
      <c r="I42" s="397">
        <f>ROUND(D42*G42, 0)</f>
        <v>0</v>
      </c>
    </row>
    <row r="43" spans="1:9">
      <c r="F43" s="314"/>
      <c r="G43" s="314"/>
      <c r="H43" s="397"/>
      <c r="I43" s="397"/>
    </row>
    <row r="44" spans="1:9" ht="42.75">
      <c r="A44" s="57">
        <v>22</v>
      </c>
      <c r="B44" s="20" t="s">
        <v>1972</v>
      </c>
      <c r="C44" s="20" t="s">
        <v>1973</v>
      </c>
      <c r="D44" s="76">
        <v>1</v>
      </c>
      <c r="E44" s="58" t="s">
        <v>80</v>
      </c>
      <c r="F44" s="240"/>
      <c r="G44" s="240"/>
      <c r="H44" s="397">
        <f>ROUND(D44*F44, 0)</f>
        <v>0</v>
      </c>
      <c r="I44" s="397">
        <f>ROUND(D44*G44, 0)</f>
        <v>0</v>
      </c>
    </row>
    <row r="45" spans="1:9">
      <c r="F45" s="314"/>
      <c r="G45" s="314"/>
      <c r="H45" s="397"/>
      <c r="I45" s="397"/>
    </row>
    <row r="46" spans="1:9" ht="28.5">
      <c r="A46" s="57">
        <v>23</v>
      </c>
      <c r="B46" s="20" t="s">
        <v>1974</v>
      </c>
      <c r="C46" s="20" t="s">
        <v>1975</v>
      </c>
      <c r="D46" s="76">
        <v>1</v>
      </c>
      <c r="E46" s="58" t="s">
        <v>1355</v>
      </c>
      <c r="F46" s="240"/>
      <c r="G46" s="240"/>
      <c r="H46" s="397">
        <f>ROUND(D46*F46, 0)</f>
        <v>0</v>
      </c>
      <c r="I46" s="397">
        <f>ROUND(D46*G46, 0)</f>
        <v>0</v>
      </c>
    </row>
    <row r="47" spans="1:9">
      <c r="A47" s="20"/>
      <c r="F47" s="314"/>
      <c r="G47" s="314"/>
      <c r="H47" s="397"/>
      <c r="I47" s="397"/>
    </row>
    <row r="48" spans="1:9" ht="71.25">
      <c r="A48" s="57">
        <v>24</v>
      </c>
      <c r="B48" s="20" t="s">
        <v>1976</v>
      </c>
      <c r="C48" s="20" t="s">
        <v>1977</v>
      </c>
      <c r="D48" s="76">
        <v>1</v>
      </c>
      <c r="E48" s="58" t="s">
        <v>1355</v>
      </c>
      <c r="F48" s="240"/>
      <c r="G48" s="240"/>
      <c r="H48" s="397">
        <f>ROUND(D48*F48, 0)</f>
        <v>0</v>
      </c>
      <c r="I48" s="397">
        <f>ROUND(D48*G48, 0)</f>
        <v>0</v>
      </c>
    </row>
    <row r="49" spans="1:9">
      <c r="F49" s="314"/>
      <c r="G49" s="314"/>
      <c r="H49" s="397"/>
      <c r="I49" s="397"/>
    </row>
    <row r="50" spans="1:9" ht="42.75">
      <c r="A50" s="57">
        <v>25</v>
      </c>
      <c r="B50" s="20" t="s">
        <v>4806</v>
      </c>
      <c r="C50" s="20" t="s">
        <v>4834</v>
      </c>
      <c r="D50" s="76">
        <v>1</v>
      </c>
      <c r="E50" s="58" t="s">
        <v>1355</v>
      </c>
      <c r="F50" s="240"/>
      <c r="G50" s="240"/>
      <c r="H50" s="397">
        <f>ROUND(D50*F50, 0)</f>
        <v>0</v>
      </c>
      <c r="I50" s="397">
        <f>ROUND(D50*G50, 0)</f>
        <v>0</v>
      </c>
    </row>
    <row r="51" spans="1:9">
      <c r="F51" s="74"/>
      <c r="G51" s="74"/>
      <c r="H51" s="399"/>
      <c r="I51" s="399"/>
    </row>
    <row r="52" spans="1:9" s="316" customFormat="1" ht="15">
      <c r="A52" s="164"/>
      <c r="B52" s="12"/>
      <c r="C52" s="12" t="s">
        <v>89</v>
      </c>
      <c r="D52" s="268"/>
      <c r="E52" s="14"/>
      <c r="F52" s="242"/>
      <c r="G52" s="242"/>
      <c r="H52" s="400">
        <f>ROUND(SUM(H2:H51),0)</f>
        <v>0</v>
      </c>
      <c r="I52" s="400">
        <f>ROUND(SUM(I2:I51),0)</f>
        <v>0</v>
      </c>
    </row>
  </sheetData>
  <sheetProtection algorithmName="SHA-512" hashValue="KWsghAXgAw7OZUiDfoDJYaz90MpcVGGyHnOKA0Dfl0LQwSnK3VChayBjmX5clyevHm9kCztj1BinjSo8Yx3p4Q==" saltValue="3+oym5lsjc+VWNuh6KWe1g==" spinCount="100000" sheet="1" objects="1" scenarios="1"/>
  <autoFilter ref="A1:I52" xr:uid="{00000000-0009-0000-0000-000004000000}"/>
  <customSheetViews>
    <customSheetView guid="{8F7B0D9D-760B-4ED2-8EF3-7E60F24C53A3}" showPageBreaks="1">
      <selection activeCell="L19" sqref="L19"/>
      <pageMargins left="0.2361111111111111" right="0.2361111111111111" top="0.69444444444444442" bottom="0.69444444444444442" header="0.41666666666666669" footer="0.41666666666666669"/>
      <pageSetup paperSize="9" orientation="portrait" useFirstPageNumber="1" r:id="rId1"/>
      <headerFooter>
        <oddHeader>&amp;L&amp;"Times New Roman,bold"&amp;10 Költségtérítések</oddHeader>
      </headerFooter>
    </customSheetView>
    <customSheetView guid="{889DD361-410A-403A-AA82-655FDFDC877E}" showPageBreaks="1">
      <selection activeCell="L19" sqref="L19"/>
      <pageMargins left="0.2361111111111111" right="0.2361111111111111" top="0.69444444444444442" bottom="0.69444444444444442" header="0.41666666666666669" footer="0.41666666666666669"/>
      <pageSetup paperSize="9" orientation="portrait" useFirstPageNumber="1" r:id="rId2"/>
      <headerFooter>
        <oddHeader>&amp;L&amp;"Times New Roman,bold"&amp;10 Költségtérítések</oddHeader>
      </headerFooter>
    </customSheetView>
    <customSheetView guid="{D331B704-800F-4B9C-8ED5-0D010377A042}" showPageBreaks="1">
      <selection activeCell="F2" sqref="F2"/>
      <pageMargins left="0.23622047244094491" right="0.23622047244094491" top="0.70866141732283472" bottom="0.70866141732283472" header="0.43307086614173229" footer="0.43307086614173229"/>
      <pageSetup paperSize="9" scale="79" orientation="portrait" useFirstPageNumber="1" r:id="rId3"/>
      <headerFooter>
        <oddHeader>&amp;L&amp;"Times New Roman,bold"&amp;10 Költségtérítések</oddHeader>
      </headerFooter>
    </customSheetView>
  </customSheetViews>
  <pageMargins left="0.23622047244094491" right="0.23622047244094491" top="0.70866141732283472" bottom="0.70866141732283472" header="0.43307086614173229" footer="0.43307086614173229"/>
  <pageSetup paperSize="9" scale="64" firstPageNumber="7" orientation="portrait" useFirstPageNumber="1" r:id="rId4"/>
  <headerFooter>
    <oddHeader>&amp;L&amp;"Times New Roman,Félkövér"&amp;10&amp;A</oddHeader>
    <oddFooter>&amp;C&amp;P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Munka7">
    <tabColor rgb="FF003366"/>
  </sheetPr>
  <dimension ref="A1:J14"/>
  <sheetViews>
    <sheetView zoomScaleNormal="100" workbookViewId="0">
      <selection activeCell="G5" sqref="G5"/>
    </sheetView>
  </sheetViews>
  <sheetFormatPr defaultRowHeight="15"/>
  <cols>
    <col min="1" max="1" width="5.28515625" style="236" bestFit="1" customWidth="1"/>
    <col min="2" max="2" width="14.7109375" style="236" customWidth="1"/>
    <col min="3" max="3" width="33.7109375" style="236" customWidth="1"/>
    <col min="4" max="4" width="9.140625" style="243"/>
    <col min="5" max="5" width="9.140625" style="236"/>
    <col min="6" max="6" width="18.7109375" style="243" bestFit="1" customWidth="1"/>
    <col min="7" max="7" width="17" style="243" bestFit="1" customWidth="1"/>
    <col min="8" max="8" width="18.7109375" style="236" bestFit="1" customWidth="1"/>
    <col min="9" max="9" width="17" style="236" bestFit="1" customWidth="1"/>
    <col min="10" max="16384" width="9.140625" style="236"/>
  </cols>
  <sheetData>
    <row r="1" spans="1:10" s="319" customFormat="1">
      <c r="A1" s="8" t="s">
        <v>71</v>
      </c>
      <c r="B1" s="8" t="s">
        <v>72</v>
      </c>
      <c r="C1" s="8" t="s">
        <v>73</v>
      </c>
      <c r="D1" s="241" t="s">
        <v>74</v>
      </c>
      <c r="E1" s="13" t="s">
        <v>75</v>
      </c>
      <c r="F1" s="241" t="s">
        <v>76</v>
      </c>
      <c r="G1" s="241" t="s">
        <v>77</v>
      </c>
      <c r="H1" s="13" t="s">
        <v>0</v>
      </c>
      <c r="I1" s="13" t="s">
        <v>1</v>
      </c>
    </row>
    <row r="2" spans="1:10" s="319" customFormat="1" ht="57">
      <c r="A2" s="57">
        <v>1</v>
      </c>
      <c r="B2" s="141" t="s">
        <v>4563</v>
      </c>
      <c r="C2" s="141" t="s">
        <v>4564</v>
      </c>
      <c r="D2" s="76">
        <v>1</v>
      </c>
      <c r="E2" s="58" t="s">
        <v>1355</v>
      </c>
      <c r="F2" s="240"/>
      <c r="G2" s="240"/>
      <c r="H2" s="384">
        <f>ROUND(D2*F2, 0)</f>
        <v>0</v>
      </c>
      <c r="I2" s="384">
        <f>ROUND(D2*G2, 0)</f>
        <v>0</v>
      </c>
    </row>
    <row r="3" spans="1:10" s="319" customFormat="1" ht="18" customHeight="1">
      <c r="A3" s="163"/>
      <c r="B3" s="163"/>
      <c r="C3" s="163"/>
      <c r="D3" s="266"/>
      <c r="E3" s="179"/>
      <c r="F3" s="266"/>
      <c r="G3" s="266"/>
      <c r="H3" s="398"/>
      <c r="I3" s="398"/>
    </row>
    <row r="4" spans="1:10" s="319" customFormat="1" ht="63" customHeight="1">
      <c r="A4" s="57">
        <v>2</v>
      </c>
      <c r="B4" s="141" t="s">
        <v>4561</v>
      </c>
      <c r="C4" s="141" t="s">
        <v>4562</v>
      </c>
      <c r="D4" s="76">
        <v>1</v>
      </c>
      <c r="E4" s="58" t="s">
        <v>1355</v>
      </c>
      <c r="F4" s="240"/>
      <c r="G4" s="240"/>
      <c r="H4" s="384">
        <f>ROUND(D4*F4, 0)</f>
        <v>0</v>
      </c>
      <c r="I4" s="384">
        <f>ROUND(D4*G4, 0)</f>
        <v>0</v>
      </c>
    </row>
    <row r="5" spans="1:10" s="319" customFormat="1" ht="18" customHeight="1">
      <c r="A5" s="163"/>
      <c r="B5" s="163"/>
      <c r="C5" s="163"/>
      <c r="D5" s="266"/>
      <c r="E5" s="179"/>
      <c r="F5" s="266"/>
      <c r="G5" s="266"/>
      <c r="H5" s="398"/>
      <c r="I5" s="398"/>
    </row>
    <row r="6" spans="1:10" s="62" customFormat="1" ht="57">
      <c r="A6" s="57">
        <v>3</v>
      </c>
      <c r="B6" s="20" t="s">
        <v>2073</v>
      </c>
      <c r="C6" s="20" t="s">
        <v>2074</v>
      </c>
      <c r="D6" s="76">
        <v>65</v>
      </c>
      <c r="E6" s="58" t="s">
        <v>1980</v>
      </c>
      <c r="F6" s="240"/>
      <c r="G6" s="240"/>
      <c r="H6" s="384">
        <f>ROUND(D6*F6, 0)</f>
        <v>0</v>
      </c>
      <c r="I6" s="384">
        <f>ROUND(D6*G6, 0)</f>
        <v>0</v>
      </c>
      <c r="J6" s="65"/>
    </row>
    <row r="7" spans="1:10" s="62" customFormat="1" ht="14.25">
      <c r="A7" s="57"/>
      <c r="B7" s="20"/>
      <c r="C7" s="20"/>
      <c r="D7" s="76"/>
      <c r="E7" s="58"/>
      <c r="F7" s="314"/>
      <c r="G7" s="314"/>
      <c r="H7" s="384"/>
      <c r="I7" s="384"/>
      <c r="J7" s="65"/>
    </row>
    <row r="8" spans="1:10" s="62" customFormat="1" ht="71.25">
      <c r="A8" s="57">
        <v>4</v>
      </c>
      <c r="B8" s="20" t="s">
        <v>2084</v>
      </c>
      <c r="C8" s="20" t="s">
        <v>2085</v>
      </c>
      <c r="D8" s="76">
        <v>1</v>
      </c>
      <c r="E8" s="58" t="s">
        <v>1355</v>
      </c>
      <c r="F8" s="240"/>
      <c r="G8" s="240"/>
      <c r="H8" s="384">
        <f>ROUND(D8*F8, 0)</f>
        <v>0</v>
      </c>
      <c r="I8" s="384">
        <f>ROUND(D8*G8, 0)</f>
        <v>0</v>
      </c>
    </row>
    <row r="9" spans="1:10" s="62" customFormat="1" ht="14.25">
      <c r="A9" s="57"/>
      <c r="B9" s="20"/>
      <c r="C9" s="20"/>
      <c r="D9" s="76"/>
      <c r="E9" s="58"/>
      <c r="F9" s="317"/>
      <c r="G9" s="314"/>
      <c r="H9" s="397"/>
      <c r="I9" s="397"/>
    </row>
    <row r="10" spans="1:10" s="62" customFormat="1" ht="57">
      <c r="A10" s="57">
        <v>5</v>
      </c>
      <c r="B10" s="20" t="s">
        <v>2086</v>
      </c>
      <c r="C10" s="20" t="s">
        <v>2087</v>
      </c>
      <c r="D10" s="76">
        <v>1</v>
      </c>
      <c r="E10" s="58" t="s">
        <v>1355</v>
      </c>
      <c r="F10" s="240"/>
      <c r="G10" s="240"/>
      <c r="H10" s="384">
        <f>ROUND(D10*F10, 0)</f>
        <v>0</v>
      </c>
      <c r="I10" s="384">
        <f>ROUND(D10*G10, 0)</f>
        <v>0</v>
      </c>
    </row>
    <row r="11" spans="1:10" s="62" customFormat="1" ht="14.25">
      <c r="A11" s="57"/>
      <c r="B11" s="20"/>
      <c r="C11" s="20"/>
      <c r="D11" s="76"/>
      <c r="E11" s="58"/>
      <c r="F11" s="314"/>
      <c r="G11" s="314"/>
      <c r="H11" s="384"/>
      <c r="I11" s="384"/>
      <c r="J11" s="65"/>
    </row>
    <row r="12" spans="1:10" s="62" customFormat="1" ht="57">
      <c r="A12" s="64">
        <v>6</v>
      </c>
      <c r="B12" s="65" t="s">
        <v>4021</v>
      </c>
      <c r="C12" s="65" t="s">
        <v>4022</v>
      </c>
      <c r="D12" s="267">
        <v>1</v>
      </c>
      <c r="E12" s="66" t="s">
        <v>1355</v>
      </c>
      <c r="F12" s="265"/>
      <c r="G12" s="265"/>
      <c r="H12" s="393">
        <f>ROUND(D12*F12, 0)</f>
        <v>0</v>
      </c>
      <c r="I12" s="393">
        <f>ROUND(D12*G12, 0)</f>
        <v>0</v>
      </c>
    </row>
    <row r="13" spans="1:10" s="62" customFormat="1" ht="14.25">
      <c r="A13" s="57"/>
      <c r="B13" s="20"/>
      <c r="C13" s="20"/>
      <c r="D13" s="76"/>
      <c r="E13" s="20"/>
      <c r="F13" s="76"/>
      <c r="G13" s="76"/>
      <c r="H13" s="72"/>
      <c r="I13" s="72"/>
    </row>
    <row r="14" spans="1:10" s="318" customFormat="1">
      <c r="A14" s="164"/>
      <c r="B14" s="12"/>
      <c r="C14" s="12" t="s">
        <v>89</v>
      </c>
      <c r="D14" s="268"/>
      <c r="E14" s="12"/>
      <c r="F14" s="268"/>
      <c r="G14" s="268"/>
      <c r="H14" s="385">
        <f>ROUND(SUM(H2:H13),0)</f>
        <v>0</v>
      </c>
      <c r="I14" s="385">
        <f>ROUND(SUM(I2:I13),0)</f>
        <v>0</v>
      </c>
    </row>
  </sheetData>
  <sheetProtection algorithmName="SHA-512" hashValue="fpe99K9BxQsuZok8wNR6A4L2WsFDzn6qR0WZf7QL3SE4Ux9KEeAHI6ENL67v3n7jpFCzlmuum2ZzKGRWeaFWTA==" saltValue="1UV1ymJTUK+6ahWhnrDbbw==" spinCount="100000" sheet="1" objects="1" scenarios="1"/>
  <autoFilter ref="A1:I15" xr:uid="{00000000-0009-0000-0000-000005000000}"/>
  <pageMargins left="0.70866141732283472" right="0.70866141732283472" top="0.74803149606299213" bottom="0.74803149606299213" header="0.31496062992125984" footer="0.31496062992125984"/>
  <pageSetup paperSize="9" scale="60" firstPageNumber="9" orientation="portrait" useFirstPageNumber="1" r:id="rId1"/>
  <headerFooter>
    <oddHeader>&amp;L&amp;A</oddHeader>
    <oddFooter>&amp;C&amp;P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Munka8">
    <tabColor rgb="FFFFC000"/>
  </sheetPr>
  <dimension ref="A1:I5"/>
  <sheetViews>
    <sheetView workbookViewId="0">
      <selection activeCell="G3" sqref="G3"/>
    </sheetView>
  </sheetViews>
  <sheetFormatPr defaultRowHeight="12.75"/>
  <cols>
    <col min="1" max="1" width="6.7109375" style="61" customWidth="1"/>
    <col min="2" max="2" width="12.5703125" style="62" customWidth="1"/>
    <col min="3" max="3" width="32.7109375" style="62" customWidth="1"/>
    <col min="4" max="4" width="8.140625" style="270" customWidth="1"/>
    <col min="5" max="5" width="8.85546875" style="62" customWidth="1"/>
    <col min="6" max="6" width="18" style="270" customWidth="1"/>
    <col min="7" max="7" width="15.5703125" style="270" bestFit="1" customWidth="1"/>
    <col min="8" max="8" width="18.140625" style="63" customWidth="1"/>
    <col min="9" max="9" width="15.5703125" style="63" bestFit="1"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9" s="319" customFormat="1" ht="18" customHeight="1">
      <c r="A1" s="8" t="s">
        <v>71</v>
      </c>
      <c r="B1" s="8" t="s">
        <v>72</v>
      </c>
      <c r="C1" s="8" t="s">
        <v>73</v>
      </c>
      <c r="D1" s="241" t="s">
        <v>74</v>
      </c>
      <c r="E1" s="13" t="s">
        <v>75</v>
      </c>
      <c r="F1" s="241" t="s">
        <v>76</v>
      </c>
      <c r="G1" s="241" t="s">
        <v>77</v>
      </c>
      <c r="H1" s="13" t="s">
        <v>0</v>
      </c>
      <c r="I1" s="13" t="s">
        <v>1</v>
      </c>
    </row>
    <row r="2" spans="1:9" ht="85.5">
      <c r="A2" s="57">
        <v>1</v>
      </c>
      <c r="B2" s="20" t="s">
        <v>1902</v>
      </c>
      <c r="C2" s="74" t="s">
        <v>4441</v>
      </c>
      <c r="D2" s="76">
        <v>1</v>
      </c>
      <c r="E2" s="58" t="s">
        <v>1355</v>
      </c>
      <c r="F2" s="269"/>
      <c r="G2" s="269"/>
      <c r="H2" s="384">
        <f>ROUND(D2*F2, 0)</f>
        <v>0</v>
      </c>
      <c r="I2" s="384">
        <f>ROUND(D2*G2, 0)</f>
        <v>0</v>
      </c>
    </row>
    <row r="3" spans="1:9" ht="14.25">
      <c r="A3" s="57"/>
      <c r="B3" s="20"/>
      <c r="C3" s="20"/>
      <c r="D3" s="76"/>
      <c r="E3" s="20"/>
      <c r="F3" s="76"/>
      <c r="G3" s="76"/>
      <c r="H3" s="72"/>
      <c r="I3" s="72"/>
    </row>
    <row r="4" spans="1:9" s="318" customFormat="1" ht="15">
      <c r="A4" s="164"/>
      <c r="B4" s="12"/>
      <c r="C4" s="12" t="s">
        <v>89</v>
      </c>
      <c r="D4" s="268"/>
      <c r="E4" s="12"/>
      <c r="F4" s="268"/>
      <c r="G4" s="268"/>
      <c r="H4" s="385">
        <f>ROUND(SUM(H2:H3),0)</f>
        <v>0</v>
      </c>
      <c r="I4" s="385">
        <f>ROUND(SUM(I2:I3),0)</f>
        <v>0</v>
      </c>
    </row>
    <row r="5" spans="1:9" ht="14.25">
      <c r="A5" s="57"/>
      <c r="B5" s="20"/>
      <c r="C5" s="20"/>
      <c r="D5" s="76"/>
      <c r="E5" s="20"/>
      <c r="F5" s="76"/>
      <c r="G5" s="76"/>
      <c r="H5" s="58"/>
      <c r="I5" s="58"/>
    </row>
  </sheetData>
  <sheetProtection algorithmName="SHA-512" hashValue="VBFSdLBHW2IIobg9bPYxZIeOt235w9sg5DB8BsJ33u1swpbruvcfghKXOssQEjgOLOPMcFy2brqMUA1rNzpecQ==" saltValue="GB+xzbV900FbxVkPTXO6Vw==" spinCount="100000" sheet="1" objects="1" scenarios="1"/>
  <autoFilter ref="A1:I5" xr:uid="{00000000-0009-0000-0000-000006000000}"/>
  <customSheetViews>
    <customSheetView guid="{8F7B0D9D-760B-4ED2-8EF3-7E60F24C53A3}" showPageBreaks="1">
      <selection activeCell="H2" sqref="H2"/>
      <pageMargins left="0.2361111111111111" right="0.2361111111111111" top="0.69444444444444442" bottom="0.69444444444444442" header="0.41666666666666669" footer="0.41666666666666669"/>
      <pageSetup paperSize="9" orientation="portrait" useFirstPageNumber="1" r:id="rId1"/>
      <headerFooter>
        <oddHeader>&amp;L&amp;"Times New Roman,bold"&amp;10 Víztelenítés</oddHeader>
      </headerFooter>
    </customSheetView>
    <customSheetView guid="{889DD361-410A-403A-AA82-655FDFDC877E}" showPageBreaks="1">
      <pageMargins left="0.2361111111111111" right="0.2361111111111111" top="0.69444444444444442" bottom="0.69444444444444442" header="0.41666666666666669" footer="0.41666666666666669"/>
      <pageSetup paperSize="9" orientation="portrait" useFirstPageNumber="1" r:id="rId2"/>
      <headerFooter>
        <oddHeader>&amp;L&amp;"Times New Roman,bold"&amp;10 Víztelenítés</oddHeader>
      </headerFooter>
    </customSheetView>
    <customSheetView guid="{D331B704-800F-4B9C-8ED5-0D010377A042}" showPageBreaks="1">
      <selection activeCell="I2" sqref="A2:I3"/>
      <pageMargins left="0.2361111111111111" right="0.2361111111111111" top="0.69444444444444442" bottom="0.69444444444444442" header="0.41666666666666669" footer="0.41666666666666669"/>
      <pageSetup paperSize="9" scale="81" orientation="portrait" useFirstPageNumber="1" r:id="rId3"/>
      <headerFooter>
        <oddHeader>&amp;L&amp;"Times New Roman,bold"&amp;10 Víztelenítés</oddHeader>
      </headerFooter>
    </customSheetView>
  </customSheetViews>
  <pageMargins left="0.23622047244094491" right="0.23622047244094491" top="0.70866141732283472" bottom="0.70866141732283472" header="0.43307086614173229" footer="0.43307086614173229"/>
  <pageSetup paperSize="9" scale="72" firstPageNumber="10" orientation="portrait" useFirstPageNumber="1" r:id="rId4"/>
  <headerFooter>
    <oddHeader>&amp;L&amp;"Times New Roman,Félkövér"&amp;10&amp;A</oddHeader>
    <oddFooter>&amp;C&amp;P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Munka9">
    <tabColor rgb="FFFFC000"/>
  </sheetPr>
  <dimension ref="A1:I38"/>
  <sheetViews>
    <sheetView zoomScaleNormal="100" workbookViewId="0">
      <selection activeCell="G5" sqref="G5"/>
    </sheetView>
  </sheetViews>
  <sheetFormatPr defaultRowHeight="14.25"/>
  <cols>
    <col min="1" max="1" width="6.85546875" style="57" customWidth="1"/>
    <col min="2" max="2" width="13.140625" style="20" customWidth="1"/>
    <col min="3" max="3" width="32.7109375" style="20" customWidth="1"/>
    <col min="4" max="4" width="10.85546875" style="76" customWidth="1"/>
    <col min="5" max="5" width="10.5703125" style="58" customWidth="1"/>
    <col min="6" max="6" width="17.28515625" style="76" customWidth="1"/>
    <col min="7" max="7" width="13.85546875" style="76" bestFit="1" customWidth="1"/>
    <col min="8" max="9" width="18.28515625" style="58" bestFit="1" customWidth="1"/>
    <col min="10" max="10" width="15.7109375" style="20" customWidth="1"/>
    <col min="11" max="256" width="9.140625" style="20"/>
    <col min="257" max="257" width="4.28515625" style="20" customWidth="1"/>
    <col min="258" max="258" width="9.28515625" style="20" customWidth="1"/>
    <col min="259" max="259" width="32.7109375" style="20" customWidth="1"/>
    <col min="260" max="261" width="6.7109375" style="20" customWidth="1"/>
    <col min="262" max="263" width="8.28515625" style="20" customWidth="1"/>
    <col min="264" max="265" width="9.7109375" style="20" customWidth="1"/>
    <col min="266" max="266" width="15.7109375" style="20" customWidth="1"/>
    <col min="267" max="512" width="9.140625" style="20"/>
    <col min="513" max="513" width="4.28515625" style="20" customWidth="1"/>
    <col min="514" max="514" width="9.28515625" style="20" customWidth="1"/>
    <col min="515" max="515" width="32.7109375" style="20" customWidth="1"/>
    <col min="516" max="517" width="6.7109375" style="20" customWidth="1"/>
    <col min="518" max="519" width="8.28515625" style="20" customWidth="1"/>
    <col min="520" max="521" width="9.7109375" style="20" customWidth="1"/>
    <col min="522" max="522" width="15.7109375" style="20" customWidth="1"/>
    <col min="523" max="768" width="9.140625" style="20"/>
    <col min="769" max="769" width="4.28515625" style="20" customWidth="1"/>
    <col min="770" max="770" width="9.28515625" style="20" customWidth="1"/>
    <col min="771" max="771" width="32.7109375" style="20" customWidth="1"/>
    <col min="772" max="773" width="6.7109375" style="20" customWidth="1"/>
    <col min="774" max="775" width="8.28515625" style="20" customWidth="1"/>
    <col min="776" max="777" width="9.7109375" style="20" customWidth="1"/>
    <col min="778" max="778" width="15.7109375" style="20" customWidth="1"/>
    <col min="779" max="1024" width="9.140625" style="20"/>
    <col min="1025" max="1025" width="4.28515625" style="20" customWidth="1"/>
    <col min="1026" max="1026" width="9.28515625" style="20" customWidth="1"/>
    <col min="1027" max="1027" width="32.7109375" style="20" customWidth="1"/>
    <col min="1028" max="1029" width="6.7109375" style="20" customWidth="1"/>
    <col min="1030" max="1031" width="8.28515625" style="20" customWidth="1"/>
    <col min="1032" max="1033" width="9.7109375" style="20" customWidth="1"/>
    <col min="1034" max="1034" width="15.7109375" style="20" customWidth="1"/>
    <col min="1035" max="1280" width="9.140625" style="20"/>
    <col min="1281" max="1281" width="4.28515625" style="20" customWidth="1"/>
    <col min="1282" max="1282" width="9.28515625" style="20" customWidth="1"/>
    <col min="1283" max="1283" width="32.7109375" style="20" customWidth="1"/>
    <col min="1284" max="1285" width="6.7109375" style="20" customWidth="1"/>
    <col min="1286" max="1287" width="8.28515625" style="20" customWidth="1"/>
    <col min="1288" max="1289" width="9.7109375" style="20" customWidth="1"/>
    <col min="1290" max="1290" width="15.7109375" style="20" customWidth="1"/>
    <col min="1291" max="1536" width="9.140625" style="20"/>
    <col min="1537" max="1537" width="4.28515625" style="20" customWidth="1"/>
    <col min="1538" max="1538" width="9.28515625" style="20" customWidth="1"/>
    <col min="1539" max="1539" width="32.7109375" style="20" customWidth="1"/>
    <col min="1540" max="1541" width="6.7109375" style="20" customWidth="1"/>
    <col min="1542" max="1543" width="8.28515625" style="20" customWidth="1"/>
    <col min="1544" max="1545" width="9.7109375" style="20" customWidth="1"/>
    <col min="1546" max="1546" width="15.7109375" style="20" customWidth="1"/>
    <col min="1547" max="1792" width="9.140625" style="20"/>
    <col min="1793" max="1793" width="4.28515625" style="20" customWidth="1"/>
    <col min="1794" max="1794" width="9.28515625" style="20" customWidth="1"/>
    <col min="1795" max="1795" width="32.7109375" style="20" customWidth="1"/>
    <col min="1796" max="1797" width="6.7109375" style="20" customWidth="1"/>
    <col min="1798" max="1799" width="8.28515625" style="20" customWidth="1"/>
    <col min="1800" max="1801" width="9.7109375" style="20" customWidth="1"/>
    <col min="1802" max="1802" width="15.7109375" style="20" customWidth="1"/>
    <col min="1803" max="2048" width="9.140625" style="20"/>
    <col min="2049" max="2049" width="4.28515625" style="20" customWidth="1"/>
    <col min="2050" max="2050" width="9.28515625" style="20" customWidth="1"/>
    <col min="2051" max="2051" width="32.7109375" style="20" customWidth="1"/>
    <col min="2052" max="2053" width="6.7109375" style="20" customWidth="1"/>
    <col min="2054" max="2055" width="8.28515625" style="20" customWidth="1"/>
    <col min="2056" max="2057" width="9.7109375" style="20" customWidth="1"/>
    <col min="2058" max="2058" width="15.7109375" style="20" customWidth="1"/>
    <col min="2059" max="2304" width="9.140625" style="20"/>
    <col min="2305" max="2305" width="4.28515625" style="20" customWidth="1"/>
    <col min="2306" max="2306" width="9.28515625" style="20" customWidth="1"/>
    <col min="2307" max="2307" width="32.7109375" style="20" customWidth="1"/>
    <col min="2308" max="2309" width="6.7109375" style="20" customWidth="1"/>
    <col min="2310" max="2311" width="8.28515625" style="20" customWidth="1"/>
    <col min="2312" max="2313" width="9.7109375" style="20" customWidth="1"/>
    <col min="2314" max="2314" width="15.7109375" style="20" customWidth="1"/>
    <col min="2315" max="2560" width="9.140625" style="20"/>
    <col min="2561" max="2561" width="4.28515625" style="20" customWidth="1"/>
    <col min="2562" max="2562" width="9.28515625" style="20" customWidth="1"/>
    <col min="2563" max="2563" width="32.7109375" style="20" customWidth="1"/>
    <col min="2564" max="2565" width="6.7109375" style="20" customWidth="1"/>
    <col min="2566" max="2567" width="8.28515625" style="20" customWidth="1"/>
    <col min="2568" max="2569" width="9.7109375" style="20" customWidth="1"/>
    <col min="2570" max="2570" width="15.7109375" style="20" customWidth="1"/>
    <col min="2571" max="2816" width="9.140625" style="20"/>
    <col min="2817" max="2817" width="4.28515625" style="20" customWidth="1"/>
    <col min="2818" max="2818" width="9.28515625" style="20" customWidth="1"/>
    <col min="2819" max="2819" width="32.7109375" style="20" customWidth="1"/>
    <col min="2820" max="2821" width="6.7109375" style="20" customWidth="1"/>
    <col min="2822" max="2823" width="8.28515625" style="20" customWidth="1"/>
    <col min="2824" max="2825" width="9.7109375" style="20" customWidth="1"/>
    <col min="2826" max="2826" width="15.7109375" style="20" customWidth="1"/>
    <col min="2827" max="3072" width="9.140625" style="20"/>
    <col min="3073" max="3073" width="4.28515625" style="20" customWidth="1"/>
    <col min="3074" max="3074" width="9.28515625" style="20" customWidth="1"/>
    <col min="3075" max="3075" width="32.7109375" style="20" customWidth="1"/>
    <col min="3076" max="3077" width="6.7109375" style="20" customWidth="1"/>
    <col min="3078" max="3079" width="8.28515625" style="20" customWidth="1"/>
    <col min="3080" max="3081" width="9.7109375" style="20" customWidth="1"/>
    <col min="3082" max="3082" width="15.7109375" style="20" customWidth="1"/>
    <col min="3083" max="3328" width="9.140625" style="20"/>
    <col min="3329" max="3329" width="4.28515625" style="20" customWidth="1"/>
    <col min="3330" max="3330" width="9.28515625" style="20" customWidth="1"/>
    <col min="3331" max="3331" width="32.7109375" style="20" customWidth="1"/>
    <col min="3332" max="3333" width="6.7109375" style="20" customWidth="1"/>
    <col min="3334" max="3335" width="8.28515625" style="20" customWidth="1"/>
    <col min="3336" max="3337" width="9.7109375" style="20" customWidth="1"/>
    <col min="3338" max="3338" width="15.7109375" style="20" customWidth="1"/>
    <col min="3339" max="3584" width="9.140625" style="20"/>
    <col min="3585" max="3585" width="4.28515625" style="20" customWidth="1"/>
    <col min="3586" max="3586" width="9.28515625" style="20" customWidth="1"/>
    <col min="3587" max="3587" width="32.7109375" style="20" customWidth="1"/>
    <col min="3588" max="3589" width="6.7109375" style="20" customWidth="1"/>
    <col min="3590" max="3591" width="8.28515625" style="20" customWidth="1"/>
    <col min="3592" max="3593" width="9.7109375" style="20" customWidth="1"/>
    <col min="3594" max="3594" width="15.7109375" style="20" customWidth="1"/>
    <col min="3595" max="3840" width="9.140625" style="20"/>
    <col min="3841" max="3841" width="4.28515625" style="20" customWidth="1"/>
    <col min="3842" max="3842" width="9.28515625" style="20" customWidth="1"/>
    <col min="3843" max="3843" width="32.7109375" style="20" customWidth="1"/>
    <col min="3844" max="3845" width="6.7109375" style="20" customWidth="1"/>
    <col min="3846" max="3847" width="8.28515625" style="20" customWidth="1"/>
    <col min="3848" max="3849" width="9.7109375" style="20" customWidth="1"/>
    <col min="3850" max="3850" width="15.7109375" style="20" customWidth="1"/>
    <col min="3851" max="4096" width="9.140625" style="20"/>
    <col min="4097" max="4097" width="4.28515625" style="20" customWidth="1"/>
    <col min="4098" max="4098" width="9.28515625" style="20" customWidth="1"/>
    <col min="4099" max="4099" width="32.7109375" style="20" customWidth="1"/>
    <col min="4100" max="4101" width="6.7109375" style="20" customWidth="1"/>
    <col min="4102" max="4103" width="8.28515625" style="20" customWidth="1"/>
    <col min="4104" max="4105" width="9.7109375" style="20" customWidth="1"/>
    <col min="4106" max="4106" width="15.7109375" style="20" customWidth="1"/>
    <col min="4107" max="4352" width="9.140625" style="20"/>
    <col min="4353" max="4353" width="4.28515625" style="20" customWidth="1"/>
    <col min="4354" max="4354" width="9.28515625" style="20" customWidth="1"/>
    <col min="4355" max="4355" width="32.7109375" style="20" customWidth="1"/>
    <col min="4356" max="4357" width="6.7109375" style="20" customWidth="1"/>
    <col min="4358" max="4359" width="8.28515625" style="20" customWidth="1"/>
    <col min="4360" max="4361" width="9.7109375" style="20" customWidth="1"/>
    <col min="4362" max="4362" width="15.7109375" style="20" customWidth="1"/>
    <col min="4363" max="4608" width="9.140625" style="20"/>
    <col min="4609" max="4609" width="4.28515625" style="20" customWidth="1"/>
    <col min="4610" max="4610" width="9.28515625" style="20" customWidth="1"/>
    <col min="4611" max="4611" width="32.7109375" style="20" customWidth="1"/>
    <col min="4612" max="4613" width="6.7109375" style="20" customWidth="1"/>
    <col min="4614" max="4615" width="8.28515625" style="20" customWidth="1"/>
    <col min="4616" max="4617" width="9.7109375" style="20" customWidth="1"/>
    <col min="4618" max="4618" width="15.7109375" style="20" customWidth="1"/>
    <col min="4619" max="4864" width="9.140625" style="20"/>
    <col min="4865" max="4865" width="4.28515625" style="20" customWidth="1"/>
    <col min="4866" max="4866" width="9.28515625" style="20" customWidth="1"/>
    <col min="4867" max="4867" width="32.7109375" style="20" customWidth="1"/>
    <col min="4868" max="4869" width="6.7109375" style="20" customWidth="1"/>
    <col min="4870" max="4871" width="8.28515625" style="20" customWidth="1"/>
    <col min="4872" max="4873" width="9.7109375" style="20" customWidth="1"/>
    <col min="4874" max="4874" width="15.7109375" style="20" customWidth="1"/>
    <col min="4875" max="5120" width="9.140625" style="20"/>
    <col min="5121" max="5121" width="4.28515625" style="20" customWidth="1"/>
    <col min="5122" max="5122" width="9.28515625" style="20" customWidth="1"/>
    <col min="5123" max="5123" width="32.7109375" style="20" customWidth="1"/>
    <col min="5124" max="5125" width="6.7109375" style="20" customWidth="1"/>
    <col min="5126" max="5127" width="8.28515625" style="20" customWidth="1"/>
    <col min="5128" max="5129" width="9.7109375" style="20" customWidth="1"/>
    <col min="5130" max="5130" width="15.7109375" style="20" customWidth="1"/>
    <col min="5131" max="5376" width="9.140625" style="20"/>
    <col min="5377" max="5377" width="4.28515625" style="20" customWidth="1"/>
    <col min="5378" max="5378" width="9.28515625" style="20" customWidth="1"/>
    <col min="5379" max="5379" width="32.7109375" style="20" customWidth="1"/>
    <col min="5380" max="5381" width="6.7109375" style="20" customWidth="1"/>
    <col min="5382" max="5383" width="8.28515625" style="20" customWidth="1"/>
    <col min="5384" max="5385" width="9.7109375" style="20" customWidth="1"/>
    <col min="5386" max="5386" width="15.7109375" style="20" customWidth="1"/>
    <col min="5387" max="5632" width="9.140625" style="20"/>
    <col min="5633" max="5633" width="4.28515625" style="20" customWidth="1"/>
    <col min="5634" max="5634" width="9.28515625" style="20" customWidth="1"/>
    <col min="5635" max="5635" width="32.7109375" style="20" customWidth="1"/>
    <col min="5636" max="5637" width="6.7109375" style="20" customWidth="1"/>
    <col min="5638" max="5639" width="8.28515625" style="20" customWidth="1"/>
    <col min="5640" max="5641" width="9.7109375" style="20" customWidth="1"/>
    <col min="5642" max="5642" width="15.7109375" style="20" customWidth="1"/>
    <col min="5643" max="5888" width="9.140625" style="20"/>
    <col min="5889" max="5889" width="4.28515625" style="20" customWidth="1"/>
    <col min="5890" max="5890" width="9.28515625" style="20" customWidth="1"/>
    <col min="5891" max="5891" width="32.7109375" style="20" customWidth="1"/>
    <col min="5892" max="5893" width="6.7109375" style="20" customWidth="1"/>
    <col min="5894" max="5895" width="8.28515625" style="20" customWidth="1"/>
    <col min="5896" max="5897" width="9.7109375" style="20" customWidth="1"/>
    <col min="5898" max="5898" width="15.7109375" style="20" customWidth="1"/>
    <col min="5899" max="6144" width="9.140625" style="20"/>
    <col min="6145" max="6145" width="4.28515625" style="20" customWidth="1"/>
    <col min="6146" max="6146" width="9.28515625" style="20" customWidth="1"/>
    <col min="6147" max="6147" width="32.7109375" style="20" customWidth="1"/>
    <col min="6148" max="6149" width="6.7109375" style="20" customWidth="1"/>
    <col min="6150" max="6151" width="8.28515625" style="20" customWidth="1"/>
    <col min="6152" max="6153" width="9.7109375" style="20" customWidth="1"/>
    <col min="6154" max="6154" width="15.7109375" style="20" customWidth="1"/>
    <col min="6155" max="6400" width="9.140625" style="20"/>
    <col min="6401" max="6401" width="4.28515625" style="20" customWidth="1"/>
    <col min="6402" max="6402" width="9.28515625" style="20" customWidth="1"/>
    <col min="6403" max="6403" width="32.7109375" style="20" customWidth="1"/>
    <col min="6404" max="6405" width="6.7109375" style="20" customWidth="1"/>
    <col min="6406" max="6407" width="8.28515625" style="20" customWidth="1"/>
    <col min="6408" max="6409" width="9.7109375" style="20" customWidth="1"/>
    <col min="6410" max="6410" width="15.7109375" style="20" customWidth="1"/>
    <col min="6411" max="6656" width="9.140625" style="20"/>
    <col min="6657" max="6657" width="4.28515625" style="20" customWidth="1"/>
    <col min="6658" max="6658" width="9.28515625" style="20" customWidth="1"/>
    <col min="6659" max="6659" width="32.7109375" style="20" customWidth="1"/>
    <col min="6660" max="6661" width="6.7109375" style="20" customWidth="1"/>
    <col min="6662" max="6663" width="8.28515625" style="20" customWidth="1"/>
    <col min="6664" max="6665" width="9.7109375" style="20" customWidth="1"/>
    <col min="6666" max="6666" width="15.7109375" style="20" customWidth="1"/>
    <col min="6667" max="6912" width="9.140625" style="20"/>
    <col min="6913" max="6913" width="4.28515625" style="20" customWidth="1"/>
    <col min="6914" max="6914" width="9.28515625" style="20" customWidth="1"/>
    <col min="6915" max="6915" width="32.7109375" style="20" customWidth="1"/>
    <col min="6916" max="6917" width="6.7109375" style="20" customWidth="1"/>
    <col min="6918" max="6919" width="8.28515625" style="20" customWidth="1"/>
    <col min="6920" max="6921" width="9.7109375" style="20" customWidth="1"/>
    <col min="6922" max="6922" width="15.7109375" style="20" customWidth="1"/>
    <col min="6923" max="7168" width="9.140625" style="20"/>
    <col min="7169" max="7169" width="4.28515625" style="20" customWidth="1"/>
    <col min="7170" max="7170" width="9.28515625" style="20" customWidth="1"/>
    <col min="7171" max="7171" width="32.7109375" style="20" customWidth="1"/>
    <col min="7172" max="7173" width="6.7109375" style="20" customWidth="1"/>
    <col min="7174" max="7175" width="8.28515625" style="20" customWidth="1"/>
    <col min="7176" max="7177" width="9.7109375" style="20" customWidth="1"/>
    <col min="7178" max="7178" width="15.7109375" style="20" customWidth="1"/>
    <col min="7179" max="7424" width="9.140625" style="20"/>
    <col min="7425" max="7425" width="4.28515625" style="20" customWidth="1"/>
    <col min="7426" max="7426" width="9.28515625" style="20" customWidth="1"/>
    <col min="7427" max="7427" width="32.7109375" style="20" customWidth="1"/>
    <col min="7428" max="7429" width="6.7109375" style="20" customWidth="1"/>
    <col min="7430" max="7431" width="8.28515625" style="20" customWidth="1"/>
    <col min="7432" max="7433" width="9.7109375" style="20" customWidth="1"/>
    <col min="7434" max="7434" width="15.7109375" style="20" customWidth="1"/>
    <col min="7435" max="7680" width="9.140625" style="20"/>
    <col min="7681" max="7681" width="4.28515625" style="20" customWidth="1"/>
    <col min="7682" max="7682" width="9.28515625" style="20" customWidth="1"/>
    <col min="7683" max="7683" width="32.7109375" style="20" customWidth="1"/>
    <col min="7684" max="7685" width="6.7109375" style="20" customWidth="1"/>
    <col min="7686" max="7687" width="8.28515625" style="20" customWidth="1"/>
    <col min="7688" max="7689" width="9.7109375" style="20" customWidth="1"/>
    <col min="7690" max="7690" width="15.7109375" style="20" customWidth="1"/>
    <col min="7691" max="7936" width="9.140625" style="20"/>
    <col min="7937" max="7937" width="4.28515625" style="20" customWidth="1"/>
    <col min="7938" max="7938" width="9.28515625" style="20" customWidth="1"/>
    <col min="7939" max="7939" width="32.7109375" style="20" customWidth="1"/>
    <col min="7940" max="7941" width="6.7109375" style="20" customWidth="1"/>
    <col min="7942" max="7943" width="8.28515625" style="20" customWidth="1"/>
    <col min="7944" max="7945" width="9.7109375" style="20" customWidth="1"/>
    <col min="7946" max="7946" width="15.7109375" style="20" customWidth="1"/>
    <col min="7947" max="8192" width="9.140625" style="20"/>
    <col min="8193" max="8193" width="4.28515625" style="20" customWidth="1"/>
    <col min="8194" max="8194" width="9.28515625" style="20" customWidth="1"/>
    <col min="8195" max="8195" width="32.7109375" style="20" customWidth="1"/>
    <col min="8196" max="8197" width="6.7109375" style="20" customWidth="1"/>
    <col min="8198" max="8199" width="8.28515625" style="20" customWidth="1"/>
    <col min="8200" max="8201" width="9.7109375" style="20" customWidth="1"/>
    <col min="8202" max="8202" width="15.7109375" style="20" customWidth="1"/>
    <col min="8203" max="8448" width="9.140625" style="20"/>
    <col min="8449" max="8449" width="4.28515625" style="20" customWidth="1"/>
    <col min="8450" max="8450" width="9.28515625" style="20" customWidth="1"/>
    <col min="8451" max="8451" width="32.7109375" style="20" customWidth="1"/>
    <col min="8452" max="8453" width="6.7109375" style="20" customWidth="1"/>
    <col min="8454" max="8455" width="8.28515625" style="20" customWidth="1"/>
    <col min="8456" max="8457" width="9.7109375" style="20" customWidth="1"/>
    <col min="8458" max="8458" width="15.7109375" style="20" customWidth="1"/>
    <col min="8459" max="8704" width="9.140625" style="20"/>
    <col min="8705" max="8705" width="4.28515625" style="20" customWidth="1"/>
    <col min="8706" max="8706" width="9.28515625" style="20" customWidth="1"/>
    <col min="8707" max="8707" width="32.7109375" style="20" customWidth="1"/>
    <col min="8708" max="8709" width="6.7109375" style="20" customWidth="1"/>
    <col min="8710" max="8711" width="8.28515625" style="20" customWidth="1"/>
    <col min="8712" max="8713" width="9.7109375" style="20" customWidth="1"/>
    <col min="8714" max="8714" width="15.7109375" style="20" customWidth="1"/>
    <col min="8715" max="8960" width="9.140625" style="20"/>
    <col min="8961" max="8961" width="4.28515625" style="20" customWidth="1"/>
    <col min="8962" max="8962" width="9.28515625" style="20" customWidth="1"/>
    <col min="8963" max="8963" width="32.7109375" style="20" customWidth="1"/>
    <col min="8964" max="8965" width="6.7109375" style="20" customWidth="1"/>
    <col min="8966" max="8967" width="8.28515625" style="20" customWidth="1"/>
    <col min="8968" max="8969" width="9.7109375" style="20" customWidth="1"/>
    <col min="8970" max="8970" width="15.7109375" style="20" customWidth="1"/>
    <col min="8971" max="9216" width="9.140625" style="20"/>
    <col min="9217" max="9217" width="4.28515625" style="20" customWidth="1"/>
    <col min="9218" max="9218" width="9.28515625" style="20" customWidth="1"/>
    <col min="9219" max="9219" width="32.7109375" style="20" customWidth="1"/>
    <col min="9220" max="9221" width="6.7109375" style="20" customWidth="1"/>
    <col min="9222" max="9223" width="8.28515625" style="20" customWidth="1"/>
    <col min="9224" max="9225" width="9.7109375" style="20" customWidth="1"/>
    <col min="9226" max="9226" width="15.7109375" style="20" customWidth="1"/>
    <col min="9227" max="9472" width="9.140625" style="20"/>
    <col min="9473" max="9473" width="4.28515625" style="20" customWidth="1"/>
    <col min="9474" max="9474" width="9.28515625" style="20" customWidth="1"/>
    <col min="9475" max="9475" width="32.7109375" style="20" customWidth="1"/>
    <col min="9476" max="9477" width="6.7109375" style="20" customWidth="1"/>
    <col min="9478" max="9479" width="8.28515625" style="20" customWidth="1"/>
    <col min="9480" max="9481" width="9.7109375" style="20" customWidth="1"/>
    <col min="9482" max="9482" width="15.7109375" style="20" customWidth="1"/>
    <col min="9483" max="9728" width="9.140625" style="20"/>
    <col min="9729" max="9729" width="4.28515625" style="20" customWidth="1"/>
    <col min="9730" max="9730" width="9.28515625" style="20" customWidth="1"/>
    <col min="9731" max="9731" width="32.7109375" style="20" customWidth="1"/>
    <col min="9732" max="9733" width="6.7109375" style="20" customWidth="1"/>
    <col min="9734" max="9735" width="8.28515625" style="20" customWidth="1"/>
    <col min="9736" max="9737" width="9.7109375" style="20" customWidth="1"/>
    <col min="9738" max="9738" width="15.7109375" style="20" customWidth="1"/>
    <col min="9739" max="9984" width="9.140625" style="20"/>
    <col min="9985" max="9985" width="4.28515625" style="20" customWidth="1"/>
    <col min="9986" max="9986" width="9.28515625" style="20" customWidth="1"/>
    <col min="9987" max="9987" width="32.7109375" style="20" customWidth="1"/>
    <col min="9988" max="9989" width="6.7109375" style="20" customWidth="1"/>
    <col min="9990" max="9991" width="8.28515625" style="20" customWidth="1"/>
    <col min="9992" max="9993" width="9.7109375" style="20" customWidth="1"/>
    <col min="9994" max="9994" width="15.7109375" style="20" customWidth="1"/>
    <col min="9995" max="10240" width="9.140625" style="20"/>
    <col min="10241" max="10241" width="4.28515625" style="20" customWidth="1"/>
    <col min="10242" max="10242" width="9.28515625" style="20" customWidth="1"/>
    <col min="10243" max="10243" width="32.7109375" style="20" customWidth="1"/>
    <col min="10244" max="10245" width="6.7109375" style="20" customWidth="1"/>
    <col min="10246" max="10247" width="8.28515625" style="20" customWidth="1"/>
    <col min="10248" max="10249" width="9.7109375" style="20" customWidth="1"/>
    <col min="10250" max="10250" width="15.7109375" style="20" customWidth="1"/>
    <col min="10251" max="10496" width="9.140625" style="20"/>
    <col min="10497" max="10497" width="4.28515625" style="20" customWidth="1"/>
    <col min="10498" max="10498" width="9.28515625" style="20" customWidth="1"/>
    <col min="10499" max="10499" width="32.7109375" style="20" customWidth="1"/>
    <col min="10500" max="10501" width="6.7109375" style="20" customWidth="1"/>
    <col min="10502" max="10503" width="8.28515625" style="20" customWidth="1"/>
    <col min="10504" max="10505" width="9.7109375" style="20" customWidth="1"/>
    <col min="10506" max="10506" width="15.7109375" style="20" customWidth="1"/>
    <col min="10507" max="10752" width="9.140625" style="20"/>
    <col min="10753" max="10753" width="4.28515625" style="20" customWidth="1"/>
    <col min="10754" max="10754" width="9.28515625" style="20" customWidth="1"/>
    <col min="10755" max="10755" width="32.7109375" style="20" customWidth="1"/>
    <col min="10756" max="10757" width="6.7109375" style="20" customWidth="1"/>
    <col min="10758" max="10759" width="8.28515625" style="20" customWidth="1"/>
    <col min="10760" max="10761" width="9.7109375" style="20" customWidth="1"/>
    <col min="10762" max="10762" width="15.7109375" style="20" customWidth="1"/>
    <col min="10763" max="11008" width="9.140625" style="20"/>
    <col min="11009" max="11009" width="4.28515625" style="20" customWidth="1"/>
    <col min="11010" max="11010" width="9.28515625" style="20" customWidth="1"/>
    <col min="11011" max="11011" width="32.7109375" style="20" customWidth="1"/>
    <col min="11012" max="11013" width="6.7109375" style="20" customWidth="1"/>
    <col min="11014" max="11015" width="8.28515625" style="20" customWidth="1"/>
    <col min="11016" max="11017" width="9.7109375" style="20" customWidth="1"/>
    <col min="11018" max="11018" width="15.7109375" style="20" customWidth="1"/>
    <col min="11019" max="11264" width="9.140625" style="20"/>
    <col min="11265" max="11265" width="4.28515625" style="20" customWidth="1"/>
    <col min="11266" max="11266" width="9.28515625" style="20" customWidth="1"/>
    <col min="11267" max="11267" width="32.7109375" style="20" customWidth="1"/>
    <col min="11268" max="11269" width="6.7109375" style="20" customWidth="1"/>
    <col min="11270" max="11271" width="8.28515625" style="20" customWidth="1"/>
    <col min="11272" max="11273" width="9.7109375" style="20" customWidth="1"/>
    <col min="11274" max="11274" width="15.7109375" style="20" customWidth="1"/>
    <col min="11275" max="11520" width="9.140625" style="20"/>
    <col min="11521" max="11521" width="4.28515625" style="20" customWidth="1"/>
    <col min="11522" max="11522" width="9.28515625" style="20" customWidth="1"/>
    <col min="11523" max="11523" width="32.7109375" style="20" customWidth="1"/>
    <col min="11524" max="11525" width="6.7109375" style="20" customWidth="1"/>
    <col min="11526" max="11527" width="8.28515625" style="20" customWidth="1"/>
    <col min="11528" max="11529" width="9.7109375" style="20" customWidth="1"/>
    <col min="11530" max="11530" width="15.7109375" style="20" customWidth="1"/>
    <col min="11531" max="11776" width="9.140625" style="20"/>
    <col min="11777" max="11777" width="4.28515625" style="20" customWidth="1"/>
    <col min="11778" max="11778" width="9.28515625" style="20" customWidth="1"/>
    <col min="11779" max="11779" width="32.7109375" style="20" customWidth="1"/>
    <col min="11780" max="11781" width="6.7109375" style="20" customWidth="1"/>
    <col min="11782" max="11783" width="8.28515625" style="20" customWidth="1"/>
    <col min="11784" max="11785" width="9.7109375" style="20" customWidth="1"/>
    <col min="11786" max="11786" width="15.7109375" style="20" customWidth="1"/>
    <col min="11787" max="12032" width="9.140625" style="20"/>
    <col min="12033" max="12033" width="4.28515625" style="20" customWidth="1"/>
    <col min="12034" max="12034" width="9.28515625" style="20" customWidth="1"/>
    <col min="12035" max="12035" width="32.7109375" style="20" customWidth="1"/>
    <col min="12036" max="12037" width="6.7109375" style="20" customWidth="1"/>
    <col min="12038" max="12039" width="8.28515625" style="20" customWidth="1"/>
    <col min="12040" max="12041" width="9.7109375" style="20" customWidth="1"/>
    <col min="12042" max="12042" width="15.7109375" style="20" customWidth="1"/>
    <col min="12043" max="12288" width="9.140625" style="20"/>
    <col min="12289" max="12289" width="4.28515625" style="20" customWidth="1"/>
    <col min="12290" max="12290" width="9.28515625" style="20" customWidth="1"/>
    <col min="12291" max="12291" width="32.7109375" style="20" customWidth="1"/>
    <col min="12292" max="12293" width="6.7109375" style="20" customWidth="1"/>
    <col min="12294" max="12295" width="8.28515625" style="20" customWidth="1"/>
    <col min="12296" max="12297" width="9.7109375" style="20" customWidth="1"/>
    <col min="12298" max="12298" width="15.7109375" style="20" customWidth="1"/>
    <col min="12299" max="12544" width="9.140625" style="20"/>
    <col min="12545" max="12545" width="4.28515625" style="20" customWidth="1"/>
    <col min="12546" max="12546" width="9.28515625" style="20" customWidth="1"/>
    <col min="12547" max="12547" width="32.7109375" style="20" customWidth="1"/>
    <col min="12548" max="12549" width="6.7109375" style="20" customWidth="1"/>
    <col min="12550" max="12551" width="8.28515625" style="20" customWidth="1"/>
    <col min="12552" max="12553" width="9.7109375" style="20" customWidth="1"/>
    <col min="12554" max="12554" width="15.7109375" style="20" customWidth="1"/>
    <col min="12555" max="12800" width="9.140625" style="20"/>
    <col min="12801" max="12801" width="4.28515625" style="20" customWidth="1"/>
    <col min="12802" max="12802" width="9.28515625" style="20" customWidth="1"/>
    <col min="12803" max="12803" width="32.7109375" style="20" customWidth="1"/>
    <col min="12804" max="12805" width="6.7109375" style="20" customWidth="1"/>
    <col min="12806" max="12807" width="8.28515625" style="20" customWidth="1"/>
    <col min="12808" max="12809" width="9.7109375" style="20" customWidth="1"/>
    <col min="12810" max="12810" width="15.7109375" style="20" customWidth="1"/>
    <col min="12811" max="13056" width="9.140625" style="20"/>
    <col min="13057" max="13057" width="4.28515625" style="20" customWidth="1"/>
    <col min="13058" max="13058" width="9.28515625" style="20" customWidth="1"/>
    <col min="13059" max="13059" width="32.7109375" style="20" customWidth="1"/>
    <col min="13060" max="13061" width="6.7109375" style="20" customWidth="1"/>
    <col min="13062" max="13063" width="8.28515625" style="20" customWidth="1"/>
    <col min="13064" max="13065" width="9.7109375" style="20" customWidth="1"/>
    <col min="13066" max="13066" width="15.7109375" style="20" customWidth="1"/>
    <col min="13067" max="13312" width="9.140625" style="20"/>
    <col min="13313" max="13313" width="4.28515625" style="20" customWidth="1"/>
    <col min="13314" max="13314" width="9.28515625" style="20" customWidth="1"/>
    <col min="13315" max="13315" width="32.7109375" style="20" customWidth="1"/>
    <col min="13316" max="13317" width="6.7109375" style="20" customWidth="1"/>
    <col min="13318" max="13319" width="8.28515625" style="20" customWidth="1"/>
    <col min="13320" max="13321" width="9.7109375" style="20" customWidth="1"/>
    <col min="13322" max="13322" width="15.7109375" style="20" customWidth="1"/>
    <col min="13323" max="13568" width="9.140625" style="20"/>
    <col min="13569" max="13569" width="4.28515625" style="20" customWidth="1"/>
    <col min="13570" max="13570" width="9.28515625" style="20" customWidth="1"/>
    <col min="13571" max="13571" width="32.7109375" style="20" customWidth="1"/>
    <col min="13572" max="13573" width="6.7109375" style="20" customWidth="1"/>
    <col min="13574" max="13575" width="8.28515625" style="20" customWidth="1"/>
    <col min="13576" max="13577" width="9.7109375" style="20" customWidth="1"/>
    <col min="13578" max="13578" width="15.7109375" style="20" customWidth="1"/>
    <col min="13579" max="13824" width="9.140625" style="20"/>
    <col min="13825" max="13825" width="4.28515625" style="20" customWidth="1"/>
    <col min="13826" max="13826" width="9.28515625" style="20" customWidth="1"/>
    <col min="13827" max="13827" width="32.7109375" style="20" customWidth="1"/>
    <col min="13828" max="13829" width="6.7109375" style="20" customWidth="1"/>
    <col min="13830" max="13831" width="8.28515625" style="20" customWidth="1"/>
    <col min="13832" max="13833" width="9.7109375" style="20" customWidth="1"/>
    <col min="13834" max="13834" width="15.7109375" style="20" customWidth="1"/>
    <col min="13835" max="14080" width="9.140625" style="20"/>
    <col min="14081" max="14081" width="4.28515625" style="20" customWidth="1"/>
    <col min="14082" max="14082" width="9.28515625" style="20" customWidth="1"/>
    <col min="14083" max="14083" width="32.7109375" style="20" customWidth="1"/>
    <col min="14084" max="14085" width="6.7109375" style="20" customWidth="1"/>
    <col min="14086" max="14087" width="8.28515625" style="20" customWidth="1"/>
    <col min="14088" max="14089" width="9.7109375" style="20" customWidth="1"/>
    <col min="14090" max="14090" width="15.7109375" style="20" customWidth="1"/>
    <col min="14091" max="14336" width="9.140625" style="20"/>
    <col min="14337" max="14337" width="4.28515625" style="20" customWidth="1"/>
    <col min="14338" max="14338" width="9.28515625" style="20" customWidth="1"/>
    <col min="14339" max="14339" width="32.7109375" style="20" customWidth="1"/>
    <col min="14340" max="14341" width="6.7109375" style="20" customWidth="1"/>
    <col min="14342" max="14343" width="8.28515625" style="20" customWidth="1"/>
    <col min="14344" max="14345" width="9.7109375" style="20" customWidth="1"/>
    <col min="14346" max="14346" width="15.7109375" style="20" customWidth="1"/>
    <col min="14347" max="14592" width="9.140625" style="20"/>
    <col min="14593" max="14593" width="4.28515625" style="20" customWidth="1"/>
    <col min="14594" max="14594" width="9.28515625" style="20" customWidth="1"/>
    <col min="14595" max="14595" width="32.7109375" style="20" customWidth="1"/>
    <col min="14596" max="14597" width="6.7109375" style="20" customWidth="1"/>
    <col min="14598" max="14599" width="8.28515625" style="20" customWidth="1"/>
    <col min="14600" max="14601" width="9.7109375" style="20" customWidth="1"/>
    <col min="14602" max="14602" width="15.7109375" style="20" customWidth="1"/>
    <col min="14603" max="14848" width="9.140625" style="20"/>
    <col min="14849" max="14849" width="4.28515625" style="20" customWidth="1"/>
    <col min="14850" max="14850" width="9.28515625" style="20" customWidth="1"/>
    <col min="14851" max="14851" width="32.7109375" style="20" customWidth="1"/>
    <col min="14852" max="14853" width="6.7109375" style="20" customWidth="1"/>
    <col min="14854" max="14855" width="8.28515625" style="20" customWidth="1"/>
    <col min="14856" max="14857" width="9.7109375" style="20" customWidth="1"/>
    <col min="14858" max="14858" width="15.7109375" style="20" customWidth="1"/>
    <col min="14859" max="15104" width="9.140625" style="20"/>
    <col min="15105" max="15105" width="4.28515625" style="20" customWidth="1"/>
    <col min="15106" max="15106" width="9.28515625" style="20" customWidth="1"/>
    <col min="15107" max="15107" width="32.7109375" style="20" customWidth="1"/>
    <col min="15108" max="15109" width="6.7109375" style="20" customWidth="1"/>
    <col min="15110" max="15111" width="8.28515625" style="20" customWidth="1"/>
    <col min="15112" max="15113" width="9.7109375" style="20" customWidth="1"/>
    <col min="15114" max="15114" width="15.7109375" style="20" customWidth="1"/>
    <col min="15115" max="15360" width="9.140625" style="20"/>
    <col min="15361" max="15361" width="4.28515625" style="20" customWidth="1"/>
    <col min="15362" max="15362" width="9.28515625" style="20" customWidth="1"/>
    <col min="15363" max="15363" width="32.7109375" style="20" customWidth="1"/>
    <col min="15364" max="15365" width="6.7109375" style="20" customWidth="1"/>
    <col min="15366" max="15367" width="8.28515625" style="20" customWidth="1"/>
    <col min="15368" max="15369" width="9.7109375" style="20" customWidth="1"/>
    <col min="15370" max="15370" width="15.7109375" style="20" customWidth="1"/>
    <col min="15371" max="15616" width="9.140625" style="20"/>
    <col min="15617" max="15617" width="4.28515625" style="20" customWidth="1"/>
    <col min="15618" max="15618" width="9.28515625" style="20" customWidth="1"/>
    <col min="15619" max="15619" width="32.7109375" style="20" customWidth="1"/>
    <col min="15620" max="15621" width="6.7109375" style="20" customWidth="1"/>
    <col min="15622" max="15623" width="8.28515625" style="20" customWidth="1"/>
    <col min="15624" max="15625" width="9.7109375" style="20" customWidth="1"/>
    <col min="15626" max="15626" width="15.7109375" style="20" customWidth="1"/>
    <col min="15627" max="15872" width="9.140625" style="20"/>
    <col min="15873" max="15873" width="4.28515625" style="20" customWidth="1"/>
    <col min="15874" max="15874" width="9.28515625" style="20" customWidth="1"/>
    <col min="15875" max="15875" width="32.7109375" style="20" customWidth="1"/>
    <col min="15876" max="15877" width="6.7109375" style="20" customWidth="1"/>
    <col min="15878" max="15879" width="8.28515625" style="20" customWidth="1"/>
    <col min="15880" max="15881" width="9.7109375" style="20" customWidth="1"/>
    <col min="15882" max="15882" width="15.7109375" style="20" customWidth="1"/>
    <col min="15883" max="16128" width="9.140625" style="20"/>
    <col min="16129" max="16129" width="4.28515625" style="20" customWidth="1"/>
    <col min="16130" max="16130" width="9.28515625" style="20" customWidth="1"/>
    <col min="16131" max="16131" width="32.7109375" style="20" customWidth="1"/>
    <col min="16132" max="16133" width="6.7109375" style="20" customWidth="1"/>
    <col min="16134" max="16135" width="8.28515625" style="20" customWidth="1"/>
    <col min="16136" max="16137" width="9.7109375" style="20" customWidth="1"/>
    <col min="16138" max="16138" width="15.7109375" style="20" customWidth="1"/>
    <col min="16139" max="16384" width="9.140625" style="20"/>
  </cols>
  <sheetData>
    <row r="1" spans="1:9" s="315" customFormat="1" ht="20.25" customHeight="1">
      <c r="A1" s="8" t="s">
        <v>71</v>
      </c>
      <c r="B1" s="8" t="s">
        <v>72</v>
      </c>
      <c r="C1" s="8" t="s">
        <v>73</v>
      </c>
      <c r="D1" s="241" t="s">
        <v>74</v>
      </c>
      <c r="E1" s="13" t="s">
        <v>75</v>
      </c>
      <c r="F1" s="241" t="s">
        <v>76</v>
      </c>
      <c r="G1" s="241" t="s">
        <v>77</v>
      </c>
      <c r="H1" s="13" t="s">
        <v>0</v>
      </c>
      <c r="I1" s="13" t="s">
        <v>1</v>
      </c>
    </row>
    <row r="2" spans="1:9" ht="57">
      <c r="A2" s="57">
        <v>1</v>
      </c>
      <c r="B2" s="20" t="s">
        <v>1903</v>
      </c>
      <c r="C2" s="20" t="s">
        <v>1904</v>
      </c>
      <c r="D2" s="76">
        <v>970</v>
      </c>
      <c r="E2" s="58" t="s">
        <v>239</v>
      </c>
      <c r="F2" s="240"/>
      <c r="G2" s="240"/>
      <c r="H2" s="382">
        <f>ROUND(D2*F2, 0)</f>
        <v>0</v>
      </c>
      <c r="I2" s="382">
        <f>ROUND(D2*G2, 0)</f>
        <v>0</v>
      </c>
    </row>
    <row r="3" spans="1:9">
      <c r="H3" s="392"/>
      <c r="I3" s="392"/>
    </row>
    <row r="4" spans="1:9" ht="42.75">
      <c r="A4" s="57">
        <v>2</v>
      </c>
      <c r="B4" s="20" t="s">
        <v>1905</v>
      </c>
      <c r="C4" s="20" t="s">
        <v>1906</v>
      </c>
      <c r="D4" s="76">
        <v>920</v>
      </c>
      <c r="E4" s="58" t="s">
        <v>239</v>
      </c>
      <c r="F4" s="240"/>
      <c r="G4" s="240"/>
      <c r="H4" s="382">
        <f>ROUND(D4*F4, 0)</f>
        <v>0</v>
      </c>
      <c r="I4" s="382">
        <f>ROUND(D4*G4, 0)</f>
        <v>0</v>
      </c>
    </row>
    <row r="5" spans="1:9">
      <c r="H5" s="392"/>
      <c r="I5" s="392"/>
    </row>
    <row r="6" spans="1:9" ht="71.25">
      <c r="A6" s="57">
        <v>3</v>
      </c>
      <c r="B6" s="20" t="s">
        <v>1907</v>
      </c>
      <c r="C6" s="20" t="s">
        <v>1908</v>
      </c>
      <c r="D6" s="76">
        <v>24276</v>
      </c>
      <c r="E6" s="58" t="s">
        <v>239</v>
      </c>
      <c r="F6" s="240"/>
      <c r="G6" s="240"/>
      <c r="H6" s="382">
        <f>ROUND(D6*F6, 0)</f>
        <v>0</v>
      </c>
      <c r="I6" s="382">
        <f>ROUND(D6*G6, 0)</f>
        <v>0</v>
      </c>
    </row>
    <row r="7" spans="1:9">
      <c r="H7" s="392"/>
      <c r="I7" s="392"/>
    </row>
    <row r="8" spans="1:9" ht="71.25">
      <c r="A8" s="57">
        <v>4</v>
      </c>
      <c r="B8" s="20" t="s">
        <v>1909</v>
      </c>
      <c r="C8" s="20" t="s">
        <v>1910</v>
      </c>
      <c r="D8" s="76">
        <v>182</v>
      </c>
      <c r="E8" s="58" t="s">
        <v>239</v>
      </c>
      <c r="F8" s="240"/>
      <c r="G8" s="240"/>
      <c r="H8" s="382">
        <f>ROUND(D8*F8, 0)</f>
        <v>0</v>
      </c>
      <c r="I8" s="382">
        <f>ROUND(D8*G8, 0)</f>
        <v>0</v>
      </c>
    </row>
    <row r="9" spans="1:9">
      <c r="H9" s="392"/>
      <c r="I9" s="392"/>
    </row>
    <row r="10" spans="1:9" ht="57">
      <c r="A10" s="57">
        <v>5</v>
      </c>
      <c r="B10" s="20" t="s">
        <v>1911</v>
      </c>
      <c r="C10" s="20" t="s">
        <v>1912</v>
      </c>
      <c r="D10" s="76">
        <v>1664</v>
      </c>
      <c r="E10" s="58" t="s">
        <v>239</v>
      </c>
      <c r="F10" s="240"/>
      <c r="G10" s="240"/>
      <c r="H10" s="382">
        <f>ROUND(D10*F10, 0)</f>
        <v>0</v>
      </c>
      <c r="I10" s="382">
        <f>ROUND(D10*G10, 0)</f>
        <v>0</v>
      </c>
    </row>
    <row r="11" spans="1:9">
      <c r="H11" s="392"/>
      <c r="I11" s="392"/>
    </row>
    <row r="12" spans="1:9" ht="71.25">
      <c r="A12" s="57">
        <v>6</v>
      </c>
      <c r="B12" s="20" t="s">
        <v>1913</v>
      </c>
      <c r="C12" s="20" t="s">
        <v>1914</v>
      </c>
      <c r="D12" s="76">
        <v>30</v>
      </c>
      <c r="E12" s="58" t="s">
        <v>239</v>
      </c>
      <c r="F12" s="240"/>
      <c r="G12" s="240"/>
      <c r="H12" s="382">
        <f>ROUND(D12*F12, 0)</f>
        <v>0</v>
      </c>
      <c r="I12" s="382">
        <f>ROUND(D12*G12, 0)</f>
        <v>0</v>
      </c>
    </row>
    <row r="13" spans="1:9">
      <c r="H13" s="392"/>
      <c r="I13" s="392"/>
    </row>
    <row r="14" spans="1:9" ht="71.25">
      <c r="A14" s="57">
        <v>7</v>
      </c>
      <c r="B14" s="20" t="s">
        <v>1915</v>
      </c>
      <c r="C14" s="20" t="s">
        <v>1916</v>
      </c>
      <c r="D14" s="76">
        <v>18240</v>
      </c>
      <c r="E14" s="58" t="s">
        <v>239</v>
      </c>
      <c r="F14" s="240"/>
      <c r="G14" s="240"/>
      <c r="H14" s="382">
        <f>ROUND(D14*F14, 0)</f>
        <v>0</v>
      </c>
      <c r="I14" s="382">
        <f>ROUND(D14*G14, 0)</f>
        <v>0</v>
      </c>
    </row>
    <row r="15" spans="1:9">
      <c r="H15" s="392"/>
      <c r="I15" s="392"/>
    </row>
    <row r="16" spans="1:9" ht="57">
      <c r="A16" s="57">
        <v>8</v>
      </c>
      <c r="B16" s="20" t="s">
        <v>1917</v>
      </c>
      <c r="C16" s="20" t="s">
        <v>1918</v>
      </c>
      <c r="D16" s="76">
        <v>3818</v>
      </c>
      <c r="E16" s="58" t="s">
        <v>239</v>
      </c>
      <c r="F16" s="240"/>
      <c r="G16" s="240"/>
      <c r="H16" s="382">
        <f>ROUND(D16*F16, 0)</f>
        <v>0</v>
      </c>
      <c r="I16" s="382">
        <f>ROUND(D16*G16, 0)</f>
        <v>0</v>
      </c>
    </row>
    <row r="17" spans="1:9">
      <c r="H17" s="392"/>
      <c r="I17" s="392"/>
    </row>
    <row r="18" spans="1:9" ht="85.5">
      <c r="A18" s="57">
        <v>9</v>
      </c>
      <c r="B18" s="20" t="s">
        <v>1919</v>
      </c>
      <c r="C18" s="20" t="s">
        <v>1920</v>
      </c>
      <c r="D18" s="76">
        <v>295.2</v>
      </c>
      <c r="E18" s="58" t="s">
        <v>239</v>
      </c>
      <c r="F18" s="240"/>
      <c r="G18" s="240"/>
      <c r="H18" s="382">
        <f>ROUND(D18*F18, 0)</f>
        <v>0</v>
      </c>
      <c r="I18" s="382">
        <f>ROUND(D18*G18, 0)</f>
        <v>0</v>
      </c>
    </row>
    <row r="19" spans="1:9">
      <c r="H19" s="392"/>
      <c r="I19" s="392"/>
    </row>
    <row r="20" spans="1:9" ht="71.25">
      <c r="A20" s="57">
        <v>10</v>
      </c>
      <c r="B20" s="20" t="s">
        <v>1921</v>
      </c>
      <c r="C20" s="20" t="s">
        <v>1922</v>
      </c>
      <c r="D20" s="76">
        <v>809</v>
      </c>
      <c r="E20" s="58" t="s">
        <v>239</v>
      </c>
      <c r="F20" s="240"/>
      <c r="G20" s="240"/>
      <c r="H20" s="382">
        <f>ROUND(D20*F20, 0)</f>
        <v>0</v>
      </c>
      <c r="I20" s="382">
        <f>ROUND(D20*G20, 0)</f>
        <v>0</v>
      </c>
    </row>
    <row r="21" spans="1:9">
      <c r="H21" s="392"/>
      <c r="I21" s="392"/>
    </row>
    <row r="22" spans="1:9" ht="42.75">
      <c r="A22" s="57">
        <v>11</v>
      </c>
      <c r="B22" s="20" t="s">
        <v>1923</v>
      </c>
      <c r="C22" s="20" t="s">
        <v>1924</v>
      </c>
      <c r="D22" s="76">
        <v>774</v>
      </c>
      <c r="E22" s="58" t="s">
        <v>239</v>
      </c>
      <c r="F22" s="240"/>
      <c r="G22" s="240"/>
      <c r="H22" s="382">
        <f>ROUND(D22*F22, 0)</f>
        <v>0</v>
      </c>
      <c r="I22" s="382">
        <f>ROUND(D22*G22, 0)</f>
        <v>0</v>
      </c>
    </row>
    <row r="23" spans="1:9">
      <c r="H23" s="392"/>
      <c r="I23" s="392"/>
    </row>
    <row r="24" spans="1:9" ht="228">
      <c r="A24" s="57">
        <v>12</v>
      </c>
      <c r="B24" s="20" t="s">
        <v>1925</v>
      </c>
      <c r="C24" s="20" t="s">
        <v>4443</v>
      </c>
      <c r="D24" s="76">
        <v>6220</v>
      </c>
      <c r="E24" s="58" t="s">
        <v>239</v>
      </c>
      <c r="F24" s="240"/>
      <c r="G24" s="240"/>
      <c r="H24" s="382">
        <f>ROUND(D24*F24, 0)</f>
        <v>0</v>
      </c>
      <c r="I24" s="382">
        <f>ROUND(D24*G24, 0)</f>
        <v>0</v>
      </c>
    </row>
    <row r="25" spans="1:9">
      <c r="H25" s="392"/>
      <c r="I25" s="392"/>
    </row>
    <row r="26" spans="1:9" ht="199.5">
      <c r="A26" s="57">
        <v>13</v>
      </c>
      <c r="B26" s="20" t="s">
        <v>1926</v>
      </c>
      <c r="C26" s="20" t="s">
        <v>1927</v>
      </c>
      <c r="D26" s="76">
        <v>6220</v>
      </c>
      <c r="E26" s="58" t="s">
        <v>239</v>
      </c>
      <c r="F26" s="240"/>
      <c r="G26" s="240"/>
      <c r="H26" s="382">
        <f>ROUND(D26*F26, 0)</f>
        <v>0</v>
      </c>
      <c r="I26" s="382">
        <f>ROUND(D26*G26, 0)</f>
        <v>0</v>
      </c>
    </row>
    <row r="27" spans="1:9">
      <c r="H27" s="392"/>
      <c r="I27" s="392"/>
    </row>
    <row r="28" spans="1:9" ht="57">
      <c r="A28" s="57">
        <v>14</v>
      </c>
      <c r="B28" s="20" t="s">
        <v>1928</v>
      </c>
      <c r="C28" s="20" t="s">
        <v>1929</v>
      </c>
      <c r="D28" s="76">
        <v>40</v>
      </c>
      <c r="E28" s="58" t="s">
        <v>239</v>
      </c>
      <c r="F28" s="240"/>
      <c r="G28" s="240"/>
      <c r="H28" s="382">
        <f>ROUND(D28*F28, 0)</f>
        <v>0</v>
      </c>
      <c r="I28" s="382">
        <f>ROUND(D28*G28, 0)</f>
        <v>0</v>
      </c>
    </row>
    <row r="29" spans="1:9">
      <c r="H29" s="392"/>
      <c r="I29" s="392"/>
    </row>
    <row r="30" spans="1:9" ht="42.75">
      <c r="A30" s="57">
        <v>15</v>
      </c>
      <c r="B30" s="20" t="s">
        <v>1930</v>
      </c>
      <c r="C30" s="20" t="s">
        <v>1931</v>
      </c>
      <c r="D30" s="76">
        <v>6220</v>
      </c>
      <c r="E30" s="58" t="s">
        <v>239</v>
      </c>
      <c r="F30" s="240"/>
      <c r="G30" s="240"/>
      <c r="H30" s="382">
        <f>ROUND(D30*F30, 0)</f>
        <v>0</v>
      </c>
      <c r="I30" s="382">
        <f>ROUND(D30*G30, 0)</f>
        <v>0</v>
      </c>
    </row>
    <row r="31" spans="1:9">
      <c r="H31" s="392"/>
      <c r="I31" s="392"/>
    </row>
    <row r="32" spans="1:9" ht="128.25">
      <c r="A32" s="57">
        <v>16</v>
      </c>
      <c r="B32" s="20" t="s">
        <v>1932</v>
      </c>
      <c r="C32" s="20" t="s">
        <v>4444</v>
      </c>
      <c r="D32" s="76">
        <v>24276</v>
      </c>
      <c r="E32" s="58" t="s">
        <v>239</v>
      </c>
      <c r="F32" s="240"/>
      <c r="G32" s="240"/>
      <c r="H32" s="382">
        <f>ROUND(D32*F32, 0)</f>
        <v>0</v>
      </c>
      <c r="I32" s="382">
        <f>ROUND(D32*G32, 0)</f>
        <v>0</v>
      </c>
    </row>
    <row r="33" spans="1:9">
      <c r="H33" s="392"/>
      <c r="I33" s="392"/>
    </row>
    <row r="34" spans="1:9" ht="128.25">
      <c r="A34" s="57">
        <v>17</v>
      </c>
      <c r="B34" s="20" t="s">
        <v>1933</v>
      </c>
      <c r="C34" s="20" t="s">
        <v>4445</v>
      </c>
      <c r="D34" s="76">
        <v>1664</v>
      </c>
      <c r="E34" s="58" t="s">
        <v>239</v>
      </c>
      <c r="F34" s="240"/>
      <c r="G34" s="240"/>
      <c r="H34" s="382">
        <f>ROUND(D34*F34, 0)</f>
        <v>0</v>
      </c>
      <c r="I34" s="382">
        <f>ROUND(D34*G34, 0)</f>
        <v>0</v>
      </c>
    </row>
    <row r="35" spans="1:9">
      <c r="H35" s="392"/>
      <c r="I35" s="392"/>
    </row>
    <row r="36" spans="1:9" ht="128.25">
      <c r="A36" s="57">
        <v>18</v>
      </c>
      <c r="B36" s="20" t="s">
        <v>1934</v>
      </c>
      <c r="C36" s="20" t="s">
        <v>4446</v>
      </c>
      <c r="D36" s="76">
        <v>18012</v>
      </c>
      <c r="E36" s="58" t="s">
        <v>239</v>
      </c>
      <c r="F36" s="240"/>
      <c r="G36" s="240"/>
      <c r="H36" s="382">
        <f>ROUND(D36*F36, 0)</f>
        <v>0</v>
      </c>
      <c r="I36" s="382">
        <f>ROUND(D36*G36, 0)</f>
        <v>0</v>
      </c>
    </row>
    <row r="37" spans="1:9">
      <c r="H37" s="392"/>
      <c r="I37" s="392"/>
    </row>
    <row r="38" spans="1:9" s="316" customFormat="1" ht="15">
      <c r="A38" s="164"/>
      <c r="B38" s="12"/>
      <c r="C38" s="12" t="s">
        <v>89</v>
      </c>
      <c r="D38" s="268"/>
      <c r="E38" s="14"/>
      <c r="F38" s="268"/>
      <c r="G38" s="268"/>
      <c r="H38" s="383">
        <f>ROUND(SUM(H2:H37),0)</f>
        <v>0</v>
      </c>
      <c r="I38" s="383">
        <f>ROUND(SUM(I2:I37),0)</f>
        <v>0</v>
      </c>
    </row>
  </sheetData>
  <sheetProtection algorithmName="SHA-512" hashValue="u3JlJSzl5e58otZX+ZaY1BW8mxU2h96ZfT9ExorhR9xc6KLcCQrlojGv+yGrafjZ5Ae9pBiUz0VEtkghozz+Zw==" saltValue="CJtQ+5sy1l2+okc9vTyVhA==" spinCount="100000" sheet="1" objects="1" scenarios="1"/>
  <autoFilter ref="A1:I38" xr:uid="{00000000-0009-0000-0000-000007000000}"/>
  <customSheetViews>
    <customSheetView guid="{8F7B0D9D-760B-4ED2-8EF3-7E60F24C53A3}" showPageBreaks="1">
      <selection activeCell="O18" sqref="O18:P19"/>
      <pageMargins left="0.2361111111111111" right="0.2361111111111111" top="0.69444444444444442" bottom="0.69444444444444442" header="0.41666666666666669" footer="0.41666666666666669"/>
      <pageSetup paperSize="9" orientation="portrait" useFirstPageNumber="1" r:id="rId1"/>
      <headerFooter>
        <oddHeader>&amp;L&amp;"Times New Roman,bold"&amp;10 Zsaluzás és állványozás</oddHeader>
      </headerFooter>
    </customSheetView>
    <customSheetView guid="{889DD361-410A-403A-AA82-655FDFDC877E}" showPageBreaks="1">
      <selection activeCell="O18" sqref="O18:P19"/>
      <pageMargins left="0.2361111111111111" right="0.2361111111111111" top="0.69444444444444442" bottom="0.69444444444444442" header="0.41666666666666669" footer="0.41666666666666669"/>
      <pageSetup paperSize="9" orientation="portrait" useFirstPageNumber="1" r:id="rId2"/>
      <headerFooter>
        <oddHeader>&amp;L&amp;"Times New Roman,bold"&amp;10 Zsaluzás és állványozás</oddHeader>
      </headerFooter>
    </customSheetView>
    <customSheetView guid="{D331B704-800F-4B9C-8ED5-0D010377A042}" showPageBreaks="1">
      <selection sqref="A1:I5"/>
      <pageMargins left="0.23622047244094491" right="0.23622047244094491" top="0.70866141732283472" bottom="0.70866141732283472" header="0.43307086614173229" footer="0.43307086614173229"/>
      <pageSetup paperSize="9" scale="81" orientation="portrait" useFirstPageNumber="1" r:id="rId3"/>
      <headerFooter>
        <oddHeader>&amp;L&amp;"Times New Roman,bold"&amp;10 Zsaluzás és állványozás</oddHeader>
      </headerFooter>
    </customSheetView>
  </customSheetViews>
  <pageMargins left="0.23622047244094491" right="0.23622047244094491" top="0.70866141732283472" bottom="0.70866141732283472" header="0.43307086614173229" footer="0.43307086614173229"/>
  <pageSetup paperSize="9" scale="70" firstPageNumber="11" orientation="portrait" useFirstPageNumber="1" r:id="rId4"/>
  <headerFooter>
    <oddHeader>&amp;L&amp;"Times New Roman,Félkövér"&amp;10&amp;A</oddHeader>
    <oddFooter>&amp;C&amp;P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Munka10">
    <tabColor rgb="FFFFC000"/>
  </sheetPr>
  <dimension ref="A1:XFD22"/>
  <sheetViews>
    <sheetView zoomScaleSheetLayoutView="55" workbookViewId="0">
      <selection activeCell="G3" sqref="G3"/>
    </sheetView>
  </sheetViews>
  <sheetFormatPr defaultRowHeight="14.25"/>
  <cols>
    <col min="1" max="1" width="6.28515625" style="57" customWidth="1"/>
    <col min="2" max="2" width="11.85546875" style="20" customWidth="1"/>
    <col min="3" max="3" width="32.7109375" style="20" customWidth="1"/>
    <col min="4" max="4" width="9.85546875" style="76" customWidth="1"/>
    <col min="5" max="5" width="9.85546875" style="58" customWidth="1"/>
    <col min="6" max="6" width="16.85546875" style="76" customWidth="1"/>
    <col min="7" max="7" width="15.7109375" style="76" customWidth="1"/>
    <col min="8" max="8" width="17.85546875" style="58" customWidth="1"/>
    <col min="9" max="9" width="16.5703125" style="58" bestFit="1"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16384" s="319" customFormat="1" ht="19.5" customHeight="1">
      <c r="A1" s="8" t="s">
        <v>71</v>
      </c>
      <c r="B1" s="8" t="s">
        <v>72</v>
      </c>
      <c r="C1" s="8" t="s">
        <v>73</v>
      </c>
      <c r="D1" s="241" t="s">
        <v>74</v>
      </c>
      <c r="E1" s="13" t="s">
        <v>75</v>
      </c>
      <c r="F1" s="241" t="s">
        <v>76</v>
      </c>
      <c r="G1" s="241" t="s">
        <v>77</v>
      </c>
      <c r="H1" s="13" t="s">
        <v>0</v>
      </c>
      <c r="I1" s="13" t="s">
        <v>1</v>
      </c>
      <c r="J1" s="320"/>
      <c r="K1" s="321"/>
      <c r="L1" s="321"/>
      <c r="M1" s="322"/>
      <c r="N1" s="321"/>
      <c r="O1" s="322"/>
      <c r="P1" s="322"/>
      <c r="Q1" s="322"/>
      <c r="R1" s="322"/>
      <c r="S1" s="320"/>
      <c r="T1" s="321"/>
      <c r="U1" s="321"/>
      <c r="V1" s="322"/>
      <c r="W1" s="321"/>
      <c r="X1" s="322"/>
      <c r="Y1" s="322"/>
      <c r="Z1" s="322"/>
      <c r="AA1" s="322"/>
      <c r="AB1" s="320"/>
      <c r="AC1" s="321"/>
      <c r="AD1" s="321"/>
      <c r="AE1" s="322"/>
      <c r="AF1" s="321"/>
      <c r="AG1" s="322"/>
      <c r="AH1" s="322"/>
      <c r="AI1" s="322"/>
      <c r="AJ1" s="322"/>
      <c r="AK1" s="320"/>
      <c r="AL1" s="321"/>
      <c r="AM1" s="321"/>
      <c r="AN1" s="322"/>
      <c r="AO1" s="321"/>
      <c r="AP1" s="322"/>
      <c r="AQ1" s="322"/>
      <c r="AR1" s="322"/>
      <c r="AS1" s="322"/>
      <c r="AT1" s="320"/>
      <c r="AU1" s="321"/>
      <c r="AV1" s="321"/>
      <c r="AW1" s="322"/>
      <c r="AX1" s="321"/>
      <c r="AY1" s="322"/>
      <c r="AZ1" s="322"/>
      <c r="BA1" s="322"/>
      <c r="BB1" s="322"/>
      <c r="BC1" s="320"/>
      <c r="BD1" s="321"/>
      <c r="BE1" s="321"/>
      <c r="BF1" s="322"/>
      <c r="BG1" s="321"/>
      <c r="BH1" s="322"/>
      <c r="BI1" s="322"/>
      <c r="BJ1" s="322"/>
      <c r="BK1" s="322"/>
      <c r="BL1" s="320"/>
      <c r="BM1" s="321"/>
      <c r="BN1" s="321"/>
      <c r="BO1" s="322"/>
      <c r="BP1" s="321"/>
      <c r="BQ1" s="322"/>
      <c r="BR1" s="322"/>
      <c r="BS1" s="322"/>
      <c r="BT1" s="322"/>
      <c r="BU1" s="320"/>
      <c r="BV1" s="321"/>
      <c r="BW1" s="321"/>
      <c r="BX1" s="322"/>
      <c r="BY1" s="321"/>
      <c r="BZ1" s="322"/>
      <c r="CA1" s="322"/>
      <c r="CB1" s="322"/>
      <c r="CC1" s="322"/>
      <c r="CD1" s="320"/>
      <c r="CE1" s="321"/>
      <c r="CF1" s="321"/>
      <c r="CG1" s="322"/>
      <c r="CH1" s="321"/>
      <c r="CI1" s="322"/>
      <c r="CJ1" s="322"/>
      <c r="CK1" s="322"/>
      <c r="CL1" s="322"/>
      <c r="CM1" s="320"/>
      <c r="CN1" s="321"/>
      <c r="CO1" s="321"/>
      <c r="CP1" s="322"/>
      <c r="CQ1" s="321"/>
      <c r="CR1" s="322"/>
      <c r="CS1" s="322"/>
      <c r="CT1" s="322"/>
      <c r="CU1" s="322"/>
      <c r="CV1" s="320"/>
      <c r="CW1" s="321"/>
      <c r="CX1" s="321"/>
      <c r="CY1" s="322"/>
      <c r="CZ1" s="321"/>
      <c r="DA1" s="322"/>
      <c r="DB1" s="322"/>
      <c r="DC1" s="322"/>
      <c r="DD1" s="322"/>
      <c r="DE1" s="320"/>
      <c r="DF1" s="321"/>
      <c r="DG1" s="321"/>
      <c r="DH1" s="322"/>
      <c r="DI1" s="321"/>
      <c r="DJ1" s="322"/>
      <c r="DK1" s="322"/>
      <c r="DL1" s="322"/>
      <c r="DM1" s="322"/>
      <c r="DN1" s="320"/>
      <c r="DO1" s="321"/>
      <c r="DP1" s="321"/>
      <c r="DQ1" s="322"/>
      <c r="DR1" s="321"/>
      <c r="DS1" s="322"/>
      <c r="DT1" s="322"/>
      <c r="DU1" s="322"/>
      <c r="DV1" s="322"/>
      <c r="DW1" s="320"/>
      <c r="DX1" s="321"/>
      <c r="DY1" s="321"/>
      <c r="DZ1" s="322"/>
      <c r="EA1" s="321"/>
      <c r="EB1" s="322"/>
      <c r="EC1" s="322"/>
      <c r="ED1" s="322"/>
      <c r="EE1" s="322"/>
      <c r="EF1" s="320"/>
      <c r="EG1" s="321"/>
      <c r="EH1" s="321"/>
      <c r="EI1" s="322"/>
      <c r="EJ1" s="321"/>
      <c r="EK1" s="322"/>
      <c r="EL1" s="322"/>
      <c r="EM1" s="322"/>
      <c r="EN1" s="322"/>
      <c r="EO1" s="320"/>
      <c r="EP1" s="321"/>
      <c r="EQ1" s="321"/>
      <c r="ER1" s="322"/>
      <c r="ES1" s="321"/>
      <c r="ET1" s="322"/>
      <c r="EU1" s="322"/>
      <c r="EV1" s="322"/>
      <c r="EW1" s="322"/>
      <c r="EX1" s="320"/>
      <c r="EY1" s="321"/>
      <c r="EZ1" s="321"/>
      <c r="FA1" s="322"/>
      <c r="FB1" s="321"/>
      <c r="FC1" s="322"/>
      <c r="FD1" s="322"/>
      <c r="FE1" s="322"/>
      <c r="FF1" s="322"/>
      <c r="FG1" s="320"/>
      <c r="FH1" s="321"/>
      <c r="FI1" s="321"/>
      <c r="FJ1" s="322"/>
      <c r="FK1" s="321"/>
      <c r="FL1" s="322"/>
      <c r="FM1" s="322"/>
      <c r="FN1" s="322"/>
      <c r="FO1" s="322"/>
      <c r="FP1" s="320"/>
      <c r="FQ1" s="321"/>
      <c r="FR1" s="321"/>
      <c r="FS1" s="322"/>
      <c r="FT1" s="321"/>
      <c r="FU1" s="322"/>
      <c r="FV1" s="322"/>
      <c r="FW1" s="322"/>
      <c r="FX1" s="322"/>
      <c r="FY1" s="320"/>
      <c r="FZ1" s="321"/>
      <c r="GA1" s="321"/>
      <c r="GB1" s="322"/>
      <c r="GC1" s="321"/>
      <c r="GD1" s="322"/>
      <c r="GE1" s="322"/>
      <c r="GF1" s="322"/>
      <c r="GG1" s="322"/>
      <c r="GH1" s="320"/>
      <c r="GI1" s="321"/>
      <c r="GJ1" s="321"/>
      <c r="GK1" s="322"/>
      <c r="GL1" s="321"/>
      <c r="GM1" s="322"/>
      <c r="GN1" s="322"/>
      <c r="GO1" s="322"/>
      <c r="GP1" s="322"/>
      <c r="GQ1" s="320"/>
      <c r="GR1" s="321"/>
      <c r="GS1" s="321"/>
      <c r="GT1" s="322"/>
      <c r="GU1" s="321"/>
      <c r="GV1" s="322"/>
      <c r="GW1" s="322"/>
      <c r="GX1" s="322"/>
      <c r="GY1" s="322"/>
      <c r="GZ1" s="320"/>
      <c r="HA1" s="321"/>
      <c r="HB1" s="321"/>
      <c r="HC1" s="322"/>
      <c r="HD1" s="321"/>
      <c r="HE1" s="322"/>
      <c r="HF1" s="322"/>
      <c r="HG1" s="322"/>
      <c r="HH1" s="322"/>
      <c r="HI1" s="320"/>
      <c r="HJ1" s="321"/>
      <c r="HK1" s="321"/>
      <c r="HL1" s="322"/>
      <c r="HM1" s="321"/>
      <c r="HN1" s="322"/>
      <c r="HO1" s="322"/>
      <c r="HP1" s="322"/>
      <c r="HQ1" s="322"/>
      <c r="HR1" s="320"/>
      <c r="HS1" s="321"/>
      <c r="HT1" s="321"/>
      <c r="HU1" s="322"/>
      <c r="HV1" s="321"/>
      <c r="HW1" s="322"/>
      <c r="HX1" s="322"/>
      <c r="HY1" s="322"/>
      <c r="HZ1" s="322"/>
      <c r="IA1" s="320"/>
      <c r="IB1" s="321"/>
      <c r="IC1" s="321"/>
      <c r="ID1" s="322"/>
      <c r="IE1" s="321"/>
      <c r="IF1" s="322"/>
      <c r="IG1" s="322"/>
      <c r="IH1" s="322"/>
      <c r="II1" s="322"/>
      <c r="IJ1" s="320"/>
      <c r="IK1" s="321"/>
      <c r="IL1" s="321"/>
      <c r="IM1" s="322"/>
      <c r="IN1" s="321"/>
      <c r="IO1" s="322"/>
      <c r="IP1" s="322"/>
      <c r="IQ1" s="322"/>
      <c r="IR1" s="322"/>
      <c r="IS1" s="320"/>
      <c r="IT1" s="321"/>
      <c r="IU1" s="321"/>
      <c r="IV1" s="322"/>
      <c r="IW1" s="321"/>
      <c r="IX1" s="322"/>
      <c r="IY1" s="322"/>
      <c r="IZ1" s="322"/>
      <c r="JA1" s="322"/>
      <c r="JB1" s="320"/>
      <c r="JC1" s="321"/>
      <c r="JD1" s="321"/>
      <c r="JE1" s="322"/>
      <c r="JF1" s="321"/>
      <c r="JG1" s="322"/>
      <c r="JH1" s="322"/>
      <c r="JI1" s="322"/>
      <c r="JJ1" s="322"/>
      <c r="JK1" s="320"/>
      <c r="JL1" s="321"/>
      <c r="JM1" s="321"/>
      <c r="JN1" s="322"/>
      <c r="JO1" s="321"/>
      <c r="JP1" s="322"/>
      <c r="JQ1" s="322"/>
      <c r="JR1" s="322"/>
      <c r="JS1" s="322"/>
      <c r="JT1" s="320"/>
      <c r="JU1" s="321"/>
      <c r="JV1" s="321"/>
      <c r="JW1" s="322"/>
      <c r="JX1" s="321"/>
      <c r="JY1" s="322"/>
      <c r="JZ1" s="322"/>
      <c r="KA1" s="322"/>
      <c r="KB1" s="322"/>
      <c r="KC1" s="320"/>
      <c r="KD1" s="321"/>
      <c r="KE1" s="321"/>
      <c r="KF1" s="322"/>
      <c r="KG1" s="321"/>
      <c r="KH1" s="322"/>
      <c r="KI1" s="322"/>
      <c r="KJ1" s="322"/>
      <c r="KK1" s="322"/>
      <c r="KL1" s="320"/>
      <c r="KM1" s="321"/>
      <c r="KN1" s="321"/>
      <c r="KO1" s="322"/>
      <c r="KP1" s="321"/>
      <c r="KQ1" s="322"/>
      <c r="KR1" s="322"/>
      <c r="KS1" s="322"/>
      <c r="KT1" s="322"/>
      <c r="KU1" s="320"/>
      <c r="KV1" s="321"/>
      <c r="KW1" s="321"/>
      <c r="KX1" s="322"/>
      <c r="KY1" s="321"/>
      <c r="KZ1" s="322"/>
      <c r="LA1" s="322"/>
      <c r="LB1" s="322"/>
      <c r="LC1" s="322"/>
      <c r="LD1" s="320"/>
      <c r="LE1" s="321"/>
      <c r="LF1" s="321"/>
      <c r="LG1" s="322"/>
      <c r="LH1" s="321"/>
      <c r="LI1" s="322"/>
      <c r="LJ1" s="322"/>
      <c r="LK1" s="322"/>
      <c r="LL1" s="322"/>
      <c r="LM1" s="320"/>
      <c r="LN1" s="321"/>
      <c r="LO1" s="321"/>
      <c r="LP1" s="322"/>
      <c r="LQ1" s="321"/>
      <c r="LR1" s="322"/>
      <c r="LS1" s="322"/>
      <c r="LT1" s="322"/>
      <c r="LU1" s="322"/>
      <c r="LV1" s="320"/>
      <c r="LW1" s="321"/>
      <c r="LX1" s="321"/>
      <c r="LY1" s="322"/>
      <c r="LZ1" s="321"/>
      <c r="MA1" s="322"/>
      <c r="MB1" s="322"/>
      <c r="MC1" s="322"/>
      <c r="MD1" s="322"/>
      <c r="ME1" s="320"/>
      <c r="MF1" s="321"/>
      <c r="MG1" s="321"/>
      <c r="MH1" s="322"/>
      <c r="MI1" s="321"/>
      <c r="MJ1" s="322"/>
      <c r="MK1" s="322"/>
      <c r="ML1" s="322"/>
      <c r="MM1" s="322"/>
      <c r="MN1" s="320"/>
      <c r="MO1" s="321"/>
      <c r="MP1" s="321"/>
      <c r="MQ1" s="322"/>
      <c r="MR1" s="321"/>
      <c r="MS1" s="322"/>
      <c r="MT1" s="322"/>
      <c r="MU1" s="322"/>
      <c r="MV1" s="322"/>
      <c r="MW1" s="320"/>
      <c r="MX1" s="321"/>
      <c r="MY1" s="321"/>
      <c r="MZ1" s="322"/>
      <c r="NA1" s="321"/>
      <c r="NB1" s="322"/>
      <c r="NC1" s="322"/>
      <c r="ND1" s="322"/>
      <c r="NE1" s="322"/>
      <c r="NF1" s="320"/>
      <c r="NG1" s="321"/>
      <c r="NH1" s="321"/>
      <c r="NI1" s="322"/>
      <c r="NJ1" s="321"/>
      <c r="NK1" s="322"/>
      <c r="NL1" s="322"/>
      <c r="NM1" s="322"/>
      <c r="NN1" s="322"/>
      <c r="NO1" s="320"/>
      <c r="NP1" s="321"/>
      <c r="NQ1" s="321"/>
      <c r="NR1" s="322"/>
      <c r="NS1" s="321"/>
      <c r="NT1" s="322"/>
      <c r="NU1" s="322"/>
      <c r="NV1" s="322"/>
      <c r="NW1" s="322"/>
      <c r="NX1" s="320"/>
      <c r="NY1" s="321"/>
      <c r="NZ1" s="321"/>
      <c r="OA1" s="322"/>
      <c r="OB1" s="321"/>
      <c r="OC1" s="322"/>
      <c r="OD1" s="322"/>
      <c r="OE1" s="322"/>
      <c r="OF1" s="322"/>
      <c r="OG1" s="320"/>
      <c r="OH1" s="321"/>
      <c r="OI1" s="321"/>
      <c r="OJ1" s="322"/>
      <c r="OK1" s="321"/>
      <c r="OL1" s="322"/>
      <c r="OM1" s="322"/>
      <c r="ON1" s="322"/>
      <c r="OO1" s="322"/>
      <c r="OP1" s="320"/>
      <c r="OQ1" s="321"/>
      <c r="OR1" s="321"/>
      <c r="OS1" s="322"/>
      <c r="OT1" s="321"/>
      <c r="OU1" s="322"/>
      <c r="OV1" s="322"/>
      <c r="OW1" s="322"/>
      <c r="OX1" s="322"/>
      <c r="OY1" s="320"/>
      <c r="OZ1" s="321"/>
      <c r="PA1" s="321"/>
      <c r="PB1" s="322"/>
      <c r="PC1" s="321"/>
      <c r="PD1" s="322"/>
      <c r="PE1" s="322"/>
      <c r="PF1" s="322"/>
      <c r="PG1" s="322"/>
      <c r="PH1" s="320"/>
      <c r="PI1" s="321"/>
      <c r="PJ1" s="321"/>
      <c r="PK1" s="322"/>
      <c r="PL1" s="321"/>
      <c r="PM1" s="322"/>
      <c r="PN1" s="322"/>
      <c r="PO1" s="322"/>
      <c r="PP1" s="322"/>
      <c r="PQ1" s="320"/>
      <c r="PR1" s="321"/>
      <c r="PS1" s="321"/>
      <c r="PT1" s="322"/>
      <c r="PU1" s="321"/>
      <c r="PV1" s="322"/>
      <c r="PW1" s="322"/>
      <c r="PX1" s="322"/>
      <c r="PY1" s="322"/>
      <c r="PZ1" s="320"/>
      <c r="QA1" s="321"/>
      <c r="QB1" s="321"/>
      <c r="QC1" s="322"/>
      <c r="QD1" s="321"/>
      <c r="QE1" s="322"/>
      <c r="QF1" s="322"/>
      <c r="QG1" s="322"/>
      <c r="QH1" s="322"/>
      <c r="QI1" s="320"/>
      <c r="QJ1" s="321"/>
      <c r="QK1" s="321"/>
      <c r="QL1" s="322"/>
      <c r="QM1" s="321"/>
      <c r="QN1" s="322"/>
      <c r="QO1" s="322"/>
      <c r="QP1" s="322"/>
      <c r="QQ1" s="322"/>
      <c r="QR1" s="320"/>
      <c r="QS1" s="321"/>
      <c r="QT1" s="321"/>
      <c r="QU1" s="322"/>
      <c r="QV1" s="321"/>
      <c r="QW1" s="322"/>
      <c r="QX1" s="322"/>
      <c r="QY1" s="322"/>
      <c r="QZ1" s="322"/>
      <c r="RA1" s="320"/>
      <c r="RB1" s="321"/>
      <c r="RC1" s="321"/>
      <c r="RD1" s="322"/>
      <c r="RE1" s="321"/>
      <c r="RF1" s="322"/>
      <c r="RG1" s="322"/>
      <c r="RH1" s="322"/>
      <c r="RI1" s="322"/>
      <c r="RJ1" s="320"/>
      <c r="RK1" s="321"/>
      <c r="RL1" s="321"/>
      <c r="RM1" s="322"/>
      <c r="RN1" s="321"/>
      <c r="RO1" s="322"/>
      <c r="RP1" s="322"/>
      <c r="RQ1" s="322"/>
      <c r="RR1" s="322"/>
      <c r="RS1" s="320"/>
      <c r="RT1" s="321"/>
      <c r="RU1" s="321"/>
      <c r="RV1" s="322"/>
      <c r="RW1" s="321"/>
      <c r="RX1" s="322"/>
      <c r="RY1" s="322"/>
      <c r="RZ1" s="322"/>
      <c r="SA1" s="322"/>
      <c r="SB1" s="320"/>
      <c r="SC1" s="321"/>
      <c r="SD1" s="321"/>
      <c r="SE1" s="322"/>
      <c r="SF1" s="321"/>
      <c r="SG1" s="322"/>
      <c r="SH1" s="322"/>
      <c r="SI1" s="322"/>
      <c r="SJ1" s="322"/>
      <c r="SK1" s="320"/>
      <c r="SL1" s="321"/>
      <c r="SM1" s="321"/>
      <c r="SN1" s="322"/>
      <c r="SO1" s="321"/>
      <c r="SP1" s="322"/>
      <c r="SQ1" s="322"/>
      <c r="SR1" s="322"/>
      <c r="SS1" s="322"/>
      <c r="ST1" s="320"/>
      <c r="SU1" s="321"/>
      <c r="SV1" s="321"/>
      <c r="SW1" s="322"/>
      <c r="SX1" s="321"/>
      <c r="SY1" s="322"/>
      <c r="SZ1" s="322"/>
      <c r="TA1" s="322"/>
      <c r="TB1" s="322"/>
      <c r="TC1" s="320"/>
      <c r="TD1" s="321"/>
      <c r="TE1" s="321"/>
      <c r="TF1" s="322"/>
      <c r="TG1" s="321"/>
      <c r="TH1" s="322"/>
      <c r="TI1" s="322"/>
      <c r="TJ1" s="322"/>
      <c r="TK1" s="322"/>
      <c r="TL1" s="320"/>
      <c r="TM1" s="321"/>
      <c r="TN1" s="321"/>
      <c r="TO1" s="322"/>
      <c r="TP1" s="321"/>
      <c r="TQ1" s="322"/>
      <c r="TR1" s="322"/>
      <c r="TS1" s="322"/>
      <c r="TT1" s="322"/>
      <c r="TU1" s="320"/>
      <c r="TV1" s="321"/>
      <c r="TW1" s="321"/>
      <c r="TX1" s="322"/>
      <c r="TY1" s="321"/>
      <c r="TZ1" s="322"/>
      <c r="UA1" s="322"/>
      <c r="UB1" s="322"/>
      <c r="UC1" s="322"/>
      <c r="UD1" s="320"/>
      <c r="UE1" s="321"/>
      <c r="UF1" s="321"/>
      <c r="UG1" s="322"/>
      <c r="UH1" s="321"/>
      <c r="UI1" s="322"/>
      <c r="UJ1" s="322"/>
      <c r="UK1" s="322"/>
      <c r="UL1" s="322"/>
      <c r="UM1" s="320"/>
      <c r="UN1" s="321"/>
      <c r="UO1" s="321"/>
      <c r="UP1" s="322"/>
      <c r="UQ1" s="321"/>
      <c r="UR1" s="322"/>
      <c r="US1" s="322"/>
      <c r="UT1" s="322"/>
      <c r="UU1" s="322"/>
      <c r="UV1" s="320"/>
      <c r="UW1" s="321"/>
      <c r="UX1" s="321"/>
      <c r="UY1" s="322"/>
      <c r="UZ1" s="321"/>
      <c r="VA1" s="322"/>
      <c r="VB1" s="322"/>
      <c r="VC1" s="322"/>
      <c r="VD1" s="322"/>
      <c r="VE1" s="320"/>
      <c r="VF1" s="321"/>
      <c r="VG1" s="321"/>
      <c r="VH1" s="322"/>
      <c r="VI1" s="321"/>
      <c r="VJ1" s="322"/>
      <c r="VK1" s="322"/>
      <c r="VL1" s="322"/>
      <c r="VM1" s="322"/>
      <c r="VN1" s="320"/>
      <c r="VO1" s="321"/>
      <c r="VP1" s="321"/>
      <c r="VQ1" s="322"/>
      <c r="VR1" s="321"/>
      <c r="VS1" s="322"/>
      <c r="VT1" s="322"/>
      <c r="VU1" s="322"/>
      <c r="VV1" s="322"/>
      <c r="VW1" s="320"/>
      <c r="VX1" s="321"/>
      <c r="VY1" s="321"/>
      <c r="VZ1" s="322"/>
      <c r="WA1" s="321"/>
      <c r="WB1" s="322"/>
      <c r="WC1" s="322"/>
      <c r="WD1" s="322"/>
      <c r="WE1" s="322"/>
      <c r="WF1" s="320"/>
      <c r="WG1" s="321"/>
      <c r="WH1" s="321"/>
      <c r="WI1" s="322"/>
      <c r="WJ1" s="321"/>
      <c r="WK1" s="322"/>
      <c r="WL1" s="322"/>
      <c r="WM1" s="322"/>
      <c r="WN1" s="322"/>
      <c r="WO1" s="320"/>
      <c r="WP1" s="321"/>
      <c r="WQ1" s="321"/>
      <c r="WR1" s="322"/>
      <c r="WS1" s="321"/>
      <c r="WT1" s="322"/>
      <c r="WU1" s="322"/>
      <c r="WV1" s="322"/>
      <c r="WW1" s="322"/>
      <c r="WX1" s="320"/>
      <c r="WY1" s="321"/>
      <c r="WZ1" s="321"/>
      <c r="XA1" s="322"/>
      <c r="XB1" s="321"/>
      <c r="XC1" s="322"/>
      <c r="XD1" s="322"/>
      <c r="XE1" s="322"/>
      <c r="XF1" s="322"/>
      <c r="XG1" s="320"/>
      <c r="XH1" s="321"/>
      <c r="XI1" s="321"/>
      <c r="XJ1" s="322"/>
      <c r="XK1" s="321"/>
      <c r="XL1" s="322"/>
      <c r="XM1" s="322"/>
      <c r="XN1" s="322"/>
      <c r="XO1" s="322"/>
      <c r="XP1" s="320"/>
      <c r="XQ1" s="321"/>
      <c r="XR1" s="321"/>
      <c r="XS1" s="322"/>
      <c r="XT1" s="321"/>
      <c r="XU1" s="322"/>
      <c r="XV1" s="322"/>
      <c r="XW1" s="322"/>
      <c r="XX1" s="322"/>
      <c r="XY1" s="320"/>
      <c r="XZ1" s="321"/>
      <c r="YA1" s="321"/>
      <c r="YB1" s="322"/>
      <c r="YC1" s="321"/>
      <c r="YD1" s="322"/>
      <c r="YE1" s="322"/>
      <c r="YF1" s="322"/>
      <c r="YG1" s="322"/>
      <c r="YH1" s="320"/>
      <c r="YI1" s="321"/>
      <c r="YJ1" s="321"/>
      <c r="YK1" s="322"/>
      <c r="YL1" s="321"/>
      <c r="YM1" s="322"/>
      <c r="YN1" s="322"/>
      <c r="YO1" s="322"/>
      <c r="YP1" s="322"/>
      <c r="YQ1" s="320"/>
      <c r="YR1" s="321"/>
      <c r="YS1" s="321"/>
      <c r="YT1" s="322"/>
      <c r="YU1" s="321"/>
      <c r="YV1" s="322"/>
      <c r="YW1" s="322"/>
      <c r="YX1" s="322"/>
      <c r="YY1" s="322"/>
      <c r="YZ1" s="320"/>
      <c r="ZA1" s="321"/>
      <c r="ZB1" s="321"/>
      <c r="ZC1" s="322"/>
      <c r="ZD1" s="321"/>
      <c r="ZE1" s="322"/>
      <c r="ZF1" s="322"/>
      <c r="ZG1" s="322"/>
      <c r="ZH1" s="322"/>
      <c r="ZI1" s="320"/>
      <c r="ZJ1" s="321"/>
      <c r="ZK1" s="321"/>
      <c r="ZL1" s="322"/>
      <c r="ZM1" s="321"/>
      <c r="ZN1" s="322"/>
      <c r="ZO1" s="322"/>
      <c r="ZP1" s="322"/>
      <c r="ZQ1" s="322"/>
      <c r="ZR1" s="320"/>
      <c r="ZS1" s="321"/>
      <c r="ZT1" s="321"/>
      <c r="ZU1" s="322"/>
      <c r="ZV1" s="321"/>
      <c r="ZW1" s="322"/>
      <c r="ZX1" s="322"/>
      <c r="ZY1" s="322"/>
      <c r="ZZ1" s="322"/>
      <c r="AAA1" s="320"/>
      <c r="AAB1" s="321"/>
      <c r="AAC1" s="321"/>
      <c r="AAD1" s="322"/>
      <c r="AAE1" s="321"/>
      <c r="AAF1" s="322"/>
      <c r="AAG1" s="322"/>
      <c r="AAH1" s="322"/>
      <c r="AAI1" s="322"/>
      <c r="AAJ1" s="320"/>
      <c r="AAK1" s="321"/>
      <c r="AAL1" s="321"/>
      <c r="AAM1" s="322"/>
      <c r="AAN1" s="321"/>
      <c r="AAO1" s="322"/>
      <c r="AAP1" s="322"/>
      <c r="AAQ1" s="322"/>
      <c r="AAR1" s="322"/>
      <c r="AAS1" s="320"/>
      <c r="AAT1" s="321"/>
      <c r="AAU1" s="321"/>
      <c r="AAV1" s="322"/>
      <c r="AAW1" s="321"/>
      <c r="AAX1" s="322"/>
      <c r="AAY1" s="322"/>
      <c r="AAZ1" s="322"/>
      <c r="ABA1" s="322"/>
      <c r="ABB1" s="320"/>
      <c r="ABC1" s="321"/>
      <c r="ABD1" s="321"/>
      <c r="ABE1" s="322"/>
      <c r="ABF1" s="321"/>
      <c r="ABG1" s="322"/>
      <c r="ABH1" s="322"/>
      <c r="ABI1" s="322"/>
      <c r="ABJ1" s="322"/>
      <c r="ABK1" s="320"/>
      <c r="ABL1" s="321"/>
      <c r="ABM1" s="321"/>
      <c r="ABN1" s="322"/>
      <c r="ABO1" s="321"/>
      <c r="ABP1" s="322"/>
      <c r="ABQ1" s="322"/>
      <c r="ABR1" s="322"/>
      <c r="ABS1" s="322"/>
      <c r="ABT1" s="320"/>
      <c r="ABU1" s="321"/>
      <c r="ABV1" s="321"/>
      <c r="ABW1" s="322"/>
      <c r="ABX1" s="321"/>
      <c r="ABY1" s="322"/>
      <c r="ABZ1" s="322"/>
      <c r="ACA1" s="322"/>
      <c r="ACB1" s="322"/>
      <c r="ACC1" s="320"/>
      <c r="ACD1" s="321"/>
      <c r="ACE1" s="321"/>
      <c r="ACF1" s="322"/>
      <c r="ACG1" s="321"/>
      <c r="ACH1" s="322"/>
      <c r="ACI1" s="322"/>
      <c r="ACJ1" s="322"/>
      <c r="ACK1" s="322"/>
      <c r="ACL1" s="320"/>
      <c r="ACM1" s="321"/>
      <c r="ACN1" s="321"/>
      <c r="ACO1" s="322"/>
      <c r="ACP1" s="321"/>
      <c r="ACQ1" s="322"/>
      <c r="ACR1" s="322"/>
      <c r="ACS1" s="322"/>
      <c r="ACT1" s="322"/>
      <c r="ACU1" s="320"/>
      <c r="ACV1" s="321"/>
      <c r="ACW1" s="321"/>
      <c r="ACX1" s="322"/>
      <c r="ACY1" s="321"/>
      <c r="ACZ1" s="322"/>
      <c r="ADA1" s="322"/>
      <c r="ADB1" s="322"/>
      <c r="ADC1" s="322"/>
      <c r="ADD1" s="320"/>
      <c r="ADE1" s="321"/>
      <c r="ADF1" s="321"/>
      <c r="ADG1" s="322"/>
      <c r="ADH1" s="321"/>
      <c r="ADI1" s="322"/>
      <c r="ADJ1" s="322"/>
      <c r="ADK1" s="322"/>
      <c r="ADL1" s="322"/>
      <c r="ADM1" s="320"/>
      <c r="ADN1" s="321"/>
      <c r="ADO1" s="321"/>
      <c r="ADP1" s="322"/>
      <c r="ADQ1" s="321"/>
      <c r="ADR1" s="322"/>
      <c r="ADS1" s="322"/>
      <c r="ADT1" s="322"/>
      <c r="ADU1" s="322"/>
      <c r="ADV1" s="320"/>
      <c r="ADW1" s="321"/>
      <c r="ADX1" s="321"/>
      <c r="ADY1" s="322"/>
      <c r="ADZ1" s="321"/>
      <c r="AEA1" s="322"/>
      <c r="AEB1" s="322"/>
      <c r="AEC1" s="322"/>
      <c r="AED1" s="322"/>
      <c r="AEE1" s="320"/>
      <c r="AEF1" s="321"/>
      <c r="AEG1" s="321"/>
      <c r="AEH1" s="322"/>
      <c r="AEI1" s="321"/>
      <c r="AEJ1" s="322"/>
      <c r="AEK1" s="322"/>
      <c r="AEL1" s="322"/>
      <c r="AEM1" s="322"/>
      <c r="AEN1" s="320"/>
      <c r="AEO1" s="321"/>
      <c r="AEP1" s="321"/>
      <c r="AEQ1" s="322"/>
      <c r="AER1" s="321"/>
      <c r="AES1" s="322"/>
      <c r="AET1" s="322"/>
      <c r="AEU1" s="322"/>
      <c r="AEV1" s="322"/>
      <c r="AEW1" s="320"/>
      <c r="AEX1" s="321"/>
      <c r="AEY1" s="321"/>
      <c r="AEZ1" s="322"/>
      <c r="AFA1" s="321"/>
      <c r="AFB1" s="322"/>
      <c r="AFC1" s="322"/>
      <c r="AFD1" s="322"/>
      <c r="AFE1" s="322"/>
      <c r="AFF1" s="320"/>
      <c r="AFG1" s="321"/>
      <c r="AFH1" s="321"/>
      <c r="AFI1" s="322"/>
      <c r="AFJ1" s="321"/>
      <c r="AFK1" s="322"/>
      <c r="AFL1" s="322"/>
      <c r="AFM1" s="322"/>
      <c r="AFN1" s="322"/>
      <c r="AFO1" s="320"/>
      <c r="AFP1" s="321"/>
      <c r="AFQ1" s="321"/>
      <c r="AFR1" s="322"/>
      <c r="AFS1" s="321"/>
      <c r="AFT1" s="322"/>
      <c r="AFU1" s="322"/>
      <c r="AFV1" s="322"/>
      <c r="AFW1" s="322"/>
      <c r="AFX1" s="320"/>
      <c r="AFY1" s="321"/>
      <c r="AFZ1" s="321"/>
      <c r="AGA1" s="322"/>
      <c r="AGB1" s="321"/>
      <c r="AGC1" s="322"/>
      <c r="AGD1" s="322"/>
      <c r="AGE1" s="322"/>
      <c r="AGF1" s="322"/>
      <c r="AGG1" s="320"/>
      <c r="AGH1" s="321"/>
      <c r="AGI1" s="321"/>
      <c r="AGJ1" s="322"/>
      <c r="AGK1" s="321"/>
      <c r="AGL1" s="322"/>
      <c r="AGM1" s="322"/>
      <c r="AGN1" s="322"/>
      <c r="AGO1" s="322"/>
      <c r="AGP1" s="320"/>
      <c r="AGQ1" s="321"/>
      <c r="AGR1" s="321"/>
      <c r="AGS1" s="322"/>
      <c r="AGT1" s="321"/>
      <c r="AGU1" s="322"/>
      <c r="AGV1" s="322"/>
      <c r="AGW1" s="322"/>
      <c r="AGX1" s="322"/>
      <c r="AGY1" s="320"/>
      <c r="AGZ1" s="321"/>
      <c r="AHA1" s="321"/>
      <c r="AHB1" s="322"/>
      <c r="AHC1" s="321"/>
      <c r="AHD1" s="322"/>
      <c r="AHE1" s="322"/>
      <c r="AHF1" s="322"/>
      <c r="AHG1" s="322"/>
      <c r="AHH1" s="320"/>
      <c r="AHI1" s="321"/>
      <c r="AHJ1" s="321"/>
      <c r="AHK1" s="322"/>
      <c r="AHL1" s="321"/>
      <c r="AHM1" s="322"/>
      <c r="AHN1" s="322"/>
      <c r="AHO1" s="322"/>
      <c r="AHP1" s="322"/>
      <c r="AHQ1" s="320"/>
      <c r="AHR1" s="321"/>
      <c r="AHS1" s="321"/>
      <c r="AHT1" s="322"/>
      <c r="AHU1" s="321"/>
      <c r="AHV1" s="322"/>
      <c r="AHW1" s="322"/>
      <c r="AHX1" s="322"/>
      <c r="AHY1" s="322"/>
      <c r="AHZ1" s="320"/>
      <c r="AIA1" s="321"/>
      <c r="AIB1" s="321"/>
      <c r="AIC1" s="322"/>
      <c r="AID1" s="321"/>
      <c r="AIE1" s="322"/>
      <c r="AIF1" s="322"/>
      <c r="AIG1" s="322"/>
      <c r="AIH1" s="322"/>
      <c r="AII1" s="320"/>
      <c r="AIJ1" s="321"/>
      <c r="AIK1" s="321"/>
      <c r="AIL1" s="322"/>
      <c r="AIM1" s="321"/>
      <c r="AIN1" s="322"/>
      <c r="AIO1" s="322"/>
      <c r="AIP1" s="322"/>
      <c r="AIQ1" s="322"/>
      <c r="AIR1" s="320"/>
      <c r="AIS1" s="321"/>
      <c r="AIT1" s="321"/>
      <c r="AIU1" s="322"/>
      <c r="AIV1" s="321"/>
      <c r="AIW1" s="322"/>
      <c r="AIX1" s="322"/>
      <c r="AIY1" s="322"/>
      <c r="AIZ1" s="322"/>
      <c r="AJA1" s="320"/>
      <c r="AJB1" s="321"/>
      <c r="AJC1" s="321"/>
      <c r="AJD1" s="322"/>
      <c r="AJE1" s="321"/>
      <c r="AJF1" s="322"/>
      <c r="AJG1" s="322"/>
      <c r="AJH1" s="322"/>
      <c r="AJI1" s="322"/>
      <c r="AJJ1" s="320"/>
      <c r="AJK1" s="321"/>
      <c r="AJL1" s="321"/>
      <c r="AJM1" s="322"/>
      <c r="AJN1" s="321"/>
      <c r="AJO1" s="322"/>
      <c r="AJP1" s="322"/>
      <c r="AJQ1" s="322"/>
      <c r="AJR1" s="322"/>
      <c r="AJS1" s="320"/>
      <c r="AJT1" s="321"/>
      <c r="AJU1" s="321"/>
      <c r="AJV1" s="322"/>
      <c r="AJW1" s="321"/>
      <c r="AJX1" s="322"/>
      <c r="AJY1" s="322"/>
      <c r="AJZ1" s="322"/>
      <c r="AKA1" s="322"/>
      <c r="AKB1" s="320"/>
      <c r="AKC1" s="321"/>
      <c r="AKD1" s="321"/>
      <c r="AKE1" s="322"/>
      <c r="AKF1" s="321"/>
      <c r="AKG1" s="322"/>
      <c r="AKH1" s="322"/>
      <c r="AKI1" s="322"/>
      <c r="AKJ1" s="322"/>
      <c r="AKK1" s="320"/>
      <c r="AKL1" s="321"/>
      <c r="AKM1" s="321"/>
      <c r="AKN1" s="322"/>
      <c r="AKO1" s="321"/>
      <c r="AKP1" s="322"/>
      <c r="AKQ1" s="322"/>
      <c r="AKR1" s="322"/>
      <c r="AKS1" s="322"/>
      <c r="AKT1" s="320"/>
      <c r="AKU1" s="321"/>
      <c r="AKV1" s="321"/>
      <c r="AKW1" s="322"/>
      <c r="AKX1" s="321"/>
      <c r="AKY1" s="322"/>
      <c r="AKZ1" s="322"/>
      <c r="ALA1" s="322"/>
      <c r="ALB1" s="322"/>
      <c r="ALC1" s="320"/>
      <c r="ALD1" s="321"/>
      <c r="ALE1" s="321"/>
      <c r="ALF1" s="322"/>
      <c r="ALG1" s="321"/>
      <c r="ALH1" s="322"/>
      <c r="ALI1" s="322"/>
      <c r="ALJ1" s="322"/>
      <c r="ALK1" s="322"/>
      <c r="ALL1" s="320"/>
      <c r="ALM1" s="321"/>
      <c r="ALN1" s="321"/>
      <c r="ALO1" s="322"/>
      <c r="ALP1" s="321"/>
      <c r="ALQ1" s="322"/>
      <c r="ALR1" s="322"/>
      <c r="ALS1" s="322"/>
      <c r="ALT1" s="322"/>
      <c r="ALU1" s="320"/>
      <c r="ALV1" s="321"/>
      <c r="ALW1" s="321"/>
      <c r="ALX1" s="322"/>
      <c r="ALY1" s="321"/>
      <c r="ALZ1" s="322"/>
      <c r="AMA1" s="322"/>
      <c r="AMB1" s="322"/>
      <c r="AMC1" s="322"/>
      <c r="AMD1" s="320"/>
      <c r="AME1" s="321"/>
      <c r="AMF1" s="321"/>
      <c r="AMG1" s="322"/>
      <c r="AMH1" s="321"/>
      <c r="AMI1" s="322"/>
      <c r="AMJ1" s="322"/>
      <c r="AMK1" s="322"/>
      <c r="AML1" s="322"/>
      <c r="AMM1" s="320"/>
      <c r="AMN1" s="321"/>
      <c r="AMO1" s="321"/>
      <c r="AMP1" s="322"/>
      <c r="AMQ1" s="321"/>
      <c r="AMR1" s="322"/>
      <c r="AMS1" s="322"/>
      <c r="AMT1" s="322"/>
      <c r="AMU1" s="322"/>
      <c r="AMV1" s="320"/>
      <c r="AMW1" s="321"/>
      <c r="AMX1" s="321"/>
      <c r="AMY1" s="322"/>
      <c r="AMZ1" s="321"/>
      <c r="ANA1" s="322"/>
      <c r="ANB1" s="322"/>
      <c r="ANC1" s="322"/>
      <c r="AND1" s="322"/>
      <c r="ANE1" s="320"/>
      <c r="ANF1" s="321"/>
      <c r="ANG1" s="321"/>
      <c r="ANH1" s="322"/>
      <c r="ANI1" s="321"/>
      <c r="ANJ1" s="322"/>
      <c r="ANK1" s="322"/>
      <c r="ANL1" s="322"/>
      <c r="ANM1" s="322"/>
      <c r="ANN1" s="320"/>
      <c r="ANO1" s="321"/>
      <c r="ANP1" s="321"/>
      <c r="ANQ1" s="322"/>
      <c r="ANR1" s="321"/>
      <c r="ANS1" s="322"/>
      <c r="ANT1" s="322"/>
      <c r="ANU1" s="322"/>
      <c r="ANV1" s="322"/>
      <c r="ANW1" s="320"/>
      <c r="ANX1" s="321"/>
      <c r="ANY1" s="321"/>
      <c r="ANZ1" s="322"/>
      <c r="AOA1" s="321"/>
      <c r="AOB1" s="322"/>
      <c r="AOC1" s="322"/>
      <c r="AOD1" s="322"/>
      <c r="AOE1" s="322"/>
      <c r="AOF1" s="320"/>
      <c r="AOG1" s="321"/>
      <c r="AOH1" s="321"/>
      <c r="AOI1" s="322"/>
      <c r="AOJ1" s="321"/>
      <c r="AOK1" s="322"/>
      <c r="AOL1" s="322"/>
      <c r="AOM1" s="322"/>
      <c r="AON1" s="322"/>
      <c r="AOO1" s="320"/>
      <c r="AOP1" s="321"/>
      <c r="AOQ1" s="321"/>
      <c r="AOR1" s="322"/>
      <c r="AOS1" s="321"/>
      <c r="AOT1" s="322"/>
      <c r="AOU1" s="322"/>
      <c r="AOV1" s="322"/>
      <c r="AOW1" s="322"/>
      <c r="AOX1" s="320"/>
      <c r="AOY1" s="321"/>
      <c r="AOZ1" s="321"/>
      <c r="APA1" s="322"/>
      <c r="APB1" s="321"/>
      <c r="APC1" s="322"/>
      <c r="APD1" s="322"/>
      <c r="APE1" s="322"/>
      <c r="APF1" s="322"/>
      <c r="APG1" s="320"/>
      <c r="APH1" s="321"/>
      <c r="API1" s="321"/>
      <c r="APJ1" s="322"/>
      <c r="APK1" s="321"/>
      <c r="APL1" s="322"/>
      <c r="APM1" s="322"/>
      <c r="APN1" s="322"/>
      <c r="APO1" s="322"/>
      <c r="APP1" s="320"/>
      <c r="APQ1" s="321"/>
      <c r="APR1" s="321"/>
      <c r="APS1" s="322"/>
      <c r="APT1" s="321"/>
      <c r="APU1" s="322"/>
      <c r="APV1" s="322"/>
      <c r="APW1" s="322"/>
      <c r="APX1" s="322"/>
      <c r="APY1" s="320"/>
      <c r="APZ1" s="321"/>
      <c r="AQA1" s="321"/>
      <c r="AQB1" s="322"/>
      <c r="AQC1" s="321"/>
      <c r="AQD1" s="322"/>
      <c r="AQE1" s="322"/>
      <c r="AQF1" s="322"/>
      <c r="AQG1" s="322"/>
      <c r="AQH1" s="320"/>
      <c r="AQI1" s="321"/>
      <c r="AQJ1" s="321"/>
      <c r="AQK1" s="322"/>
      <c r="AQL1" s="321"/>
      <c r="AQM1" s="322"/>
      <c r="AQN1" s="322"/>
      <c r="AQO1" s="322"/>
      <c r="AQP1" s="322"/>
      <c r="AQQ1" s="320"/>
      <c r="AQR1" s="321"/>
      <c r="AQS1" s="321"/>
      <c r="AQT1" s="322"/>
      <c r="AQU1" s="321"/>
      <c r="AQV1" s="322"/>
      <c r="AQW1" s="322"/>
      <c r="AQX1" s="322"/>
      <c r="AQY1" s="322"/>
      <c r="AQZ1" s="320"/>
      <c r="ARA1" s="321"/>
      <c r="ARB1" s="321"/>
      <c r="ARC1" s="322"/>
      <c r="ARD1" s="321"/>
      <c r="ARE1" s="322"/>
      <c r="ARF1" s="322"/>
      <c r="ARG1" s="322"/>
      <c r="ARH1" s="322"/>
      <c r="ARI1" s="320"/>
      <c r="ARJ1" s="321"/>
      <c r="ARK1" s="321"/>
      <c r="ARL1" s="322"/>
      <c r="ARM1" s="321"/>
      <c r="ARN1" s="322"/>
      <c r="ARO1" s="322"/>
      <c r="ARP1" s="322"/>
      <c r="ARQ1" s="322"/>
      <c r="ARR1" s="320"/>
      <c r="ARS1" s="321"/>
      <c r="ART1" s="321"/>
      <c r="ARU1" s="322"/>
      <c r="ARV1" s="321"/>
      <c r="ARW1" s="322"/>
      <c r="ARX1" s="322"/>
      <c r="ARY1" s="322"/>
      <c r="ARZ1" s="322"/>
      <c r="ASA1" s="320"/>
      <c r="ASB1" s="321"/>
      <c r="ASC1" s="321"/>
      <c r="ASD1" s="322"/>
      <c r="ASE1" s="321"/>
      <c r="ASF1" s="322"/>
      <c r="ASG1" s="322"/>
      <c r="ASH1" s="322"/>
      <c r="ASI1" s="322"/>
      <c r="ASJ1" s="320"/>
      <c r="ASK1" s="321"/>
      <c r="ASL1" s="321"/>
      <c r="ASM1" s="322"/>
      <c r="ASN1" s="321"/>
      <c r="ASO1" s="322"/>
      <c r="ASP1" s="322"/>
      <c r="ASQ1" s="322"/>
      <c r="ASR1" s="322"/>
      <c r="ASS1" s="320"/>
      <c r="AST1" s="321"/>
      <c r="ASU1" s="321"/>
      <c r="ASV1" s="322"/>
      <c r="ASW1" s="321"/>
      <c r="ASX1" s="322"/>
      <c r="ASY1" s="322"/>
      <c r="ASZ1" s="322"/>
      <c r="ATA1" s="322"/>
      <c r="ATB1" s="320"/>
      <c r="ATC1" s="321"/>
      <c r="ATD1" s="321"/>
      <c r="ATE1" s="322"/>
      <c r="ATF1" s="321"/>
      <c r="ATG1" s="322"/>
      <c r="ATH1" s="322"/>
      <c r="ATI1" s="322"/>
      <c r="ATJ1" s="322"/>
      <c r="ATK1" s="320"/>
      <c r="ATL1" s="321"/>
      <c r="ATM1" s="321"/>
      <c r="ATN1" s="322"/>
      <c r="ATO1" s="321"/>
      <c r="ATP1" s="322"/>
      <c r="ATQ1" s="322"/>
      <c r="ATR1" s="322"/>
      <c r="ATS1" s="322"/>
      <c r="ATT1" s="320"/>
      <c r="ATU1" s="321"/>
      <c r="ATV1" s="321"/>
      <c r="ATW1" s="322"/>
      <c r="ATX1" s="321"/>
      <c r="ATY1" s="322"/>
      <c r="ATZ1" s="322"/>
      <c r="AUA1" s="322"/>
      <c r="AUB1" s="322"/>
      <c r="AUC1" s="320"/>
      <c r="AUD1" s="321"/>
      <c r="AUE1" s="321"/>
      <c r="AUF1" s="322"/>
      <c r="AUG1" s="321"/>
      <c r="AUH1" s="322"/>
      <c r="AUI1" s="322"/>
      <c r="AUJ1" s="322"/>
      <c r="AUK1" s="322"/>
      <c r="AUL1" s="320"/>
      <c r="AUM1" s="321"/>
      <c r="AUN1" s="321"/>
      <c r="AUO1" s="322"/>
      <c r="AUP1" s="321"/>
      <c r="AUQ1" s="322"/>
      <c r="AUR1" s="322"/>
      <c r="AUS1" s="322"/>
      <c r="AUT1" s="322"/>
      <c r="AUU1" s="320"/>
      <c r="AUV1" s="321"/>
      <c r="AUW1" s="321"/>
      <c r="AUX1" s="322"/>
      <c r="AUY1" s="321"/>
      <c r="AUZ1" s="322"/>
      <c r="AVA1" s="322"/>
      <c r="AVB1" s="322"/>
      <c r="AVC1" s="322"/>
      <c r="AVD1" s="320"/>
      <c r="AVE1" s="321"/>
      <c r="AVF1" s="321"/>
      <c r="AVG1" s="322"/>
      <c r="AVH1" s="321"/>
      <c r="AVI1" s="322"/>
      <c r="AVJ1" s="322"/>
      <c r="AVK1" s="322"/>
      <c r="AVL1" s="322"/>
      <c r="AVM1" s="320"/>
      <c r="AVN1" s="321"/>
      <c r="AVO1" s="321"/>
      <c r="AVP1" s="322"/>
      <c r="AVQ1" s="321"/>
      <c r="AVR1" s="322"/>
      <c r="AVS1" s="322"/>
      <c r="AVT1" s="322"/>
      <c r="AVU1" s="322"/>
      <c r="AVV1" s="320"/>
      <c r="AVW1" s="321"/>
      <c r="AVX1" s="321"/>
      <c r="AVY1" s="322"/>
      <c r="AVZ1" s="321"/>
      <c r="AWA1" s="322"/>
      <c r="AWB1" s="322"/>
      <c r="AWC1" s="322"/>
      <c r="AWD1" s="322"/>
      <c r="AWE1" s="320"/>
      <c r="AWF1" s="321"/>
      <c r="AWG1" s="321"/>
      <c r="AWH1" s="322"/>
      <c r="AWI1" s="321"/>
      <c r="AWJ1" s="322"/>
      <c r="AWK1" s="322"/>
      <c r="AWL1" s="322"/>
      <c r="AWM1" s="322"/>
      <c r="AWN1" s="320"/>
      <c r="AWO1" s="321"/>
      <c r="AWP1" s="321"/>
      <c r="AWQ1" s="322"/>
      <c r="AWR1" s="321"/>
      <c r="AWS1" s="322"/>
      <c r="AWT1" s="322"/>
      <c r="AWU1" s="322"/>
      <c r="AWV1" s="322"/>
      <c r="AWW1" s="320"/>
      <c r="AWX1" s="321"/>
      <c r="AWY1" s="321"/>
      <c r="AWZ1" s="322"/>
      <c r="AXA1" s="321"/>
      <c r="AXB1" s="322"/>
      <c r="AXC1" s="322"/>
      <c r="AXD1" s="322"/>
      <c r="AXE1" s="322"/>
      <c r="AXF1" s="320"/>
      <c r="AXG1" s="321"/>
      <c r="AXH1" s="321"/>
      <c r="AXI1" s="322"/>
      <c r="AXJ1" s="321"/>
      <c r="AXK1" s="322"/>
      <c r="AXL1" s="322"/>
      <c r="AXM1" s="322"/>
      <c r="AXN1" s="322"/>
      <c r="AXO1" s="320"/>
      <c r="AXP1" s="321"/>
      <c r="AXQ1" s="321"/>
      <c r="AXR1" s="322"/>
      <c r="AXS1" s="321"/>
      <c r="AXT1" s="322"/>
      <c r="AXU1" s="322"/>
      <c r="AXV1" s="322"/>
      <c r="AXW1" s="322"/>
      <c r="AXX1" s="320"/>
      <c r="AXY1" s="321"/>
      <c r="AXZ1" s="321"/>
      <c r="AYA1" s="322"/>
      <c r="AYB1" s="321"/>
      <c r="AYC1" s="322"/>
      <c r="AYD1" s="322"/>
      <c r="AYE1" s="322"/>
      <c r="AYF1" s="322"/>
      <c r="AYG1" s="320"/>
      <c r="AYH1" s="321"/>
      <c r="AYI1" s="321"/>
      <c r="AYJ1" s="322"/>
      <c r="AYK1" s="321"/>
      <c r="AYL1" s="322"/>
      <c r="AYM1" s="322"/>
      <c r="AYN1" s="322"/>
      <c r="AYO1" s="322"/>
      <c r="AYP1" s="320"/>
      <c r="AYQ1" s="321"/>
      <c r="AYR1" s="321"/>
      <c r="AYS1" s="322"/>
      <c r="AYT1" s="321"/>
      <c r="AYU1" s="322"/>
      <c r="AYV1" s="322"/>
      <c r="AYW1" s="322"/>
      <c r="AYX1" s="322"/>
      <c r="AYY1" s="320"/>
      <c r="AYZ1" s="321"/>
      <c r="AZA1" s="321"/>
      <c r="AZB1" s="322"/>
      <c r="AZC1" s="321"/>
      <c r="AZD1" s="322"/>
      <c r="AZE1" s="322"/>
      <c r="AZF1" s="322"/>
      <c r="AZG1" s="322"/>
      <c r="AZH1" s="320"/>
      <c r="AZI1" s="321"/>
      <c r="AZJ1" s="321"/>
      <c r="AZK1" s="322"/>
      <c r="AZL1" s="321"/>
      <c r="AZM1" s="322"/>
      <c r="AZN1" s="322"/>
      <c r="AZO1" s="322"/>
      <c r="AZP1" s="322"/>
      <c r="AZQ1" s="320"/>
      <c r="AZR1" s="321"/>
      <c r="AZS1" s="321"/>
      <c r="AZT1" s="322"/>
      <c r="AZU1" s="321"/>
      <c r="AZV1" s="322"/>
      <c r="AZW1" s="322"/>
      <c r="AZX1" s="322"/>
      <c r="AZY1" s="322"/>
      <c r="AZZ1" s="320"/>
      <c r="BAA1" s="321"/>
      <c r="BAB1" s="321"/>
      <c r="BAC1" s="322"/>
      <c r="BAD1" s="321"/>
      <c r="BAE1" s="322"/>
      <c r="BAF1" s="322"/>
      <c r="BAG1" s="322"/>
      <c r="BAH1" s="322"/>
      <c r="BAI1" s="320"/>
      <c r="BAJ1" s="321"/>
      <c r="BAK1" s="321"/>
      <c r="BAL1" s="322"/>
      <c r="BAM1" s="321"/>
      <c r="BAN1" s="322"/>
      <c r="BAO1" s="322"/>
      <c r="BAP1" s="322"/>
      <c r="BAQ1" s="322"/>
      <c r="BAR1" s="320"/>
      <c r="BAS1" s="321"/>
      <c r="BAT1" s="321"/>
      <c r="BAU1" s="322"/>
      <c r="BAV1" s="321"/>
      <c r="BAW1" s="322"/>
      <c r="BAX1" s="322"/>
      <c r="BAY1" s="322"/>
      <c r="BAZ1" s="322"/>
      <c r="BBA1" s="320"/>
      <c r="BBB1" s="321"/>
      <c r="BBC1" s="321"/>
      <c r="BBD1" s="322"/>
      <c r="BBE1" s="321"/>
      <c r="BBF1" s="322"/>
      <c r="BBG1" s="322"/>
      <c r="BBH1" s="322"/>
      <c r="BBI1" s="322"/>
      <c r="BBJ1" s="320"/>
      <c r="BBK1" s="321"/>
      <c r="BBL1" s="321"/>
      <c r="BBM1" s="322"/>
      <c r="BBN1" s="321"/>
      <c r="BBO1" s="322"/>
      <c r="BBP1" s="322"/>
      <c r="BBQ1" s="322"/>
      <c r="BBR1" s="322"/>
      <c r="BBS1" s="320"/>
      <c r="BBT1" s="321"/>
      <c r="BBU1" s="321"/>
      <c r="BBV1" s="322"/>
      <c r="BBW1" s="321"/>
      <c r="BBX1" s="322"/>
      <c r="BBY1" s="322"/>
      <c r="BBZ1" s="322"/>
      <c r="BCA1" s="322"/>
      <c r="BCB1" s="320"/>
      <c r="BCC1" s="321"/>
      <c r="BCD1" s="321"/>
      <c r="BCE1" s="322"/>
      <c r="BCF1" s="321"/>
      <c r="BCG1" s="322"/>
      <c r="BCH1" s="322"/>
      <c r="BCI1" s="322"/>
      <c r="BCJ1" s="322"/>
      <c r="BCK1" s="320"/>
      <c r="BCL1" s="321"/>
      <c r="BCM1" s="321"/>
      <c r="BCN1" s="322"/>
      <c r="BCO1" s="321"/>
      <c r="BCP1" s="322"/>
      <c r="BCQ1" s="322"/>
      <c r="BCR1" s="322"/>
      <c r="BCS1" s="322"/>
      <c r="BCT1" s="320"/>
      <c r="BCU1" s="321"/>
      <c r="BCV1" s="321"/>
      <c r="BCW1" s="322"/>
      <c r="BCX1" s="321"/>
      <c r="BCY1" s="322"/>
      <c r="BCZ1" s="322"/>
      <c r="BDA1" s="322"/>
      <c r="BDB1" s="322"/>
      <c r="BDC1" s="320"/>
      <c r="BDD1" s="321"/>
      <c r="BDE1" s="321"/>
      <c r="BDF1" s="322"/>
      <c r="BDG1" s="321"/>
      <c r="BDH1" s="322"/>
      <c r="BDI1" s="322"/>
      <c r="BDJ1" s="322"/>
      <c r="BDK1" s="322"/>
      <c r="BDL1" s="320"/>
      <c r="BDM1" s="321"/>
      <c r="BDN1" s="321"/>
      <c r="BDO1" s="322"/>
      <c r="BDP1" s="321"/>
      <c r="BDQ1" s="322"/>
      <c r="BDR1" s="322"/>
      <c r="BDS1" s="322"/>
      <c r="BDT1" s="322"/>
      <c r="BDU1" s="320"/>
      <c r="BDV1" s="321"/>
      <c r="BDW1" s="321"/>
      <c r="BDX1" s="322"/>
      <c r="BDY1" s="321"/>
      <c r="BDZ1" s="322"/>
      <c r="BEA1" s="322"/>
      <c r="BEB1" s="322"/>
      <c r="BEC1" s="322"/>
      <c r="BED1" s="320"/>
      <c r="BEE1" s="321"/>
      <c r="BEF1" s="321"/>
      <c r="BEG1" s="322"/>
      <c r="BEH1" s="321"/>
      <c r="BEI1" s="322"/>
      <c r="BEJ1" s="322"/>
      <c r="BEK1" s="322"/>
      <c r="BEL1" s="322"/>
      <c r="BEM1" s="320"/>
      <c r="BEN1" s="321"/>
      <c r="BEO1" s="321"/>
      <c r="BEP1" s="322"/>
      <c r="BEQ1" s="321"/>
      <c r="BER1" s="322"/>
      <c r="BES1" s="322"/>
      <c r="BET1" s="322"/>
      <c r="BEU1" s="322"/>
      <c r="BEV1" s="320"/>
      <c r="BEW1" s="321"/>
      <c r="BEX1" s="321"/>
      <c r="BEY1" s="322"/>
      <c r="BEZ1" s="321"/>
      <c r="BFA1" s="322"/>
      <c r="BFB1" s="322"/>
      <c r="BFC1" s="322"/>
      <c r="BFD1" s="322"/>
      <c r="BFE1" s="320"/>
      <c r="BFF1" s="321"/>
      <c r="BFG1" s="321"/>
      <c r="BFH1" s="322"/>
      <c r="BFI1" s="321"/>
      <c r="BFJ1" s="322"/>
      <c r="BFK1" s="322"/>
      <c r="BFL1" s="322"/>
      <c r="BFM1" s="322"/>
      <c r="BFN1" s="320"/>
      <c r="BFO1" s="321"/>
      <c r="BFP1" s="321"/>
      <c r="BFQ1" s="322"/>
      <c r="BFR1" s="321"/>
      <c r="BFS1" s="322"/>
      <c r="BFT1" s="322"/>
      <c r="BFU1" s="322"/>
      <c r="BFV1" s="322"/>
      <c r="BFW1" s="320"/>
      <c r="BFX1" s="321"/>
      <c r="BFY1" s="321"/>
      <c r="BFZ1" s="322"/>
      <c r="BGA1" s="321"/>
      <c r="BGB1" s="322"/>
      <c r="BGC1" s="322"/>
      <c r="BGD1" s="322"/>
      <c r="BGE1" s="322"/>
      <c r="BGF1" s="320"/>
      <c r="BGG1" s="321"/>
      <c r="BGH1" s="321"/>
      <c r="BGI1" s="322"/>
      <c r="BGJ1" s="321"/>
      <c r="BGK1" s="322"/>
      <c r="BGL1" s="322"/>
      <c r="BGM1" s="322"/>
      <c r="BGN1" s="322"/>
      <c r="BGO1" s="320"/>
      <c r="BGP1" s="321"/>
      <c r="BGQ1" s="321"/>
      <c r="BGR1" s="322"/>
      <c r="BGS1" s="321"/>
      <c r="BGT1" s="322"/>
      <c r="BGU1" s="322"/>
      <c r="BGV1" s="322"/>
      <c r="BGW1" s="322"/>
      <c r="BGX1" s="320"/>
      <c r="BGY1" s="321"/>
      <c r="BGZ1" s="321"/>
      <c r="BHA1" s="322"/>
      <c r="BHB1" s="321"/>
      <c r="BHC1" s="322"/>
      <c r="BHD1" s="322"/>
      <c r="BHE1" s="322"/>
      <c r="BHF1" s="322"/>
      <c r="BHG1" s="320"/>
      <c r="BHH1" s="321"/>
      <c r="BHI1" s="321"/>
      <c r="BHJ1" s="322"/>
      <c r="BHK1" s="321"/>
      <c r="BHL1" s="322"/>
      <c r="BHM1" s="322"/>
      <c r="BHN1" s="322"/>
      <c r="BHO1" s="322"/>
      <c r="BHP1" s="320"/>
      <c r="BHQ1" s="321"/>
      <c r="BHR1" s="321"/>
      <c r="BHS1" s="322"/>
      <c r="BHT1" s="321"/>
      <c r="BHU1" s="322"/>
      <c r="BHV1" s="322"/>
      <c r="BHW1" s="322"/>
      <c r="BHX1" s="322"/>
      <c r="BHY1" s="320"/>
      <c r="BHZ1" s="321"/>
      <c r="BIA1" s="321"/>
      <c r="BIB1" s="322"/>
      <c r="BIC1" s="321"/>
      <c r="BID1" s="322"/>
      <c r="BIE1" s="322"/>
      <c r="BIF1" s="322"/>
      <c r="BIG1" s="322"/>
      <c r="BIH1" s="320"/>
      <c r="BII1" s="321"/>
      <c r="BIJ1" s="321"/>
      <c r="BIK1" s="322"/>
      <c r="BIL1" s="321"/>
      <c r="BIM1" s="322"/>
      <c r="BIN1" s="322"/>
      <c r="BIO1" s="322"/>
      <c r="BIP1" s="322"/>
      <c r="BIQ1" s="320"/>
      <c r="BIR1" s="321"/>
      <c r="BIS1" s="321"/>
      <c r="BIT1" s="322"/>
      <c r="BIU1" s="321"/>
      <c r="BIV1" s="322"/>
      <c r="BIW1" s="322"/>
      <c r="BIX1" s="322"/>
      <c r="BIY1" s="322"/>
      <c r="BIZ1" s="320"/>
      <c r="BJA1" s="321"/>
      <c r="BJB1" s="321"/>
      <c r="BJC1" s="322"/>
      <c r="BJD1" s="321"/>
      <c r="BJE1" s="322"/>
      <c r="BJF1" s="322"/>
      <c r="BJG1" s="322"/>
      <c r="BJH1" s="322"/>
      <c r="BJI1" s="320"/>
      <c r="BJJ1" s="321"/>
      <c r="BJK1" s="321"/>
      <c r="BJL1" s="322"/>
      <c r="BJM1" s="321"/>
      <c r="BJN1" s="322"/>
      <c r="BJO1" s="322"/>
      <c r="BJP1" s="322"/>
      <c r="BJQ1" s="322"/>
      <c r="BJR1" s="320"/>
      <c r="BJS1" s="321"/>
      <c r="BJT1" s="321"/>
      <c r="BJU1" s="322"/>
      <c r="BJV1" s="321"/>
      <c r="BJW1" s="322"/>
      <c r="BJX1" s="322"/>
      <c r="BJY1" s="322"/>
      <c r="BJZ1" s="322"/>
      <c r="BKA1" s="320"/>
      <c r="BKB1" s="321"/>
      <c r="BKC1" s="321"/>
      <c r="BKD1" s="322"/>
      <c r="BKE1" s="321"/>
      <c r="BKF1" s="322"/>
      <c r="BKG1" s="322"/>
      <c r="BKH1" s="322"/>
      <c r="BKI1" s="322"/>
      <c r="BKJ1" s="320"/>
      <c r="BKK1" s="321"/>
      <c r="BKL1" s="321"/>
      <c r="BKM1" s="322"/>
      <c r="BKN1" s="321"/>
      <c r="BKO1" s="322"/>
      <c r="BKP1" s="322"/>
      <c r="BKQ1" s="322"/>
      <c r="BKR1" s="322"/>
      <c r="BKS1" s="320"/>
      <c r="BKT1" s="321"/>
      <c r="BKU1" s="321"/>
      <c r="BKV1" s="322"/>
      <c r="BKW1" s="321"/>
      <c r="BKX1" s="322"/>
      <c r="BKY1" s="322"/>
      <c r="BKZ1" s="322"/>
      <c r="BLA1" s="322"/>
      <c r="BLB1" s="320"/>
      <c r="BLC1" s="321"/>
      <c r="BLD1" s="321"/>
      <c r="BLE1" s="322"/>
      <c r="BLF1" s="321"/>
      <c r="BLG1" s="322"/>
      <c r="BLH1" s="322"/>
      <c r="BLI1" s="322"/>
      <c r="BLJ1" s="322"/>
      <c r="BLK1" s="320"/>
      <c r="BLL1" s="321"/>
      <c r="BLM1" s="321"/>
      <c r="BLN1" s="322"/>
      <c r="BLO1" s="321"/>
      <c r="BLP1" s="322"/>
      <c r="BLQ1" s="322"/>
      <c r="BLR1" s="322"/>
      <c r="BLS1" s="322"/>
      <c r="BLT1" s="320"/>
      <c r="BLU1" s="321"/>
      <c r="BLV1" s="321"/>
      <c r="BLW1" s="322"/>
      <c r="BLX1" s="321"/>
      <c r="BLY1" s="322"/>
      <c r="BLZ1" s="322"/>
      <c r="BMA1" s="322"/>
      <c r="BMB1" s="322"/>
      <c r="BMC1" s="320"/>
      <c r="BMD1" s="321"/>
      <c r="BME1" s="321"/>
      <c r="BMF1" s="322"/>
      <c r="BMG1" s="321"/>
      <c r="BMH1" s="322"/>
      <c r="BMI1" s="322"/>
      <c r="BMJ1" s="322"/>
      <c r="BMK1" s="322"/>
      <c r="BML1" s="320"/>
      <c r="BMM1" s="321"/>
      <c r="BMN1" s="321"/>
      <c r="BMO1" s="322"/>
      <c r="BMP1" s="321"/>
      <c r="BMQ1" s="322"/>
      <c r="BMR1" s="322"/>
      <c r="BMS1" s="322"/>
      <c r="BMT1" s="322"/>
      <c r="BMU1" s="320"/>
      <c r="BMV1" s="321"/>
      <c r="BMW1" s="321"/>
      <c r="BMX1" s="322"/>
      <c r="BMY1" s="321"/>
      <c r="BMZ1" s="322"/>
      <c r="BNA1" s="322"/>
      <c r="BNB1" s="322"/>
      <c r="BNC1" s="322"/>
      <c r="BND1" s="320"/>
      <c r="BNE1" s="321"/>
      <c r="BNF1" s="321"/>
      <c r="BNG1" s="322"/>
      <c r="BNH1" s="321"/>
      <c r="BNI1" s="322"/>
      <c r="BNJ1" s="322"/>
      <c r="BNK1" s="322"/>
      <c r="BNL1" s="322"/>
      <c r="BNM1" s="320"/>
      <c r="BNN1" s="321"/>
      <c r="BNO1" s="321"/>
      <c r="BNP1" s="322"/>
      <c r="BNQ1" s="321"/>
      <c r="BNR1" s="322"/>
      <c r="BNS1" s="322"/>
      <c r="BNT1" s="322"/>
      <c r="BNU1" s="322"/>
      <c r="BNV1" s="320"/>
      <c r="BNW1" s="321"/>
      <c r="BNX1" s="321"/>
      <c r="BNY1" s="322"/>
      <c r="BNZ1" s="321"/>
      <c r="BOA1" s="322"/>
      <c r="BOB1" s="322"/>
      <c r="BOC1" s="322"/>
      <c r="BOD1" s="322"/>
      <c r="BOE1" s="320"/>
      <c r="BOF1" s="321"/>
      <c r="BOG1" s="321"/>
      <c r="BOH1" s="322"/>
      <c r="BOI1" s="321"/>
      <c r="BOJ1" s="322"/>
      <c r="BOK1" s="322"/>
      <c r="BOL1" s="322"/>
      <c r="BOM1" s="322"/>
      <c r="BON1" s="320"/>
      <c r="BOO1" s="321"/>
      <c r="BOP1" s="321"/>
      <c r="BOQ1" s="322"/>
      <c r="BOR1" s="321"/>
      <c r="BOS1" s="322"/>
      <c r="BOT1" s="322"/>
      <c r="BOU1" s="322"/>
      <c r="BOV1" s="322"/>
      <c r="BOW1" s="320"/>
      <c r="BOX1" s="321"/>
      <c r="BOY1" s="321"/>
      <c r="BOZ1" s="322"/>
      <c r="BPA1" s="321"/>
      <c r="BPB1" s="322"/>
      <c r="BPC1" s="322"/>
      <c r="BPD1" s="322"/>
      <c r="BPE1" s="322"/>
      <c r="BPF1" s="320"/>
      <c r="BPG1" s="321"/>
      <c r="BPH1" s="321"/>
      <c r="BPI1" s="322"/>
      <c r="BPJ1" s="321"/>
      <c r="BPK1" s="322"/>
      <c r="BPL1" s="322"/>
      <c r="BPM1" s="322"/>
      <c r="BPN1" s="322"/>
      <c r="BPO1" s="320"/>
      <c r="BPP1" s="321"/>
      <c r="BPQ1" s="321"/>
      <c r="BPR1" s="322"/>
      <c r="BPS1" s="321"/>
      <c r="BPT1" s="322"/>
      <c r="BPU1" s="322"/>
      <c r="BPV1" s="322"/>
      <c r="BPW1" s="322"/>
      <c r="BPX1" s="320"/>
      <c r="BPY1" s="321"/>
      <c r="BPZ1" s="321"/>
      <c r="BQA1" s="322"/>
      <c r="BQB1" s="321"/>
      <c r="BQC1" s="322"/>
      <c r="BQD1" s="322"/>
      <c r="BQE1" s="322"/>
      <c r="BQF1" s="322"/>
      <c r="BQG1" s="320"/>
      <c r="BQH1" s="321"/>
      <c r="BQI1" s="321"/>
      <c r="BQJ1" s="322"/>
      <c r="BQK1" s="321"/>
      <c r="BQL1" s="322"/>
      <c r="BQM1" s="322"/>
      <c r="BQN1" s="322"/>
      <c r="BQO1" s="322"/>
      <c r="BQP1" s="320"/>
      <c r="BQQ1" s="321"/>
      <c r="BQR1" s="321"/>
      <c r="BQS1" s="322"/>
      <c r="BQT1" s="321"/>
      <c r="BQU1" s="322"/>
      <c r="BQV1" s="322"/>
      <c r="BQW1" s="322"/>
      <c r="BQX1" s="322"/>
      <c r="BQY1" s="320"/>
      <c r="BQZ1" s="321"/>
      <c r="BRA1" s="321"/>
      <c r="BRB1" s="322"/>
      <c r="BRC1" s="321"/>
      <c r="BRD1" s="322"/>
      <c r="BRE1" s="322"/>
      <c r="BRF1" s="322"/>
      <c r="BRG1" s="322"/>
      <c r="BRH1" s="320"/>
      <c r="BRI1" s="321"/>
      <c r="BRJ1" s="321"/>
      <c r="BRK1" s="322"/>
      <c r="BRL1" s="321"/>
      <c r="BRM1" s="322"/>
      <c r="BRN1" s="322"/>
      <c r="BRO1" s="322"/>
      <c r="BRP1" s="322"/>
      <c r="BRQ1" s="320"/>
      <c r="BRR1" s="321"/>
      <c r="BRS1" s="321"/>
      <c r="BRT1" s="322"/>
      <c r="BRU1" s="321"/>
      <c r="BRV1" s="322"/>
      <c r="BRW1" s="322"/>
      <c r="BRX1" s="322"/>
      <c r="BRY1" s="322"/>
      <c r="BRZ1" s="320"/>
      <c r="BSA1" s="321"/>
      <c r="BSB1" s="321"/>
      <c r="BSC1" s="322"/>
      <c r="BSD1" s="321"/>
      <c r="BSE1" s="322"/>
      <c r="BSF1" s="322"/>
      <c r="BSG1" s="322"/>
      <c r="BSH1" s="322"/>
      <c r="BSI1" s="320"/>
      <c r="BSJ1" s="321"/>
      <c r="BSK1" s="321"/>
      <c r="BSL1" s="322"/>
      <c r="BSM1" s="321"/>
      <c r="BSN1" s="322"/>
      <c r="BSO1" s="322"/>
      <c r="BSP1" s="322"/>
      <c r="BSQ1" s="322"/>
      <c r="BSR1" s="320"/>
      <c r="BSS1" s="321"/>
      <c r="BST1" s="321"/>
      <c r="BSU1" s="322"/>
      <c r="BSV1" s="321"/>
      <c r="BSW1" s="322"/>
      <c r="BSX1" s="322"/>
      <c r="BSY1" s="322"/>
      <c r="BSZ1" s="322"/>
      <c r="BTA1" s="320"/>
      <c r="BTB1" s="321"/>
      <c r="BTC1" s="321"/>
      <c r="BTD1" s="322"/>
      <c r="BTE1" s="321"/>
      <c r="BTF1" s="322"/>
      <c r="BTG1" s="322"/>
      <c r="BTH1" s="322"/>
      <c r="BTI1" s="322"/>
      <c r="BTJ1" s="320"/>
      <c r="BTK1" s="321"/>
      <c r="BTL1" s="321"/>
      <c r="BTM1" s="322"/>
      <c r="BTN1" s="321"/>
      <c r="BTO1" s="322"/>
      <c r="BTP1" s="322"/>
      <c r="BTQ1" s="322"/>
      <c r="BTR1" s="322"/>
      <c r="BTS1" s="320"/>
      <c r="BTT1" s="321"/>
      <c r="BTU1" s="321"/>
      <c r="BTV1" s="322"/>
      <c r="BTW1" s="321"/>
      <c r="BTX1" s="322"/>
      <c r="BTY1" s="322"/>
      <c r="BTZ1" s="322"/>
      <c r="BUA1" s="322"/>
      <c r="BUB1" s="320"/>
      <c r="BUC1" s="321"/>
      <c r="BUD1" s="321"/>
      <c r="BUE1" s="322"/>
      <c r="BUF1" s="321"/>
      <c r="BUG1" s="322"/>
      <c r="BUH1" s="322"/>
      <c r="BUI1" s="322"/>
      <c r="BUJ1" s="322"/>
      <c r="BUK1" s="320"/>
      <c r="BUL1" s="321"/>
      <c r="BUM1" s="321"/>
      <c r="BUN1" s="322"/>
      <c r="BUO1" s="321"/>
      <c r="BUP1" s="322"/>
      <c r="BUQ1" s="322"/>
      <c r="BUR1" s="322"/>
      <c r="BUS1" s="322"/>
      <c r="BUT1" s="320"/>
      <c r="BUU1" s="321"/>
      <c r="BUV1" s="321"/>
      <c r="BUW1" s="322"/>
      <c r="BUX1" s="321"/>
      <c r="BUY1" s="322"/>
      <c r="BUZ1" s="322"/>
      <c r="BVA1" s="322"/>
      <c r="BVB1" s="322"/>
      <c r="BVC1" s="320"/>
      <c r="BVD1" s="321"/>
      <c r="BVE1" s="321"/>
      <c r="BVF1" s="322"/>
      <c r="BVG1" s="321"/>
      <c r="BVH1" s="322"/>
      <c r="BVI1" s="322"/>
      <c r="BVJ1" s="322"/>
      <c r="BVK1" s="322"/>
      <c r="BVL1" s="320"/>
      <c r="BVM1" s="321"/>
      <c r="BVN1" s="321"/>
      <c r="BVO1" s="322"/>
      <c r="BVP1" s="321"/>
      <c r="BVQ1" s="322"/>
      <c r="BVR1" s="322"/>
      <c r="BVS1" s="322"/>
      <c r="BVT1" s="322"/>
      <c r="BVU1" s="320"/>
      <c r="BVV1" s="321"/>
      <c r="BVW1" s="321"/>
      <c r="BVX1" s="322"/>
      <c r="BVY1" s="321"/>
      <c r="BVZ1" s="322"/>
      <c r="BWA1" s="322"/>
      <c r="BWB1" s="322"/>
      <c r="BWC1" s="322"/>
      <c r="BWD1" s="320"/>
      <c r="BWE1" s="321"/>
      <c r="BWF1" s="321"/>
      <c r="BWG1" s="322"/>
      <c r="BWH1" s="321"/>
      <c r="BWI1" s="322"/>
      <c r="BWJ1" s="322"/>
      <c r="BWK1" s="322"/>
      <c r="BWL1" s="322"/>
      <c r="BWM1" s="320"/>
      <c r="BWN1" s="321"/>
      <c r="BWO1" s="321"/>
      <c r="BWP1" s="322"/>
      <c r="BWQ1" s="321"/>
      <c r="BWR1" s="322"/>
      <c r="BWS1" s="322"/>
      <c r="BWT1" s="322"/>
      <c r="BWU1" s="322"/>
      <c r="BWV1" s="320"/>
      <c r="BWW1" s="321"/>
      <c r="BWX1" s="321"/>
      <c r="BWY1" s="322"/>
      <c r="BWZ1" s="321"/>
      <c r="BXA1" s="322"/>
      <c r="BXB1" s="322"/>
      <c r="BXC1" s="322"/>
      <c r="BXD1" s="322"/>
      <c r="BXE1" s="320"/>
      <c r="BXF1" s="321"/>
      <c r="BXG1" s="321"/>
      <c r="BXH1" s="322"/>
      <c r="BXI1" s="321"/>
      <c r="BXJ1" s="322"/>
      <c r="BXK1" s="322"/>
      <c r="BXL1" s="322"/>
      <c r="BXM1" s="322"/>
      <c r="BXN1" s="320"/>
      <c r="BXO1" s="321"/>
      <c r="BXP1" s="321"/>
      <c r="BXQ1" s="322"/>
      <c r="BXR1" s="321"/>
      <c r="BXS1" s="322"/>
      <c r="BXT1" s="322"/>
      <c r="BXU1" s="322"/>
      <c r="BXV1" s="322"/>
      <c r="BXW1" s="320"/>
      <c r="BXX1" s="321"/>
      <c r="BXY1" s="321"/>
      <c r="BXZ1" s="322"/>
      <c r="BYA1" s="321"/>
      <c r="BYB1" s="322"/>
      <c r="BYC1" s="322"/>
      <c r="BYD1" s="322"/>
      <c r="BYE1" s="322"/>
      <c r="BYF1" s="320"/>
      <c r="BYG1" s="321"/>
      <c r="BYH1" s="321"/>
      <c r="BYI1" s="322"/>
      <c r="BYJ1" s="321"/>
      <c r="BYK1" s="322"/>
      <c r="BYL1" s="322"/>
      <c r="BYM1" s="322"/>
      <c r="BYN1" s="322"/>
      <c r="BYO1" s="320"/>
      <c r="BYP1" s="321"/>
      <c r="BYQ1" s="321"/>
      <c r="BYR1" s="322"/>
      <c r="BYS1" s="321"/>
      <c r="BYT1" s="322"/>
      <c r="BYU1" s="322"/>
      <c r="BYV1" s="322"/>
      <c r="BYW1" s="322"/>
      <c r="BYX1" s="320"/>
      <c r="BYY1" s="321"/>
      <c r="BYZ1" s="321"/>
      <c r="BZA1" s="322"/>
      <c r="BZB1" s="321"/>
      <c r="BZC1" s="322"/>
      <c r="BZD1" s="322"/>
      <c r="BZE1" s="322"/>
      <c r="BZF1" s="322"/>
      <c r="BZG1" s="320"/>
      <c r="BZH1" s="321"/>
      <c r="BZI1" s="321"/>
      <c r="BZJ1" s="322"/>
      <c r="BZK1" s="321"/>
      <c r="BZL1" s="322"/>
      <c r="BZM1" s="322"/>
      <c r="BZN1" s="322"/>
      <c r="BZO1" s="322"/>
      <c r="BZP1" s="320"/>
      <c r="BZQ1" s="321"/>
      <c r="BZR1" s="321"/>
      <c r="BZS1" s="322"/>
      <c r="BZT1" s="321"/>
      <c r="BZU1" s="322"/>
      <c r="BZV1" s="322"/>
      <c r="BZW1" s="322"/>
      <c r="BZX1" s="322"/>
      <c r="BZY1" s="320"/>
      <c r="BZZ1" s="321"/>
      <c r="CAA1" s="321"/>
      <c r="CAB1" s="322"/>
      <c r="CAC1" s="321"/>
      <c r="CAD1" s="322"/>
      <c r="CAE1" s="322"/>
      <c r="CAF1" s="322"/>
      <c r="CAG1" s="322"/>
      <c r="CAH1" s="320"/>
      <c r="CAI1" s="321"/>
      <c r="CAJ1" s="321"/>
      <c r="CAK1" s="322"/>
      <c r="CAL1" s="321"/>
      <c r="CAM1" s="322"/>
      <c r="CAN1" s="322"/>
      <c r="CAO1" s="322"/>
      <c r="CAP1" s="322"/>
      <c r="CAQ1" s="320"/>
      <c r="CAR1" s="321"/>
      <c r="CAS1" s="321"/>
      <c r="CAT1" s="322"/>
      <c r="CAU1" s="321"/>
      <c r="CAV1" s="322"/>
      <c r="CAW1" s="322"/>
      <c r="CAX1" s="322"/>
      <c r="CAY1" s="322"/>
      <c r="CAZ1" s="320"/>
      <c r="CBA1" s="321"/>
      <c r="CBB1" s="321"/>
      <c r="CBC1" s="322"/>
      <c r="CBD1" s="321"/>
      <c r="CBE1" s="322"/>
      <c r="CBF1" s="322"/>
      <c r="CBG1" s="322"/>
      <c r="CBH1" s="322"/>
      <c r="CBI1" s="320"/>
      <c r="CBJ1" s="321"/>
      <c r="CBK1" s="321"/>
      <c r="CBL1" s="322"/>
      <c r="CBM1" s="321"/>
      <c r="CBN1" s="322"/>
      <c r="CBO1" s="322"/>
      <c r="CBP1" s="322"/>
      <c r="CBQ1" s="322"/>
      <c r="CBR1" s="320"/>
      <c r="CBS1" s="321"/>
      <c r="CBT1" s="321"/>
      <c r="CBU1" s="322"/>
      <c r="CBV1" s="321"/>
      <c r="CBW1" s="322"/>
      <c r="CBX1" s="322"/>
      <c r="CBY1" s="322"/>
      <c r="CBZ1" s="322"/>
      <c r="CCA1" s="320"/>
      <c r="CCB1" s="321"/>
      <c r="CCC1" s="321"/>
      <c r="CCD1" s="322"/>
      <c r="CCE1" s="321"/>
      <c r="CCF1" s="322"/>
      <c r="CCG1" s="322"/>
      <c r="CCH1" s="322"/>
      <c r="CCI1" s="322"/>
      <c r="CCJ1" s="320"/>
      <c r="CCK1" s="321"/>
      <c r="CCL1" s="321"/>
      <c r="CCM1" s="322"/>
      <c r="CCN1" s="321"/>
      <c r="CCO1" s="322"/>
      <c r="CCP1" s="322"/>
      <c r="CCQ1" s="322"/>
      <c r="CCR1" s="322"/>
      <c r="CCS1" s="320"/>
      <c r="CCT1" s="321"/>
      <c r="CCU1" s="321"/>
      <c r="CCV1" s="322"/>
      <c r="CCW1" s="321"/>
      <c r="CCX1" s="322"/>
      <c r="CCY1" s="322"/>
      <c r="CCZ1" s="322"/>
      <c r="CDA1" s="322"/>
      <c r="CDB1" s="320"/>
      <c r="CDC1" s="321"/>
      <c r="CDD1" s="321"/>
      <c r="CDE1" s="322"/>
      <c r="CDF1" s="321"/>
      <c r="CDG1" s="322"/>
      <c r="CDH1" s="322"/>
      <c r="CDI1" s="322"/>
      <c r="CDJ1" s="322"/>
      <c r="CDK1" s="320"/>
      <c r="CDL1" s="321"/>
      <c r="CDM1" s="321"/>
      <c r="CDN1" s="322"/>
      <c r="CDO1" s="321"/>
      <c r="CDP1" s="322"/>
      <c r="CDQ1" s="322"/>
      <c r="CDR1" s="322"/>
      <c r="CDS1" s="322"/>
      <c r="CDT1" s="320"/>
      <c r="CDU1" s="321"/>
      <c r="CDV1" s="321"/>
      <c r="CDW1" s="322"/>
      <c r="CDX1" s="321"/>
      <c r="CDY1" s="322"/>
      <c r="CDZ1" s="322"/>
      <c r="CEA1" s="322"/>
      <c r="CEB1" s="322"/>
      <c r="CEC1" s="320"/>
      <c r="CED1" s="321"/>
      <c r="CEE1" s="321"/>
      <c r="CEF1" s="322"/>
      <c r="CEG1" s="321"/>
      <c r="CEH1" s="322"/>
      <c r="CEI1" s="322"/>
      <c r="CEJ1" s="322"/>
      <c r="CEK1" s="322"/>
      <c r="CEL1" s="320"/>
      <c r="CEM1" s="321"/>
      <c r="CEN1" s="321"/>
      <c r="CEO1" s="322"/>
      <c r="CEP1" s="321"/>
      <c r="CEQ1" s="322"/>
      <c r="CER1" s="322"/>
      <c r="CES1" s="322"/>
      <c r="CET1" s="322"/>
      <c r="CEU1" s="320"/>
      <c r="CEV1" s="321"/>
      <c r="CEW1" s="321"/>
      <c r="CEX1" s="322"/>
      <c r="CEY1" s="321"/>
      <c r="CEZ1" s="322"/>
      <c r="CFA1" s="322"/>
      <c r="CFB1" s="322"/>
      <c r="CFC1" s="322"/>
      <c r="CFD1" s="320"/>
      <c r="CFE1" s="321"/>
      <c r="CFF1" s="321"/>
      <c r="CFG1" s="322"/>
      <c r="CFH1" s="321"/>
      <c r="CFI1" s="322"/>
      <c r="CFJ1" s="322"/>
      <c r="CFK1" s="322"/>
      <c r="CFL1" s="322"/>
      <c r="CFM1" s="320"/>
      <c r="CFN1" s="321"/>
      <c r="CFO1" s="321"/>
      <c r="CFP1" s="322"/>
      <c r="CFQ1" s="321"/>
      <c r="CFR1" s="322"/>
      <c r="CFS1" s="322"/>
      <c r="CFT1" s="322"/>
      <c r="CFU1" s="322"/>
      <c r="CFV1" s="320"/>
      <c r="CFW1" s="321"/>
      <c r="CFX1" s="321"/>
      <c r="CFY1" s="322"/>
      <c r="CFZ1" s="321"/>
      <c r="CGA1" s="322"/>
      <c r="CGB1" s="322"/>
      <c r="CGC1" s="322"/>
      <c r="CGD1" s="322"/>
      <c r="CGE1" s="320"/>
      <c r="CGF1" s="321"/>
      <c r="CGG1" s="321"/>
      <c r="CGH1" s="322"/>
      <c r="CGI1" s="321"/>
      <c r="CGJ1" s="322"/>
      <c r="CGK1" s="322"/>
      <c r="CGL1" s="322"/>
      <c r="CGM1" s="322"/>
      <c r="CGN1" s="320"/>
      <c r="CGO1" s="321"/>
      <c r="CGP1" s="321"/>
      <c r="CGQ1" s="322"/>
      <c r="CGR1" s="321"/>
      <c r="CGS1" s="322"/>
      <c r="CGT1" s="322"/>
      <c r="CGU1" s="322"/>
      <c r="CGV1" s="322"/>
      <c r="CGW1" s="320"/>
      <c r="CGX1" s="321"/>
      <c r="CGY1" s="321"/>
      <c r="CGZ1" s="322"/>
      <c r="CHA1" s="321"/>
      <c r="CHB1" s="322"/>
      <c r="CHC1" s="322"/>
      <c r="CHD1" s="322"/>
      <c r="CHE1" s="322"/>
      <c r="CHF1" s="320"/>
      <c r="CHG1" s="321"/>
      <c r="CHH1" s="321"/>
      <c r="CHI1" s="322"/>
      <c r="CHJ1" s="321"/>
      <c r="CHK1" s="322"/>
      <c r="CHL1" s="322"/>
      <c r="CHM1" s="322"/>
      <c r="CHN1" s="322"/>
      <c r="CHO1" s="320"/>
      <c r="CHP1" s="321"/>
      <c r="CHQ1" s="321"/>
      <c r="CHR1" s="322"/>
      <c r="CHS1" s="321"/>
      <c r="CHT1" s="322"/>
      <c r="CHU1" s="322"/>
      <c r="CHV1" s="322"/>
      <c r="CHW1" s="322"/>
      <c r="CHX1" s="320"/>
      <c r="CHY1" s="321"/>
      <c r="CHZ1" s="321"/>
      <c r="CIA1" s="322"/>
      <c r="CIB1" s="321"/>
      <c r="CIC1" s="322"/>
      <c r="CID1" s="322"/>
      <c r="CIE1" s="322"/>
      <c r="CIF1" s="322"/>
      <c r="CIG1" s="320"/>
      <c r="CIH1" s="321"/>
      <c r="CII1" s="321"/>
      <c r="CIJ1" s="322"/>
      <c r="CIK1" s="321"/>
      <c r="CIL1" s="322"/>
      <c r="CIM1" s="322"/>
      <c r="CIN1" s="322"/>
      <c r="CIO1" s="322"/>
      <c r="CIP1" s="320"/>
      <c r="CIQ1" s="321"/>
      <c r="CIR1" s="321"/>
      <c r="CIS1" s="322"/>
      <c r="CIT1" s="321"/>
      <c r="CIU1" s="322"/>
      <c r="CIV1" s="322"/>
      <c r="CIW1" s="322"/>
      <c r="CIX1" s="322"/>
      <c r="CIY1" s="320"/>
      <c r="CIZ1" s="321"/>
      <c r="CJA1" s="321"/>
      <c r="CJB1" s="322"/>
      <c r="CJC1" s="321"/>
      <c r="CJD1" s="322"/>
      <c r="CJE1" s="322"/>
      <c r="CJF1" s="322"/>
      <c r="CJG1" s="322"/>
      <c r="CJH1" s="320"/>
      <c r="CJI1" s="321"/>
      <c r="CJJ1" s="321"/>
      <c r="CJK1" s="322"/>
      <c r="CJL1" s="321"/>
      <c r="CJM1" s="322"/>
      <c r="CJN1" s="322"/>
      <c r="CJO1" s="322"/>
      <c r="CJP1" s="322"/>
      <c r="CJQ1" s="320"/>
      <c r="CJR1" s="321"/>
      <c r="CJS1" s="321"/>
      <c r="CJT1" s="322"/>
      <c r="CJU1" s="321"/>
      <c r="CJV1" s="322"/>
      <c r="CJW1" s="322"/>
      <c r="CJX1" s="322"/>
      <c r="CJY1" s="322"/>
      <c r="CJZ1" s="320"/>
      <c r="CKA1" s="321"/>
      <c r="CKB1" s="321"/>
      <c r="CKC1" s="322"/>
      <c r="CKD1" s="321"/>
      <c r="CKE1" s="322"/>
      <c r="CKF1" s="322"/>
      <c r="CKG1" s="322"/>
      <c r="CKH1" s="322"/>
      <c r="CKI1" s="320"/>
      <c r="CKJ1" s="321"/>
      <c r="CKK1" s="321"/>
      <c r="CKL1" s="322"/>
      <c r="CKM1" s="321"/>
      <c r="CKN1" s="322"/>
      <c r="CKO1" s="322"/>
      <c r="CKP1" s="322"/>
      <c r="CKQ1" s="322"/>
      <c r="CKR1" s="320"/>
      <c r="CKS1" s="321"/>
      <c r="CKT1" s="321"/>
      <c r="CKU1" s="322"/>
      <c r="CKV1" s="321"/>
      <c r="CKW1" s="322"/>
      <c r="CKX1" s="322"/>
      <c r="CKY1" s="322"/>
      <c r="CKZ1" s="322"/>
      <c r="CLA1" s="320"/>
      <c r="CLB1" s="321"/>
      <c r="CLC1" s="321"/>
      <c r="CLD1" s="322"/>
      <c r="CLE1" s="321"/>
      <c r="CLF1" s="322"/>
      <c r="CLG1" s="322"/>
      <c r="CLH1" s="322"/>
      <c r="CLI1" s="322"/>
      <c r="CLJ1" s="320"/>
      <c r="CLK1" s="321"/>
      <c r="CLL1" s="321"/>
      <c r="CLM1" s="322"/>
      <c r="CLN1" s="321"/>
      <c r="CLO1" s="322"/>
      <c r="CLP1" s="322"/>
      <c r="CLQ1" s="322"/>
      <c r="CLR1" s="322"/>
      <c r="CLS1" s="320"/>
      <c r="CLT1" s="321"/>
      <c r="CLU1" s="321"/>
      <c r="CLV1" s="322"/>
      <c r="CLW1" s="321"/>
      <c r="CLX1" s="322"/>
      <c r="CLY1" s="322"/>
      <c r="CLZ1" s="322"/>
      <c r="CMA1" s="322"/>
      <c r="CMB1" s="320"/>
      <c r="CMC1" s="321"/>
      <c r="CMD1" s="321"/>
      <c r="CME1" s="322"/>
      <c r="CMF1" s="321"/>
      <c r="CMG1" s="322"/>
      <c r="CMH1" s="322"/>
      <c r="CMI1" s="322"/>
      <c r="CMJ1" s="322"/>
      <c r="CMK1" s="320"/>
      <c r="CML1" s="321"/>
      <c r="CMM1" s="321"/>
      <c r="CMN1" s="322"/>
      <c r="CMO1" s="321"/>
      <c r="CMP1" s="322"/>
      <c r="CMQ1" s="322"/>
      <c r="CMR1" s="322"/>
      <c r="CMS1" s="322"/>
      <c r="CMT1" s="320"/>
      <c r="CMU1" s="321"/>
      <c r="CMV1" s="321"/>
      <c r="CMW1" s="322"/>
      <c r="CMX1" s="321"/>
      <c r="CMY1" s="322"/>
      <c r="CMZ1" s="322"/>
      <c r="CNA1" s="322"/>
      <c r="CNB1" s="322"/>
      <c r="CNC1" s="320"/>
      <c r="CND1" s="321"/>
      <c r="CNE1" s="321"/>
      <c r="CNF1" s="322"/>
      <c r="CNG1" s="321"/>
      <c r="CNH1" s="322"/>
      <c r="CNI1" s="322"/>
      <c r="CNJ1" s="322"/>
      <c r="CNK1" s="322"/>
      <c r="CNL1" s="320"/>
      <c r="CNM1" s="321"/>
      <c r="CNN1" s="321"/>
      <c r="CNO1" s="322"/>
      <c r="CNP1" s="321"/>
      <c r="CNQ1" s="322"/>
      <c r="CNR1" s="322"/>
      <c r="CNS1" s="322"/>
      <c r="CNT1" s="322"/>
      <c r="CNU1" s="320"/>
      <c r="CNV1" s="321"/>
      <c r="CNW1" s="321"/>
      <c r="CNX1" s="322"/>
      <c r="CNY1" s="321"/>
      <c r="CNZ1" s="322"/>
      <c r="COA1" s="322"/>
      <c r="COB1" s="322"/>
      <c r="COC1" s="322"/>
      <c r="COD1" s="320"/>
      <c r="COE1" s="321"/>
      <c r="COF1" s="321"/>
      <c r="COG1" s="322"/>
      <c r="COH1" s="321"/>
      <c r="COI1" s="322"/>
      <c r="COJ1" s="322"/>
      <c r="COK1" s="322"/>
      <c r="COL1" s="322"/>
      <c r="COM1" s="320"/>
      <c r="CON1" s="321"/>
      <c r="COO1" s="321"/>
      <c r="COP1" s="322"/>
      <c r="COQ1" s="321"/>
      <c r="COR1" s="322"/>
      <c r="COS1" s="322"/>
      <c r="COT1" s="322"/>
      <c r="COU1" s="322"/>
      <c r="COV1" s="320"/>
      <c r="COW1" s="321"/>
      <c r="COX1" s="321"/>
      <c r="COY1" s="322"/>
      <c r="COZ1" s="321"/>
      <c r="CPA1" s="322"/>
      <c r="CPB1" s="322"/>
      <c r="CPC1" s="322"/>
      <c r="CPD1" s="322"/>
      <c r="CPE1" s="320"/>
      <c r="CPF1" s="321"/>
      <c r="CPG1" s="321"/>
      <c r="CPH1" s="322"/>
      <c r="CPI1" s="321"/>
      <c r="CPJ1" s="322"/>
      <c r="CPK1" s="322"/>
      <c r="CPL1" s="322"/>
      <c r="CPM1" s="322"/>
      <c r="CPN1" s="320"/>
      <c r="CPO1" s="321"/>
      <c r="CPP1" s="321"/>
      <c r="CPQ1" s="322"/>
      <c r="CPR1" s="321"/>
      <c r="CPS1" s="322"/>
      <c r="CPT1" s="322"/>
      <c r="CPU1" s="322"/>
      <c r="CPV1" s="322"/>
      <c r="CPW1" s="320"/>
      <c r="CPX1" s="321"/>
      <c r="CPY1" s="321"/>
      <c r="CPZ1" s="322"/>
      <c r="CQA1" s="321"/>
      <c r="CQB1" s="322"/>
      <c r="CQC1" s="322"/>
      <c r="CQD1" s="322"/>
      <c r="CQE1" s="322"/>
      <c r="CQF1" s="320"/>
      <c r="CQG1" s="321"/>
      <c r="CQH1" s="321"/>
      <c r="CQI1" s="322"/>
      <c r="CQJ1" s="321"/>
      <c r="CQK1" s="322"/>
      <c r="CQL1" s="322"/>
      <c r="CQM1" s="322"/>
      <c r="CQN1" s="322"/>
      <c r="CQO1" s="320"/>
      <c r="CQP1" s="321"/>
      <c r="CQQ1" s="321"/>
      <c r="CQR1" s="322"/>
      <c r="CQS1" s="321"/>
      <c r="CQT1" s="322"/>
      <c r="CQU1" s="322"/>
      <c r="CQV1" s="322"/>
      <c r="CQW1" s="322"/>
      <c r="CQX1" s="320"/>
      <c r="CQY1" s="321"/>
      <c r="CQZ1" s="321"/>
      <c r="CRA1" s="322"/>
      <c r="CRB1" s="321"/>
      <c r="CRC1" s="322"/>
      <c r="CRD1" s="322"/>
      <c r="CRE1" s="322"/>
      <c r="CRF1" s="322"/>
      <c r="CRG1" s="320"/>
      <c r="CRH1" s="321"/>
      <c r="CRI1" s="321"/>
      <c r="CRJ1" s="322"/>
      <c r="CRK1" s="321"/>
      <c r="CRL1" s="322"/>
      <c r="CRM1" s="322"/>
      <c r="CRN1" s="322"/>
      <c r="CRO1" s="322"/>
      <c r="CRP1" s="320"/>
      <c r="CRQ1" s="321"/>
      <c r="CRR1" s="321"/>
      <c r="CRS1" s="322"/>
      <c r="CRT1" s="321"/>
      <c r="CRU1" s="322"/>
      <c r="CRV1" s="322"/>
      <c r="CRW1" s="322"/>
      <c r="CRX1" s="322"/>
      <c r="CRY1" s="320"/>
      <c r="CRZ1" s="321"/>
      <c r="CSA1" s="321"/>
      <c r="CSB1" s="322"/>
      <c r="CSC1" s="321"/>
      <c r="CSD1" s="322"/>
      <c r="CSE1" s="322"/>
      <c r="CSF1" s="322"/>
      <c r="CSG1" s="322"/>
      <c r="CSH1" s="320"/>
      <c r="CSI1" s="321"/>
      <c r="CSJ1" s="321"/>
      <c r="CSK1" s="322"/>
      <c r="CSL1" s="321"/>
      <c r="CSM1" s="322"/>
      <c r="CSN1" s="322"/>
      <c r="CSO1" s="322"/>
      <c r="CSP1" s="322"/>
      <c r="CSQ1" s="320"/>
      <c r="CSR1" s="321"/>
      <c r="CSS1" s="321"/>
      <c r="CST1" s="322"/>
      <c r="CSU1" s="321"/>
      <c r="CSV1" s="322"/>
      <c r="CSW1" s="322"/>
      <c r="CSX1" s="322"/>
      <c r="CSY1" s="322"/>
      <c r="CSZ1" s="320"/>
      <c r="CTA1" s="321"/>
      <c r="CTB1" s="321"/>
      <c r="CTC1" s="322"/>
      <c r="CTD1" s="321"/>
      <c r="CTE1" s="322"/>
      <c r="CTF1" s="322"/>
      <c r="CTG1" s="322"/>
      <c r="CTH1" s="322"/>
      <c r="CTI1" s="320"/>
      <c r="CTJ1" s="321"/>
      <c r="CTK1" s="321"/>
      <c r="CTL1" s="322"/>
      <c r="CTM1" s="321"/>
      <c r="CTN1" s="322"/>
      <c r="CTO1" s="322"/>
      <c r="CTP1" s="322"/>
      <c r="CTQ1" s="322"/>
      <c r="CTR1" s="320"/>
      <c r="CTS1" s="321"/>
      <c r="CTT1" s="321"/>
      <c r="CTU1" s="322"/>
      <c r="CTV1" s="321"/>
      <c r="CTW1" s="322"/>
      <c r="CTX1" s="322"/>
      <c r="CTY1" s="322"/>
      <c r="CTZ1" s="322"/>
      <c r="CUA1" s="320"/>
      <c r="CUB1" s="321"/>
      <c r="CUC1" s="321"/>
      <c r="CUD1" s="322"/>
      <c r="CUE1" s="321"/>
      <c r="CUF1" s="322"/>
      <c r="CUG1" s="322"/>
      <c r="CUH1" s="322"/>
      <c r="CUI1" s="322"/>
      <c r="CUJ1" s="320"/>
      <c r="CUK1" s="321"/>
      <c r="CUL1" s="321"/>
      <c r="CUM1" s="322"/>
      <c r="CUN1" s="321"/>
      <c r="CUO1" s="322"/>
      <c r="CUP1" s="322"/>
      <c r="CUQ1" s="322"/>
      <c r="CUR1" s="322"/>
      <c r="CUS1" s="320"/>
      <c r="CUT1" s="321"/>
      <c r="CUU1" s="321"/>
      <c r="CUV1" s="322"/>
      <c r="CUW1" s="321"/>
      <c r="CUX1" s="322"/>
      <c r="CUY1" s="322"/>
      <c r="CUZ1" s="322"/>
      <c r="CVA1" s="322"/>
      <c r="CVB1" s="320"/>
      <c r="CVC1" s="321"/>
      <c r="CVD1" s="321"/>
      <c r="CVE1" s="322"/>
      <c r="CVF1" s="321"/>
      <c r="CVG1" s="322"/>
      <c r="CVH1" s="322"/>
      <c r="CVI1" s="322"/>
      <c r="CVJ1" s="322"/>
      <c r="CVK1" s="320"/>
      <c r="CVL1" s="321"/>
      <c r="CVM1" s="321"/>
      <c r="CVN1" s="322"/>
      <c r="CVO1" s="321"/>
      <c r="CVP1" s="322"/>
      <c r="CVQ1" s="322"/>
      <c r="CVR1" s="322"/>
      <c r="CVS1" s="322"/>
      <c r="CVT1" s="320"/>
      <c r="CVU1" s="321"/>
      <c r="CVV1" s="321"/>
      <c r="CVW1" s="322"/>
      <c r="CVX1" s="321"/>
      <c r="CVY1" s="322"/>
      <c r="CVZ1" s="322"/>
      <c r="CWA1" s="322"/>
      <c r="CWB1" s="322"/>
      <c r="CWC1" s="320"/>
      <c r="CWD1" s="321"/>
      <c r="CWE1" s="321"/>
      <c r="CWF1" s="322"/>
      <c r="CWG1" s="321"/>
      <c r="CWH1" s="322"/>
      <c r="CWI1" s="322"/>
      <c r="CWJ1" s="322"/>
      <c r="CWK1" s="322"/>
      <c r="CWL1" s="320"/>
      <c r="CWM1" s="321"/>
      <c r="CWN1" s="321"/>
      <c r="CWO1" s="322"/>
      <c r="CWP1" s="321"/>
      <c r="CWQ1" s="322"/>
      <c r="CWR1" s="322"/>
      <c r="CWS1" s="322"/>
      <c r="CWT1" s="322"/>
      <c r="CWU1" s="320"/>
      <c r="CWV1" s="321"/>
      <c r="CWW1" s="321"/>
      <c r="CWX1" s="322"/>
      <c r="CWY1" s="321"/>
      <c r="CWZ1" s="322"/>
      <c r="CXA1" s="322"/>
      <c r="CXB1" s="322"/>
      <c r="CXC1" s="322"/>
      <c r="CXD1" s="320"/>
      <c r="CXE1" s="321"/>
      <c r="CXF1" s="321"/>
      <c r="CXG1" s="322"/>
      <c r="CXH1" s="321"/>
      <c r="CXI1" s="322"/>
      <c r="CXJ1" s="322"/>
      <c r="CXK1" s="322"/>
      <c r="CXL1" s="322"/>
      <c r="CXM1" s="320"/>
      <c r="CXN1" s="321"/>
      <c r="CXO1" s="321"/>
      <c r="CXP1" s="322"/>
      <c r="CXQ1" s="321"/>
      <c r="CXR1" s="322"/>
      <c r="CXS1" s="322"/>
      <c r="CXT1" s="322"/>
      <c r="CXU1" s="322"/>
      <c r="CXV1" s="320"/>
      <c r="CXW1" s="321"/>
      <c r="CXX1" s="321"/>
      <c r="CXY1" s="322"/>
      <c r="CXZ1" s="321"/>
      <c r="CYA1" s="322"/>
      <c r="CYB1" s="322"/>
      <c r="CYC1" s="322"/>
      <c r="CYD1" s="322"/>
      <c r="CYE1" s="320"/>
      <c r="CYF1" s="321"/>
      <c r="CYG1" s="321"/>
      <c r="CYH1" s="322"/>
      <c r="CYI1" s="321"/>
      <c r="CYJ1" s="322"/>
      <c r="CYK1" s="322"/>
      <c r="CYL1" s="322"/>
      <c r="CYM1" s="322"/>
      <c r="CYN1" s="320"/>
      <c r="CYO1" s="321"/>
      <c r="CYP1" s="321"/>
      <c r="CYQ1" s="322"/>
      <c r="CYR1" s="321"/>
      <c r="CYS1" s="322"/>
      <c r="CYT1" s="322"/>
      <c r="CYU1" s="322"/>
      <c r="CYV1" s="322"/>
      <c r="CYW1" s="320"/>
      <c r="CYX1" s="321"/>
      <c r="CYY1" s="321"/>
      <c r="CYZ1" s="322"/>
      <c r="CZA1" s="321"/>
      <c r="CZB1" s="322"/>
      <c r="CZC1" s="322"/>
      <c r="CZD1" s="322"/>
      <c r="CZE1" s="322"/>
      <c r="CZF1" s="320"/>
      <c r="CZG1" s="321"/>
      <c r="CZH1" s="321"/>
      <c r="CZI1" s="322"/>
      <c r="CZJ1" s="321"/>
      <c r="CZK1" s="322"/>
      <c r="CZL1" s="322"/>
      <c r="CZM1" s="322"/>
      <c r="CZN1" s="322"/>
      <c r="CZO1" s="320"/>
      <c r="CZP1" s="321"/>
      <c r="CZQ1" s="321"/>
      <c r="CZR1" s="322"/>
      <c r="CZS1" s="321"/>
      <c r="CZT1" s="322"/>
      <c r="CZU1" s="322"/>
      <c r="CZV1" s="322"/>
      <c r="CZW1" s="322"/>
      <c r="CZX1" s="320"/>
      <c r="CZY1" s="321"/>
      <c r="CZZ1" s="321"/>
      <c r="DAA1" s="322"/>
      <c r="DAB1" s="321"/>
      <c r="DAC1" s="322"/>
      <c r="DAD1" s="322"/>
      <c r="DAE1" s="322"/>
      <c r="DAF1" s="322"/>
      <c r="DAG1" s="320"/>
      <c r="DAH1" s="321"/>
      <c r="DAI1" s="321"/>
      <c r="DAJ1" s="322"/>
      <c r="DAK1" s="321"/>
      <c r="DAL1" s="322"/>
      <c r="DAM1" s="322"/>
      <c r="DAN1" s="322"/>
      <c r="DAO1" s="322"/>
      <c r="DAP1" s="320"/>
      <c r="DAQ1" s="321"/>
      <c r="DAR1" s="321"/>
      <c r="DAS1" s="322"/>
      <c r="DAT1" s="321"/>
      <c r="DAU1" s="322"/>
      <c r="DAV1" s="322"/>
      <c r="DAW1" s="322"/>
      <c r="DAX1" s="322"/>
      <c r="DAY1" s="320"/>
      <c r="DAZ1" s="321"/>
      <c r="DBA1" s="321"/>
      <c r="DBB1" s="322"/>
      <c r="DBC1" s="321"/>
      <c r="DBD1" s="322"/>
      <c r="DBE1" s="322"/>
      <c r="DBF1" s="322"/>
      <c r="DBG1" s="322"/>
      <c r="DBH1" s="320"/>
      <c r="DBI1" s="321"/>
      <c r="DBJ1" s="321"/>
      <c r="DBK1" s="322"/>
      <c r="DBL1" s="321"/>
      <c r="DBM1" s="322"/>
      <c r="DBN1" s="322"/>
      <c r="DBO1" s="322"/>
      <c r="DBP1" s="322"/>
      <c r="DBQ1" s="320"/>
      <c r="DBR1" s="321"/>
      <c r="DBS1" s="321"/>
      <c r="DBT1" s="322"/>
      <c r="DBU1" s="321"/>
      <c r="DBV1" s="322"/>
      <c r="DBW1" s="322"/>
      <c r="DBX1" s="322"/>
      <c r="DBY1" s="322"/>
      <c r="DBZ1" s="320"/>
      <c r="DCA1" s="321"/>
      <c r="DCB1" s="321"/>
      <c r="DCC1" s="322"/>
      <c r="DCD1" s="321"/>
      <c r="DCE1" s="322"/>
      <c r="DCF1" s="322"/>
      <c r="DCG1" s="322"/>
      <c r="DCH1" s="322"/>
      <c r="DCI1" s="320"/>
      <c r="DCJ1" s="321"/>
      <c r="DCK1" s="321"/>
      <c r="DCL1" s="322"/>
      <c r="DCM1" s="321"/>
      <c r="DCN1" s="322"/>
      <c r="DCO1" s="322"/>
      <c r="DCP1" s="322"/>
      <c r="DCQ1" s="322"/>
      <c r="DCR1" s="320"/>
      <c r="DCS1" s="321"/>
      <c r="DCT1" s="321"/>
      <c r="DCU1" s="322"/>
      <c r="DCV1" s="321"/>
      <c r="DCW1" s="322"/>
      <c r="DCX1" s="322"/>
      <c r="DCY1" s="322"/>
      <c r="DCZ1" s="322"/>
      <c r="DDA1" s="320"/>
      <c r="DDB1" s="321"/>
      <c r="DDC1" s="321"/>
      <c r="DDD1" s="322"/>
      <c r="DDE1" s="321"/>
      <c r="DDF1" s="322"/>
      <c r="DDG1" s="322"/>
      <c r="DDH1" s="322"/>
      <c r="DDI1" s="322"/>
      <c r="DDJ1" s="320"/>
      <c r="DDK1" s="321"/>
      <c r="DDL1" s="321"/>
      <c r="DDM1" s="322"/>
      <c r="DDN1" s="321"/>
      <c r="DDO1" s="322"/>
      <c r="DDP1" s="322"/>
      <c r="DDQ1" s="322"/>
      <c r="DDR1" s="322"/>
      <c r="DDS1" s="320"/>
      <c r="DDT1" s="321"/>
      <c r="DDU1" s="321"/>
      <c r="DDV1" s="322"/>
      <c r="DDW1" s="321"/>
      <c r="DDX1" s="322"/>
      <c r="DDY1" s="322"/>
      <c r="DDZ1" s="322"/>
      <c r="DEA1" s="322"/>
      <c r="DEB1" s="320"/>
      <c r="DEC1" s="321"/>
      <c r="DED1" s="321"/>
      <c r="DEE1" s="322"/>
      <c r="DEF1" s="321"/>
      <c r="DEG1" s="322"/>
      <c r="DEH1" s="322"/>
      <c r="DEI1" s="322"/>
      <c r="DEJ1" s="322"/>
      <c r="DEK1" s="320"/>
      <c r="DEL1" s="321"/>
      <c r="DEM1" s="321"/>
      <c r="DEN1" s="322"/>
      <c r="DEO1" s="321"/>
      <c r="DEP1" s="322"/>
      <c r="DEQ1" s="322"/>
      <c r="DER1" s="322"/>
      <c r="DES1" s="322"/>
      <c r="DET1" s="320"/>
      <c r="DEU1" s="321"/>
      <c r="DEV1" s="321"/>
      <c r="DEW1" s="322"/>
      <c r="DEX1" s="321"/>
      <c r="DEY1" s="322"/>
      <c r="DEZ1" s="322"/>
      <c r="DFA1" s="322"/>
      <c r="DFB1" s="322"/>
      <c r="DFC1" s="320"/>
      <c r="DFD1" s="321"/>
      <c r="DFE1" s="321"/>
      <c r="DFF1" s="322"/>
      <c r="DFG1" s="321"/>
      <c r="DFH1" s="322"/>
      <c r="DFI1" s="322"/>
      <c r="DFJ1" s="322"/>
      <c r="DFK1" s="322"/>
      <c r="DFL1" s="320"/>
      <c r="DFM1" s="321"/>
      <c r="DFN1" s="321"/>
      <c r="DFO1" s="322"/>
      <c r="DFP1" s="321"/>
      <c r="DFQ1" s="322"/>
      <c r="DFR1" s="322"/>
      <c r="DFS1" s="322"/>
      <c r="DFT1" s="322"/>
      <c r="DFU1" s="320"/>
      <c r="DFV1" s="321"/>
      <c r="DFW1" s="321"/>
      <c r="DFX1" s="322"/>
      <c r="DFY1" s="321"/>
      <c r="DFZ1" s="322"/>
      <c r="DGA1" s="322"/>
      <c r="DGB1" s="322"/>
      <c r="DGC1" s="322"/>
      <c r="DGD1" s="320"/>
      <c r="DGE1" s="321"/>
      <c r="DGF1" s="321"/>
      <c r="DGG1" s="322"/>
      <c r="DGH1" s="321"/>
      <c r="DGI1" s="322"/>
      <c r="DGJ1" s="322"/>
      <c r="DGK1" s="322"/>
      <c r="DGL1" s="322"/>
      <c r="DGM1" s="320"/>
      <c r="DGN1" s="321"/>
      <c r="DGO1" s="321"/>
      <c r="DGP1" s="322"/>
      <c r="DGQ1" s="321"/>
      <c r="DGR1" s="322"/>
      <c r="DGS1" s="322"/>
      <c r="DGT1" s="322"/>
      <c r="DGU1" s="322"/>
      <c r="DGV1" s="320"/>
      <c r="DGW1" s="321"/>
      <c r="DGX1" s="321"/>
      <c r="DGY1" s="322"/>
      <c r="DGZ1" s="321"/>
      <c r="DHA1" s="322"/>
      <c r="DHB1" s="322"/>
      <c r="DHC1" s="322"/>
      <c r="DHD1" s="322"/>
      <c r="DHE1" s="320"/>
      <c r="DHF1" s="321"/>
      <c r="DHG1" s="321"/>
      <c r="DHH1" s="322"/>
      <c r="DHI1" s="321"/>
      <c r="DHJ1" s="322"/>
      <c r="DHK1" s="322"/>
      <c r="DHL1" s="322"/>
      <c r="DHM1" s="322"/>
      <c r="DHN1" s="320"/>
      <c r="DHO1" s="321"/>
      <c r="DHP1" s="321"/>
      <c r="DHQ1" s="322"/>
      <c r="DHR1" s="321"/>
      <c r="DHS1" s="322"/>
      <c r="DHT1" s="322"/>
      <c r="DHU1" s="322"/>
      <c r="DHV1" s="322"/>
      <c r="DHW1" s="320"/>
      <c r="DHX1" s="321"/>
      <c r="DHY1" s="321"/>
      <c r="DHZ1" s="322"/>
      <c r="DIA1" s="321"/>
      <c r="DIB1" s="322"/>
      <c r="DIC1" s="322"/>
      <c r="DID1" s="322"/>
      <c r="DIE1" s="322"/>
      <c r="DIF1" s="320"/>
      <c r="DIG1" s="321"/>
      <c r="DIH1" s="321"/>
      <c r="DII1" s="322"/>
      <c r="DIJ1" s="321"/>
      <c r="DIK1" s="322"/>
      <c r="DIL1" s="322"/>
      <c r="DIM1" s="322"/>
      <c r="DIN1" s="322"/>
      <c r="DIO1" s="320"/>
      <c r="DIP1" s="321"/>
      <c r="DIQ1" s="321"/>
      <c r="DIR1" s="322"/>
      <c r="DIS1" s="321"/>
      <c r="DIT1" s="322"/>
      <c r="DIU1" s="322"/>
      <c r="DIV1" s="322"/>
      <c r="DIW1" s="322"/>
      <c r="DIX1" s="320"/>
      <c r="DIY1" s="321"/>
      <c r="DIZ1" s="321"/>
      <c r="DJA1" s="322"/>
      <c r="DJB1" s="321"/>
      <c r="DJC1" s="322"/>
      <c r="DJD1" s="322"/>
      <c r="DJE1" s="322"/>
      <c r="DJF1" s="322"/>
      <c r="DJG1" s="320"/>
      <c r="DJH1" s="321"/>
      <c r="DJI1" s="321"/>
      <c r="DJJ1" s="322"/>
      <c r="DJK1" s="321"/>
      <c r="DJL1" s="322"/>
      <c r="DJM1" s="322"/>
      <c r="DJN1" s="322"/>
      <c r="DJO1" s="322"/>
      <c r="DJP1" s="320"/>
      <c r="DJQ1" s="321"/>
      <c r="DJR1" s="321"/>
      <c r="DJS1" s="322"/>
      <c r="DJT1" s="321"/>
      <c r="DJU1" s="322"/>
      <c r="DJV1" s="322"/>
      <c r="DJW1" s="322"/>
      <c r="DJX1" s="322"/>
      <c r="DJY1" s="320"/>
      <c r="DJZ1" s="321"/>
      <c r="DKA1" s="321"/>
      <c r="DKB1" s="322"/>
      <c r="DKC1" s="321"/>
      <c r="DKD1" s="322"/>
      <c r="DKE1" s="322"/>
      <c r="DKF1" s="322"/>
      <c r="DKG1" s="322"/>
      <c r="DKH1" s="320"/>
      <c r="DKI1" s="321"/>
      <c r="DKJ1" s="321"/>
      <c r="DKK1" s="322"/>
      <c r="DKL1" s="321"/>
      <c r="DKM1" s="322"/>
      <c r="DKN1" s="322"/>
      <c r="DKO1" s="322"/>
      <c r="DKP1" s="322"/>
      <c r="DKQ1" s="320"/>
      <c r="DKR1" s="321"/>
      <c r="DKS1" s="321"/>
      <c r="DKT1" s="322"/>
      <c r="DKU1" s="321"/>
      <c r="DKV1" s="322"/>
      <c r="DKW1" s="322"/>
      <c r="DKX1" s="322"/>
      <c r="DKY1" s="322"/>
      <c r="DKZ1" s="320"/>
      <c r="DLA1" s="321"/>
      <c r="DLB1" s="321"/>
      <c r="DLC1" s="322"/>
      <c r="DLD1" s="321"/>
      <c r="DLE1" s="322"/>
      <c r="DLF1" s="322"/>
      <c r="DLG1" s="322"/>
      <c r="DLH1" s="322"/>
      <c r="DLI1" s="320"/>
      <c r="DLJ1" s="321"/>
      <c r="DLK1" s="321"/>
      <c r="DLL1" s="322"/>
      <c r="DLM1" s="321"/>
      <c r="DLN1" s="322"/>
      <c r="DLO1" s="322"/>
      <c r="DLP1" s="322"/>
      <c r="DLQ1" s="322"/>
      <c r="DLR1" s="320"/>
      <c r="DLS1" s="321"/>
      <c r="DLT1" s="321"/>
      <c r="DLU1" s="322"/>
      <c r="DLV1" s="321"/>
      <c r="DLW1" s="322"/>
      <c r="DLX1" s="322"/>
      <c r="DLY1" s="322"/>
      <c r="DLZ1" s="322"/>
      <c r="DMA1" s="320"/>
      <c r="DMB1" s="321"/>
      <c r="DMC1" s="321"/>
      <c r="DMD1" s="322"/>
      <c r="DME1" s="321"/>
      <c r="DMF1" s="322"/>
      <c r="DMG1" s="322"/>
      <c r="DMH1" s="322"/>
      <c r="DMI1" s="322"/>
      <c r="DMJ1" s="320"/>
      <c r="DMK1" s="321"/>
      <c r="DML1" s="321"/>
      <c r="DMM1" s="322"/>
      <c r="DMN1" s="321"/>
      <c r="DMO1" s="322"/>
      <c r="DMP1" s="322"/>
      <c r="DMQ1" s="322"/>
      <c r="DMR1" s="322"/>
      <c r="DMS1" s="320"/>
      <c r="DMT1" s="321"/>
      <c r="DMU1" s="321"/>
      <c r="DMV1" s="322"/>
      <c r="DMW1" s="321"/>
      <c r="DMX1" s="322"/>
      <c r="DMY1" s="322"/>
      <c r="DMZ1" s="322"/>
      <c r="DNA1" s="322"/>
      <c r="DNB1" s="320"/>
      <c r="DNC1" s="321"/>
      <c r="DND1" s="321"/>
      <c r="DNE1" s="322"/>
      <c r="DNF1" s="321"/>
      <c r="DNG1" s="322"/>
      <c r="DNH1" s="322"/>
      <c r="DNI1" s="322"/>
      <c r="DNJ1" s="322"/>
      <c r="DNK1" s="320"/>
      <c r="DNL1" s="321"/>
      <c r="DNM1" s="321"/>
      <c r="DNN1" s="322"/>
      <c r="DNO1" s="321"/>
      <c r="DNP1" s="322"/>
      <c r="DNQ1" s="322"/>
      <c r="DNR1" s="322"/>
      <c r="DNS1" s="322"/>
      <c r="DNT1" s="320"/>
      <c r="DNU1" s="321"/>
      <c r="DNV1" s="321"/>
      <c r="DNW1" s="322"/>
      <c r="DNX1" s="321"/>
      <c r="DNY1" s="322"/>
      <c r="DNZ1" s="322"/>
      <c r="DOA1" s="322"/>
      <c r="DOB1" s="322"/>
      <c r="DOC1" s="320"/>
      <c r="DOD1" s="321"/>
      <c r="DOE1" s="321"/>
      <c r="DOF1" s="322"/>
      <c r="DOG1" s="321"/>
      <c r="DOH1" s="322"/>
      <c r="DOI1" s="322"/>
      <c r="DOJ1" s="322"/>
      <c r="DOK1" s="322"/>
      <c r="DOL1" s="320"/>
      <c r="DOM1" s="321"/>
      <c r="DON1" s="321"/>
      <c r="DOO1" s="322"/>
      <c r="DOP1" s="321"/>
      <c r="DOQ1" s="322"/>
      <c r="DOR1" s="322"/>
      <c r="DOS1" s="322"/>
      <c r="DOT1" s="322"/>
      <c r="DOU1" s="320"/>
      <c r="DOV1" s="321"/>
      <c r="DOW1" s="321"/>
      <c r="DOX1" s="322"/>
      <c r="DOY1" s="321"/>
      <c r="DOZ1" s="322"/>
      <c r="DPA1" s="322"/>
      <c r="DPB1" s="322"/>
      <c r="DPC1" s="322"/>
      <c r="DPD1" s="320"/>
      <c r="DPE1" s="321"/>
      <c r="DPF1" s="321"/>
      <c r="DPG1" s="322"/>
      <c r="DPH1" s="321"/>
      <c r="DPI1" s="322"/>
      <c r="DPJ1" s="322"/>
      <c r="DPK1" s="322"/>
      <c r="DPL1" s="322"/>
      <c r="DPM1" s="320"/>
      <c r="DPN1" s="321"/>
      <c r="DPO1" s="321"/>
      <c r="DPP1" s="322"/>
      <c r="DPQ1" s="321"/>
      <c r="DPR1" s="322"/>
      <c r="DPS1" s="322"/>
      <c r="DPT1" s="322"/>
      <c r="DPU1" s="322"/>
      <c r="DPV1" s="320"/>
      <c r="DPW1" s="321"/>
      <c r="DPX1" s="321"/>
      <c r="DPY1" s="322"/>
      <c r="DPZ1" s="321"/>
      <c r="DQA1" s="322"/>
      <c r="DQB1" s="322"/>
      <c r="DQC1" s="322"/>
      <c r="DQD1" s="322"/>
      <c r="DQE1" s="320"/>
      <c r="DQF1" s="321"/>
      <c r="DQG1" s="321"/>
      <c r="DQH1" s="322"/>
      <c r="DQI1" s="321"/>
      <c r="DQJ1" s="322"/>
      <c r="DQK1" s="322"/>
      <c r="DQL1" s="322"/>
      <c r="DQM1" s="322"/>
      <c r="DQN1" s="320"/>
      <c r="DQO1" s="321"/>
      <c r="DQP1" s="321"/>
      <c r="DQQ1" s="322"/>
      <c r="DQR1" s="321"/>
      <c r="DQS1" s="322"/>
      <c r="DQT1" s="322"/>
      <c r="DQU1" s="322"/>
      <c r="DQV1" s="322"/>
      <c r="DQW1" s="320"/>
      <c r="DQX1" s="321"/>
      <c r="DQY1" s="321"/>
      <c r="DQZ1" s="322"/>
      <c r="DRA1" s="321"/>
      <c r="DRB1" s="322"/>
      <c r="DRC1" s="322"/>
      <c r="DRD1" s="322"/>
      <c r="DRE1" s="322"/>
      <c r="DRF1" s="320"/>
      <c r="DRG1" s="321"/>
      <c r="DRH1" s="321"/>
      <c r="DRI1" s="322"/>
      <c r="DRJ1" s="321"/>
      <c r="DRK1" s="322"/>
      <c r="DRL1" s="322"/>
      <c r="DRM1" s="322"/>
      <c r="DRN1" s="322"/>
      <c r="DRO1" s="320"/>
      <c r="DRP1" s="321"/>
      <c r="DRQ1" s="321"/>
      <c r="DRR1" s="322"/>
      <c r="DRS1" s="321"/>
      <c r="DRT1" s="322"/>
      <c r="DRU1" s="322"/>
      <c r="DRV1" s="322"/>
      <c r="DRW1" s="322"/>
      <c r="DRX1" s="320"/>
      <c r="DRY1" s="321"/>
      <c r="DRZ1" s="321"/>
      <c r="DSA1" s="322"/>
      <c r="DSB1" s="321"/>
      <c r="DSC1" s="322"/>
      <c r="DSD1" s="322"/>
      <c r="DSE1" s="322"/>
      <c r="DSF1" s="322"/>
      <c r="DSG1" s="320"/>
      <c r="DSH1" s="321"/>
      <c r="DSI1" s="321"/>
      <c r="DSJ1" s="322"/>
      <c r="DSK1" s="321"/>
      <c r="DSL1" s="322"/>
      <c r="DSM1" s="322"/>
      <c r="DSN1" s="322"/>
      <c r="DSO1" s="322"/>
      <c r="DSP1" s="320"/>
      <c r="DSQ1" s="321"/>
      <c r="DSR1" s="321"/>
      <c r="DSS1" s="322"/>
      <c r="DST1" s="321"/>
      <c r="DSU1" s="322"/>
      <c r="DSV1" s="322"/>
      <c r="DSW1" s="322"/>
      <c r="DSX1" s="322"/>
      <c r="DSY1" s="320"/>
      <c r="DSZ1" s="321"/>
      <c r="DTA1" s="321"/>
      <c r="DTB1" s="322"/>
      <c r="DTC1" s="321"/>
      <c r="DTD1" s="322"/>
      <c r="DTE1" s="322"/>
      <c r="DTF1" s="322"/>
      <c r="DTG1" s="322"/>
      <c r="DTH1" s="320"/>
      <c r="DTI1" s="321"/>
      <c r="DTJ1" s="321"/>
      <c r="DTK1" s="322"/>
      <c r="DTL1" s="321"/>
      <c r="DTM1" s="322"/>
      <c r="DTN1" s="322"/>
      <c r="DTO1" s="322"/>
      <c r="DTP1" s="322"/>
      <c r="DTQ1" s="320"/>
      <c r="DTR1" s="321"/>
      <c r="DTS1" s="321"/>
      <c r="DTT1" s="322"/>
      <c r="DTU1" s="321"/>
      <c r="DTV1" s="322"/>
      <c r="DTW1" s="322"/>
      <c r="DTX1" s="322"/>
      <c r="DTY1" s="322"/>
      <c r="DTZ1" s="320"/>
      <c r="DUA1" s="321"/>
      <c r="DUB1" s="321"/>
      <c r="DUC1" s="322"/>
      <c r="DUD1" s="321"/>
      <c r="DUE1" s="322"/>
      <c r="DUF1" s="322"/>
      <c r="DUG1" s="322"/>
      <c r="DUH1" s="322"/>
      <c r="DUI1" s="320"/>
      <c r="DUJ1" s="321"/>
      <c r="DUK1" s="321"/>
      <c r="DUL1" s="322"/>
      <c r="DUM1" s="321"/>
      <c r="DUN1" s="322"/>
      <c r="DUO1" s="322"/>
      <c r="DUP1" s="322"/>
      <c r="DUQ1" s="322"/>
      <c r="DUR1" s="320"/>
      <c r="DUS1" s="321"/>
      <c r="DUT1" s="321"/>
      <c r="DUU1" s="322"/>
      <c r="DUV1" s="321"/>
      <c r="DUW1" s="322"/>
      <c r="DUX1" s="322"/>
      <c r="DUY1" s="322"/>
      <c r="DUZ1" s="322"/>
      <c r="DVA1" s="320"/>
      <c r="DVB1" s="321"/>
      <c r="DVC1" s="321"/>
      <c r="DVD1" s="322"/>
      <c r="DVE1" s="321"/>
      <c r="DVF1" s="322"/>
      <c r="DVG1" s="322"/>
      <c r="DVH1" s="322"/>
      <c r="DVI1" s="322"/>
      <c r="DVJ1" s="320"/>
      <c r="DVK1" s="321"/>
      <c r="DVL1" s="321"/>
      <c r="DVM1" s="322"/>
      <c r="DVN1" s="321"/>
      <c r="DVO1" s="322"/>
      <c r="DVP1" s="322"/>
      <c r="DVQ1" s="322"/>
      <c r="DVR1" s="322"/>
      <c r="DVS1" s="320"/>
      <c r="DVT1" s="321"/>
      <c r="DVU1" s="321"/>
      <c r="DVV1" s="322"/>
      <c r="DVW1" s="321"/>
      <c r="DVX1" s="322"/>
      <c r="DVY1" s="322"/>
      <c r="DVZ1" s="322"/>
      <c r="DWA1" s="322"/>
      <c r="DWB1" s="320"/>
      <c r="DWC1" s="321"/>
      <c r="DWD1" s="321"/>
      <c r="DWE1" s="322"/>
      <c r="DWF1" s="321"/>
      <c r="DWG1" s="322"/>
      <c r="DWH1" s="322"/>
      <c r="DWI1" s="322"/>
      <c r="DWJ1" s="322"/>
      <c r="DWK1" s="320"/>
      <c r="DWL1" s="321"/>
      <c r="DWM1" s="321"/>
      <c r="DWN1" s="322"/>
      <c r="DWO1" s="321"/>
      <c r="DWP1" s="322"/>
      <c r="DWQ1" s="322"/>
      <c r="DWR1" s="322"/>
      <c r="DWS1" s="322"/>
      <c r="DWT1" s="320"/>
      <c r="DWU1" s="321"/>
      <c r="DWV1" s="321"/>
      <c r="DWW1" s="322"/>
      <c r="DWX1" s="321"/>
      <c r="DWY1" s="322"/>
      <c r="DWZ1" s="322"/>
      <c r="DXA1" s="322"/>
      <c r="DXB1" s="322"/>
      <c r="DXC1" s="320"/>
      <c r="DXD1" s="321"/>
      <c r="DXE1" s="321"/>
      <c r="DXF1" s="322"/>
      <c r="DXG1" s="321"/>
      <c r="DXH1" s="322"/>
      <c r="DXI1" s="322"/>
      <c r="DXJ1" s="322"/>
      <c r="DXK1" s="322"/>
      <c r="DXL1" s="320"/>
      <c r="DXM1" s="321"/>
      <c r="DXN1" s="321"/>
      <c r="DXO1" s="322"/>
      <c r="DXP1" s="321"/>
      <c r="DXQ1" s="322"/>
      <c r="DXR1" s="322"/>
      <c r="DXS1" s="322"/>
      <c r="DXT1" s="322"/>
      <c r="DXU1" s="320"/>
      <c r="DXV1" s="321"/>
      <c r="DXW1" s="321"/>
      <c r="DXX1" s="322"/>
      <c r="DXY1" s="321"/>
      <c r="DXZ1" s="322"/>
      <c r="DYA1" s="322"/>
      <c r="DYB1" s="322"/>
      <c r="DYC1" s="322"/>
      <c r="DYD1" s="320"/>
      <c r="DYE1" s="321"/>
      <c r="DYF1" s="321"/>
      <c r="DYG1" s="322"/>
      <c r="DYH1" s="321"/>
      <c r="DYI1" s="322"/>
      <c r="DYJ1" s="322"/>
      <c r="DYK1" s="322"/>
      <c r="DYL1" s="322"/>
      <c r="DYM1" s="320"/>
      <c r="DYN1" s="321"/>
      <c r="DYO1" s="321"/>
      <c r="DYP1" s="322"/>
      <c r="DYQ1" s="321"/>
      <c r="DYR1" s="322"/>
      <c r="DYS1" s="322"/>
      <c r="DYT1" s="322"/>
      <c r="DYU1" s="322"/>
      <c r="DYV1" s="320"/>
      <c r="DYW1" s="321"/>
      <c r="DYX1" s="321"/>
      <c r="DYY1" s="322"/>
      <c r="DYZ1" s="321"/>
      <c r="DZA1" s="322"/>
      <c r="DZB1" s="322"/>
      <c r="DZC1" s="322"/>
      <c r="DZD1" s="322"/>
      <c r="DZE1" s="320"/>
      <c r="DZF1" s="321"/>
      <c r="DZG1" s="321"/>
      <c r="DZH1" s="322"/>
      <c r="DZI1" s="321"/>
      <c r="DZJ1" s="322"/>
      <c r="DZK1" s="322"/>
      <c r="DZL1" s="322"/>
      <c r="DZM1" s="322"/>
      <c r="DZN1" s="320"/>
      <c r="DZO1" s="321"/>
      <c r="DZP1" s="321"/>
      <c r="DZQ1" s="322"/>
      <c r="DZR1" s="321"/>
      <c r="DZS1" s="322"/>
      <c r="DZT1" s="322"/>
      <c r="DZU1" s="322"/>
      <c r="DZV1" s="322"/>
      <c r="DZW1" s="320"/>
      <c r="DZX1" s="321"/>
      <c r="DZY1" s="321"/>
      <c r="DZZ1" s="322"/>
      <c r="EAA1" s="321"/>
      <c r="EAB1" s="322"/>
      <c r="EAC1" s="322"/>
      <c r="EAD1" s="322"/>
      <c r="EAE1" s="322"/>
      <c r="EAF1" s="320"/>
      <c r="EAG1" s="321"/>
      <c r="EAH1" s="321"/>
      <c r="EAI1" s="322"/>
      <c r="EAJ1" s="321"/>
      <c r="EAK1" s="322"/>
      <c r="EAL1" s="322"/>
      <c r="EAM1" s="322"/>
      <c r="EAN1" s="322"/>
      <c r="EAO1" s="320"/>
      <c r="EAP1" s="321"/>
      <c r="EAQ1" s="321"/>
      <c r="EAR1" s="322"/>
      <c r="EAS1" s="321"/>
      <c r="EAT1" s="322"/>
      <c r="EAU1" s="322"/>
      <c r="EAV1" s="322"/>
      <c r="EAW1" s="322"/>
      <c r="EAX1" s="320"/>
      <c r="EAY1" s="321"/>
      <c r="EAZ1" s="321"/>
      <c r="EBA1" s="322"/>
      <c r="EBB1" s="321"/>
      <c r="EBC1" s="322"/>
      <c r="EBD1" s="322"/>
      <c r="EBE1" s="322"/>
      <c r="EBF1" s="322"/>
      <c r="EBG1" s="320"/>
      <c r="EBH1" s="321"/>
      <c r="EBI1" s="321"/>
      <c r="EBJ1" s="322"/>
      <c r="EBK1" s="321"/>
      <c r="EBL1" s="322"/>
      <c r="EBM1" s="322"/>
      <c r="EBN1" s="322"/>
      <c r="EBO1" s="322"/>
      <c r="EBP1" s="320"/>
      <c r="EBQ1" s="321"/>
      <c r="EBR1" s="321"/>
      <c r="EBS1" s="322"/>
      <c r="EBT1" s="321"/>
      <c r="EBU1" s="322"/>
      <c r="EBV1" s="322"/>
      <c r="EBW1" s="322"/>
      <c r="EBX1" s="322"/>
      <c r="EBY1" s="320"/>
      <c r="EBZ1" s="321"/>
      <c r="ECA1" s="321"/>
      <c r="ECB1" s="322"/>
      <c r="ECC1" s="321"/>
      <c r="ECD1" s="322"/>
      <c r="ECE1" s="322"/>
      <c r="ECF1" s="322"/>
      <c r="ECG1" s="322"/>
      <c r="ECH1" s="320"/>
      <c r="ECI1" s="321"/>
      <c r="ECJ1" s="321"/>
      <c r="ECK1" s="322"/>
      <c r="ECL1" s="321"/>
      <c r="ECM1" s="322"/>
      <c r="ECN1" s="322"/>
      <c r="ECO1" s="322"/>
      <c r="ECP1" s="322"/>
      <c r="ECQ1" s="320"/>
      <c r="ECR1" s="321"/>
      <c r="ECS1" s="321"/>
      <c r="ECT1" s="322"/>
      <c r="ECU1" s="321"/>
      <c r="ECV1" s="322"/>
      <c r="ECW1" s="322"/>
      <c r="ECX1" s="322"/>
      <c r="ECY1" s="322"/>
      <c r="ECZ1" s="320"/>
      <c r="EDA1" s="321"/>
      <c r="EDB1" s="321"/>
      <c r="EDC1" s="322"/>
      <c r="EDD1" s="321"/>
      <c r="EDE1" s="322"/>
      <c r="EDF1" s="322"/>
      <c r="EDG1" s="322"/>
      <c r="EDH1" s="322"/>
      <c r="EDI1" s="320"/>
      <c r="EDJ1" s="321"/>
      <c r="EDK1" s="321"/>
      <c r="EDL1" s="322"/>
      <c r="EDM1" s="321"/>
      <c r="EDN1" s="322"/>
      <c r="EDO1" s="322"/>
      <c r="EDP1" s="322"/>
      <c r="EDQ1" s="322"/>
      <c r="EDR1" s="320"/>
      <c r="EDS1" s="321"/>
      <c r="EDT1" s="321"/>
      <c r="EDU1" s="322"/>
      <c r="EDV1" s="321"/>
      <c r="EDW1" s="322"/>
      <c r="EDX1" s="322"/>
      <c r="EDY1" s="322"/>
      <c r="EDZ1" s="322"/>
      <c r="EEA1" s="320"/>
      <c r="EEB1" s="321"/>
      <c r="EEC1" s="321"/>
      <c r="EED1" s="322"/>
      <c r="EEE1" s="321"/>
      <c r="EEF1" s="322"/>
      <c r="EEG1" s="322"/>
      <c r="EEH1" s="322"/>
      <c r="EEI1" s="322"/>
      <c r="EEJ1" s="320"/>
      <c r="EEK1" s="321"/>
      <c r="EEL1" s="321"/>
      <c r="EEM1" s="322"/>
      <c r="EEN1" s="321"/>
      <c r="EEO1" s="322"/>
      <c r="EEP1" s="322"/>
      <c r="EEQ1" s="322"/>
      <c r="EER1" s="322"/>
      <c r="EES1" s="320"/>
      <c r="EET1" s="321"/>
      <c r="EEU1" s="321"/>
      <c r="EEV1" s="322"/>
      <c r="EEW1" s="321"/>
      <c r="EEX1" s="322"/>
      <c r="EEY1" s="322"/>
      <c r="EEZ1" s="322"/>
      <c r="EFA1" s="322"/>
      <c r="EFB1" s="320"/>
      <c r="EFC1" s="321"/>
      <c r="EFD1" s="321"/>
      <c r="EFE1" s="322"/>
      <c r="EFF1" s="321"/>
      <c r="EFG1" s="322"/>
      <c r="EFH1" s="322"/>
      <c r="EFI1" s="322"/>
      <c r="EFJ1" s="322"/>
      <c r="EFK1" s="320"/>
      <c r="EFL1" s="321"/>
      <c r="EFM1" s="321"/>
      <c r="EFN1" s="322"/>
      <c r="EFO1" s="321"/>
      <c r="EFP1" s="322"/>
      <c r="EFQ1" s="322"/>
      <c r="EFR1" s="322"/>
      <c r="EFS1" s="322"/>
      <c r="EFT1" s="320"/>
      <c r="EFU1" s="321"/>
      <c r="EFV1" s="321"/>
      <c r="EFW1" s="322"/>
      <c r="EFX1" s="321"/>
      <c r="EFY1" s="322"/>
      <c r="EFZ1" s="322"/>
      <c r="EGA1" s="322"/>
      <c r="EGB1" s="322"/>
      <c r="EGC1" s="320"/>
      <c r="EGD1" s="321"/>
      <c r="EGE1" s="321"/>
      <c r="EGF1" s="322"/>
      <c r="EGG1" s="321"/>
      <c r="EGH1" s="322"/>
      <c r="EGI1" s="322"/>
      <c r="EGJ1" s="322"/>
      <c r="EGK1" s="322"/>
      <c r="EGL1" s="320"/>
      <c r="EGM1" s="321"/>
      <c r="EGN1" s="321"/>
      <c r="EGO1" s="322"/>
      <c r="EGP1" s="321"/>
      <c r="EGQ1" s="322"/>
      <c r="EGR1" s="322"/>
      <c r="EGS1" s="322"/>
      <c r="EGT1" s="322"/>
      <c r="EGU1" s="320"/>
      <c r="EGV1" s="321"/>
      <c r="EGW1" s="321"/>
      <c r="EGX1" s="322"/>
      <c r="EGY1" s="321"/>
      <c r="EGZ1" s="322"/>
      <c r="EHA1" s="322"/>
      <c r="EHB1" s="322"/>
      <c r="EHC1" s="322"/>
      <c r="EHD1" s="320"/>
      <c r="EHE1" s="321"/>
      <c r="EHF1" s="321"/>
      <c r="EHG1" s="322"/>
      <c r="EHH1" s="321"/>
      <c r="EHI1" s="322"/>
      <c r="EHJ1" s="322"/>
      <c r="EHK1" s="322"/>
      <c r="EHL1" s="322"/>
      <c r="EHM1" s="320"/>
      <c r="EHN1" s="321"/>
      <c r="EHO1" s="321"/>
      <c r="EHP1" s="322"/>
      <c r="EHQ1" s="321"/>
      <c r="EHR1" s="322"/>
      <c r="EHS1" s="322"/>
      <c r="EHT1" s="322"/>
      <c r="EHU1" s="322"/>
      <c r="EHV1" s="320"/>
      <c r="EHW1" s="321"/>
      <c r="EHX1" s="321"/>
      <c r="EHY1" s="322"/>
      <c r="EHZ1" s="321"/>
      <c r="EIA1" s="322"/>
      <c r="EIB1" s="322"/>
      <c r="EIC1" s="322"/>
      <c r="EID1" s="322"/>
      <c r="EIE1" s="320"/>
      <c r="EIF1" s="321"/>
      <c r="EIG1" s="321"/>
      <c r="EIH1" s="322"/>
      <c r="EII1" s="321"/>
      <c r="EIJ1" s="322"/>
      <c r="EIK1" s="322"/>
      <c r="EIL1" s="322"/>
      <c r="EIM1" s="322"/>
      <c r="EIN1" s="320"/>
      <c r="EIO1" s="321"/>
      <c r="EIP1" s="321"/>
      <c r="EIQ1" s="322"/>
      <c r="EIR1" s="321"/>
      <c r="EIS1" s="322"/>
      <c r="EIT1" s="322"/>
      <c r="EIU1" s="322"/>
      <c r="EIV1" s="322"/>
      <c r="EIW1" s="320"/>
      <c r="EIX1" s="321"/>
      <c r="EIY1" s="321"/>
      <c r="EIZ1" s="322"/>
      <c r="EJA1" s="321"/>
      <c r="EJB1" s="322"/>
      <c r="EJC1" s="322"/>
      <c r="EJD1" s="322"/>
      <c r="EJE1" s="322"/>
      <c r="EJF1" s="320"/>
      <c r="EJG1" s="321"/>
      <c r="EJH1" s="321"/>
      <c r="EJI1" s="322"/>
      <c r="EJJ1" s="321"/>
      <c r="EJK1" s="322"/>
      <c r="EJL1" s="322"/>
      <c r="EJM1" s="322"/>
      <c r="EJN1" s="322"/>
      <c r="EJO1" s="320"/>
      <c r="EJP1" s="321"/>
      <c r="EJQ1" s="321"/>
      <c r="EJR1" s="322"/>
      <c r="EJS1" s="321"/>
      <c r="EJT1" s="322"/>
      <c r="EJU1" s="322"/>
      <c r="EJV1" s="322"/>
      <c r="EJW1" s="322"/>
      <c r="EJX1" s="320"/>
      <c r="EJY1" s="321"/>
      <c r="EJZ1" s="321"/>
      <c r="EKA1" s="322"/>
      <c r="EKB1" s="321"/>
      <c r="EKC1" s="322"/>
      <c r="EKD1" s="322"/>
      <c r="EKE1" s="322"/>
      <c r="EKF1" s="322"/>
      <c r="EKG1" s="320"/>
      <c r="EKH1" s="321"/>
      <c r="EKI1" s="321"/>
      <c r="EKJ1" s="322"/>
      <c r="EKK1" s="321"/>
      <c r="EKL1" s="322"/>
      <c r="EKM1" s="322"/>
      <c r="EKN1" s="322"/>
      <c r="EKO1" s="322"/>
      <c r="EKP1" s="320"/>
      <c r="EKQ1" s="321"/>
      <c r="EKR1" s="321"/>
      <c r="EKS1" s="322"/>
      <c r="EKT1" s="321"/>
      <c r="EKU1" s="322"/>
      <c r="EKV1" s="322"/>
      <c r="EKW1" s="322"/>
      <c r="EKX1" s="322"/>
      <c r="EKY1" s="320"/>
      <c r="EKZ1" s="321"/>
      <c r="ELA1" s="321"/>
      <c r="ELB1" s="322"/>
      <c r="ELC1" s="321"/>
      <c r="ELD1" s="322"/>
      <c r="ELE1" s="322"/>
      <c r="ELF1" s="322"/>
      <c r="ELG1" s="322"/>
      <c r="ELH1" s="320"/>
      <c r="ELI1" s="321"/>
      <c r="ELJ1" s="321"/>
      <c r="ELK1" s="322"/>
      <c r="ELL1" s="321"/>
      <c r="ELM1" s="322"/>
      <c r="ELN1" s="322"/>
      <c r="ELO1" s="322"/>
      <c r="ELP1" s="322"/>
      <c r="ELQ1" s="320"/>
      <c r="ELR1" s="321"/>
      <c r="ELS1" s="321"/>
      <c r="ELT1" s="322"/>
      <c r="ELU1" s="321"/>
      <c r="ELV1" s="322"/>
      <c r="ELW1" s="322"/>
      <c r="ELX1" s="322"/>
      <c r="ELY1" s="322"/>
      <c r="ELZ1" s="320"/>
      <c r="EMA1" s="321"/>
      <c r="EMB1" s="321"/>
      <c r="EMC1" s="322"/>
      <c r="EMD1" s="321"/>
      <c r="EME1" s="322"/>
      <c r="EMF1" s="322"/>
      <c r="EMG1" s="322"/>
      <c r="EMH1" s="322"/>
      <c r="EMI1" s="320"/>
      <c r="EMJ1" s="321"/>
      <c r="EMK1" s="321"/>
      <c r="EML1" s="322"/>
      <c r="EMM1" s="321"/>
      <c r="EMN1" s="322"/>
      <c r="EMO1" s="322"/>
      <c r="EMP1" s="322"/>
      <c r="EMQ1" s="322"/>
      <c r="EMR1" s="320"/>
      <c r="EMS1" s="321"/>
      <c r="EMT1" s="321"/>
      <c r="EMU1" s="322"/>
      <c r="EMV1" s="321"/>
      <c r="EMW1" s="322"/>
      <c r="EMX1" s="322"/>
      <c r="EMY1" s="322"/>
      <c r="EMZ1" s="322"/>
      <c r="ENA1" s="320"/>
      <c r="ENB1" s="321"/>
      <c r="ENC1" s="321"/>
      <c r="END1" s="322"/>
      <c r="ENE1" s="321"/>
      <c r="ENF1" s="322"/>
      <c r="ENG1" s="322"/>
      <c r="ENH1" s="322"/>
      <c r="ENI1" s="322"/>
      <c r="ENJ1" s="320"/>
      <c r="ENK1" s="321"/>
      <c r="ENL1" s="321"/>
      <c r="ENM1" s="322"/>
      <c r="ENN1" s="321"/>
      <c r="ENO1" s="322"/>
      <c r="ENP1" s="322"/>
      <c r="ENQ1" s="322"/>
      <c r="ENR1" s="322"/>
      <c r="ENS1" s="320"/>
      <c r="ENT1" s="321"/>
      <c r="ENU1" s="321"/>
      <c r="ENV1" s="322"/>
      <c r="ENW1" s="321"/>
      <c r="ENX1" s="322"/>
      <c r="ENY1" s="322"/>
      <c r="ENZ1" s="322"/>
      <c r="EOA1" s="322"/>
      <c r="EOB1" s="320"/>
      <c r="EOC1" s="321"/>
      <c r="EOD1" s="321"/>
      <c r="EOE1" s="322"/>
      <c r="EOF1" s="321"/>
      <c r="EOG1" s="322"/>
      <c r="EOH1" s="322"/>
      <c r="EOI1" s="322"/>
      <c r="EOJ1" s="322"/>
      <c r="EOK1" s="320"/>
      <c r="EOL1" s="321"/>
      <c r="EOM1" s="321"/>
      <c r="EON1" s="322"/>
      <c r="EOO1" s="321"/>
      <c r="EOP1" s="322"/>
      <c r="EOQ1" s="322"/>
      <c r="EOR1" s="322"/>
      <c r="EOS1" s="322"/>
      <c r="EOT1" s="320"/>
      <c r="EOU1" s="321"/>
      <c r="EOV1" s="321"/>
      <c r="EOW1" s="322"/>
      <c r="EOX1" s="321"/>
      <c r="EOY1" s="322"/>
      <c r="EOZ1" s="322"/>
      <c r="EPA1" s="322"/>
      <c r="EPB1" s="322"/>
      <c r="EPC1" s="320"/>
      <c r="EPD1" s="321"/>
      <c r="EPE1" s="321"/>
      <c r="EPF1" s="322"/>
      <c r="EPG1" s="321"/>
      <c r="EPH1" s="322"/>
      <c r="EPI1" s="322"/>
      <c r="EPJ1" s="322"/>
      <c r="EPK1" s="322"/>
      <c r="EPL1" s="320"/>
      <c r="EPM1" s="321"/>
      <c r="EPN1" s="321"/>
      <c r="EPO1" s="322"/>
      <c r="EPP1" s="321"/>
      <c r="EPQ1" s="322"/>
      <c r="EPR1" s="322"/>
      <c r="EPS1" s="322"/>
      <c r="EPT1" s="322"/>
      <c r="EPU1" s="320"/>
      <c r="EPV1" s="321"/>
      <c r="EPW1" s="321"/>
      <c r="EPX1" s="322"/>
      <c r="EPY1" s="321"/>
      <c r="EPZ1" s="322"/>
      <c r="EQA1" s="322"/>
      <c r="EQB1" s="322"/>
      <c r="EQC1" s="322"/>
      <c r="EQD1" s="320"/>
      <c r="EQE1" s="321"/>
      <c r="EQF1" s="321"/>
      <c r="EQG1" s="322"/>
      <c r="EQH1" s="321"/>
      <c r="EQI1" s="322"/>
      <c r="EQJ1" s="322"/>
      <c r="EQK1" s="322"/>
      <c r="EQL1" s="322"/>
      <c r="EQM1" s="320"/>
      <c r="EQN1" s="321"/>
      <c r="EQO1" s="321"/>
      <c r="EQP1" s="322"/>
      <c r="EQQ1" s="321"/>
      <c r="EQR1" s="322"/>
      <c r="EQS1" s="322"/>
      <c r="EQT1" s="322"/>
      <c r="EQU1" s="322"/>
      <c r="EQV1" s="320"/>
      <c r="EQW1" s="321"/>
      <c r="EQX1" s="321"/>
      <c r="EQY1" s="322"/>
      <c r="EQZ1" s="321"/>
      <c r="ERA1" s="322"/>
      <c r="ERB1" s="322"/>
      <c r="ERC1" s="322"/>
      <c r="ERD1" s="322"/>
      <c r="ERE1" s="320"/>
      <c r="ERF1" s="321"/>
      <c r="ERG1" s="321"/>
      <c r="ERH1" s="322"/>
      <c r="ERI1" s="321"/>
      <c r="ERJ1" s="322"/>
      <c r="ERK1" s="322"/>
      <c r="ERL1" s="322"/>
      <c r="ERM1" s="322"/>
      <c r="ERN1" s="320"/>
      <c r="ERO1" s="321"/>
      <c r="ERP1" s="321"/>
      <c r="ERQ1" s="322"/>
      <c r="ERR1" s="321"/>
      <c r="ERS1" s="322"/>
      <c r="ERT1" s="322"/>
      <c r="ERU1" s="322"/>
      <c r="ERV1" s="322"/>
      <c r="ERW1" s="320"/>
      <c r="ERX1" s="321"/>
      <c r="ERY1" s="321"/>
      <c r="ERZ1" s="322"/>
      <c r="ESA1" s="321"/>
      <c r="ESB1" s="322"/>
      <c r="ESC1" s="322"/>
      <c r="ESD1" s="322"/>
      <c r="ESE1" s="322"/>
      <c r="ESF1" s="320"/>
      <c r="ESG1" s="321"/>
      <c r="ESH1" s="321"/>
      <c r="ESI1" s="322"/>
      <c r="ESJ1" s="321"/>
      <c r="ESK1" s="322"/>
      <c r="ESL1" s="322"/>
      <c r="ESM1" s="322"/>
      <c r="ESN1" s="322"/>
      <c r="ESO1" s="320"/>
      <c r="ESP1" s="321"/>
      <c r="ESQ1" s="321"/>
      <c r="ESR1" s="322"/>
      <c r="ESS1" s="321"/>
      <c r="EST1" s="322"/>
      <c r="ESU1" s="322"/>
      <c r="ESV1" s="322"/>
      <c r="ESW1" s="322"/>
      <c r="ESX1" s="320"/>
      <c r="ESY1" s="321"/>
      <c r="ESZ1" s="321"/>
      <c r="ETA1" s="322"/>
      <c r="ETB1" s="321"/>
      <c r="ETC1" s="322"/>
      <c r="ETD1" s="322"/>
      <c r="ETE1" s="322"/>
      <c r="ETF1" s="322"/>
      <c r="ETG1" s="320"/>
      <c r="ETH1" s="321"/>
      <c r="ETI1" s="321"/>
      <c r="ETJ1" s="322"/>
      <c r="ETK1" s="321"/>
      <c r="ETL1" s="322"/>
      <c r="ETM1" s="322"/>
      <c r="ETN1" s="322"/>
      <c r="ETO1" s="322"/>
      <c r="ETP1" s="320"/>
      <c r="ETQ1" s="321"/>
      <c r="ETR1" s="321"/>
      <c r="ETS1" s="322"/>
      <c r="ETT1" s="321"/>
      <c r="ETU1" s="322"/>
      <c r="ETV1" s="322"/>
      <c r="ETW1" s="322"/>
      <c r="ETX1" s="322"/>
      <c r="ETY1" s="320"/>
      <c r="ETZ1" s="321"/>
      <c r="EUA1" s="321"/>
      <c r="EUB1" s="322"/>
      <c r="EUC1" s="321"/>
      <c r="EUD1" s="322"/>
      <c r="EUE1" s="322"/>
      <c r="EUF1" s="322"/>
      <c r="EUG1" s="322"/>
      <c r="EUH1" s="320"/>
      <c r="EUI1" s="321"/>
      <c r="EUJ1" s="321"/>
      <c r="EUK1" s="322"/>
      <c r="EUL1" s="321"/>
      <c r="EUM1" s="322"/>
      <c r="EUN1" s="322"/>
      <c r="EUO1" s="322"/>
      <c r="EUP1" s="322"/>
      <c r="EUQ1" s="320"/>
      <c r="EUR1" s="321"/>
      <c r="EUS1" s="321"/>
      <c r="EUT1" s="322"/>
      <c r="EUU1" s="321"/>
      <c r="EUV1" s="322"/>
      <c r="EUW1" s="322"/>
      <c r="EUX1" s="322"/>
      <c r="EUY1" s="322"/>
      <c r="EUZ1" s="320"/>
      <c r="EVA1" s="321"/>
      <c r="EVB1" s="321"/>
      <c r="EVC1" s="322"/>
      <c r="EVD1" s="321"/>
      <c r="EVE1" s="322"/>
      <c r="EVF1" s="322"/>
      <c r="EVG1" s="322"/>
      <c r="EVH1" s="322"/>
      <c r="EVI1" s="320"/>
      <c r="EVJ1" s="321"/>
      <c r="EVK1" s="321"/>
      <c r="EVL1" s="322"/>
      <c r="EVM1" s="321"/>
      <c r="EVN1" s="322"/>
      <c r="EVO1" s="322"/>
      <c r="EVP1" s="322"/>
      <c r="EVQ1" s="322"/>
      <c r="EVR1" s="320"/>
      <c r="EVS1" s="321"/>
      <c r="EVT1" s="321"/>
      <c r="EVU1" s="322"/>
      <c r="EVV1" s="321"/>
      <c r="EVW1" s="322"/>
      <c r="EVX1" s="322"/>
      <c r="EVY1" s="322"/>
      <c r="EVZ1" s="322"/>
      <c r="EWA1" s="320"/>
      <c r="EWB1" s="321"/>
      <c r="EWC1" s="321"/>
      <c r="EWD1" s="322"/>
      <c r="EWE1" s="321"/>
      <c r="EWF1" s="322"/>
      <c r="EWG1" s="322"/>
      <c r="EWH1" s="322"/>
      <c r="EWI1" s="322"/>
      <c r="EWJ1" s="320"/>
      <c r="EWK1" s="321"/>
      <c r="EWL1" s="321"/>
      <c r="EWM1" s="322"/>
      <c r="EWN1" s="321"/>
      <c r="EWO1" s="322"/>
      <c r="EWP1" s="322"/>
      <c r="EWQ1" s="322"/>
      <c r="EWR1" s="322"/>
      <c r="EWS1" s="320"/>
      <c r="EWT1" s="321"/>
      <c r="EWU1" s="321"/>
      <c r="EWV1" s="322"/>
      <c r="EWW1" s="321"/>
      <c r="EWX1" s="322"/>
      <c r="EWY1" s="322"/>
      <c r="EWZ1" s="322"/>
      <c r="EXA1" s="322"/>
      <c r="EXB1" s="320"/>
      <c r="EXC1" s="321"/>
      <c r="EXD1" s="321"/>
      <c r="EXE1" s="322"/>
      <c r="EXF1" s="321"/>
      <c r="EXG1" s="322"/>
      <c r="EXH1" s="322"/>
      <c r="EXI1" s="322"/>
      <c r="EXJ1" s="322"/>
      <c r="EXK1" s="320"/>
      <c r="EXL1" s="321"/>
      <c r="EXM1" s="321"/>
      <c r="EXN1" s="322"/>
      <c r="EXO1" s="321"/>
      <c r="EXP1" s="322"/>
      <c r="EXQ1" s="322"/>
      <c r="EXR1" s="322"/>
      <c r="EXS1" s="322"/>
      <c r="EXT1" s="320"/>
      <c r="EXU1" s="321"/>
      <c r="EXV1" s="321"/>
      <c r="EXW1" s="322"/>
      <c r="EXX1" s="321"/>
      <c r="EXY1" s="322"/>
      <c r="EXZ1" s="322"/>
      <c r="EYA1" s="322"/>
      <c r="EYB1" s="322"/>
      <c r="EYC1" s="320"/>
      <c r="EYD1" s="321"/>
      <c r="EYE1" s="321"/>
      <c r="EYF1" s="322"/>
      <c r="EYG1" s="321"/>
      <c r="EYH1" s="322"/>
      <c r="EYI1" s="322"/>
      <c r="EYJ1" s="322"/>
      <c r="EYK1" s="322"/>
      <c r="EYL1" s="320"/>
      <c r="EYM1" s="321"/>
      <c r="EYN1" s="321"/>
      <c r="EYO1" s="322"/>
      <c r="EYP1" s="321"/>
      <c r="EYQ1" s="322"/>
      <c r="EYR1" s="322"/>
      <c r="EYS1" s="322"/>
      <c r="EYT1" s="322"/>
      <c r="EYU1" s="320"/>
      <c r="EYV1" s="321"/>
      <c r="EYW1" s="321"/>
      <c r="EYX1" s="322"/>
      <c r="EYY1" s="321"/>
      <c r="EYZ1" s="322"/>
      <c r="EZA1" s="322"/>
      <c r="EZB1" s="322"/>
      <c r="EZC1" s="322"/>
      <c r="EZD1" s="320"/>
      <c r="EZE1" s="321"/>
      <c r="EZF1" s="321"/>
      <c r="EZG1" s="322"/>
      <c r="EZH1" s="321"/>
      <c r="EZI1" s="322"/>
      <c r="EZJ1" s="322"/>
      <c r="EZK1" s="322"/>
      <c r="EZL1" s="322"/>
      <c r="EZM1" s="320"/>
      <c r="EZN1" s="321"/>
      <c r="EZO1" s="321"/>
      <c r="EZP1" s="322"/>
      <c r="EZQ1" s="321"/>
      <c r="EZR1" s="322"/>
      <c r="EZS1" s="322"/>
      <c r="EZT1" s="322"/>
      <c r="EZU1" s="322"/>
      <c r="EZV1" s="320"/>
      <c r="EZW1" s="321"/>
      <c r="EZX1" s="321"/>
      <c r="EZY1" s="322"/>
      <c r="EZZ1" s="321"/>
      <c r="FAA1" s="322"/>
      <c r="FAB1" s="322"/>
      <c r="FAC1" s="322"/>
      <c r="FAD1" s="322"/>
      <c r="FAE1" s="320"/>
      <c r="FAF1" s="321"/>
      <c r="FAG1" s="321"/>
      <c r="FAH1" s="322"/>
      <c r="FAI1" s="321"/>
      <c r="FAJ1" s="322"/>
      <c r="FAK1" s="322"/>
      <c r="FAL1" s="322"/>
      <c r="FAM1" s="322"/>
      <c r="FAN1" s="320"/>
      <c r="FAO1" s="321"/>
      <c r="FAP1" s="321"/>
      <c r="FAQ1" s="322"/>
      <c r="FAR1" s="321"/>
      <c r="FAS1" s="322"/>
      <c r="FAT1" s="322"/>
      <c r="FAU1" s="322"/>
      <c r="FAV1" s="322"/>
      <c r="FAW1" s="320"/>
      <c r="FAX1" s="321"/>
      <c r="FAY1" s="321"/>
      <c r="FAZ1" s="322"/>
      <c r="FBA1" s="321"/>
      <c r="FBB1" s="322"/>
      <c r="FBC1" s="322"/>
      <c r="FBD1" s="322"/>
      <c r="FBE1" s="322"/>
      <c r="FBF1" s="320"/>
      <c r="FBG1" s="321"/>
      <c r="FBH1" s="321"/>
      <c r="FBI1" s="322"/>
      <c r="FBJ1" s="321"/>
      <c r="FBK1" s="322"/>
      <c r="FBL1" s="322"/>
      <c r="FBM1" s="322"/>
      <c r="FBN1" s="322"/>
      <c r="FBO1" s="320"/>
      <c r="FBP1" s="321"/>
      <c r="FBQ1" s="321"/>
      <c r="FBR1" s="322"/>
      <c r="FBS1" s="321"/>
      <c r="FBT1" s="322"/>
      <c r="FBU1" s="322"/>
      <c r="FBV1" s="322"/>
      <c r="FBW1" s="322"/>
      <c r="FBX1" s="320"/>
      <c r="FBY1" s="321"/>
      <c r="FBZ1" s="321"/>
      <c r="FCA1" s="322"/>
      <c r="FCB1" s="321"/>
      <c r="FCC1" s="322"/>
      <c r="FCD1" s="322"/>
      <c r="FCE1" s="322"/>
      <c r="FCF1" s="322"/>
      <c r="FCG1" s="320"/>
      <c r="FCH1" s="321"/>
      <c r="FCI1" s="321"/>
      <c r="FCJ1" s="322"/>
      <c r="FCK1" s="321"/>
      <c r="FCL1" s="322"/>
      <c r="FCM1" s="322"/>
      <c r="FCN1" s="322"/>
      <c r="FCO1" s="322"/>
      <c r="FCP1" s="320"/>
      <c r="FCQ1" s="321"/>
      <c r="FCR1" s="321"/>
      <c r="FCS1" s="322"/>
      <c r="FCT1" s="321"/>
      <c r="FCU1" s="322"/>
      <c r="FCV1" s="322"/>
      <c r="FCW1" s="322"/>
      <c r="FCX1" s="322"/>
      <c r="FCY1" s="320"/>
      <c r="FCZ1" s="321"/>
      <c r="FDA1" s="321"/>
      <c r="FDB1" s="322"/>
      <c r="FDC1" s="321"/>
      <c r="FDD1" s="322"/>
      <c r="FDE1" s="322"/>
      <c r="FDF1" s="322"/>
      <c r="FDG1" s="322"/>
      <c r="FDH1" s="320"/>
      <c r="FDI1" s="321"/>
      <c r="FDJ1" s="321"/>
      <c r="FDK1" s="322"/>
      <c r="FDL1" s="321"/>
      <c r="FDM1" s="322"/>
      <c r="FDN1" s="322"/>
      <c r="FDO1" s="322"/>
      <c r="FDP1" s="322"/>
      <c r="FDQ1" s="320"/>
      <c r="FDR1" s="321"/>
      <c r="FDS1" s="321"/>
      <c r="FDT1" s="322"/>
      <c r="FDU1" s="321"/>
      <c r="FDV1" s="322"/>
      <c r="FDW1" s="322"/>
      <c r="FDX1" s="322"/>
      <c r="FDY1" s="322"/>
      <c r="FDZ1" s="320"/>
      <c r="FEA1" s="321"/>
      <c r="FEB1" s="321"/>
      <c r="FEC1" s="322"/>
      <c r="FED1" s="321"/>
      <c r="FEE1" s="322"/>
      <c r="FEF1" s="322"/>
      <c r="FEG1" s="322"/>
      <c r="FEH1" s="322"/>
      <c r="FEI1" s="320"/>
      <c r="FEJ1" s="321"/>
      <c r="FEK1" s="321"/>
      <c r="FEL1" s="322"/>
      <c r="FEM1" s="321"/>
      <c r="FEN1" s="322"/>
      <c r="FEO1" s="322"/>
      <c r="FEP1" s="322"/>
      <c r="FEQ1" s="322"/>
      <c r="FER1" s="320"/>
      <c r="FES1" s="321"/>
      <c r="FET1" s="321"/>
      <c r="FEU1" s="322"/>
      <c r="FEV1" s="321"/>
      <c r="FEW1" s="322"/>
      <c r="FEX1" s="322"/>
      <c r="FEY1" s="322"/>
      <c r="FEZ1" s="322"/>
      <c r="FFA1" s="320"/>
      <c r="FFB1" s="321"/>
      <c r="FFC1" s="321"/>
      <c r="FFD1" s="322"/>
      <c r="FFE1" s="321"/>
      <c r="FFF1" s="322"/>
      <c r="FFG1" s="322"/>
      <c r="FFH1" s="322"/>
      <c r="FFI1" s="322"/>
      <c r="FFJ1" s="320"/>
      <c r="FFK1" s="321"/>
      <c r="FFL1" s="321"/>
      <c r="FFM1" s="322"/>
      <c r="FFN1" s="321"/>
      <c r="FFO1" s="322"/>
      <c r="FFP1" s="322"/>
      <c r="FFQ1" s="322"/>
      <c r="FFR1" s="322"/>
      <c r="FFS1" s="320"/>
      <c r="FFT1" s="321"/>
      <c r="FFU1" s="321"/>
      <c r="FFV1" s="322"/>
      <c r="FFW1" s="321"/>
      <c r="FFX1" s="322"/>
      <c r="FFY1" s="322"/>
      <c r="FFZ1" s="322"/>
      <c r="FGA1" s="322"/>
      <c r="FGB1" s="320"/>
      <c r="FGC1" s="321"/>
      <c r="FGD1" s="321"/>
      <c r="FGE1" s="322"/>
      <c r="FGF1" s="321"/>
      <c r="FGG1" s="322"/>
      <c r="FGH1" s="322"/>
      <c r="FGI1" s="322"/>
      <c r="FGJ1" s="322"/>
      <c r="FGK1" s="320"/>
      <c r="FGL1" s="321"/>
      <c r="FGM1" s="321"/>
      <c r="FGN1" s="322"/>
      <c r="FGO1" s="321"/>
      <c r="FGP1" s="322"/>
      <c r="FGQ1" s="322"/>
      <c r="FGR1" s="322"/>
      <c r="FGS1" s="322"/>
      <c r="FGT1" s="320"/>
      <c r="FGU1" s="321"/>
      <c r="FGV1" s="321"/>
      <c r="FGW1" s="322"/>
      <c r="FGX1" s="321"/>
      <c r="FGY1" s="322"/>
      <c r="FGZ1" s="322"/>
      <c r="FHA1" s="322"/>
      <c r="FHB1" s="322"/>
      <c r="FHC1" s="320"/>
      <c r="FHD1" s="321"/>
      <c r="FHE1" s="321"/>
      <c r="FHF1" s="322"/>
      <c r="FHG1" s="321"/>
      <c r="FHH1" s="322"/>
      <c r="FHI1" s="322"/>
      <c r="FHJ1" s="322"/>
      <c r="FHK1" s="322"/>
      <c r="FHL1" s="320"/>
      <c r="FHM1" s="321"/>
      <c r="FHN1" s="321"/>
      <c r="FHO1" s="322"/>
      <c r="FHP1" s="321"/>
      <c r="FHQ1" s="322"/>
      <c r="FHR1" s="322"/>
      <c r="FHS1" s="322"/>
      <c r="FHT1" s="322"/>
      <c r="FHU1" s="320"/>
      <c r="FHV1" s="321"/>
      <c r="FHW1" s="321"/>
      <c r="FHX1" s="322"/>
      <c r="FHY1" s="321"/>
      <c r="FHZ1" s="322"/>
      <c r="FIA1" s="322"/>
      <c r="FIB1" s="322"/>
      <c r="FIC1" s="322"/>
      <c r="FID1" s="320"/>
      <c r="FIE1" s="321"/>
      <c r="FIF1" s="321"/>
      <c r="FIG1" s="322"/>
      <c r="FIH1" s="321"/>
      <c r="FII1" s="322"/>
      <c r="FIJ1" s="322"/>
      <c r="FIK1" s="322"/>
      <c r="FIL1" s="322"/>
      <c r="FIM1" s="320"/>
      <c r="FIN1" s="321"/>
      <c r="FIO1" s="321"/>
      <c r="FIP1" s="322"/>
      <c r="FIQ1" s="321"/>
      <c r="FIR1" s="322"/>
      <c r="FIS1" s="322"/>
      <c r="FIT1" s="322"/>
      <c r="FIU1" s="322"/>
      <c r="FIV1" s="320"/>
      <c r="FIW1" s="321"/>
      <c r="FIX1" s="321"/>
      <c r="FIY1" s="322"/>
      <c r="FIZ1" s="321"/>
      <c r="FJA1" s="322"/>
      <c r="FJB1" s="322"/>
      <c r="FJC1" s="322"/>
      <c r="FJD1" s="322"/>
      <c r="FJE1" s="320"/>
      <c r="FJF1" s="321"/>
      <c r="FJG1" s="321"/>
      <c r="FJH1" s="322"/>
      <c r="FJI1" s="321"/>
      <c r="FJJ1" s="322"/>
      <c r="FJK1" s="322"/>
      <c r="FJL1" s="322"/>
      <c r="FJM1" s="322"/>
      <c r="FJN1" s="320"/>
      <c r="FJO1" s="321"/>
      <c r="FJP1" s="321"/>
      <c r="FJQ1" s="322"/>
      <c r="FJR1" s="321"/>
      <c r="FJS1" s="322"/>
      <c r="FJT1" s="322"/>
      <c r="FJU1" s="322"/>
      <c r="FJV1" s="322"/>
      <c r="FJW1" s="320"/>
      <c r="FJX1" s="321"/>
      <c r="FJY1" s="321"/>
      <c r="FJZ1" s="322"/>
      <c r="FKA1" s="321"/>
      <c r="FKB1" s="322"/>
      <c r="FKC1" s="322"/>
      <c r="FKD1" s="322"/>
      <c r="FKE1" s="322"/>
      <c r="FKF1" s="320"/>
      <c r="FKG1" s="321"/>
      <c r="FKH1" s="321"/>
      <c r="FKI1" s="322"/>
      <c r="FKJ1" s="321"/>
      <c r="FKK1" s="322"/>
      <c r="FKL1" s="322"/>
      <c r="FKM1" s="322"/>
      <c r="FKN1" s="322"/>
      <c r="FKO1" s="320"/>
      <c r="FKP1" s="321"/>
      <c r="FKQ1" s="321"/>
      <c r="FKR1" s="322"/>
      <c r="FKS1" s="321"/>
      <c r="FKT1" s="322"/>
      <c r="FKU1" s="322"/>
      <c r="FKV1" s="322"/>
      <c r="FKW1" s="322"/>
      <c r="FKX1" s="320"/>
      <c r="FKY1" s="321"/>
      <c r="FKZ1" s="321"/>
      <c r="FLA1" s="322"/>
      <c r="FLB1" s="321"/>
      <c r="FLC1" s="322"/>
      <c r="FLD1" s="322"/>
      <c r="FLE1" s="322"/>
      <c r="FLF1" s="322"/>
      <c r="FLG1" s="320"/>
      <c r="FLH1" s="321"/>
      <c r="FLI1" s="321"/>
      <c r="FLJ1" s="322"/>
      <c r="FLK1" s="321"/>
      <c r="FLL1" s="322"/>
      <c r="FLM1" s="322"/>
      <c r="FLN1" s="322"/>
      <c r="FLO1" s="322"/>
      <c r="FLP1" s="320"/>
      <c r="FLQ1" s="321"/>
      <c r="FLR1" s="321"/>
      <c r="FLS1" s="322"/>
      <c r="FLT1" s="321"/>
      <c r="FLU1" s="322"/>
      <c r="FLV1" s="322"/>
      <c r="FLW1" s="322"/>
      <c r="FLX1" s="322"/>
      <c r="FLY1" s="320"/>
      <c r="FLZ1" s="321"/>
      <c r="FMA1" s="321"/>
      <c r="FMB1" s="322"/>
      <c r="FMC1" s="321"/>
      <c r="FMD1" s="322"/>
      <c r="FME1" s="322"/>
      <c r="FMF1" s="322"/>
      <c r="FMG1" s="322"/>
      <c r="FMH1" s="320"/>
      <c r="FMI1" s="321"/>
      <c r="FMJ1" s="321"/>
      <c r="FMK1" s="322"/>
      <c r="FML1" s="321"/>
      <c r="FMM1" s="322"/>
      <c r="FMN1" s="322"/>
      <c r="FMO1" s="322"/>
      <c r="FMP1" s="322"/>
      <c r="FMQ1" s="320"/>
      <c r="FMR1" s="321"/>
      <c r="FMS1" s="321"/>
      <c r="FMT1" s="322"/>
      <c r="FMU1" s="321"/>
      <c r="FMV1" s="322"/>
      <c r="FMW1" s="322"/>
      <c r="FMX1" s="322"/>
      <c r="FMY1" s="322"/>
      <c r="FMZ1" s="320"/>
      <c r="FNA1" s="321"/>
      <c r="FNB1" s="321"/>
      <c r="FNC1" s="322"/>
      <c r="FND1" s="321"/>
      <c r="FNE1" s="322"/>
      <c r="FNF1" s="322"/>
      <c r="FNG1" s="322"/>
      <c r="FNH1" s="322"/>
      <c r="FNI1" s="320"/>
      <c r="FNJ1" s="321"/>
      <c r="FNK1" s="321"/>
      <c r="FNL1" s="322"/>
      <c r="FNM1" s="321"/>
      <c r="FNN1" s="322"/>
      <c r="FNO1" s="322"/>
      <c r="FNP1" s="322"/>
      <c r="FNQ1" s="322"/>
      <c r="FNR1" s="320"/>
      <c r="FNS1" s="321"/>
      <c r="FNT1" s="321"/>
      <c r="FNU1" s="322"/>
      <c r="FNV1" s="321"/>
      <c r="FNW1" s="322"/>
      <c r="FNX1" s="322"/>
      <c r="FNY1" s="322"/>
      <c r="FNZ1" s="322"/>
      <c r="FOA1" s="320"/>
      <c r="FOB1" s="321"/>
      <c r="FOC1" s="321"/>
      <c r="FOD1" s="322"/>
      <c r="FOE1" s="321"/>
      <c r="FOF1" s="322"/>
      <c r="FOG1" s="322"/>
      <c r="FOH1" s="322"/>
      <c r="FOI1" s="322"/>
      <c r="FOJ1" s="320"/>
      <c r="FOK1" s="321"/>
      <c r="FOL1" s="321"/>
      <c r="FOM1" s="322"/>
      <c r="FON1" s="321"/>
      <c r="FOO1" s="322"/>
      <c r="FOP1" s="322"/>
      <c r="FOQ1" s="322"/>
      <c r="FOR1" s="322"/>
      <c r="FOS1" s="320"/>
      <c r="FOT1" s="321"/>
      <c r="FOU1" s="321"/>
      <c r="FOV1" s="322"/>
      <c r="FOW1" s="321"/>
      <c r="FOX1" s="322"/>
      <c r="FOY1" s="322"/>
      <c r="FOZ1" s="322"/>
      <c r="FPA1" s="322"/>
      <c r="FPB1" s="320"/>
      <c r="FPC1" s="321"/>
      <c r="FPD1" s="321"/>
      <c r="FPE1" s="322"/>
      <c r="FPF1" s="321"/>
      <c r="FPG1" s="322"/>
      <c r="FPH1" s="322"/>
      <c r="FPI1" s="322"/>
      <c r="FPJ1" s="322"/>
      <c r="FPK1" s="320"/>
      <c r="FPL1" s="321"/>
      <c r="FPM1" s="321"/>
      <c r="FPN1" s="322"/>
      <c r="FPO1" s="321"/>
      <c r="FPP1" s="322"/>
      <c r="FPQ1" s="322"/>
      <c r="FPR1" s="322"/>
      <c r="FPS1" s="322"/>
      <c r="FPT1" s="320"/>
      <c r="FPU1" s="321"/>
      <c r="FPV1" s="321"/>
      <c r="FPW1" s="322"/>
      <c r="FPX1" s="321"/>
      <c r="FPY1" s="322"/>
      <c r="FPZ1" s="322"/>
      <c r="FQA1" s="322"/>
      <c r="FQB1" s="322"/>
      <c r="FQC1" s="320"/>
      <c r="FQD1" s="321"/>
      <c r="FQE1" s="321"/>
      <c r="FQF1" s="322"/>
      <c r="FQG1" s="321"/>
      <c r="FQH1" s="322"/>
      <c r="FQI1" s="322"/>
      <c r="FQJ1" s="322"/>
      <c r="FQK1" s="322"/>
      <c r="FQL1" s="320"/>
      <c r="FQM1" s="321"/>
      <c r="FQN1" s="321"/>
      <c r="FQO1" s="322"/>
      <c r="FQP1" s="321"/>
      <c r="FQQ1" s="322"/>
      <c r="FQR1" s="322"/>
      <c r="FQS1" s="322"/>
      <c r="FQT1" s="322"/>
      <c r="FQU1" s="320"/>
      <c r="FQV1" s="321"/>
      <c r="FQW1" s="321"/>
      <c r="FQX1" s="322"/>
      <c r="FQY1" s="321"/>
      <c r="FQZ1" s="322"/>
      <c r="FRA1" s="322"/>
      <c r="FRB1" s="322"/>
      <c r="FRC1" s="322"/>
      <c r="FRD1" s="320"/>
      <c r="FRE1" s="321"/>
      <c r="FRF1" s="321"/>
      <c r="FRG1" s="322"/>
      <c r="FRH1" s="321"/>
      <c r="FRI1" s="322"/>
      <c r="FRJ1" s="322"/>
      <c r="FRK1" s="322"/>
      <c r="FRL1" s="322"/>
      <c r="FRM1" s="320"/>
      <c r="FRN1" s="321"/>
      <c r="FRO1" s="321"/>
      <c r="FRP1" s="322"/>
      <c r="FRQ1" s="321"/>
      <c r="FRR1" s="322"/>
      <c r="FRS1" s="322"/>
      <c r="FRT1" s="322"/>
      <c r="FRU1" s="322"/>
      <c r="FRV1" s="320"/>
      <c r="FRW1" s="321"/>
      <c r="FRX1" s="321"/>
      <c r="FRY1" s="322"/>
      <c r="FRZ1" s="321"/>
      <c r="FSA1" s="322"/>
      <c r="FSB1" s="322"/>
      <c r="FSC1" s="322"/>
      <c r="FSD1" s="322"/>
      <c r="FSE1" s="320"/>
      <c r="FSF1" s="321"/>
      <c r="FSG1" s="321"/>
      <c r="FSH1" s="322"/>
      <c r="FSI1" s="321"/>
      <c r="FSJ1" s="322"/>
      <c r="FSK1" s="322"/>
      <c r="FSL1" s="322"/>
      <c r="FSM1" s="322"/>
      <c r="FSN1" s="320"/>
      <c r="FSO1" s="321"/>
      <c r="FSP1" s="321"/>
      <c r="FSQ1" s="322"/>
      <c r="FSR1" s="321"/>
      <c r="FSS1" s="322"/>
      <c r="FST1" s="322"/>
      <c r="FSU1" s="322"/>
      <c r="FSV1" s="322"/>
      <c r="FSW1" s="320"/>
      <c r="FSX1" s="321"/>
      <c r="FSY1" s="321"/>
      <c r="FSZ1" s="322"/>
      <c r="FTA1" s="321"/>
      <c r="FTB1" s="322"/>
      <c r="FTC1" s="322"/>
      <c r="FTD1" s="322"/>
      <c r="FTE1" s="322"/>
      <c r="FTF1" s="320"/>
      <c r="FTG1" s="321"/>
      <c r="FTH1" s="321"/>
      <c r="FTI1" s="322"/>
      <c r="FTJ1" s="321"/>
      <c r="FTK1" s="322"/>
      <c r="FTL1" s="322"/>
      <c r="FTM1" s="322"/>
      <c r="FTN1" s="322"/>
      <c r="FTO1" s="320"/>
      <c r="FTP1" s="321"/>
      <c r="FTQ1" s="321"/>
      <c r="FTR1" s="322"/>
      <c r="FTS1" s="321"/>
      <c r="FTT1" s="322"/>
      <c r="FTU1" s="322"/>
      <c r="FTV1" s="322"/>
      <c r="FTW1" s="322"/>
      <c r="FTX1" s="320"/>
      <c r="FTY1" s="321"/>
      <c r="FTZ1" s="321"/>
      <c r="FUA1" s="322"/>
      <c r="FUB1" s="321"/>
      <c r="FUC1" s="322"/>
      <c r="FUD1" s="322"/>
      <c r="FUE1" s="322"/>
      <c r="FUF1" s="322"/>
      <c r="FUG1" s="320"/>
      <c r="FUH1" s="321"/>
      <c r="FUI1" s="321"/>
      <c r="FUJ1" s="322"/>
      <c r="FUK1" s="321"/>
      <c r="FUL1" s="322"/>
      <c r="FUM1" s="322"/>
      <c r="FUN1" s="322"/>
      <c r="FUO1" s="322"/>
      <c r="FUP1" s="320"/>
      <c r="FUQ1" s="321"/>
      <c r="FUR1" s="321"/>
      <c r="FUS1" s="322"/>
      <c r="FUT1" s="321"/>
      <c r="FUU1" s="322"/>
      <c r="FUV1" s="322"/>
      <c r="FUW1" s="322"/>
      <c r="FUX1" s="322"/>
      <c r="FUY1" s="320"/>
      <c r="FUZ1" s="321"/>
      <c r="FVA1" s="321"/>
      <c r="FVB1" s="322"/>
      <c r="FVC1" s="321"/>
      <c r="FVD1" s="322"/>
      <c r="FVE1" s="322"/>
      <c r="FVF1" s="322"/>
      <c r="FVG1" s="322"/>
      <c r="FVH1" s="320"/>
      <c r="FVI1" s="321"/>
      <c r="FVJ1" s="321"/>
      <c r="FVK1" s="322"/>
      <c r="FVL1" s="321"/>
      <c r="FVM1" s="322"/>
      <c r="FVN1" s="322"/>
      <c r="FVO1" s="322"/>
      <c r="FVP1" s="322"/>
      <c r="FVQ1" s="320"/>
      <c r="FVR1" s="321"/>
      <c r="FVS1" s="321"/>
      <c r="FVT1" s="322"/>
      <c r="FVU1" s="321"/>
      <c r="FVV1" s="322"/>
      <c r="FVW1" s="322"/>
      <c r="FVX1" s="322"/>
      <c r="FVY1" s="322"/>
      <c r="FVZ1" s="320"/>
      <c r="FWA1" s="321"/>
      <c r="FWB1" s="321"/>
      <c r="FWC1" s="322"/>
      <c r="FWD1" s="321"/>
      <c r="FWE1" s="322"/>
      <c r="FWF1" s="322"/>
      <c r="FWG1" s="322"/>
      <c r="FWH1" s="322"/>
      <c r="FWI1" s="320"/>
      <c r="FWJ1" s="321"/>
      <c r="FWK1" s="321"/>
      <c r="FWL1" s="322"/>
      <c r="FWM1" s="321"/>
      <c r="FWN1" s="322"/>
      <c r="FWO1" s="322"/>
      <c r="FWP1" s="322"/>
      <c r="FWQ1" s="322"/>
      <c r="FWR1" s="320"/>
      <c r="FWS1" s="321"/>
      <c r="FWT1" s="321"/>
      <c r="FWU1" s="322"/>
      <c r="FWV1" s="321"/>
      <c r="FWW1" s="322"/>
      <c r="FWX1" s="322"/>
      <c r="FWY1" s="322"/>
      <c r="FWZ1" s="322"/>
      <c r="FXA1" s="320"/>
      <c r="FXB1" s="321"/>
      <c r="FXC1" s="321"/>
      <c r="FXD1" s="322"/>
      <c r="FXE1" s="321"/>
      <c r="FXF1" s="322"/>
      <c r="FXG1" s="322"/>
      <c r="FXH1" s="322"/>
      <c r="FXI1" s="322"/>
      <c r="FXJ1" s="320"/>
      <c r="FXK1" s="321"/>
      <c r="FXL1" s="321"/>
      <c r="FXM1" s="322"/>
      <c r="FXN1" s="321"/>
      <c r="FXO1" s="322"/>
      <c r="FXP1" s="322"/>
      <c r="FXQ1" s="322"/>
      <c r="FXR1" s="322"/>
      <c r="FXS1" s="320"/>
      <c r="FXT1" s="321"/>
      <c r="FXU1" s="321"/>
      <c r="FXV1" s="322"/>
      <c r="FXW1" s="321"/>
      <c r="FXX1" s="322"/>
      <c r="FXY1" s="322"/>
      <c r="FXZ1" s="322"/>
      <c r="FYA1" s="322"/>
      <c r="FYB1" s="320"/>
      <c r="FYC1" s="321"/>
      <c r="FYD1" s="321"/>
      <c r="FYE1" s="322"/>
      <c r="FYF1" s="321"/>
      <c r="FYG1" s="322"/>
      <c r="FYH1" s="322"/>
      <c r="FYI1" s="322"/>
      <c r="FYJ1" s="322"/>
      <c r="FYK1" s="320"/>
      <c r="FYL1" s="321"/>
      <c r="FYM1" s="321"/>
      <c r="FYN1" s="322"/>
      <c r="FYO1" s="321"/>
      <c r="FYP1" s="322"/>
      <c r="FYQ1" s="322"/>
      <c r="FYR1" s="322"/>
      <c r="FYS1" s="322"/>
      <c r="FYT1" s="320"/>
      <c r="FYU1" s="321"/>
      <c r="FYV1" s="321"/>
      <c r="FYW1" s="322"/>
      <c r="FYX1" s="321"/>
      <c r="FYY1" s="322"/>
      <c r="FYZ1" s="322"/>
      <c r="FZA1" s="322"/>
      <c r="FZB1" s="322"/>
      <c r="FZC1" s="320"/>
      <c r="FZD1" s="321"/>
      <c r="FZE1" s="321"/>
      <c r="FZF1" s="322"/>
      <c r="FZG1" s="321"/>
      <c r="FZH1" s="322"/>
      <c r="FZI1" s="322"/>
      <c r="FZJ1" s="322"/>
      <c r="FZK1" s="322"/>
      <c r="FZL1" s="320"/>
      <c r="FZM1" s="321"/>
      <c r="FZN1" s="321"/>
      <c r="FZO1" s="322"/>
      <c r="FZP1" s="321"/>
      <c r="FZQ1" s="322"/>
      <c r="FZR1" s="322"/>
      <c r="FZS1" s="322"/>
      <c r="FZT1" s="322"/>
      <c r="FZU1" s="320"/>
      <c r="FZV1" s="321"/>
      <c r="FZW1" s="321"/>
      <c r="FZX1" s="322"/>
      <c r="FZY1" s="321"/>
      <c r="FZZ1" s="322"/>
      <c r="GAA1" s="322"/>
      <c r="GAB1" s="322"/>
      <c r="GAC1" s="322"/>
      <c r="GAD1" s="320"/>
      <c r="GAE1" s="321"/>
      <c r="GAF1" s="321"/>
      <c r="GAG1" s="322"/>
      <c r="GAH1" s="321"/>
      <c r="GAI1" s="322"/>
      <c r="GAJ1" s="322"/>
      <c r="GAK1" s="322"/>
      <c r="GAL1" s="322"/>
      <c r="GAM1" s="320"/>
      <c r="GAN1" s="321"/>
      <c r="GAO1" s="321"/>
      <c r="GAP1" s="322"/>
      <c r="GAQ1" s="321"/>
      <c r="GAR1" s="322"/>
      <c r="GAS1" s="322"/>
      <c r="GAT1" s="322"/>
      <c r="GAU1" s="322"/>
      <c r="GAV1" s="320"/>
      <c r="GAW1" s="321"/>
      <c r="GAX1" s="321"/>
      <c r="GAY1" s="322"/>
      <c r="GAZ1" s="321"/>
      <c r="GBA1" s="322"/>
      <c r="GBB1" s="322"/>
      <c r="GBC1" s="322"/>
      <c r="GBD1" s="322"/>
      <c r="GBE1" s="320"/>
      <c r="GBF1" s="321"/>
      <c r="GBG1" s="321"/>
      <c r="GBH1" s="322"/>
      <c r="GBI1" s="321"/>
      <c r="GBJ1" s="322"/>
      <c r="GBK1" s="322"/>
      <c r="GBL1" s="322"/>
      <c r="GBM1" s="322"/>
      <c r="GBN1" s="320"/>
      <c r="GBO1" s="321"/>
      <c r="GBP1" s="321"/>
      <c r="GBQ1" s="322"/>
      <c r="GBR1" s="321"/>
      <c r="GBS1" s="322"/>
      <c r="GBT1" s="322"/>
      <c r="GBU1" s="322"/>
      <c r="GBV1" s="322"/>
      <c r="GBW1" s="320"/>
      <c r="GBX1" s="321"/>
      <c r="GBY1" s="321"/>
      <c r="GBZ1" s="322"/>
      <c r="GCA1" s="321"/>
      <c r="GCB1" s="322"/>
      <c r="GCC1" s="322"/>
      <c r="GCD1" s="322"/>
      <c r="GCE1" s="322"/>
      <c r="GCF1" s="320"/>
      <c r="GCG1" s="321"/>
      <c r="GCH1" s="321"/>
      <c r="GCI1" s="322"/>
      <c r="GCJ1" s="321"/>
      <c r="GCK1" s="322"/>
      <c r="GCL1" s="322"/>
      <c r="GCM1" s="322"/>
      <c r="GCN1" s="322"/>
      <c r="GCO1" s="320"/>
      <c r="GCP1" s="321"/>
      <c r="GCQ1" s="321"/>
      <c r="GCR1" s="322"/>
      <c r="GCS1" s="321"/>
      <c r="GCT1" s="322"/>
      <c r="GCU1" s="322"/>
      <c r="GCV1" s="322"/>
      <c r="GCW1" s="322"/>
      <c r="GCX1" s="320"/>
      <c r="GCY1" s="321"/>
      <c r="GCZ1" s="321"/>
      <c r="GDA1" s="322"/>
      <c r="GDB1" s="321"/>
      <c r="GDC1" s="322"/>
      <c r="GDD1" s="322"/>
      <c r="GDE1" s="322"/>
      <c r="GDF1" s="322"/>
      <c r="GDG1" s="320"/>
      <c r="GDH1" s="321"/>
      <c r="GDI1" s="321"/>
      <c r="GDJ1" s="322"/>
      <c r="GDK1" s="321"/>
      <c r="GDL1" s="322"/>
      <c r="GDM1" s="322"/>
      <c r="GDN1" s="322"/>
      <c r="GDO1" s="322"/>
      <c r="GDP1" s="320"/>
      <c r="GDQ1" s="321"/>
      <c r="GDR1" s="321"/>
      <c r="GDS1" s="322"/>
      <c r="GDT1" s="321"/>
      <c r="GDU1" s="322"/>
      <c r="GDV1" s="322"/>
      <c r="GDW1" s="322"/>
      <c r="GDX1" s="322"/>
      <c r="GDY1" s="320"/>
      <c r="GDZ1" s="321"/>
      <c r="GEA1" s="321"/>
      <c r="GEB1" s="322"/>
      <c r="GEC1" s="321"/>
      <c r="GED1" s="322"/>
      <c r="GEE1" s="322"/>
      <c r="GEF1" s="322"/>
      <c r="GEG1" s="322"/>
      <c r="GEH1" s="320"/>
      <c r="GEI1" s="321"/>
      <c r="GEJ1" s="321"/>
      <c r="GEK1" s="322"/>
      <c r="GEL1" s="321"/>
      <c r="GEM1" s="322"/>
      <c r="GEN1" s="322"/>
      <c r="GEO1" s="322"/>
      <c r="GEP1" s="322"/>
      <c r="GEQ1" s="320"/>
      <c r="GER1" s="321"/>
      <c r="GES1" s="321"/>
      <c r="GET1" s="322"/>
      <c r="GEU1" s="321"/>
      <c r="GEV1" s="322"/>
      <c r="GEW1" s="322"/>
      <c r="GEX1" s="322"/>
      <c r="GEY1" s="322"/>
      <c r="GEZ1" s="320"/>
      <c r="GFA1" s="321"/>
      <c r="GFB1" s="321"/>
      <c r="GFC1" s="322"/>
      <c r="GFD1" s="321"/>
      <c r="GFE1" s="322"/>
      <c r="GFF1" s="322"/>
      <c r="GFG1" s="322"/>
      <c r="GFH1" s="322"/>
      <c r="GFI1" s="320"/>
      <c r="GFJ1" s="321"/>
      <c r="GFK1" s="321"/>
      <c r="GFL1" s="322"/>
      <c r="GFM1" s="321"/>
      <c r="GFN1" s="322"/>
      <c r="GFO1" s="322"/>
      <c r="GFP1" s="322"/>
      <c r="GFQ1" s="322"/>
      <c r="GFR1" s="320"/>
      <c r="GFS1" s="321"/>
      <c r="GFT1" s="321"/>
      <c r="GFU1" s="322"/>
      <c r="GFV1" s="321"/>
      <c r="GFW1" s="322"/>
      <c r="GFX1" s="322"/>
      <c r="GFY1" s="322"/>
      <c r="GFZ1" s="322"/>
      <c r="GGA1" s="320"/>
      <c r="GGB1" s="321"/>
      <c r="GGC1" s="321"/>
      <c r="GGD1" s="322"/>
      <c r="GGE1" s="321"/>
      <c r="GGF1" s="322"/>
      <c r="GGG1" s="322"/>
      <c r="GGH1" s="322"/>
      <c r="GGI1" s="322"/>
      <c r="GGJ1" s="320"/>
      <c r="GGK1" s="321"/>
      <c r="GGL1" s="321"/>
      <c r="GGM1" s="322"/>
      <c r="GGN1" s="321"/>
      <c r="GGO1" s="322"/>
      <c r="GGP1" s="322"/>
      <c r="GGQ1" s="322"/>
      <c r="GGR1" s="322"/>
      <c r="GGS1" s="320"/>
      <c r="GGT1" s="321"/>
      <c r="GGU1" s="321"/>
      <c r="GGV1" s="322"/>
      <c r="GGW1" s="321"/>
      <c r="GGX1" s="322"/>
      <c r="GGY1" s="322"/>
      <c r="GGZ1" s="322"/>
      <c r="GHA1" s="322"/>
      <c r="GHB1" s="320"/>
      <c r="GHC1" s="321"/>
      <c r="GHD1" s="321"/>
      <c r="GHE1" s="322"/>
      <c r="GHF1" s="321"/>
      <c r="GHG1" s="322"/>
      <c r="GHH1" s="322"/>
      <c r="GHI1" s="322"/>
      <c r="GHJ1" s="322"/>
      <c r="GHK1" s="320"/>
      <c r="GHL1" s="321"/>
      <c r="GHM1" s="321"/>
      <c r="GHN1" s="322"/>
      <c r="GHO1" s="321"/>
      <c r="GHP1" s="322"/>
      <c r="GHQ1" s="322"/>
      <c r="GHR1" s="322"/>
      <c r="GHS1" s="322"/>
      <c r="GHT1" s="320"/>
      <c r="GHU1" s="321"/>
      <c r="GHV1" s="321"/>
      <c r="GHW1" s="322"/>
      <c r="GHX1" s="321"/>
      <c r="GHY1" s="322"/>
      <c r="GHZ1" s="322"/>
      <c r="GIA1" s="322"/>
      <c r="GIB1" s="322"/>
      <c r="GIC1" s="320"/>
      <c r="GID1" s="321"/>
      <c r="GIE1" s="321"/>
      <c r="GIF1" s="322"/>
      <c r="GIG1" s="321"/>
      <c r="GIH1" s="322"/>
      <c r="GII1" s="322"/>
      <c r="GIJ1" s="322"/>
      <c r="GIK1" s="322"/>
      <c r="GIL1" s="320"/>
      <c r="GIM1" s="321"/>
      <c r="GIN1" s="321"/>
      <c r="GIO1" s="322"/>
      <c r="GIP1" s="321"/>
      <c r="GIQ1" s="322"/>
      <c r="GIR1" s="322"/>
      <c r="GIS1" s="322"/>
      <c r="GIT1" s="322"/>
      <c r="GIU1" s="320"/>
      <c r="GIV1" s="321"/>
      <c r="GIW1" s="321"/>
      <c r="GIX1" s="322"/>
      <c r="GIY1" s="321"/>
      <c r="GIZ1" s="322"/>
      <c r="GJA1" s="322"/>
      <c r="GJB1" s="322"/>
      <c r="GJC1" s="322"/>
      <c r="GJD1" s="320"/>
      <c r="GJE1" s="321"/>
      <c r="GJF1" s="321"/>
      <c r="GJG1" s="322"/>
      <c r="GJH1" s="321"/>
      <c r="GJI1" s="322"/>
      <c r="GJJ1" s="322"/>
      <c r="GJK1" s="322"/>
      <c r="GJL1" s="322"/>
      <c r="GJM1" s="320"/>
      <c r="GJN1" s="321"/>
      <c r="GJO1" s="321"/>
      <c r="GJP1" s="322"/>
      <c r="GJQ1" s="321"/>
      <c r="GJR1" s="322"/>
      <c r="GJS1" s="322"/>
      <c r="GJT1" s="322"/>
      <c r="GJU1" s="322"/>
      <c r="GJV1" s="320"/>
      <c r="GJW1" s="321"/>
      <c r="GJX1" s="321"/>
      <c r="GJY1" s="322"/>
      <c r="GJZ1" s="321"/>
      <c r="GKA1" s="322"/>
      <c r="GKB1" s="322"/>
      <c r="GKC1" s="322"/>
      <c r="GKD1" s="322"/>
      <c r="GKE1" s="320"/>
      <c r="GKF1" s="321"/>
      <c r="GKG1" s="321"/>
      <c r="GKH1" s="322"/>
      <c r="GKI1" s="321"/>
      <c r="GKJ1" s="322"/>
      <c r="GKK1" s="322"/>
      <c r="GKL1" s="322"/>
      <c r="GKM1" s="322"/>
      <c r="GKN1" s="320"/>
      <c r="GKO1" s="321"/>
      <c r="GKP1" s="321"/>
      <c r="GKQ1" s="322"/>
      <c r="GKR1" s="321"/>
      <c r="GKS1" s="322"/>
      <c r="GKT1" s="322"/>
      <c r="GKU1" s="322"/>
      <c r="GKV1" s="322"/>
      <c r="GKW1" s="320"/>
      <c r="GKX1" s="321"/>
      <c r="GKY1" s="321"/>
      <c r="GKZ1" s="322"/>
      <c r="GLA1" s="321"/>
      <c r="GLB1" s="322"/>
      <c r="GLC1" s="322"/>
      <c r="GLD1" s="322"/>
      <c r="GLE1" s="322"/>
      <c r="GLF1" s="320"/>
      <c r="GLG1" s="321"/>
      <c r="GLH1" s="321"/>
      <c r="GLI1" s="322"/>
      <c r="GLJ1" s="321"/>
      <c r="GLK1" s="322"/>
      <c r="GLL1" s="322"/>
      <c r="GLM1" s="322"/>
      <c r="GLN1" s="322"/>
      <c r="GLO1" s="320"/>
      <c r="GLP1" s="321"/>
      <c r="GLQ1" s="321"/>
      <c r="GLR1" s="322"/>
      <c r="GLS1" s="321"/>
      <c r="GLT1" s="322"/>
      <c r="GLU1" s="322"/>
      <c r="GLV1" s="322"/>
      <c r="GLW1" s="322"/>
      <c r="GLX1" s="320"/>
      <c r="GLY1" s="321"/>
      <c r="GLZ1" s="321"/>
      <c r="GMA1" s="322"/>
      <c r="GMB1" s="321"/>
      <c r="GMC1" s="322"/>
      <c r="GMD1" s="322"/>
      <c r="GME1" s="322"/>
      <c r="GMF1" s="322"/>
      <c r="GMG1" s="320"/>
      <c r="GMH1" s="321"/>
      <c r="GMI1" s="321"/>
      <c r="GMJ1" s="322"/>
      <c r="GMK1" s="321"/>
      <c r="GML1" s="322"/>
      <c r="GMM1" s="322"/>
      <c r="GMN1" s="322"/>
      <c r="GMO1" s="322"/>
      <c r="GMP1" s="320"/>
      <c r="GMQ1" s="321"/>
      <c r="GMR1" s="321"/>
      <c r="GMS1" s="322"/>
      <c r="GMT1" s="321"/>
      <c r="GMU1" s="322"/>
      <c r="GMV1" s="322"/>
      <c r="GMW1" s="322"/>
      <c r="GMX1" s="322"/>
      <c r="GMY1" s="320"/>
      <c r="GMZ1" s="321"/>
      <c r="GNA1" s="321"/>
      <c r="GNB1" s="322"/>
      <c r="GNC1" s="321"/>
      <c r="GND1" s="322"/>
      <c r="GNE1" s="322"/>
      <c r="GNF1" s="322"/>
      <c r="GNG1" s="322"/>
      <c r="GNH1" s="320"/>
      <c r="GNI1" s="321"/>
      <c r="GNJ1" s="321"/>
      <c r="GNK1" s="322"/>
      <c r="GNL1" s="321"/>
      <c r="GNM1" s="322"/>
      <c r="GNN1" s="322"/>
      <c r="GNO1" s="322"/>
      <c r="GNP1" s="322"/>
      <c r="GNQ1" s="320"/>
      <c r="GNR1" s="321"/>
      <c r="GNS1" s="321"/>
      <c r="GNT1" s="322"/>
      <c r="GNU1" s="321"/>
      <c r="GNV1" s="322"/>
      <c r="GNW1" s="322"/>
      <c r="GNX1" s="322"/>
      <c r="GNY1" s="322"/>
      <c r="GNZ1" s="320"/>
      <c r="GOA1" s="321"/>
      <c r="GOB1" s="321"/>
      <c r="GOC1" s="322"/>
      <c r="GOD1" s="321"/>
      <c r="GOE1" s="322"/>
      <c r="GOF1" s="322"/>
      <c r="GOG1" s="322"/>
      <c r="GOH1" s="322"/>
      <c r="GOI1" s="320"/>
      <c r="GOJ1" s="321"/>
      <c r="GOK1" s="321"/>
      <c r="GOL1" s="322"/>
      <c r="GOM1" s="321"/>
      <c r="GON1" s="322"/>
      <c r="GOO1" s="322"/>
      <c r="GOP1" s="322"/>
      <c r="GOQ1" s="322"/>
      <c r="GOR1" s="320"/>
      <c r="GOS1" s="321"/>
      <c r="GOT1" s="321"/>
      <c r="GOU1" s="322"/>
      <c r="GOV1" s="321"/>
      <c r="GOW1" s="322"/>
      <c r="GOX1" s="322"/>
      <c r="GOY1" s="322"/>
      <c r="GOZ1" s="322"/>
      <c r="GPA1" s="320"/>
      <c r="GPB1" s="321"/>
      <c r="GPC1" s="321"/>
      <c r="GPD1" s="322"/>
      <c r="GPE1" s="321"/>
      <c r="GPF1" s="322"/>
      <c r="GPG1" s="322"/>
      <c r="GPH1" s="322"/>
      <c r="GPI1" s="322"/>
      <c r="GPJ1" s="320"/>
      <c r="GPK1" s="321"/>
      <c r="GPL1" s="321"/>
      <c r="GPM1" s="322"/>
      <c r="GPN1" s="321"/>
      <c r="GPO1" s="322"/>
      <c r="GPP1" s="322"/>
      <c r="GPQ1" s="322"/>
      <c r="GPR1" s="322"/>
      <c r="GPS1" s="320"/>
      <c r="GPT1" s="321"/>
      <c r="GPU1" s="321"/>
      <c r="GPV1" s="322"/>
      <c r="GPW1" s="321"/>
      <c r="GPX1" s="322"/>
      <c r="GPY1" s="322"/>
      <c r="GPZ1" s="322"/>
      <c r="GQA1" s="322"/>
      <c r="GQB1" s="320"/>
      <c r="GQC1" s="321"/>
      <c r="GQD1" s="321"/>
      <c r="GQE1" s="322"/>
      <c r="GQF1" s="321"/>
      <c r="GQG1" s="322"/>
      <c r="GQH1" s="322"/>
      <c r="GQI1" s="322"/>
      <c r="GQJ1" s="322"/>
      <c r="GQK1" s="320"/>
      <c r="GQL1" s="321"/>
      <c r="GQM1" s="321"/>
      <c r="GQN1" s="322"/>
      <c r="GQO1" s="321"/>
      <c r="GQP1" s="322"/>
      <c r="GQQ1" s="322"/>
      <c r="GQR1" s="322"/>
      <c r="GQS1" s="322"/>
      <c r="GQT1" s="320"/>
      <c r="GQU1" s="321"/>
      <c r="GQV1" s="321"/>
      <c r="GQW1" s="322"/>
      <c r="GQX1" s="321"/>
      <c r="GQY1" s="322"/>
      <c r="GQZ1" s="322"/>
      <c r="GRA1" s="322"/>
      <c r="GRB1" s="322"/>
      <c r="GRC1" s="320"/>
      <c r="GRD1" s="321"/>
      <c r="GRE1" s="321"/>
      <c r="GRF1" s="322"/>
      <c r="GRG1" s="321"/>
      <c r="GRH1" s="322"/>
      <c r="GRI1" s="322"/>
      <c r="GRJ1" s="322"/>
      <c r="GRK1" s="322"/>
      <c r="GRL1" s="320"/>
      <c r="GRM1" s="321"/>
      <c r="GRN1" s="321"/>
      <c r="GRO1" s="322"/>
      <c r="GRP1" s="321"/>
      <c r="GRQ1" s="322"/>
      <c r="GRR1" s="322"/>
      <c r="GRS1" s="322"/>
      <c r="GRT1" s="322"/>
      <c r="GRU1" s="320"/>
      <c r="GRV1" s="321"/>
      <c r="GRW1" s="321"/>
      <c r="GRX1" s="322"/>
      <c r="GRY1" s="321"/>
      <c r="GRZ1" s="322"/>
      <c r="GSA1" s="322"/>
      <c r="GSB1" s="322"/>
      <c r="GSC1" s="322"/>
      <c r="GSD1" s="320"/>
      <c r="GSE1" s="321"/>
      <c r="GSF1" s="321"/>
      <c r="GSG1" s="322"/>
      <c r="GSH1" s="321"/>
      <c r="GSI1" s="322"/>
      <c r="GSJ1" s="322"/>
      <c r="GSK1" s="322"/>
      <c r="GSL1" s="322"/>
      <c r="GSM1" s="320"/>
      <c r="GSN1" s="321"/>
      <c r="GSO1" s="321"/>
      <c r="GSP1" s="322"/>
      <c r="GSQ1" s="321"/>
      <c r="GSR1" s="322"/>
      <c r="GSS1" s="322"/>
      <c r="GST1" s="322"/>
      <c r="GSU1" s="322"/>
      <c r="GSV1" s="320"/>
      <c r="GSW1" s="321"/>
      <c r="GSX1" s="321"/>
      <c r="GSY1" s="322"/>
      <c r="GSZ1" s="321"/>
      <c r="GTA1" s="322"/>
      <c r="GTB1" s="322"/>
      <c r="GTC1" s="322"/>
      <c r="GTD1" s="322"/>
      <c r="GTE1" s="320"/>
      <c r="GTF1" s="321"/>
      <c r="GTG1" s="321"/>
      <c r="GTH1" s="322"/>
      <c r="GTI1" s="321"/>
      <c r="GTJ1" s="322"/>
      <c r="GTK1" s="322"/>
      <c r="GTL1" s="322"/>
      <c r="GTM1" s="322"/>
      <c r="GTN1" s="320"/>
      <c r="GTO1" s="321"/>
      <c r="GTP1" s="321"/>
      <c r="GTQ1" s="322"/>
      <c r="GTR1" s="321"/>
      <c r="GTS1" s="322"/>
      <c r="GTT1" s="322"/>
      <c r="GTU1" s="322"/>
      <c r="GTV1" s="322"/>
      <c r="GTW1" s="320"/>
      <c r="GTX1" s="321"/>
      <c r="GTY1" s="321"/>
      <c r="GTZ1" s="322"/>
      <c r="GUA1" s="321"/>
      <c r="GUB1" s="322"/>
      <c r="GUC1" s="322"/>
      <c r="GUD1" s="322"/>
      <c r="GUE1" s="322"/>
      <c r="GUF1" s="320"/>
      <c r="GUG1" s="321"/>
      <c r="GUH1" s="321"/>
      <c r="GUI1" s="322"/>
      <c r="GUJ1" s="321"/>
      <c r="GUK1" s="322"/>
      <c r="GUL1" s="322"/>
      <c r="GUM1" s="322"/>
      <c r="GUN1" s="322"/>
      <c r="GUO1" s="320"/>
      <c r="GUP1" s="321"/>
      <c r="GUQ1" s="321"/>
      <c r="GUR1" s="322"/>
      <c r="GUS1" s="321"/>
      <c r="GUT1" s="322"/>
      <c r="GUU1" s="322"/>
      <c r="GUV1" s="322"/>
      <c r="GUW1" s="322"/>
      <c r="GUX1" s="320"/>
      <c r="GUY1" s="321"/>
      <c r="GUZ1" s="321"/>
      <c r="GVA1" s="322"/>
      <c r="GVB1" s="321"/>
      <c r="GVC1" s="322"/>
      <c r="GVD1" s="322"/>
      <c r="GVE1" s="322"/>
      <c r="GVF1" s="322"/>
      <c r="GVG1" s="320"/>
      <c r="GVH1" s="321"/>
      <c r="GVI1" s="321"/>
      <c r="GVJ1" s="322"/>
      <c r="GVK1" s="321"/>
      <c r="GVL1" s="322"/>
      <c r="GVM1" s="322"/>
      <c r="GVN1" s="322"/>
      <c r="GVO1" s="322"/>
      <c r="GVP1" s="320"/>
      <c r="GVQ1" s="321"/>
      <c r="GVR1" s="321"/>
      <c r="GVS1" s="322"/>
      <c r="GVT1" s="321"/>
      <c r="GVU1" s="322"/>
      <c r="GVV1" s="322"/>
      <c r="GVW1" s="322"/>
      <c r="GVX1" s="322"/>
      <c r="GVY1" s="320"/>
      <c r="GVZ1" s="321"/>
      <c r="GWA1" s="321"/>
      <c r="GWB1" s="322"/>
      <c r="GWC1" s="321"/>
      <c r="GWD1" s="322"/>
      <c r="GWE1" s="322"/>
      <c r="GWF1" s="322"/>
      <c r="GWG1" s="322"/>
      <c r="GWH1" s="320"/>
      <c r="GWI1" s="321"/>
      <c r="GWJ1" s="321"/>
      <c r="GWK1" s="322"/>
      <c r="GWL1" s="321"/>
      <c r="GWM1" s="322"/>
      <c r="GWN1" s="322"/>
      <c r="GWO1" s="322"/>
      <c r="GWP1" s="322"/>
      <c r="GWQ1" s="320"/>
      <c r="GWR1" s="321"/>
      <c r="GWS1" s="321"/>
      <c r="GWT1" s="322"/>
      <c r="GWU1" s="321"/>
      <c r="GWV1" s="322"/>
      <c r="GWW1" s="322"/>
      <c r="GWX1" s="322"/>
      <c r="GWY1" s="322"/>
      <c r="GWZ1" s="320"/>
      <c r="GXA1" s="321"/>
      <c r="GXB1" s="321"/>
      <c r="GXC1" s="322"/>
      <c r="GXD1" s="321"/>
      <c r="GXE1" s="322"/>
      <c r="GXF1" s="322"/>
      <c r="GXG1" s="322"/>
      <c r="GXH1" s="322"/>
      <c r="GXI1" s="320"/>
      <c r="GXJ1" s="321"/>
      <c r="GXK1" s="321"/>
      <c r="GXL1" s="322"/>
      <c r="GXM1" s="321"/>
      <c r="GXN1" s="322"/>
      <c r="GXO1" s="322"/>
      <c r="GXP1" s="322"/>
      <c r="GXQ1" s="322"/>
      <c r="GXR1" s="320"/>
      <c r="GXS1" s="321"/>
      <c r="GXT1" s="321"/>
      <c r="GXU1" s="322"/>
      <c r="GXV1" s="321"/>
      <c r="GXW1" s="322"/>
      <c r="GXX1" s="322"/>
      <c r="GXY1" s="322"/>
      <c r="GXZ1" s="322"/>
      <c r="GYA1" s="320"/>
      <c r="GYB1" s="321"/>
      <c r="GYC1" s="321"/>
      <c r="GYD1" s="322"/>
      <c r="GYE1" s="321"/>
      <c r="GYF1" s="322"/>
      <c r="GYG1" s="322"/>
      <c r="GYH1" s="322"/>
      <c r="GYI1" s="322"/>
      <c r="GYJ1" s="320"/>
      <c r="GYK1" s="321"/>
      <c r="GYL1" s="321"/>
      <c r="GYM1" s="322"/>
      <c r="GYN1" s="321"/>
      <c r="GYO1" s="322"/>
      <c r="GYP1" s="322"/>
      <c r="GYQ1" s="322"/>
      <c r="GYR1" s="322"/>
      <c r="GYS1" s="320"/>
      <c r="GYT1" s="321"/>
      <c r="GYU1" s="321"/>
      <c r="GYV1" s="322"/>
      <c r="GYW1" s="321"/>
      <c r="GYX1" s="322"/>
      <c r="GYY1" s="322"/>
      <c r="GYZ1" s="322"/>
      <c r="GZA1" s="322"/>
      <c r="GZB1" s="320"/>
      <c r="GZC1" s="321"/>
      <c r="GZD1" s="321"/>
      <c r="GZE1" s="322"/>
      <c r="GZF1" s="321"/>
      <c r="GZG1" s="322"/>
      <c r="GZH1" s="322"/>
      <c r="GZI1" s="322"/>
      <c r="GZJ1" s="322"/>
      <c r="GZK1" s="320"/>
      <c r="GZL1" s="321"/>
      <c r="GZM1" s="321"/>
      <c r="GZN1" s="322"/>
      <c r="GZO1" s="321"/>
      <c r="GZP1" s="322"/>
      <c r="GZQ1" s="322"/>
      <c r="GZR1" s="322"/>
      <c r="GZS1" s="322"/>
      <c r="GZT1" s="320"/>
      <c r="GZU1" s="321"/>
      <c r="GZV1" s="321"/>
      <c r="GZW1" s="322"/>
      <c r="GZX1" s="321"/>
      <c r="GZY1" s="322"/>
      <c r="GZZ1" s="322"/>
      <c r="HAA1" s="322"/>
      <c r="HAB1" s="322"/>
      <c r="HAC1" s="320"/>
      <c r="HAD1" s="321"/>
      <c r="HAE1" s="321"/>
      <c r="HAF1" s="322"/>
      <c r="HAG1" s="321"/>
      <c r="HAH1" s="322"/>
      <c r="HAI1" s="322"/>
      <c r="HAJ1" s="322"/>
      <c r="HAK1" s="322"/>
      <c r="HAL1" s="320"/>
      <c r="HAM1" s="321"/>
      <c r="HAN1" s="321"/>
      <c r="HAO1" s="322"/>
      <c r="HAP1" s="321"/>
      <c r="HAQ1" s="322"/>
      <c r="HAR1" s="322"/>
      <c r="HAS1" s="322"/>
      <c r="HAT1" s="322"/>
      <c r="HAU1" s="320"/>
      <c r="HAV1" s="321"/>
      <c r="HAW1" s="321"/>
      <c r="HAX1" s="322"/>
      <c r="HAY1" s="321"/>
      <c r="HAZ1" s="322"/>
      <c r="HBA1" s="322"/>
      <c r="HBB1" s="322"/>
      <c r="HBC1" s="322"/>
      <c r="HBD1" s="320"/>
      <c r="HBE1" s="321"/>
      <c r="HBF1" s="321"/>
      <c r="HBG1" s="322"/>
      <c r="HBH1" s="321"/>
      <c r="HBI1" s="322"/>
      <c r="HBJ1" s="322"/>
      <c r="HBK1" s="322"/>
      <c r="HBL1" s="322"/>
      <c r="HBM1" s="320"/>
      <c r="HBN1" s="321"/>
      <c r="HBO1" s="321"/>
      <c r="HBP1" s="322"/>
      <c r="HBQ1" s="321"/>
      <c r="HBR1" s="322"/>
      <c r="HBS1" s="322"/>
      <c r="HBT1" s="322"/>
      <c r="HBU1" s="322"/>
      <c r="HBV1" s="320"/>
      <c r="HBW1" s="321"/>
      <c r="HBX1" s="321"/>
      <c r="HBY1" s="322"/>
      <c r="HBZ1" s="321"/>
      <c r="HCA1" s="322"/>
      <c r="HCB1" s="322"/>
      <c r="HCC1" s="322"/>
      <c r="HCD1" s="322"/>
      <c r="HCE1" s="320"/>
      <c r="HCF1" s="321"/>
      <c r="HCG1" s="321"/>
      <c r="HCH1" s="322"/>
      <c r="HCI1" s="321"/>
      <c r="HCJ1" s="322"/>
      <c r="HCK1" s="322"/>
      <c r="HCL1" s="322"/>
      <c r="HCM1" s="322"/>
      <c r="HCN1" s="320"/>
      <c r="HCO1" s="321"/>
      <c r="HCP1" s="321"/>
      <c r="HCQ1" s="322"/>
      <c r="HCR1" s="321"/>
      <c r="HCS1" s="322"/>
      <c r="HCT1" s="322"/>
      <c r="HCU1" s="322"/>
      <c r="HCV1" s="322"/>
      <c r="HCW1" s="320"/>
      <c r="HCX1" s="321"/>
      <c r="HCY1" s="321"/>
      <c r="HCZ1" s="322"/>
      <c r="HDA1" s="321"/>
      <c r="HDB1" s="322"/>
      <c r="HDC1" s="322"/>
      <c r="HDD1" s="322"/>
      <c r="HDE1" s="322"/>
      <c r="HDF1" s="320"/>
      <c r="HDG1" s="321"/>
      <c r="HDH1" s="321"/>
      <c r="HDI1" s="322"/>
      <c r="HDJ1" s="321"/>
      <c r="HDK1" s="322"/>
      <c r="HDL1" s="322"/>
      <c r="HDM1" s="322"/>
      <c r="HDN1" s="322"/>
      <c r="HDO1" s="320"/>
      <c r="HDP1" s="321"/>
      <c r="HDQ1" s="321"/>
      <c r="HDR1" s="322"/>
      <c r="HDS1" s="321"/>
      <c r="HDT1" s="322"/>
      <c r="HDU1" s="322"/>
      <c r="HDV1" s="322"/>
      <c r="HDW1" s="322"/>
      <c r="HDX1" s="320"/>
      <c r="HDY1" s="321"/>
      <c r="HDZ1" s="321"/>
      <c r="HEA1" s="322"/>
      <c r="HEB1" s="321"/>
      <c r="HEC1" s="322"/>
      <c r="HED1" s="322"/>
      <c r="HEE1" s="322"/>
      <c r="HEF1" s="322"/>
      <c r="HEG1" s="320"/>
      <c r="HEH1" s="321"/>
      <c r="HEI1" s="321"/>
      <c r="HEJ1" s="322"/>
      <c r="HEK1" s="321"/>
      <c r="HEL1" s="322"/>
      <c r="HEM1" s="322"/>
      <c r="HEN1" s="322"/>
      <c r="HEO1" s="322"/>
      <c r="HEP1" s="320"/>
      <c r="HEQ1" s="321"/>
      <c r="HER1" s="321"/>
      <c r="HES1" s="322"/>
      <c r="HET1" s="321"/>
      <c r="HEU1" s="322"/>
      <c r="HEV1" s="322"/>
      <c r="HEW1" s="322"/>
      <c r="HEX1" s="322"/>
      <c r="HEY1" s="320"/>
      <c r="HEZ1" s="321"/>
      <c r="HFA1" s="321"/>
      <c r="HFB1" s="322"/>
      <c r="HFC1" s="321"/>
      <c r="HFD1" s="322"/>
      <c r="HFE1" s="322"/>
      <c r="HFF1" s="322"/>
      <c r="HFG1" s="322"/>
      <c r="HFH1" s="320"/>
      <c r="HFI1" s="321"/>
      <c r="HFJ1" s="321"/>
      <c r="HFK1" s="322"/>
      <c r="HFL1" s="321"/>
      <c r="HFM1" s="322"/>
      <c r="HFN1" s="322"/>
      <c r="HFO1" s="322"/>
      <c r="HFP1" s="322"/>
      <c r="HFQ1" s="320"/>
      <c r="HFR1" s="321"/>
      <c r="HFS1" s="321"/>
      <c r="HFT1" s="322"/>
      <c r="HFU1" s="321"/>
      <c r="HFV1" s="322"/>
      <c r="HFW1" s="322"/>
      <c r="HFX1" s="322"/>
      <c r="HFY1" s="322"/>
      <c r="HFZ1" s="320"/>
      <c r="HGA1" s="321"/>
      <c r="HGB1" s="321"/>
      <c r="HGC1" s="322"/>
      <c r="HGD1" s="321"/>
      <c r="HGE1" s="322"/>
      <c r="HGF1" s="322"/>
      <c r="HGG1" s="322"/>
      <c r="HGH1" s="322"/>
      <c r="HGI1" s="320"/>
      <c r="HGJ1" s="321"/>
      <c r="HGK1" s="321"/>
      <c r="HGL1" s="322"/>
      <c r="HGM1" s="321"/>
      <c r="HGN1" s="322"/>
      <c r="HGO1" s="322"/>
      <c r="HGP1" s="322"/>
      <c r="HGQ1" s="322"/>
      <c r="HGR1" s="320"/>
      <c r="HGS1" s="321"/>
      <c r="HGT1" s="321"/>
      <c r="HGU1" s="322"/>
      <c r="HGV1" s="321"/>
      <c r="HGW1" s="322"/>
      <c r="HGX1" s="322"/>
      <c r="HGY1" s="322"/>
      <c r="HGZ1" s="322"/>
      <c r="HHA1" s="320"/>
      <c r="HHB1" s="321"/>
      <c r="HHC1" s="321"/>
      <c r="HHD1" s="322"/>
      <c r="HHE1" s="321"/>
      <c r="HHF1" s="322"/>
      <c r="HHG1" s="322"/>
      <c r="HHH1" s="322"/>
      <c r="HHI1" s="322"/>
      <c r="HHJ1" s="320"/>
      <c r="HHK1" s="321"/>
      <c r="HHL1" s="321"/>
      <c r="HHM1" s="322"/>
      <c r="HHN1" s="321"/>
      <c r="HHO1" s="322"/>
      <c r="HHP1" s="322"/>
      <c r="HHQ1" s="322"/>
      <c r="HHR1" s="322"/>
      <c r="HHS1" s="320"/>
      <c r="HHT1" s="321"/>
      <c r="HHU1" s="321"/>
      <c r="HHV1" s="322"/>
      <c r="HHW1" s="321"/>
      <c r="HHX1" s="322"/>
      <c r="HHY1" s="322"/>
      <c r="HHZ1" s="322"/>
      <c r="HIA1" s="322"/>
      <c r="HIB1" s="320"/>
      <c r="HIC1" s="321"/>
      <c r="HID1" s="321"/>
      <c r="HIE1" s="322"/>
      <c r="HIF1" s="321"/>
      <c r="HIG1" s="322"/>
      <c r="HIH1" s="322"/>
      <c r="HII1" s="322"/>
      <c r="HIJ1" s="322"/>
      <c r="HIK1" s="320"/>
      <c r="HIL1" s="321"/>
      <c r="HIM1" s="321"/>
      <c r="HIN1" s="322"/>
      <c r="HIO1" s="321"/>
      <c r="HIP1" s="322"/>
      <c r="HIQ1" s="322"/>
      <c r="HIR1" s="322"/>
      <c r="HIS1" s="322"/>
      <c r="HIT1" s="320"/>
      <c r="HIU1" s="321"/>
      <c r="HIV1" s="321"/>
      <c r="HIW1" s="322"/>
      <c r="HIX1" s="321"/>
      <c r="HIY1" s="322"/>
      <c r="HIZ1" s="322"/>
      <c r="HJA1" s="322"/>
      <c r="HJB1" s="322"/>
      <c r="HJC1" s="320"/>
      <c r="HJD1" s="321"/>
      <c r="HJE1" s="321"/>
      <c r="HJF1" s="322"/>
      <c r="HJG1" s="321"/>
      <c r="HJH1" s="322"/>
      <c r="HJI1" s="322"/>
      <c r="HJJ1" s="322"/>
      <c r="HJK1" s="322"/>
      <c r="HJL1" s="320"/>
      <c r="HJM1" s="321"/>
      <c r="HJN1" s="321"/>
      <c r="HJO1" s="322"/>
      <c r="HJP1" s="321"/>
      <c r="HJQ1" s="322"/>
      <c r="HJR1" s="322"/>
      <c r="HJS1" s="322"/>
      <c r="HJT1" s="322"/>
      <c r="HJU1" s="320"/>
      <c r="HJV1" s="321"/>
      <c r="HJW1" s="321"/>
      <c r="HJX1" s="322"/>
      <c r="HJY1" s="321"/>
      <c r="HJZ1" s="322"/>
      <c r="HKA1" s="322"/>
      <c r="HKB1" s="322"/>
      <c r="HKC1" s="322"/>
      <c r="HKD1" s="320"/>
      <c r="HKE1" s="321"/>
      <c r="HKF1" s="321"/>
      <c r="HKG1" s="322"/>
      <c r="HKH1" s="321"/>
      <c r="HKI1" s="322"/>
      <c r="HKJ1" s="322"/>
      <c r="HKK1" s="322"/>
      <c r="HKL1" s="322"/>
      <c r="HKM1" s="320"/>
      <c r="HKN1" s="321"/>
      <c r="HKO1" s="321"/>
      <c r="HKP1" s="322"/>
      <c r="HKQ1" s="321"/>
      <c r="HKR1" s="322"/>
      <c r="HKS1" s="322"/>
      <c r="HKT1" s="322"/>
      <c r="HKU1" s="322"/>
      <c r="HKV1" s="320"/>
      <c r="HKW1" s="321"/>
      <c r="HKX1" s="321"/>
      <c r="HKY1" s="322"/>
      <c r="HKZ1" s="321"/>
      <c r="HLA1" s="322"/>
      <c r="HLB1" s="322"/>
      <c r="HLC1" s="322"/>
      <c r="HLD1" s="322"/>
      <c r="HLE1" s="320"/>
      <c r="HLF1" s="321"/>
      <c r="HLG1" s="321"/>
      <c r="HLH1" s="322"/>
      <c r="HLI1" s="321"/>
      <c r="HLJ1" s="322"/>
      <c r="HLK1" s="322"/>
      <c r="HLL1" s="322"/>
      <c r="HLM1" s="322"/>
      <c r="HLN1" s="320"/>
      <c r="HLO1" s="321"/>
      <c r="HLP1" s="321"/>
      <c r="HLQ1" s="322"/>
      <c r="HLR1" s="321"/>
      <c r="HLS1" s="322"/>
      <c r="HLT1" s="322"/>
      <c r="HLU1" s="322"/>
      <c r="HLV1" s="322"/>
      <c r="HLW1" s="320"/>
      <c r="HLX1" s="321"/>
      <c r="HLY1" s="321"/>
      <c r="HLZ1" s="322"/>
      <c r="HMA1" s="321"/>
      <c r="HMB1" s="322"/>
      <c r="HMC1" s="322"/>
      <c r="HMD1" s="322"/>
      <c r="HME1" s="322"/>
      <c r="HMF1" s="320"/>
      <c r="HMG1" s="321"/>
      <c r="HMH1" s="321"/>
      <c r="HMI1" s="322"/>
      <c r="HMJ1" s="321"/>
      <c r="HMK1" s="322"/>
      <c r="HML1" s="322"/>
      <c r="HMM1" s="322"/>
      <c r="HMN1" s="322"/>
      <c r="HMO1" s="320"/>
      <c r="HMP1" s="321"/>
      <c r="HMQ1" s="321"/>
      <c r="HMR1" s="322"/>
      <c r="HMS1" s="321"/>
      <c r="HMT1" s="322"/>
      <c r="HMU1" s="322"/>
      <c r="HMV1" s="322"/>
      <c r="HMW1" s="322"/>
      <c r="HMX1" s="320"/>
      <c r="HMY1" s="321"/>
      <c r="HMZ1" s="321"/>
      <c r="HNA1" s="322"/>
      <c r="HNB1" s="321"/>
      <c r="HNC1" s="322"/>
      <c r="HND1" s="322"/>
      <c r="HNE1" s="322"/>
      <c r="HNF1" s="322"/>
      <c r="HNG1" s="320"/>
      <c r="HNH1" s="321"/>
      <c r="HNI1" s="321"/>
      <c r="HNJ1" s="322"/>
      <c r="HNK1" s="321"/>
      <c r="HNL1" s="322"/>
      <c r="HNM1" s="322"/>
      <c r="HNN1" s="322"/>
      <c r="HNO1" s="322"/>
      <c r="HNP1" s="320"/>
      <c r="HNQ1" s="321"/>
      <c r="HNR1" s="321"/>
      <c r="HNS1" s="322"/>
      <c r="HNT1" s="321"/>
      <c r="HNU1" s="322"/>
      <c r="HNV1" s="322"/>
      <c r="HNW1" s="322"/>
      <c r="HNX1" s="322"/>
      <c r="HNY1" s="320"/>
      <c r="HNZ1" s="321"/>
      <c r="HOA1" s="321"/>
      <c r="HOB1" s="322"/>
      <c r="HOC1" s="321"/>
      <c r="HOD1" s="322"/>
      <c r="HOE1" s="322"/>
      <c r="HOF1" s="322"/>
      <c r="HOG1" s="322"/>
      <c r="HOH1" s="320"/>
      <c r="HOI1" s="321"/>
      <c r="HOJ1" s="321"/>
      <c r="HOK1" s="322"/>
      <c r="HOL1" s="321"/>
      <c r="HOM1" s="322"/>
      <c r="HON1" s="322"/>
      <c r="HOO1" s="322"/>
      <c r="HOP1" s="322"/>
      <c r="HOQ1" s="320"/>
      <c r="HOR1" s="321"/>
      <c r="HOS1" s="321"/>
      <c r="HOT1" s="322"/>
      <c r="HOU1" s="321"/>
      <c r="HOV1" s="322"/>
      <c r="HOW1" s="322"/>
      <c r="HOX1" s="322"/>
      <c r="HOY1" s="322"/>
      <c r="HOZ1" s="320"/>
      <c r="HPA1" s="321"/>
      <c r="HPB1" s="321"/>
      <c r="HPC1" s="322"/>
      <c r="HPD1" s="321"/>
      <c r="HPE1" s="322"/>
      <c r="HPF1" s="322"/>
      <c r="HPG1" s="322"/>
      <c r="HPH1" s="322"/>
      <c r="HPI1" s="320"/>
      <c r="HPJ1" s="321"/>
      <c r="HPK1" s="321"/>
      <c r="HPL1" s="322"/>
      <c r="HPM1" s="321"/>
      <c r="HPN1" s="322"/>
      <c r="HPO1" s="322"/>
      <c r="HPP1" s="322"/>
      <c r="HPQ1" s="322"/>
      <c r="HPR1" s="320"/>
      <c r="HPS1" s="321"/>
      <c r="HPT1" s="321"/>
      <c r="HPU1" s="322"/>
      <c r="HPV1" s="321"/>
      <c r="HPW1" s="322"/>
      <c r="HPX1" s="322"/>
      <c r="HPY1" s="322"/>
      <c r="HPZ1" s="322"/>
      <c r="HQA1" s="320"/>
      <c r="HQB1" s="321"/>
      <c r="HQC1" s="321"/>
      <c r="HQD1" s="322"/>
      <c r="HQE1" s="321"/>
      <c r="HQF1" s="322"/>
      <c r="HQG1" s="322"/>
      <c r="HQH1" s="322"/>
      <c r="HQI1" s="322"/>
      <c r="HQJ1" s="320"/>
      <c r="HQK1" s="321"/>
      <c r="HQL1" s="321"/>
      <c r="HQM1" s="322"/>
      <c r="HQN1" s="321"/>
      <c r="HQO1" s="322"/>
      <c r="HQP1" s="322"/>
      <c r="HQQ1" s="322"/>
      <c r="HQR1" s="322"/>
      <c r="HQS1" s="320"/>
      <c r="HQT1" s="321"/>
      <c r="HQU1" s="321"/>
      <c r="HQV1" s="322"/>
      <c r="HQW1" s="321"/>
      <c r="HQX1" s="322"/>
      <c r="HQY1" s="322"/>
      <c r="HQZ1" s="322"/>
      <c r="HRA1" s="322"/>
      <c r="HRB1" s="320"/>
      <c r="HRC1" s="321"/>
      <c r="HRD1" s="321"/>
      <c r="HRE1" s="322"/>
      <c r="HRF1" s="321"/>
      <c r="HRG1" s="322"/>
      <c r="HRH1" s="322"/>
      <c r="HRI1" s="322"/>
      <c r="HRJ1" s="322"/>
      <c r="HRK1" s="320"/>
      <c r="HRL1" s="321"/>
      <c r="HRM1" s="321"/>
      <c r="HRN1" s="322"/>
      <c r="HRO1" s="321"/>
      <c r="HRP1" s="322"/>
      <c r="HRQ1" s="322"/>
      <c r="HRR1" s="322"/>
      <c r="HRS1" s="322"/>
      <c r="HRT1" s="320"/>
      <c r="HRU1" s="321"/>
      <c r="HRV1" s="321"/>
      <c r="HRW1" s="322"/>
      <c r="HRX1" s="321"/>
      <c r="HRY1" s="322"/>
      <c r="HRZ1" s="322"/>
      <c r="HSA1" s="322"/>
      <c r="HSB1" s="322"/>
      <c r="HSC1" s="320"/>
      <c r="HSD1" s="321"/>
      <c r="HSE1" s="321"/>
      <c r="HSF1" s="322"/>
      <c r="HSG1" s="321"/>
      <c r="HSH1" s="322"/>
      <c r="HSI1" s="322"/>
      <c r="HSJ1" s="322"/>
      <c r="HSK1" s="322"/>
      <c r="HSL1" s="320"/>
      <c r="HSM1" s="321"/>
      <c r="HSN1" s="321"/>
      <c r="HSO1" s="322"/>
      <c r="HSP1" s="321"/>
      <c r="HSQ1" s="322"/>
      <c r="HSR1" s="322"/>
      <c r="HSS1" s="322"/>
      <c r="HST1" s="322"/>
      <c r="HSU1" s="320"/>
      <c r="HSV1" s="321"/>
      <c r="HSW1" s="321"/>
      <c r="HSX1" s="322"/>
      <c r="HSY1" s="321"/>
      <c r="HSZ1" s="322"/>
      <c r="HTA1" s="322"/>
      <c r="HTB1" s="322"/>
      <c r="HTC1" s="322"/>
      <c r="HTD1" s="320"/>
      <c r="HTE1" s="321"/>
      <c r="HTF1" s="321"/>
      <c r="HTG1" s="322"/>
      <c r="HTH1" s="321"/>
      <c r="HTI1" s="322"/>
      <c r="HTJ1" s="322"/>
      <c r="HTK1" s="322"/>
      <c r="HTL1" s="322"/>
      <c r="HTM1" s="320"/>
      <c r="HTN1" s="321"/>
      <c r="HTO1" s="321"/>
      <c r="HTP1" s="322"/>
      <c r="HTQ1" s="321"/>
      <c r="HTR1" s="322"/>
      <c r="HTS1" s="322"/>
      <c r="HTT1" s="322"/>
      <c r="HTU1" s="322"/>
      <c r="HTV1" s="320"/>
      <c r="HTW1" s="321"/>
      <c r="HTX1" s="321"/>
      <c r="HTY1" s="322"/>
      <c r="HTZ1" s="321"/>
      <c r="HUA1" s="322"/>
      <c r="HUB1" s="322"/>
      <c r="HUC1" s="322"/>
      <c r="HUD1" s="322"/>
      <c r="HUE1" s="320"/>
      <c r="HUF1" s="321"/>
      <c r="HUG1" s="321"/>
      <c r="HUH1" s="322"/>
      <c r="HUI1" s="321"/>
      <c r="HUJ1" s="322"/>
      <c r="HUK1" s="322"/>
      <c r="HUL1" s="322"/>
      <c r="HUM1" s="322"/>
      <c r="HUN1" s="320"/>
      <c r="HUO1" s="321"/>
      <c r="HUP1" s="321"/>
      <c r="HUQ1" s="322"/>
      <c r="HUR1" s="321"/>
      <c r="HUS1" s="322"/>
      <c r="HUT1" s="322"/>
      <c r="HUU1" s="322"/>
      <c r="HUV1" s="322"/>
      <c r="HUW1" s="320"/>
      <c r="HUX1" s="321"/>
      <c r="HUY1" s="321"/>
      <c r="HUZ1" s="322"/>
      <c r="HVA1" s="321"/>
      <c r="HVB1" s="322"/>
      <c r="HVC1" s="322"/>
      <c r="HVD1" s="322"/>
      <c r="HVE1" s="322"/>
      <c r="HVF1" s="320"/>
      <c r="HVG1" s="321"/>
      <c r="HVH1" s="321"/>
      <c r="HVI1" s="322"/>
      <c r="HVJ1" s="321"/>
      <c r="HVK1" s="322"/>
      <c r="HVL1" s="322"/>
      <c r="HVM1" s="322"/>
      <c r="HVN1" s="322"/>
      <c r="HVO1" s="320"/>
      <c r="HVP1" s="321"/>
      <c r="HVQ1" s="321"/>
      <c r="HVR1" s="322"/>
      <c r="HVS1" s="321"/>
      <c r="HVT1" s="322"/>
      <c r="HVU1" s="322"/>
      <c r="HVV1" s="322"/>
      <c r="HVW1" s="322"/>
      <c r="HVX1" s="320"/>
      <c r="HVY1" s="321"/>
      <c r="HVZ1" s="321"/>
      <c r="HWA1" s="322"/>
      <c r="HWB1" s="321"/>
      <c r="HWC1" s="322"/>
      <c r="HWD1" s="322"/>
      <c r="HWE1" s="322"/>
      <c r="HWF1" s="322"/>
      <c r="HWG1" s="320"/>
      <c r="HWH1" s="321"/>
      <c r="HWI1" s="321"/>
      <c r="HWJ1" s="322"/>
      <c r="HWK1" s="321"/>
      <c r="HWL1" s="322"/>
      <c r="HWM1" s="322"/>
      <c r="HWN1" s="322"/>
      <c r="HWO1" s="322"/>
      <c r="HWP1" s="320"/>
      <c r="HWQ1" s="321"/>
      <c r="HWR1" s="321"/>
      <c r="HWS1" s="322"/>
      <c r="HWT1" s="321"/>
      <c r="HWU1" s="322"/>
      <c r="HWV1" s="322"/>
      <c r="HWW1" s="322"/>
      <c r="HWX1" s="322"/>
      <c r="HWY1" s="320"/>
      <c r="HWZ1" s="321"/>
      <c r="HXA1" s="321"/>
      <c r="HXB1" s="322"/>
      <c r="HXC1" s="321"/>
      <c r="HXD1" s="322"/>
      <c r="HXE1" s="322"/>
      <c r="HXF1" s="322"/>
      <c r="HXG1" s="322"/>
      <c r="HXH1" s="320"/>
      <c r="HXI1" s="321"/>
      <c r="HXJ1" s="321"/>
      <c r="HXK1" s="322"/>
      <c r="HXL1" s="321"/>
      <c r="HXM1" s="322"/>
      <c r="HXN1" s="322"/>
      <c r="HXO1" s="322"/>
      <c r="HXP1" s="322"/>
      <c r="HXQ1" s="320"/>
      <c r="HXR1" s="321"/>
      <c r="HXS1" s="321"/>
      <c r="HXT1" s="322"/>
      <c r="HXU1" s="321"/>
      <c r="HXV1" s="322"/>
      <c r="HXW1" s="322"/>
      <c r="HXX1" s="322"/>
      <c r="HXY1" s="322"/>
      <c r="HXZ1" s="320"/>
      <c r="HYA1" s="321"/>
      <c r="HYB1" s="321"/>
      <c r="HYC1" s="322"/>
      <c r="HYD1" s="321"/>
      <c r="HYE1" s="322"/>
      <c r="HYF1" s="322"/>
      <c r="HYG1" s="322"/>
      <c r="HYH1" s="322"/>
      <c r="HYI1" s="320"/>
      <c r="HYJ1" s="321"/>
      <c r="HYK1" s="321"/>
      <c r="HYL1" s="322"/>
      <c r="HYM1" s="321"/>
      <c r="HYN1" s="322"/>
      <c r="HYO1" s="322"/>
      <c r="HYP1" s="322"/>
      <c r="HYQ1" s="322"/>
      <c r="HYR1" s="320"/>
      <c r="HYS1" s="321"/>
      <c r="HYT1" s="321"/>
      <c r="HYU1" s="322"/>
      <c r="HYV1" s="321"/>
      <c r="HYW1" s="322"/>
      <c r="HYX1" s="322"/>
      <c r="HYY1" s="322"/>
      <c r="HYZ1" s="322"/>
      <c r="HZA1" s="320"/>
      <c r="HZB1" s="321"/>
      <c r="HZC1" s="321"/>
      <c r="HZD1" s="322"/>
      <c r="HZE1" s="321"/>
      <c r="HZF1" s="322"/>
      <c r="HZG1" s="322"/>
      <c r="HZH1" s="322"/>
      <c r="HZI1" s="322"/>
      <c r="HZJ1" s="320"/>
      <c r="HZK1" s="321"/>
      <c r="HZL1" s="321"/>
      <c r="HZM1" s="322"/>
      <c r="HZN1" s="321"/>
      <c r="HZO1" s="322"/>
      <c r="HZP1" s="322"/>
      <c r="HZQ1" s="322"/>
      <c r="HZR1" s="322"/>
      <c r="HZS1" s="320"/>
      <c r="HZT1" s="321"/>
      <c r="HZU1" s="321"/>
      <c r="HZV1" s="322"/>
      <c r="HZW1" s="321"/>
      <c r="HZX1" s="322"/>
      <c r="HZY1" s="322"/>
      <c r="HZZ1" s="322"/>
      <c r="IAA1" s="322"/>
      <c r="IAB1" s="320"/>
      <c r="IAC1" s="321"/>
      <c r="IAD1" s="321"/>
      <c r="IAE1" s="322"/>
      <c r="IAF1" s="321"/>
      <c r="IAG1" s="322"/>
      <c r="IAH1" s="322"/>
      <c r="IAI1" s="322"/>
      <c r="IAJ1" s="322"/>
      <c r="IAK1" s="320"/>
      <c r="IAL1" s="321"/>
      <c r="IAM1" s="321"/>
      <c r="IAN1" s="322"/>
      <c r="IAO1" s="321"/>
      <c r="IAP1" s="322"/>
      <c r="IAQ1" s="322"/>
      <c r="IAR1" s="322"/>
      <c r="IAS1" s="322"/>
      <c r="IAT1" s="320"/>
      <c r="IAU1" s="321"/>
      <c r="IAV1" s="321"/>
      <c r="IAW1" s="322"/>
      <c r="IAX1" s="321"/>
      <c r="IAY1" s="322"/>
      <c r="IAZ1" s="322"/>
      <c r="IBA1" s="322"/>
      <c r="IBB1" s="322"/>
      <c r="IBC1" s="320"/>
      <c r="IBD1" s="321"/>
      <c r="IBE1" s="321"/>
      <c r="IBF1" s="322"/>
      <c r="IBG1" s="321"/>
      <c r="IBH1" s="322"/>
      <c r="IBI1" s="322"/>
      <c r="IBJ1" s="322"/>
      <c r="IBK1" s="322"/>
      <c r="IBL1" s="320"/>
      <c r="IBM1" s="321"/>
      <c r="IBN1" s="321"/>
      <c r="IBO1" s="322"/>
      <c r="IBP1" s="321"/>
      <c r="IBQ1" s="322"/>
      <c r="IBR1" s="322"/>
      <c r="IBS1" s="322"/>
      <c r="IBT1" s="322"/>
      <c r="IBU1" s="320"/>
      <c r="IBV1" s="321"/>
      <c r="IBW1" s="321"/>
      <c r="IBX1" s="322"/>
      <c r="IBY1" s="321"/>
      <c r="IBZ1" s="322"/>
      <c r="ICA1" s="322"/>
      <c r="ICB1" s="322"/>
      <c r="ICC1" s="322"/>
      <c r="ICD1" s="320"/>
      <c r="ICE1" s="321"/>
      <c r="ICF1" s="321"/>
      <c r="ICG1" s="322"/>
      <c r="ICH1" s="321"/>
      <c r="ICI1" s="322"/>
      <c r="ICJ1" s="322"/>
      <c r="ICK1" s="322"/>
      <c r="ICL1" s="322"/>
      <c r="ICM1" s="320"/>
      <c r="ICN1" s="321"/>
      <c r="ICO1" s="321"/>
      <c r="ICP1" s="322"/>
      <c r="ICQ1" s="321"/>
      <c r="ICR1" s="322"/>
      <c r="ICS1" s="322"/>
      <c r="ICT1" s="322"/>
      <c r="ICU1" s="322"/>
      <c r="ICV1" s="320"/>
      <c r="ICW1" s="321"/>
      <c r="ICX1" s="321"/>
      <c r="ICY1" s="322"/>
      <c r="ICZ1" s="321"/>
      <c r="IDA1" s="322"/>
      <c r="IDB1" s="322"/>
      <c r="IDC1" s="322"/>
      <c r="IDD1" s="322"/>
      <c r="IDE1" s="320"/>
      <c r="IDF1" s="321"/>
      <c r="IDG1" s="321"/>
      <c r="IDH1" s="322"/>
      <c r="IDI1" s="321"/>
      <c r="IDJ1" s="322"/>
      <c r="IDK1" s="322"/>
      <c r="IDL1" s="322"/>
      <c r="IDM1" s="322"/>
      <c r="IDN1" s="320"/>
      <c r="IDO1" s="321"/>
      <c r="IDP1" s="321"/>
      <c r="IDQ1" s="322"/>
      <c r="IDR1" s="321"/>
      <c r="IDS1" s="322"/>
      <c r="IDT1" s="322"/>
      <c r="IDU1" s="322"/>
      <c r="IDV1" s="322"/>
      <c r="IDW1" s="320"/>
      <c r="IDX1" s="321"/>
      <c r="IDY1" s="321"/>
      <c r="IDZ1" s="322"/>
      <c r="IEA1" s="321"/>
      <c r="IEB1" s="322"/>
      <c r="IEC1" s="322"/>
      <c r="IED1" s="322"/>
      <c r="IEE1" s="322"/>
      <c r="IEF1" s="320"/>
      <c r="IEG1" s="321"/>
      <c r="IEH1" s="321"/>
      <c r="IEI1" s="322"/>
      <c r="IEJ1" s="321"/>
      <c r="IEK1" s="322"/>
      <c r="IEL1" s="322"/>
      <c r="IEM1" s="322"/>
      <c r="IEN1" s="322"/>
      <c r="IEO1" s="320"/>
      <c r="IEP1" s="321"/>
      <c r="IEQ1" s="321"/>
      <c r="IER1" s="322"/>
      <c r="IES1" s="321"/>
      <c r="IET1" s="322"/>
      <c r="IEU1" s="322"/>
      <c r="IEV1" s="322"/>
      <c r="IEW1" s="322"/>
      <c r="IEX1" s="320"/>
      <c r="IEY1" s="321"/>
      <c r="IEZ1" s="321"/>
      <c r="IFA1" s="322"/>
      <c r="IFB1" s="321"/>
      <c r="IFC1" s="322"/>
      <c r="IFD1" s="322"/>
      <c r="IFE1" s="322"/>
      <c r="IFF1" s="322"/>
      <c r="IFG1" s="320"/>
      <c r="IFH1" s="321"/>
      <c r="IFI1" s="321"/>
      <c r="IFJ1" s="322"/>
      <c r="IFK1" s="321"/>
      <c r="IFL1" s="322"/>
      <c r="IFM1" s="322"/>
      <c r="IFN1" s="322"/>
      <c r="IFO1" s="322"/>
      <c r="IFP1" s="320"/>
      <c r="IFQ1" s="321"/>
      <c r="IFR1" s="321"/>
      <c r="IFS1" s="322"/>
      <c r="IFT1" s="321"/>
      <c r="IFU1" s="322"/>
      <c r="IFV1" s="322"/>
      <c r="IFW1" s="322"/>
      <c r="IFX1" s="322"/>
      <c r="IFY1" s="320"/>
      <c r="IFZ1" s="321"/>
      <c r="IGA1" s="321"/>
      <c r="IGB1" s="322"/>
      <c r="IGC1" s="321"/>
      <c r="IGD1" s="322"/>
      <c r="IGE1" s="322"/>
      <c r="IGF1" s="322"/>
      <c r="IGG1" s="322"/>
      <c r="IGH1" s="320"/>
      <c r="IGI1" s="321"/>
      <c r="IGJ1" s="321"/>
      <c r="IGK1" s="322"/>
      <c r="IGL1" s="321"/>
      <c r="IGM1" s="322"/>
      <c r="IGN1" s="322"/>
      <c r="IGO1" s="322"/>
      <c r="IGP1" s="322"/>
      <c r="IGQ1" s="320"/>
      <c r="IGR1" s="321"/>
      <c r="IGS1" s="321"/>
      <c r="IGT1" s="322"/>
      <c r="IGU1" s="321"/>
      <c r="IGV1" s="322"/>
      <c r="IGW1" s="322"/>
      <c r="IGX1" s="322"/>
      <c r="IGY1" s="322"/>
      <c r="IGZ1" s="320"/>
      <c r="IHA1" s="321"/>
      <c r="IHB1" s="321"/>
      <c r="IHC1" s="322"/>
      <c r="IHD1" s="321"/>
      <c r="IHE1" s="322"/>
      <c r="IHF1" s="322"/>
      <c r="IHG1" s="322"/>
      <c r="IHH1" s="322"/>
      <c r="IHI1" s="320"/>
      <c r="IHJ1" s="321"/>
      <c r="IHK1" s="321"/>
      <c r="IHL1" s="322"/>
      <c r="IHM1" s="321"/>
      <c r="IHN1" s="322"/>
      <c r="IHO1" s="322"/>
      <c r="IHP1" s="322"/>
      <c r="IHQ1" s="322"/>
      <c r="IHR1" s="320"/>
      <c r="IHS1" s="321"/>
      <c r="IHT1" s="321"/>
      <c r="IHU1" s="322"/>
      <c r="IHV1" s="321"/>
      <c r="IHW1" s="322"/>
      <c r="IHX1" s="322"/>
      <c r="IHY1" s="322"/>
      <c r="IHZ1" s="322"/>
      <c r="IIA1" s="320"/>
      <c r="IIB1" s="321"/>
      <c r="IIC1" s="321"/>
      <c r="IID1" s="322"/>
      <c r="IIE1" s="321"/>
      <c r="IIF1" s="322"/>
      <c r="IIG1" s="322"/>
      <c r="IIH1" s="322"/>
      <c r="III1" s="322"/>
      <c r="IIJ1" s="320"/>
      <c r="IIK1" s="321"/>
      <c r="IIL1" s="321"/>
      <c r="IIM1" s="322"/>
      <c r="IIN1" s="321"/>
      <c r="IIO1" s="322"/>
      <c r="IIP1" s="322"/>
      <c r="IIQ1" s="322"/>
      <c r="IIR1" s="322"/>
      <c r="IIS1" s="320"/>
      <c r="IIT1" s="321"/>
      <c r="IIU1" s="321"/>
      <c r="IIV1" s="322"/>
      <c r="IIW1" s="321"/>
      <c r="IIX1" s="322"/>
      <c r="IIY1" s="322"/>
      <c r="IIZ1" s="322"/>
      <c r="IJA1" s="322"/>
      <c r="IJB1" s="320"/>
      <c r="IJC1" s="321"/>
      <c r="IJD1" s="321"/>
      <c r="IJE1" s="322"/>
      <c r="IJF1" s="321"/>
      <c r="IJG1" s="322"/>
      <c r="IJH1" s="322"/>
      <c r="IJI1" s="322"/>
      <c r="IJJ1" s="322"/>
      <c r="IJK1" s="320"/>
      <c r="IJL1" s="321"/>
      <c r="IJM1" s="321"/>
      <c r="IJN1" s="322"/>
      <c r="IJO1" s="321"/>
      <c r="IJP1" s="322"/>
      <c r="IJQ1" s="322"/>
      <c r="IJR1" s="322"/>
      <c r="IJS1" s="322"/>
      <c r="IJT1" s="320"/>
      <c r="IJU1" s="321"/>
      <c r="IJV1" s="321"/>
      <c r="IJW1" s="322"/>
      <c r="IJX1" s="321"/>
      <c r="IJY1" s="322"/>
      <c r="IJZ1" s="322"/>
      <c r="IKA1" s="322"/>
      <c r="IKB1" s="322"/>
      <c r="IKC1" s="320"/>
      <c r="IKD1" s="321"/>
      <c r="IKE1" s="321"/>
      <c r="IKF1" s="322"/>
      <c r="IKG1" s="321"/>
      <c r="IKH1" s="322"/>
      <c r="IKI1" s="322"/>
      <c r="IKJ1" s="322"/>
      <c r="IKK1" s="322"/>
      <c r="IKL1" s="320"/>
      <c r="IKM1" s="321"/>
      <c r="IKN1" s="321"/>
      <c r="IKO1" s="322"/>
      <c r="IKP1" s="321"/>
      <c r="IKQ1" s="322"/>
      <c r="IKR1" s="322"/>
      <c r="IKS1" s="322"/>
      <c r="IKT1" s="322"/>
      <c r="IKU1" s="320"/>
      <c r="IKV1" s="321"/>
      <c r="IKW1" s="321"/>
      <c r="IKX1" s="322"/>
      <c r="IKY1" s="321"/>
      <c r="IKZ1" s="322"/>
      <c r="ILA1" s="322"/>
      <c r="ILB1" s="322"/>
      <c r="ILC1" s="322"/>
      <c r="ILD1" s="320"/>
      <c r="ILE1" s="321"/>
      <c r="ILF1" s="321"/>
      <c r="ILG1" s="322"/>
      <c r="ILH1" s="321"/>
      <c r="ILI1" s="322"/>
      <c r="ILJ1" s="322"/>
      <c r="ILK1" s="322"/>
      <c r="ILL1" s="322"/>
      <c r="ILM1" s="320"/>
      <c r="ILN1" s="321"/>
      <c r="ILO1" s="321"/>
      <c r="ILP1" s="322"/>
      <c r="ILQ1" s="321"/>
      <c r="ILR1" s="322"/>
      <c r="ILS1" s="322"/>
      <c r="ILT1" s="322"/>
      <c r="ILU1" s="322"/>
      <c r="ILV1" s="320"/>
      <c r="ILW1" s="321"/>
      <c r="ILX1" s="321"/>
      <c r="ILY1" s="322"/>
      <c r="ILZ1" s="321"/>
      <c r="IMA1" s="322"/>
      <c r="IMB1" s="322"/>
      <c r="IMC1" s="322"/>
      <c r="IMD1" s="322"/>
      <c r="IME1" s="320"/>
      <c r="IMF1" s="321"/>
      <c r="IMG1" s="321"/>
      <c r="IMH1" s="322"/>
      <c r="IMI1" s="321"/>
      <c r="IMJ1" s="322"/>
      <c r="IMK1" s="322"/>
      <c r="IML1" s="322"/>
      <c r="IMM1" s="322"/>
      <c r="IMN1" s="320"/>
      <c r="IMO1" s="321"/>
      <c r="IMP1" s="321"/>
      <c r="IMQ1" s="322"/>
      <c r="IMR1" s="321"/>
      <c r="IMS1" s="322"/>
      <c r="IMT1" s="322"/>
      <c r="IMU1" s="322"/>
      <c r="IMV1" s="322"/>
      <c r="IMW1" s="320"/>
      <c r="IMX1" s="321"/>
      <c r="IMY1" s="321"/>
      <c r="IMZ1" s="322"/>
      <c r="INA1" s="321"/>
      <c r="INB1" s="322"/>
      <c r="INC1" s="322"/>
      <c r="IND1" s="322"/>
      <c r="INE1" s="322"/>
      <c r="INF1" s="320"/>
      <c r="ING1" s="321"/>
      <c r="INH1" s="321"/>
      <c r="INI1" s="322"/>
      <c r="INJ1" s="321"/>
      <c r="INK1" s="322"/>
      <c r="INL1" s="322"/>
      <c r="INM1" s="322"/>
      <c r="INN1" s="322"/>
      <c r="INO1" s="320"/>
      <c r="INP1" s="321"/>
      <c r="INQ1" s="321"/>
      <c r="INR1" s="322"/>
      <c r="INS1" s="321"/>
      <c r="INT1" s="322"/>
      <c r="INU1" s="322"/>
      <c r="INV1" s="322"/>
      <c r="INW1" s="322"/>
      <c r="INX1" s="320"/>
      <c r="INY1" s="321"/>
      <c r="INZ1" s="321"/>
      <c r="IOA1" s="322"/>
      <c r="IOB1" s="321"/>
      <c r="IOC1" s="322"/>
      <c r="IOD1" s="322"/>
      <c r="IOE1" s="322"/>
      <c r="IOF1" s="322"/>
      <c r="IOG1" s="320"/>
      <c r="IOH1" s="321"/>
      <c r="IOI1" s="321"/>
      <c r="IOJ1" s="322"/>
      <c r="IOK1" s="321"/>
      <c r="IOL1" s="322"/>
      <c r="IOM1" s="322"/>
      <c r="ION1" s="322"/>
      <c r="IOO1" s="322"/>
      <c r="IOP1" s="320"/>
      <c r="IOQ1" s="321"/>
      <c r="IOR1" s="321"/>
      <c r="IOS1" s="322"/>
      <c r="IOT1" s="321"/>
      <c r="IOU1" s="322"/>
      <c r="IOV1" s="322"/>
      <c r="IOW1" s="322"/>
      <c r="IOX1" s="322"/>
      <c r="IOY1" s="320"/>
      <c r="IOZ1" s="321"/>
      <c r="IPA1" s="321"/>
      <c r="IPB1" s="322"/>
      <c r="IPC1" s="321"/>
      <c r="IPD1" s="322"/>
      <c r="IPE1" s="322"/>
      <c r="IPF1" s="322"/>
      <c r="IPG1" s="322"/>
      <c r="IPH1" s="320"/>
      <c r="IPI1" s="321"/>
      <c r="IPJ1" s="321"/>
      <c r="IPK1" s="322"/>
      <c r="IPL1" s="321"/>
      <c r="IPM1" s="322"/>
      <c r="IPN1" s="322"/>
      <c r="IPO1" s="322"/>
      <c r="IPP1" s="322"/>
      <c r="IPQ1" s="320"/>
      <c r="IPR1" s="321"/>
      <c r="IPS1" s="321"/>
      <c r="IPT1" s="322"/>
      <c r="IPU1" s="321"/>
      <c r="IPV1" s="322"/>
      <c r="IPW1" s="322"/>
      <c r="IPX1" s="322"/>
      <c r="IPY1" s="322"/>
      <c r="IPZ1" s="320"/>
      <c r="IQA1" s="321"/>
      <c r="IQB1" s="321"/>
      <c r="IQC1" s="322"/>
      <c r="IQD1" s="321"/>
      <c r="IQE1" s="322"/>
      <c r="IQF1" s="322"/>
      <c r="IQG1" s="322"/>
      <c r="IQH1" s="322"/>
      <c r="IQI1" s="320"/>
      <c r="IQJ1" s="321"/>
      <c r="IQK1" s="321"/>
      <c r="IQL1" s="322"/>
      <c r="IQM1" s="321"/>
      <c r="IQN1" s="322"/>
      <c r="IQO1" s="322"/>
      <c r="IQP1" s="322"/>
      <c r="IQQ1" s="322"/>
      <c r="IQR1" s="320"/>
      <c r="IQS1" s="321"/>
      <c r="IQT1" s="321"/>
      <c r="IQU1" s="322"/>
      <c r="IQV1" s="321"/>
      <c r="IQW1" s="322"/>
      <c r="IQX1" s="322"/>
      <c r="IQY1" s="322"/>
      <c r="IQZ1" s="322"/>
      <c r="IRA1" s="320"/>
      <c r="IRB1" s="321"/>
      <c r="IRC1" s="321"/>
      <c r="IRD1" s="322"/>
      <c r="IRE1" s="321"/>
      <c r="IRF1" s="322"/>
      <c r="IRG1" s="322"/>
      <c r="IRH1" s="322"/>
      <c r="IRI1" s="322"/>
      <c r="IRJ1" s="320"/>
      <c r="IRK1" s="321"/>
      <c r="IRL1" s="321"/>
      <c r="IRM1" s="322"/>
      <c r="IRN1" s="321"/>
      <c r="IRO1" s="322"/>
      <c r="IRP1" s="322"/>
      <c r="IRQ1" s="322"/>
      <c r="IRR1" s="322"/>
      <c r="IRS1" s="320"/>
      <c r="IRT1" s="321"/>
      <c r="IRU1" s="321"/>
      <c r="IRV1" s="322"/>
      <c r="IRW1" s="321"/>
      <c r="IRX1" s="322"/>
      <c r="IRY1" s="322"/>
      <c r="IRZ1" s="322"/>
      <c r="ISA1" s="322"/>
      <c r="ISB1" s="320"/>
      <c r="ISC1" s="321"/>
      <c r="ISD1" s="321"/>
      <c r="ISE1" s="322"/>
      <c r="ISF1" s="321"/>
      <c r="ISG1" s="322"/>
      <c r="ISH1" s="322"/>
      <c r="ISI1" s="322"/>
      <c r="ISJ1" s="322"/>
      <c r="ISK1" s="320"/>
      <c r="ISL1" s="321"/>
      <c r="ISM1" s="321"/>
      <c r="ISN1" s="322"/>
      <c r="ISO1" s="321"/>
      <c r="ISP1" s="322"/>
      <c r="ISQ1" s="322"/>
      <c r="ISR1" s="322"/>
      <c r="ISS1" s="322"/>
      <c r="IST1" s="320"/>
      <c r="ISU1" s="321"/>
      <c r="ISV1" s="321"/>
      <c r="ISW1" s="322"/>
      <c r="ISX1" s="321"/>
      <c r="ISY1" s="322"/>
      <c r="ISZ1" s="322"/>
      <c r="ITA1" s="322"/>
      <c r="ITB1" s="322"/>
      <c r="ITC1" s="320"/>
      <c r="ITD1" s="321"/>
      <c r="ITE1" s="321"/>
      <c r="ITF1" s="322"/>
      <c r="ITG1" s="321"/>
      <c r="ITH1" s="322"/>
      <c r="ITI1" s="322"/>
      <c r="ITJ1" s="322"/>
      <c r="ITK1" s="322"/>
      <c r="ITL1" s="320"/>
      <c r="ITM1" s="321"/>
      <c r="ITN1" s="321"/>
      <c r="ITO1" s="322"/>
      <c r="ITP1" s="321"/>
      <c r="ITQ1" s="322"/>
      <c r="ITR1" s="322"/>
      <c r="ITS1" s="322"/>
      <c r="ITT1" s="322"/>
      <c r="ITU1" s="320"/>
      <c r="ITV1" s="321"/>
      <c r="ITW1" s="321"/>
      <c r="ITX1" s="322"/>
      <c r="ITY1" s="321"/>
      <c r="ITZ1" s="322"/>
      <c r="IUA1" s="322"/>
      <c r="IUB1" s="322"/>
      <c r="IUC1" s="322"/>
      <c r="IUD1" s="320"/>
      <c r="IUE1" s="321"/>
      <c r="IUF1" s="321"/>
      <c r="IUG1" s="322"/>
      <c r="IUH1" s="321"/>
      <c r="IUI1" s="322"/>
      <c r="IUJ1" s="322"/>
      <c r="IUK1" s="322"/>
      <c r="IUL1" s="322"/>
      <c r="IUM1" s="320"/>
      <c r="IUN1" s="321"/>
      <c r="IUO1" s="321"/>
      <c r="IUP1" s="322"/>
      <c r="IUQ1" s="321"/>
      <c r="IUR1" s="322"/>
      <c r="IUS1" s="322"/>
      <c r="IUT1" s="322"/>
      <c r="IUU1" s="322"/>
      <c r="IUV1" s="320"/>
      <c r="IUW1" s="321"/>
      <c r="IUX1" s="321"/>
      <c r="IUY1" s="322"/>
      <c r="IUZ1" s="321"/>
      <c r="IVA1" s="322"/>
      <c r="IVB1" s="322"/>
      <c r="IVC1" s="322"/>
      <c r="IVD1" s="322"/>
      <c r="IVE1" s="320"/>
      <c r="IVF1" s="321"/>
      <c r="IVG1" s="321"/>
      <c r="IVH1" s="322"/>
      <c r="IVI1" s="321"/>
      <c r="IVJ1" s="322"/>
      <c r="IVK1" s="322"/>
      <c r="IVL1" s="322"/>
      <c r="IVM1" s="322"/>
      <c r="IVN1" s="320"/>
      <c r="IVO1" s="321"/>
      <c r="IVP1" s="321"/>
      <c r="IVQ1" s="322"/>
      <c r="IVR1" s="321"/>
      <c r="IVS1" s="322"/>
      <c r="IVT1" s="322"/>
      <c r="IVU1" s="322"/>
      <c r="IVV1" s="322"/>
      <c r="IVW1" s="320"/>
      <c r="IVX1" s="321"/>
      <c r="IVY1" s="321"/>
      <c r="IVZ1" s="322"/>
      <c r="IWA1" s="321"/>
      <c r="IWB1" s="322"/>
      <c r="IWC1" s="322"/>
      <c r="IWD1" s="322"/>
      <c r="IWE1" s="322"/>
      <c r="IWF1" s="320"/>
      <c r="IWG1" s="321"/>
      <c r="IWH1" s="321"/>
      <c r="IWI1" s="322"/>
      <c r="IWJ1" s="321"/>
      <c r="IWK1" s="322"/>
      <c r="IWL1" s="322"/>
      <c r="IWM1" s="322"/>
      <c r="IWN1" s="322"/>
      <c r="IWO1" s="320"/>
      <c r="IWP1" s="321"/>
      <c r="IWQ1" s="321"/>
      <c r="IWR1" s="322"/>
      <c r="IWS1" s="321"/>
      <c r="IWT1" s="322"/>
      <c r="IWU1" s="322"/>
      <c r="IWV1" s="322"/>
      <c r="IWW1" s="322"/>
      <c r="IWX1" s="320"/>
      <c r="IWY1" s="321"/>
      <c r="IWZ1" s="321"/>
      <c r="IXA1" s="322"/>
      <c r="IXB1" s="321"/>
      <c r="IXC1" s="322"/>
      <c r="IXD1" s="322"/>
      <c r="IXE1" s="322"/>
      <c r="IXF1" s="322"/>
      <c r="IXG1" s="320"/>
      <c r="IXH1" s="321"/>
      <c r="IXI1" s="321"/>
      <c r="IXJ1" s="322"/>
      <c r="IXK1" s="321"/>
      <c r="IXL1" s="322"/>
      <c r="IXM1" s="322"/>
      <c r="IXN1" s="322"/>
      <c r="IXO1" s="322"/>
      <c r="IXP1" s="320"/>
      <c r="IXQ1" s="321"/>
      <c r="IXR1" s="321"/>
      <c r="IXS1" s="322"/>
      <c r="IXT1" s="321"/>
      <c r="IXU1" s="322"/>
      <c r="IXV1" s="322"/>
      <c r="IXW1" s="322"/>
      <c r="IXX1" s="322"/>
      <c r="IXY1" s="320"/>
      <c r="IXZ1" s="321"/>
      <c r="IYA1" s="321"/>
      <c r="IYB1" s="322"/>
      <c r="IYC1" s="321"/>
      <c r="IYD1" s="322"/>
      <c r="IYE1" s="322"/>
      <c r="IYF1" s="322"/>
      <c r="IYG1" s="322"/>
      <c r="IYH1" s="320"/>
      <c r="IYI1" s="321"/>
      <c r="IYJ1" s="321"/>
      <c r="IYK1" s="322"/>
      <c r="IYL1" s="321"/>
      <c r="IYM1" s="322"/>
      <c r="IYN1" s="322"/>
      <c r="IYO1" s="322"/>
      <c r="IYP1" s="322"/>
      <c r="IYQ1" s="320"/>
      <c r="IYR1" s="321"/>
      <c r="IYS1" s="321"/>
      <c r="IYT1" s="322"/>
      <c r="IYU1" s="321"/>
      <c r="IYV1" s="322"/>
      <c r="IYW1" s="322"/>
      <c r="IYX1" s="322"/>
      <c r="IYY1" s="322"/>
      <c r="IYZ1" s="320"/>
      <c r="IZA1" s="321"/>
      <c r="IZB1" s="321"/>
      <c r="IZC1" s="322"/>
      <c r="IZD1" s="321"/>
      <c r="IZE1" s="322"/>
      <c r="IZF1" s="322"/>
      <c r="IZG1" s="322"/>
      <c r="IZH1" s="322"/>
      <c r="IZI1" s="320"/>
      <c r="IZJ1" s="321"/>
      <c r="IZK1" s="321"/>
      <c r="IZL1" s="322"/>
      <c r="IZM1" s="321"/>
      <c r="IZN1" s="322"/>
      <c r="IZO1" s="322"/>
      <c r="IZP1" s="322"/>
      <c r="IZQ1" s="322"/>
      <c r="IZR1" s="320"/>
      <c r="IZS1" s="321"/>
      <c r="IZT1" s="321"/>
      <c r="IZU1" s="322"/>
      <c r="IZV1" s="321"/>
      <c r="IZW1" s="322"/>
      <c r="IZX1" s="322"/>
      <c r="IZY1" s="322"/>
      <c r="IZZ1" s="322"/>
      <c r="JAA1" s="320"/>
      <c r="JAB1" s="321"/>
      <c r="JAC1" s="321"/>
      <c r="JAD1" s="322"/>
      <c r="JAE1" s="321"/>
      <c r="JAF1" s="322"/>
      <c r="JAG1" s="322"/>
      <c r="JAH1" s="322"/>
      <c r="JAI1" s="322"/>
      <c r="JAJ1" s="320"/>
      <c r="JAK1" s="321"/>
      <c r="JAL1" s="321"/>
      <c r="JAM1" s="322"/>
      <c r="JAN1" s="321"/>
      <c r="JAO1" s="322"/>
      <c r="JAP1" s="322"/>
      <c r="JAQ1" s="322"/>
      <c r="JAR1" s="322"/>
      <c r="JAS1" s="320"/>
      <c r="JAT1" s="321"/>
      <c r="JAU1" s="321"/>
      <c r="JAV1" s="322"/>
      <c r="JAW1" s="321"/>
      <c r="JAX1" s="322"/>
      <c r="JAY1" s="322"/>
      <c r="JAZ1" s="322"/>
      <c r="JBA1" s="322"/>
      <c r="JBB1" s="320"/>
      <c r="JBC1" s="321"/>
      <c r="JBD1" s="321"/>
      <c r="JBE1" s="322"/>
      <c r="JBF1" s="321"/>
      <c r="JBG1" s="322"/>
      <c r="JBH1" s="322"/>
      <c r="JBI1" s="322"/>
      <c r="JBJ1" s="322"/>
      <c r="JBK1" s="320"/>
      <c r="JBL1" s="321"/>
      <c r="JBM1" s="321"/>
      <c r="JBN1" s="322"/>
      <c r="JBO1" s="321"/>
      <c r="JBP1" s="322"/>
      <c r="JBQ1" s="322"/>
      <c r="JBR1" s="322"/>
      <c r="JBS1" s="322"/>
      <c r="JBT1" s="320"/>
      <c r="JBU1" s="321"/>
      <c r="JBV1" s="321"/>
      <c r="JBW1" s="322"/>
      <c r="JBX1" s="321"/>
      <c r="JBY1" s="322"/>
      <c r="JBZ1" s="322"/>
      <c r="JCA1" s="322"/>
      <c r="JCB1" s="322"/>
      <c r="JCC1" s="320"/>
      <c r="JCD1" s="321"/>
      <c r="JCE1" s="321"/>
      <c r="JCF1" s="322"/>
      <c r="JCG1" s="321"/>
      <c r="JCH1" s="322"/>
      <c r="JCI1" s="322"/>
      <c r="JCJ1" s="322"/>
      <c r="JCK1" s="322"/>
      <c r="JCL1" s="320"/>
      <c r="JCM1" s="321"/>
      <c r="JCN1" s="321"/>
      <c r="JCO1" s="322"/>
      <c r="JCP1" s="321"/>
      <c r="JCQ1" s="322"/>
      <c r="JCR1" s="322"/>
      <c r="JCS1" s="322"/>
      <c r="JCT1" s="322"/>
      <c r="JCU1" s="320"/>
      <c r="JCV1" s="321"/>
      <c r="JCW1" s="321"/>
      <c r="JCX1" s="322"/>
      <c r="JCY1" s="321"/>
      <c r="JCZ1" s="322"/>
      <c r="JDA1" s="322"/>
      <c r="JDB1" s="322"/>
      <c r="JDC1" s="322"/>
      <c r="JDD1" s="320"/>
      <c r="JDE1" s="321"/>
      <c r="JDF1" s="321"/>
      <c r="JDG1" s="322"/>
      <c r="JDH1" s="321"/>
      <c r="JDI1" s="322"/>
      <c r="JDJ1" s="322"/>
      <c r="JDK1" s="322"/>
      <c r="JDL1" s="322"/>
      <c r="JDM1" s="320"/>
      <c r="JDN1" s="321"/>
      <c r="JDO1" s="321"/>
      <c r="JDP1" s="322"/>
      <c r="JDQ1" s="321"/>
      <c r="JDR1" s="322"/>
      <c r="JDS1" s="322"/>
      <c r="JDT1" s="322"/>
      <c r="JDU1" s="322"/>
      <c r="JDV1" s="320"/>
      <c r="JDW1" s="321"/>
      <c r="JDX1" s="321"/>
      <c r="JDY1" s="322"/>
      <c r="JDZ1" s="321"/>
      <c r="JEA1" s="322"/>
      <c r="JEB1" s="322"/>
      <c r="JEC1" s="322"/>
      <c r="JED1" s="322"/>
      <c r="JEE1" s="320"/>
      <c r="JEF1" s="321"/>
      <c r="JEG1" s="321"/>
      <c r="JEH1" s="322"/>
      <c r="JEI1" s="321"/>
      <c r="JEJ1" s="322"/>
      <c r="JEK1" s="322"/>
      <c r="JEL1" s="322"/>
      <c r="JEM1" s="322"/>
      <c r="JEN1" s="320"/>
      <c r="JEO1" s="321"/>
      <c r="JEP1" s="321"/>
      <c r="JEQ1" s="322"/>
      <c r="JER1" s="321"/>
      <c r="JES1" s="322"/>
      <c r="JET1" s="322"/>
      <c r="JEU1" s="322"/>
      <c r="JEV1" s="322"/>
      <c r="JEW1" s="320"/>
      <c r="JEX1" s="321"/>
      <c r="JEY1" s="321"/>
      <c r="JEZ1" s="322"/>
      <c r="JFA1" s="321"/>
      <c r="JFB1" s="322"/>
      <c r="JFC1" s="322"/>
      <c r="JFD1" s="322"/>
      <c r="JFE1" s="322"/>
      <c r="JFF1" s="320"/>
      <c r="JFG1" s="321"/>
      <c r="JFH1" s="321"/>
      <c r="JFI1" s="322"/>
      <c r="JFJ1" s="321"/>
      <c r="JFK1" s="322"/>
      <c r="JFL1" s="322"/>
      <c r="JFM1" s="322"/>
      <c r="JFN1" s="322"/>
      <c r="JFO1" s="320"/>
      <c r="JFP1" s="321"/>
      <c r="JFQ1" s="321"/>
      <c r="JFR1" s="322"/>
      <c r="JFS1" s="321"/>
      <c r="JFT1" s="322"/>
      <c r="JFU1" s="322"/>
      <c r="JFV1" s="322"/>
      <c r="JFW1" s="322"/>
      <c r="JFX1" s="320"/>
      <c r="JFY1" s="321"/>
      <c r="JFZ1" s="321"/>
      <c r="JGA1" s="322"/>
      <c r="JGB1" s="321"/>
      <c r="JGC1" s="322"/>
      <c r="JGD1" s="322"/>
      <c r="JGE1" s="322"/>
      <c r="JGF1" s="322"/>
      <c r="JGG1" s="320"/>
      <c r="JGH1" s="321"/>
      <c r="JGI1" s="321"/>
      <c r="JGJ1" s="322"/>
      <c r="JGK1" s="321"/>
      <c r="JGL1" s="322"/>
      <c r="JGM1" s="322"/>
      <c r="JGN1" s="322"/>
      <c r="JGO1" s="322"/>
      <c r="JGP1" s="320"/>
      <c r="JGQ1" s="321"/>
      <c r="JGR1" s="321"/>
      <c r="JGS1" s="322"/>
      <c r="JGT1" s="321"/>
      <c r="JGU1" s="322"/>
      <c r="JGV1" s="322"/>
      <c r="JGW1" s="322"/>
      <c r="JGX1" s="322"/>
      <c r="JGY1" s="320"/>
      <c r="JGZ1" s="321"/>
      <c r="JHA1" s="321"/>
      <c r="JHB1" s="322"/>
      <c r="JHC1" s="321"/>
      <c r="JHD1" s="322"/>
      <c r="JHE1" s="322"/>
      <c r="JHF1" s="322"/>
      <c r="JHG1" s="322"/>
      <c r="JHH1" s="320"/>
      <c r="JHI1" s="321"/>
      <c r="JHJ1" s="321"/>
      <c r="JHK1" s="322"/>
      <c r="JHL1" s="321"/>
      <c r="JHM1" s="322"/>
      <c r="JHN1" s="322"/>
      <c r="JHO1" s="322"/>
      <c r="JHP1" s="322"/>
      <c r="JHQ1" s="320"/>
      <c r="JHR1" s="321"/>
      <c r="JHS1" s="321"/>
      <c r="JHT1" s="322"/>
      <c r="JHU1" s="321"/>
      <c r="JHV1" s="322"/>
      <c r="JHW1" s="322"/>
      <c r="JHX1" s="322"/>
      <c r="JHY1" s="322"/>
      <c r="JHZ1" s="320"/>
      <c r="JIA1" s="321"/>
      <c r="JIB1" s="321"/>
      <c r="JIC1" s="322"/>
      <c r="JID1" s="321"/>
      <c r="JIE1" s="322"/>
      <c r="JIF1" s="322"/>
      <c r="JIG1" s="322"/>
      <c r="JIH1" s="322"/>
      <c r="JII1" s="320"/>
      <c r="JIJ1" s="321"/>
      <c r="JIK1" s="321"/>
      <c r="JIL1" s="322"/>
      <c r="JIM1" s="321"/>
      <c r="JIN1" s="322"/>
      <c r="JIO1" s="322"/>
      <c r="JIP1" s="322"/>
      <c r="JIQ1" s="322"/>
      <c r="JIR1" s="320"/>
      <c r="JIS1" s="321"/>
      <c r="JIT1" s="321"/>
      <c r="JIU1" s="322"/>
      <c r="JIV1" s="321"/>
      <c r="JIW1" s="322"/>
      <c r="JIX1" s="322"/>
      <c r="JIY1" s="322"/>
      <c r="JIZ1" s="322"/>
      <c r="JJA1" s="320"/>
      <c r="JJB1" s="321"/>
      <c r="JJC1" s="321"/>
      <c r="JJD1" s="322"/>
      <c r="JJE1" s="321"/>
      <c r="JJF1" s="322"/>
      <c r="JJG1" s="322"/>
      <c r="JJH1" s="322"/>
      <c r="JJI1" s="322"/>
      <c r="JJJ1" s="320"/>
      <c r="JJK1" s="321"/>
      <c r="JJL1" s="321"/>
      <c r="JJM1" s="322"/>
      <c r="JJN1" s="321"/>
      <c r="JJO1" s="322"/>
      <c r="JJP1" s="322"/>
      <c r="JJQ1" s="322"/>
      <c r="JJR1" s="322"/>
      <c r="JJS1" s="320"/>
      <c r="JJT1" s="321"/>
      <c r="JJU1" s="321"/>
      <c r="JJV1" s="322"/>
      <c r="JJW1" s="321"/>
      <c r="JJX1" s="322"/>
      <c r="JJY1" s="322"/>
      <c r="JJZ1" s="322"/>
      <c r="JKA1" s="322"/>
      <c r="JKB1" s="320"/>
      <c r="JKC1" s="321"/>
      <c r="JKD1" s="321"/>
      <c r="JKE1" s="322"/>
      <c r="JKF1" s="321"/>
      <c r="JKG1" s="322"/>
      <c r="JKH1" s="322"/>
      <c r="JKI1" s="322"/>
      <c r="JKJ1" s="322"/>
      <c r="JKK1" s="320"/>
      <c r="JKL1" s="321"/>
      <c r="JKM1" s="321"/>
      <c r="JKN1" s="322"/>
      <c r="JKO1" s="321"/>
      <c r="JKP1" s="322"/>
      <c r="JKQ1" s="322"/>
      <c r="JKR1" s="322"/>
      <c r="JKS1" s="322"/>
      <c r="JKT1" s="320"/>
      <c r="JKU1" s="321"/>
      <c r="JKV1" s="321"/>
      <c r="JKW1" s="322"/>
      <c r="JKX1" s="321"/>
      <c r="JKY1" s="322"/>
      <c r="JKZ1" s="322"/>
      <c r="JLA1" s="322"/>
      <c r="JLB1" s="322"/>
      <c r="JLC1" s="320"/>
      <c r="JLD1" s="321"/>
      <c r="JLE1" s="321"/>
      <c r="JLF1" s="322"/>
      <c r="JLG1" s="321"/>
      <c r="JLH1" s="322"/>
      <c r="JLI1" s="322"/>
      <c r="JLJ1" s="322"/>
      <c r="JLK1" s="322"/>
      <c r="JLL1" s="320"/>
      <c r="JLM1" s="321"/>
      <c r="JLN1" s="321"/>
      <c r="JLO1" s="322"/>
      <c r="JLP1" s="321"/>
      <c r="JLQ1" s="322"/>
      <c r="JLR1" s="322"/>
      <c r="JLS1" s="322"/>
      <c r="JLT1" s="322"/>
      <c r="JLU1" s="320"/>
      <c r="JLV1" s="321"/>
      <c r="JLW1" s="321"/>
      <c r="JLX1" s="322"/>
      <c r="JLY1" s="321"/>
      <c r="JLZ1" s="322"/>
      <c r="JMA1" s="322"/>
      <c r="JMB1" s="322"/>
      <c r="JMC1" s="322"/>
      <c r="JMD1" s="320"/>
      <c r="JME1" s="321"/>
      <c r="JMF1" s="321"/>
      <c r="JMG1" s="322"/>
      <c r="JMH1" s="321"/>
      <c r="JMI1" s="322"/>
      <c r="JMJ1" s="322"/>
      <c r="JMK1" s="322"/>
      <c r="JML1" s="322"/>
      <c r="JMM1" s="320"/>
      <c r="JMN1" s="321"/>
      <c r="JMO1" s="321"/>
      <c r="JMP1" s="322"/>
      <c r="JMQ1" s="321"/>
      <c r="JMR1" s="322"/>
      <c r="JMS1" s="322"/>
      <c r="JMT1" s="322"/>
      <c r="JMU1" s="322"/>
      <c r="JMV1" s="320"/>
      <c r="JMW1" s="321"/>
      <c r="JMX1" s="321"/>
      <c r="JMY1" s="322"/>
      <c r="JMZ1" s="321"/>
      <c r="JNA1" s="322"/>
      <c r="JNB1" s="322"/>
      <c r="JNC1" s="322"/>
      <c r="JND1" s="322"/>
      <c r="JNE1" s="320"/>
      <c r="JNF1" s="321"/>
      <c r="JNG1" s="321"/>
      <c r="JNH1" s="322"/>
      <c r="JNI1" s="321"/>
      <c r="JNJ1" s="322"/>
      <c r="JNK1" s="322"/>
      <c r="JNL1" s="322"/>
      <c r="JNM1" s="322"/>
      <c r="JNN1" s="320"/>
      <c r="JNO1" s="321"/>
      <c r="JNP1" s="321"/>
      <c r="JNQ1" s="322"/>
      <c r="JNR1" s="321"/>
      <c r="JNS1" s="322"/>
      <c r="JNT1" s="322"/>
      <c r="JNU1" s="322"/>
      <c r="JNV1" s="322"/>
      <c r="JNW1" s="320"/>
      <c r="JNX1" s="321"/>
      <c r="JNY1" s="321"/>
      <c r="JNZ1" s="322"/>
      <c r="JOA1" s="321"/>
      <c r="JOB1" s="322"/>
      <c r="JOC1" s="322"/>
      <c r="JOD1" s="322"/>
      <c r="JOE1" s="322"/>
      <c r="JOF1" s="320"/>
      <c r="JOG1" s="321"/>
      <c r="JOH1" s="321"/>
      <c r="JOI1" s="322"/>
      <c r="JOJ1" s="321"/>
      <c r="JOK1" s="322"/>
      <c r="JOL1" s="322"/>
      <c r="JOM1" s="322"/>
      <c r="JON1" s="322"/>
      <c r="JOO1" s="320"/>
      <c r="JOP1" s="321"/>
      <c r="JOQ1" s="321"/>
      <c r="JOR1" s="322"/>
      <c r="JOS1" s="321"/>
      <c r="JOT1" s="322"/>
      <c r="JOU1" s="322"/>
      <c r="JOV1" s="322"/>
      <c r="JOW1" s="322"/>
      <c r="JOX1" s="320"/>
      <c r="JOY1" s="321"/>
      <c r="JOZ1" s="321"/>
      <c r="JPA1" s="322"/>
      <c r="JPB1" s="321"/>
      <c r="JPC1" s="322"/>
      <c r="JPD1" s="322"/>
      <c r="JPE1" s="322"/>
      <c r="JPF1" s="322"/>
      <c r="JPG1" s="320"/>
      <c r="JPH1" s="321"/>
      <c r="JPI1" s="321"/>
      <c r="JPJ1" s="322"/>
      <c r="JPK1" s="321"/>
      <c r="JPL1" s="322"/>
      <c r="JPM1" s="322"/>
      <c r="JPN1" s="322"/>
      <c r="JPO1" s="322"/>
      <c r="JPP1" s="320"/>
      <c r="JPQ1" s="321"/>
      <c r="JPR1" s="321"/>
      <c r="JPS1" s="322"/>
      <c r="JPT1" s="321"/>
      <c r="JPU1" s="322"/>
      <c r="JPV1" s="322"/>
      <c r="JPW1" s="322"/>
      <c r="JPX1" s="322"/>
      <c r="JPY1" s="320"/>
      <c r="JPZ1" s="321"/>
      <c r="JQA1" s="321"/>
      <c r="JQB1" s="322"/>
      <c r="JQC1" s="321"/>
      <c r="JQD1" s="322"/>
      <c r="JQE1" s="322"/>
      <c r="JQF1" s="322"/>
      <c r="JQG1" s="322"/>
      <c r="JQH1" s="320"/>
      <c r="JQI1" s="321"/>
      <c r="JQJ1" s="321"/>
      <c r="JQK1" s="322"/>
      <c r="JQL1" s="321"/>
      <c r="JQM1" s="322"/>
      <c r="JQN1" s="322"/>
      <c r="JQO1" s="322"/>
      <c r="JQP1" s="322"/>
      <c r="JQQ1" s="320"/>
      <c r="JQR1" s="321"/>
      <c r="JQS1" s="321"/>
      <c r="JQT1" s="322"/>
      <c r="JQU1" s="321"/>
      <c r="JQV1" s="322"/>
      <c r="JQW1" s="322"/>
      <c r="JQX1" s="322"/>
      <c r="JQY1" s="322"/>
      <c r="JQZ1" s="320"/>
      <c r="JRA1" s="321"/>
      <c r="JRB1" s="321"/>
      <c r="JRC1" s="322"/>
      <c r="JRD1" s="321"/>
      <c r="JRE1" s="322"/>
      <c r="JRF1" s="322"/>
      <c r="JRG1" s="322"/>
      <c r="JRH1" s="322"/>
      <c r="JRI1" s="320"/>
      <c r="JRJ1" s="321"/>
      <c r="JRK1" s="321"/>
      <c r="JRL1" s="322"/>
      <c r="JRM1" s="321"/>
      <c r="JRN1" s="322"/>
      <c r="JRO1" s="322"/>
      <c r="JRP1" s="322"/>
      <c r="JRQ1" s="322"/>
      <c r="JRR1" s="320"/>
      <c r="JRS1" s="321"/>
      <c r="JRT1" s="321"/>
      <c r="JRU1" s="322"/>
      <c r="JRV1" s="321"/>
      <c r="JRW1" s="322"/>
      <c r="JRX1" s="322"/>
      <c r="JRY1" s="322"/>
      <c r="JRZ1" s="322"/>
      <c r="JSA1" s="320"/>
      <c r="JSB1" s="321"/>
      <c r="JSC1" s="321"/>
      <c r="JSD1" s="322"/>
      <c r="JSE1" s="321"/>
      <c r="JSF1" s="322"/>
      <c r="JSG1" s="322"/>
      <c r="JSH1" s="322"/>
      <c r="JSI1" s="322"/>
      <c r="JSJ1" s="320"/>
      <c r="JSK1" s="321"/>
      <c r="JSL1" s="321"/>
      <c r="JSM1" s="322"/>
      <c r="JSN1" s="321"/>
      <c r="JSO1" s="322"/>
      <c r="JSP1" s="322"/>
      <c r="JSQ1" s="322"/>
      <c r="JSR1" s="322"/>
      <c r="JSS1" s="320"/>
      <c r="JST1" s="321"/>
      <c r="JSU1" s="321"/>
      <c r="JSV1" s="322"/>
      <c r="JSW1" s="321"/>
      <c r="JSX1" s="322"/>
      <c r="JSY1" s="322"/>
      <c r="JSZ1" s="322"/>
      <c r="JTA1" s="322"/>
      <c r="JTB1" s="320"/>
      <c r="JTC1" s="321"/>
      <c r="JTD1" s="321"/>
      <c r="JTE1" s="322"/>
      <c r="JTF1" s="321"/>
      <c r="JTG1" s="322"/>
      <c r="JTH1" s="322"/>
      <c r="JTI1" s="322"/>
      <c r="JTJ1" s="322"/>
      <c r="JTK1" s="320"/>
      <c r="JTL1" s="321"/>
      <c r="JTM1" s="321"/>
      <c r="JTN1" s="322"/>
      <c r="JTO1" s="321"/>
      <c r="JTP1" s="322"/>
      <c r="JTQ1" s="322"/>
      <c r="JTR1" s="322"/>
      <c r="JTS1" s="322"/>
      <c r="JTT1" s="320"/>
      <c r="JTU1" s="321"/>
      <c r="JTV1" s="321"/>
      <c r="JTW1" s="322"/>
      <c r="JTX1" s="321"/>
      <c r="JTY1" s="322"/>
      <c r="JTZ1" s="322"/>
      <c r="JUA1" s="322"/>
      <c r="JUB1" s="322"/>
      <c r="JUC1" s="320"/>
      <c r="JUD1" s="321"/>
      <c r="JUE1" s="321"/>
      <c r="JUF1" s="322"/>
      <c r="JUG1" s="321"/>
      <c r="JUH1" s="322"/>
      <c r="JUI1" s="322"/>
      <c r="JUJ1" s="322"/>
      <c r="JUK1" s="322"/>
      <c r="JUL1" s="320"/>
      <c r="JUM1" s="321"/>
      <c r="JUN1" s="321"/>
      <c r="JUO1" s="322"/>
      <c r="JUP1" s="321"/>
      <c r="JUQ1" s="322"/>
      <c r="JUR1" s="322"/>
      <c r="JUS1" s="322"/>
      <c r="JUT1" s="322"/>
      <c r="JUU1" s="320"/>
      <c r="JUV1" s="321"/>
      <c r="JUW1" s="321"/>
      <c r="JUX1" s="322"/>
      <c r="JUY1" s="321"/>
      <c r="JUZ1" s="322"/>
      <c r="JVA1" s="322"/>
      <c r="JVB1" s="322"/>
      <c r="JVC1" s="322"/>
      <c r="JVD1" s="320"/>
      <c r="JVE1" s="321"/>
      <c r="JVF1" s="321"/>
      <c r="JVG1" s="322"/>
      <c r="JVH1" s="321"/>
      <c r="JVI1" s="322"/>
      <c r="JVJ1" s="322"/>
      <c r="JVK1" s="322"/>
      <c r="JVL1" s="322"/>
      <c r="JVM1" s="320"/>
      <c r="JVN1" s="321"/>
      <c r="JVO1" s="321"/>
      <c r="JVP1" s="322"/>
      <c r="JVQ1" s="321"/>
      <c r="JVR1" s="322"/>
      <c r="JVS1" s="322"/>
      <c r="JVT1" s="322"/>
      <c r="JVU1" s="322"/>
      <c r="JVV1" s="320"/>
      <c r="JVW1" s="321"/>
      <c r="JVX1" s="321"/>
      <c r="JVY1" s="322"/>
      <c r="JVZ1" s="321"/>
      <c r="JWA1" s="322"/>
      <c r="JWB1" s="322"/>
      <c r="JWC1" s="322"/>
      <c r="JWD1" s="322"/>
      <c r="JWE1" s="320"/>
      <c r="JWF1" s="321"/>
      <c r="JWG1" s="321"/>
      <c r="JWH1" s="322"/>
      <c r="JWI1" s="321"/>
      <c r="JWJ1" s="322"/>
      <c r="JWK1" s="322"/>
      <c r="JWL1" s="322"/>
      <c r="JWM1" s="322"/>
      <c r="JWN1" s="320"/>
      <c r="JWO1" s="321"/>
      <c r="JWP1" s="321"/>
      <c r="JWQ1" s="322"/>
      <c r="JWR1" s="321"/>
      <c r="JWS1" s="322"/>
      <c r="JWT1" s="322"/>
      <c r="JWU1" s="322"/>
      <c r="JWV1" s="322"/>
      <c r="JWW1" s="320"/>
      <c r="JWX1" s="321"/>
      <c r="JWY1" s="321"/>
      <c r="JWZ1" s="322"/>
      <c r="JXA1" s="321"/>
      <c r="JXB1" s="322"/>
      <c r="JXC1" s="322"/>
      <c r="JXD1" s="322"/>
      <c r="JXE1" s="322"/>
      <c r="JXF1" s="320"/>
      <c r="JXG1" s="321"/>
      <c r="JXH1" s="321"/>
      <c r="JXI1" s="322"/>
      <c r="JXJ1" s="321"/>
      <c r="JXK1" s="322"/>
      <c r="JXL1" s="322"/>
      <c r="JXM1" s="322"/>
      <c r="JXN1" s="322"/>
      <c r="JXO1" s="320"/>
      <c r="JXP1" s="321"/>
      <c r="JXQ1" s="321"/>
      <c r="JXR1" s="322"/>
      <c r="JXS1" s="321"/>
      <c r="JXT1" s="322"/>
      <c r="JXU1" s="322"/>
      <c r="JXV1" s="322"/>
      <c r="JXW1" s="322"/>
      <c r="JXX1" s="320"/>
      <c r="JXY1" s="321"/>
      <c r="JXZ1" s="321"/>
      <c r="JYA1" s="322"/>
      <c r="JYB1" s="321"/>
      <c r="JYC1" s="322"/>
      <c r="JYD1" s="322"/>
      <c r="JYE1" s="322"/>
      <c r="JYF1" s="322"/>
      <c r="JYG1" s="320"/>
      <c r="JYH1" s="321"/>
      <c r="JYI1" s="321"/>
      <c r="JYJ1" s="322"/>
      <c r="JYK1" s="321"/>
      <c r="JYL1" s="322"/>
      <c r="JYM1" s="322"/>
      <c r="JYN1" s="322"/>
      <c r="JYO1" s="322"/>
      <c r="JYP1" s="320"/>
      <c r="JYQ1" s="321"/>
      <c r="JYR1" s="321"/>
      <c r="JYS1" s="322"/>
      <c r="JYT1" s="321"/>
      <c r="JYU1" s="322"/>
      <c r="JYV1" s="322"/>
      <c r="JYW1" s="322"/>
      <c r="JYX1" s="322"/>
      <c r="JYY1" s="320"/>
      <c r="JYZ1" s="321"/>
      <c r="JZA1" s="321"/>
      <c r="JZB1" s="322"/>
      <c r="JZC1" s="321"/>
      <c r="JZD1" s="322"/>
      <c r="JZE1" s="322"/>
      <c r="JZF1" s="322"/>
      <c r="JZG1" s="322"/>
      <c r="JZH1" s="320"/>
      <c r="JZI1" s="321"/>
      <c r="JZJ1" s="321"/>
      <c r="JZK1" s="322"/>
      <c r="JZL1" s="321"/>
      <c r="JZM1" s="322"/>
      <c r="JZN1" s="322"/>
      <c r="JZO1" s="322"/>
      <c r="JZP1" s="322"/>
      <c r="JZQ1" s="320"/>
      <c r="JZR1" s="321"/>
      <c r="JZS1" s="321"/>
      <c r="JZT1" s="322"/>
      <c r="JZU1" s="321"/>
      <c r="JZV1" s="322"/>
      <c r="JZW1" s="322"/>
      <c r="JZX1" s="322"/>
      <c r="JZY1" s="322"/>
      <c r="JZZ1" s="320"/>
      <c r="KAA1" s="321"/>
      <c r="KAB1" s="321"/>
      <c r="KAC1" s="322"/>
      <c r="KAD1" s="321"/>
      <c r="KAE1" s="322"/>
      <c r="KAF1" s="322"/>
      <c r="KAG1" s="322"/>
      <c r="KAH1" s="322"/>
      <c r="KAI1" s="320"/>
      <c r="KAJ1" s="321"/>
      <c r="KAK1" s="321"/>
      <c r="KAL1" s="322"/>
      <c r="KAM1" s="321"/>
      <c r="KAN1" s="322"/>
      <c r="KAO1" s="322"/>
      <c r="KAP1" s="322"/>
      <c r="KAQ1" s="322"/>
      <c r="KAR1" s="320"/>
      <c r="KAS1" s="321"/>
      <c r="KAT1" s="321"/>
      <c r="KAU1" s="322"/>
      <c r="KAV1" s="321"/>
      <c r="KAW1" s="322"/>
      <c r="KAX1" s="322"/>
      <c r="KAY1" s="322"/>
      <c r="KAZ1" s="322"/>
      <c r="KBA1" s="320"/>
      <c r="KBB1" s="321"/>
      <c r="KBC1" s="321"/>
      <c r="KBD1" s="322"/>
      <c r="KBE1" s="321"/>
      <c r="KBF1" s="322"/>
      <c r="KBG1" s="322"/>
      <c r="KBH1" s="322"/>
      <c r="KBI1" s="322"/>
      <c r="KBJ1" s="320"/>
      <c r="KBK1" s="321"/>
      <c r="KBL1" s="321"/>
      <c r="KBM1" s="322"/>
      <c r="KBN1" s="321"/>
      <c r="KBO1" s="322"/>
      <c r="KBP1" s="322"/>
      <c r="KBQ1" s="322"/>
      <c r="KBR1" s="322"/>
      <c r="KBS1" s="320"/>
      <c r="KBT1" s="321"/>
      <c r="KBU1" s="321"/>
      <c r="KBV1" s="322"/>
      <c r="KBW1" s="321"/>
      <c r="KBX1" s="322"/>
      <c r="KBY1" s="322"/>
      <c r="KBZ1" s="322"/>
      <c r="KCA1" s="322"/>
      <c r="KCB1" s="320"/>
      <c r="KCC1" s="321"/>
      <c r="KCD1" s="321"/>
      <c r="KCE1" s="322"/>
      <c r="KCF1" s="321"/>
      <c r="KCG1" s="322"/>
      <c r="KCH1" s="322"/>
      <c r="KCI1" s="322"/>
      <c r="KCJ1" s="322"/>
      <c r="KCK1" s="320"/>
      <c r="KCL1" s="321"/>
      <c r="KCM1" s="321"/>
      <c r="KCN1" s="322"/>
      <c r="KCO1" s="321"/>
      <c r="KCP1" s="322"/>
      <c r="KCQ1" s="322"/>
      <c r="KCR1" s="322"/>
      <c r="KCS1" s="322"/>
      <c r="KCT1" s="320"/>
      <c r="KCU1" s="321"/>
      <c r="KCV1" s="321"/>
      <c r="KCW1" s="322"/>
      <c r="KCX1" s="321"/>
      <c r="KCY1" s="322"/>
      <c r="KCZ1" s="322"/>
      <c r="KDA1" s="322"/>
      <c r="KDB1" s="322"/>
      <c r="KDC1" s="320"/>
      <c r="KDD1" s="321"/>
      <c r="KDE1" s="321"/>
      <c r="KDF1" s="322"/>
      <c r="KDG1" s="321"/>
      <c r="KDH1" s="322"/>
      <c r="KDI1" s="322"/>
      <c r="KDJ1" s="322"/>
      <c r="KDK1" s="322"/>
      <c r="KDL1" s="320"/>
      <c r="KDM1" s="321"/>
      <c r="KDN1" s="321"/>
      <c r="KDO1" s="322"/>
      <c r="KDP1" s="321"/>
      <c r="KDQ1" s="322"/>
      <c r="KDR1" s="322"/>
      <c r="KDS1" s="322"/>
      <c r="KDT1" s="322"/>
      <c r="KDU1" s="320"/>
      <c r="KDV1" s="321"/>
      <c r="KDW1" s="321"/>
      <c r="KDX1" s="322"/>
      <c r="KDY1" s="321"/>
      <c r="KDZ1" s="322"/>
      <c r="KEA1" s="322"/>
      <c r="KEB1" s="322"/>
      <c r="KEC1" s="322"/>
      <c r="KED1" s="320"/>
      <c r="KEE1" s="321"/>
      <c r="KEF1" s="321"/>
      <c r="KEG1" s="322"/>
      <c r="KEH1" s="321"/>
      <c r="KEI1" s="322"/>
      <c r="KEJ1" s="322"/>
      <c r="KEK1" s="322"/>
      <c r="KEL1" s="322"/>
      <c r="KEM1" s="320"/>
      <c r="KEN1" s="321"/>
      <c r="KEO1" s="321"/>
      <c r="KEP1" s="322"/>
      <c r="KEQ1" s="321"/>
      <c r="KER1" s="322"/>
      <c r="KES1" s="322"/>
      <c r="KET1" s="322"/>
      <c r="KEU1" s="322"/>
      <c r="KEV1" s="320"/>
      <c r="KEW1" s="321"/>
      <c r="KEX1" s="321"/>
      <c r="KEY1" s="322"/>
      <c r="KEZ1" s="321"/>
      <c r="KFA1" s="322"/>
      <c r="KFB1" s="322"/>
      <c r="KFC1" s="322"/>
      <c r="KFD1" s="322"/>
      <c r="KFE1" s="320"/>
      <c r="KFF1" s="321"/>
      <c r="KFG1" s="321"/>
      <c r="KFH1" s="322"/>
      <c r="KFI1" s="321"/>
      <c r="KFJ1" s="322"/>
      <c r="KFK1" s="322"/>
      <c r="KFL1" s="322"/>
      <c r="KFM1" s="322"/>
      <c r="KFN1" s="320"/>
      <c r="KFO1" s="321"/>
      <c r="KFP1" s="321"/>
      <c r="KFQ1" s="322"/>
      <c r="KFR1" s="321"/>
      <c r="KFS1" s="322"/>
      <c r="KFT1" s="322"/>
      <c r="KFU1" s="322"/>
      <c r="KFV1" s="322"/>
      <c r="KFW1" s="320"/>
      <c r="KFX1" s="321"/>
      <c r="KFY1" s="321"/>
      <c r="KFZ1" s="322"/>
      <c r="KGA1" s="321"/>
      <c r="KGB1" s="322"/>
      <c r="KGC1" s="322"/>
      <c r="KGD1" s="322"/>
      <c r="KGE1" s="322"/>
      <c r="KGF1" s="320"/>
      <c r="KGG1" s="321"/>
      <c r="KGH1" s="321"/>
      <c r="KGI1" s="322"/>
      <c r="KGJ1" s="321"/>
      <c r="KGK1" s="322"/>
      <c r="KGL1" s="322"/>
      <c r="KGM1" s="322"/>
      <c r="KGN1" s="322"/>
      <c r="KGO1" s="320"/>
      <c r="KGP1" s="321"/>
      <c r="KGQ1" s="321"/>
      <c r="KGR1" s="322"/>
      <c r="KGS1" s="321"/>
      <c r="KGT1" s="322"/>
      <c r="KGU1" s="322"/>
      <c r="KGV1" s="322"/>
      <c r="KGW1" s="322"/>
      <c r="KGX1" s="320"/>
      <c r="KGY1" s="321"/>
      <c r="KGZ1" s="321"/>
      <c r="KHA1" s="322"/>
      <c r="KHB1" s="321"/>
      <c r="KHC1" s="322"/>
      <c r="KHD1" s="322"/>
      <c r="KHE1" s="322"/>
      <c r="KHF1" s="322"/>
      <c r="KHG1" s="320"/>
      <c r="KHH1" s="321"/>
      <c r="KHI1" s="321"/>
      <c r="KHJ1" s="322"/>
      <c r="KHK1" s="321"/>
      <c r="KHL1" s="322"/>
      <c r="KHM1" s="322"/>
      <c r="KHN1" s="322"/>
      <c r="KHO1" s="322"/>
      <c r="KHP1" s="320"/>
      <c r="KHQ1" s="321"/>
      <c r="KHR1" s="321"/>
      <c r="KHS1" s="322"/>
      <c r="KHT1" s="321"/>
      <c r="KHU1" s="322"/>
      <c r="KHV1" s="322"/>
      <c r="KHW1" s="322"/>
      <c r="KHX1" s="322"/>
      <c r="KHY1" s="320"/>
      <c r="KHZ1" s="321"/>
      <c r="KIA1" s="321"/>
      <c r="KIB1" s="322"/>
      <c r="KIC1" s="321"/>
      <c r="KID1" s="322"/>
      <c r="KIE1" s="322"/>
      <c r="KIF1" s="322"/>
      <c r="KIG1" s="322"/>
      <c r="KIH1" s="320"/>
      <c r="KII1" s="321"/>
      <c r="KIJ1" s="321"/>
      <c r="KIK1" s="322"/>
      <c r="KIL1" s="321"/>
      <c r="KIM1" s="322"/>
      <c r="KIN1" s="322"/>
      <c r="KIO1" s="322"/>
      <c r="KIP1" s="322"/>
      <c r="KIQ1" s="320"/>
      <c r="KIR1" s="321"/>
      <c r="KIS1" s="321"/>
      <c r="KIT1" s="322"/>
      <c r="KIU1" s="321"/>
      <c r="KIV1" s="322"/>
      <c r="KIW1" s="322"/>
      <c r="KIX1" s="322"/>
      <c r="KIY1" s="322"/>
      <c r="KIZ1" s="320"/>
      <c r="KJA1" s="321"/>
      <c r="KJB1" s="321"/>
      <c r="KJC1" s="322"/>
      <c r="KJD1" s="321"/>
      <c r="KJE1" s="322"/>
      <c r="KJF1" s="322"/>
      <c r="KJG1" s="322"/>
      <c r="KJH1" s="322"/>
      <c r="KJI1" s="320"/>
      <c r="KJJ1" s="321"/>
      <c r="KJK1" s="321"/>
      <c r="KJL1" s="322"/>
      <c r="KJM1" s="321"/>
      <c r="KJN1" s="322"/>
      <c r="KJO1" s="322"/>
      <c r="KJP1" s="322"/>
      <c r="KJQ1" s="322"/>
      <c r="KJR1" s="320"/>
      <c r="KJS1" s="321"/>
      <c r="KJT1" s="321"/>
      <c r="KJU1" s="322"/>
      <c r="KJV1" s="321"/>
      <c r="KJW1" s="322"/>
      <c r="KJX1" s="322"/>
      <c r="KJY1" s="322"/>
      <c r="KJZ1" s="322"/>
      <c r="KKA1" s="320"/>
      <c r="KKB1" s="321"/>
      <c r="KKC1" s="321"/>
      <c r="KKD1" s="322"/>
      <c r="KKE1" s="321"/>
      <c r="KKF1" s="322"/>
      <c r="KKG1" s="322"/>
      <c r="KKH1" s="322"/>
      <c r="KKI1" s="322"/>
      <c r="KKJ1" s="320"/>
      <c r="KKK1" s="321"/>
      <c r="KKL1" s="321"/>
      <c r="KKM1" s="322"/>
      <c r="KKN1" s="321"/>
      <c r="KKO1" s="322"/>
      <c r="KKP1" s="322"/>
      <c r="KKQ1" s="322"/>
      <c r="KKR1" s="322"/>
      <c r="KKS1" s="320"/>
      <c r="KKT1" s="321"/>
      <c r="KKU1" s="321"/>
      <c r="KKV1" s="322"/>
      <c r="KKW1" s="321"/>
      <c r="KKX1" s="322"/>
      <c r="KKY1" s="322"/>
      <c r="KKZ1" s="322"/>
      <c r="KLA1" s="322"/>
      <c r="KLB1" s="320"/>
      <c r="KLC1" s="321"/>
      <c r="KLD1" s="321"/>
      <c r="KLE1" s="322"/>
      <c r="KLF1" s="321"/>
      <c r="KLG1" s="322"/>
      <c r="KLH1" s="322"/>
      <c r="KLI1" s="322"/>
      <c r="KLJ1" s="322"/>
      <c r="KLK1" s="320"/>
      <c r="KLL1" s="321"/>
      <c r="KLM1" s="321"/>
      <c r="KLN1" s="322"/>
      <c r="KLO1" s="321"/>
      <c r="KLP1" s="322"/>
      <c r="KLQ1" s="322"/>
      <c r="KLR1" s="322"/>
      <c r="KLS1" s="322"/>
      <c r="KLT1" s="320"/>
      <c r="KLU1" s="321"/>
      <c r="KLV1" s="321"/>
      <c r="KLW1" s="322"/>
      <c r="KLX1" s="321"/>
      <c r="KLY1" s="322"/>
      <c r="KLZ1" s="322"/>
      <c r="KMA1" s="322"/>
      <c r="KMB1" s="322"/>
      <c r="KMC1" s="320"/>
      <c r="KMD1" s="321"/>
      <c r="KME1" s="321"/>
      <c r="KMF1" s="322"/>
      <c r="KMG1" s="321"/>
      <c r="KMH1" s="322"/>
      <c r="KMI1" s="322"/>
      <c r="KMJ1" s="322"/>
      <c r="KMK1" s="322"/>
      <c r="KML1" s="320"/>
      <c r="KMM1" s="321"/>
      <c r="KMN1" s="321"/>
      <c r="KMO1" s="322"/>
      <c r="KMP1" s="321"/>
      <c r="KMQ1" s="322"/>
      <c r="KMR1" s="322"/>
      <c r="KMS1" s="322"/>
      <c r="KMT1" s="322"/>
      <c r="KMU1" s="320"/>
      <c r="KMV1" s="321"/>
      <c r="KMW1" s="321"/>
      <c r="KMX1" s="322"/>
      <c r="KMY1" s="321"/>
      <c r="KMZ1" s="322"/>
      <c r="KNA1" s="322"/>
      <c r="KNB1" s="322"/>
      <c r="KNC1" s="322"/>
      <c r="KND1" s="320"/>
      <c r="KNE1" s="321"/>
      <c r="KNF1" s="321"/>
      <c r="KNG1" s="322"/>
      <c r="KNH1" s="321"/>
      <c r="KNI1" s="322"/>
      <c r="KNJ1" s="322"/>
      <c r="KNK1" s="322"/>
      <c r="KNL1" s="322"/>
      <c r="KNM1" s="320"/>
      <c r="KNN1" s="321"/>
      <c r="KNO1" s="321"/>
      <c r="KNP1" s="322"/>
      <c r="KNQ1" s="321"/>
      <c r="KNR1" s="322"/>
      <c r="KNS1" s="322"/>
      <c r="KNT1" s="322"/>
      <c r="KNU1" s="322"/>
      <c r="KNV1" s="320"/>
      <c r="KNW1" s="321"/>
      <c r="KNX1" s="321"/>
      <c r="KNY1" s="322"/>
      <c r="KNZ1" s="321"/>
      <c r="KOA1" s="322"/>
      <c r="KOB1" s="322"/>
      <c r="KOC1" s="322"/>
      <c r="KOD1" s="322"/>
      <c r="KOE1" s="320"/>
      <c r="KOF1" s="321"/>
      <c r="KOG1" s="321"/>
      <c r="KOH1" s="322"/>
      <c r="KOI1" s="321"/>
      <c r="KOJ1" s="322"/>
      <c r="KOK1" s="322"/>
      <c r="KOL1" s="322"/>
      <c r="KOM1" s="322"/>
      <c r="KON1" s="320"/>
      <c r="KOO1" s="321"/>
      <c r="KOP1" s="321"/>
      <c r="KOQ1" s="322"/>
      <c r="KOR1" s="321"/>
      <c r="KOS1" s="322"/>
      <c r="KOT1" s="322"/>
      <c r="KOU1" s="322"/>
      <c r="KOV1" s="322"/>
      <c r="KOW1" s="320"/>
      <c r="KOX1" s="321"/>
      <c r="KOY1" s="321"/>
      <c r="KOZ1" s="322"/>
      <c r="KPA1" s="321"/>
      <c r="KPB1" s="322"/>
      <c r="KPC1" s="322"/>
      <c r="KPD1" s="322"/>
      <c r="KPE1" s="322"/>
      <c r="KPF1" s="320"/>
      <c r="KPG1" s="321"/>
      <c r="KPH1" s="321"/>
      <c r="KPI1" s="322"/>
      <c r="KPJ1" s="321"/>
      <c r="KPK1" s="322"/>
      <c r="KPL1" s="322"/>
      <c r="KPM1" s="322"/>
      <c r="KPN1" s="322"/>
      <c r="KPO1" s="320"/>
      <c r="KPP1" s="321"/>
      <c r="KPQ1" s="321"/>
      <c r="KPR1" s="322"/>
      <c r="KPS1" s="321"/>
      <c r="KPT1" s="322"/>
      <c r="KPU1" s="322"/>
      <c r="KPV1" s="322"/>
      <c r="KPW1" s="322"/>
      <c r="KPX1" s="320"/>
      <c r="KPY1" s="321"/>
      <c r="KPZ1" s="321"/>
      <c r="KQA1" s="322"/>
      <c r="KQB1" s="321"/>
      <c r="KQC1" s="322"/>
      <c r="KQD1" s="322"/>
      <c r="KQE1" s="322"/>
      <c r="KQF1" s="322"/>
      <c r="KQG1" s="320"/>
      <c r="KQH1" s="321"/>
      <c r="KQI1" s="321"/>
      <c r="KQJ1" s="322"/>
      <c r="KQK1" s="321"/>
      <c r="KQL1" s="322"/>
      <c r="KQM1" s="322"/>
      <c r="KQN1" s="322"/>
      <c r="KQO1" s="322"/>
      <c r="KQP1" s="320"/>
      <c r="KQQ1" s="321"/>
      <c r="KQR1" s="321"/>
      <c r="KQS1" s="322"/>
      <c r="KQT1" s="321"/>
      <c r="KQU1" s="322"/>
      <c r="KQV1" s="322"/>
      <c r="KQW1" s="322"/>
      <c r="KQX1" s="322"/>
      <c r="KQY1" s="320"/>
      <c r="KQZ1" s="321"/>
      <c r="KRA1" s="321"/>
      <c r="KRB1" s="322"/>
      <c r="KRC1" s="321"/>
      <c r="KRD1" s="322"/>
      <c r="KRE1" s="322"/>
      <c r="KRF1" s="322"/>
      <c r="KRG1" s="322"/>
      <c r="KRH1" s="320"/>
      <c r="KRI1" s="321"/>
      <c r="KRJ1" s="321"/>
      <c r="KRK1" s="322"/>
      <c r="KRL1" s="321"/>
      <c r="KRM1" s="322"/>
      <c r="KRN1" s="322"/>
      <c r="KRO1" s="322"/>
      <c r="KRP1" s="322"/>
      <c r="KRQ1" s="320"/>
      <c r="KRR1" s="321"/>
      <c r="KRS1" s="321"/>
      <c r="KRT1" s="322"/>
      <c r="KRU1" s="321"/>
      <c r="KRV1" s="322"/>
      <c r="KRW1" s="322"/>
      <c r="KRX1" s="322"/>
      <c r="KRY1" s="322"/>
      <c r="KRZ1" s="320"/>
      <c r="KSA1" s="321"/>
      <c r="KSB1" s="321"/>
      <c r="KSC1" s="322"/>
      <c r="KSD1" s="321"/>
      <c r="KSE1" s="322"/>
      <c r="KSF1" s="322"/>
      <c r="KSG1" s="322"/>
      <c r="KSH1" s="322"/>
      <c r="KSI1" s="320"/>
      <c r="KSJ1" s="321"/>
      <c r="KSK1" s="321"/>
      <c r="KSL1" s="322"/>
      <c r="KSM1" s="321"/>
      <c r="KSN1" s="322"/>
      <c r="KSO1" s="322"/>
      <c r="KSP1" s="322"/>
      <c r="KSQ1" s="322"/>
      <c r="KSR1" s="320"/>
      <c r="KSS1" s="321"/>
      <c r="KST1" s="321"/>
      <c r="KSU1" s="322"/>
      <c r="KSV1" s="321"/>
      <c r="KSW1" s="322"/>
      <c r="KSX1" s="322"/>
      <c r="KSY1" s="322"/>
      <c r="KSZ1" s="322"/>
      <c r="KTA1" s="320"/>
      <c r="KTB1" s="321"/>
      <c r="KTC1" s="321"/>
      <c r="KTD1" s="322"/>
      <c r="KTE1" s="321"/>
      <c r="KTF1" s="322"/>
      <c r="KTG1" s="322"/>
      <c r="KTH1" s="322"/>
      <c r="KTI1" s="322"/>
      <c r="KTJ1" s="320"/>
      <c r="KTK1" s="321"/>
      <c r="KTL1" s="321"/>
      <c r="KTM1" s="322"/>
      <c r="KTN1" s="321"/>
      <c r="KTO1" s="322"/>
      <c r="KTP1" s="322"/>
      <c r="KTQ1" s="322"/>
      <c r="KTR1" s="322"/>
      <c r="KTS1" s="320"/>
      <c r="KTT1" s="321"/>
      <c r="KTU1" s="321"/>
      <c r="KTV1" s="322"/>
      <c r="KTW1" s="321"/>
      <c r="KTX1" s="322"/>
      <c r="KTY1" s="322"/>
      <c r="KTZ1" s="322"/>
      <c r="KUA1" s="322"/>
      <c r="KUB1" s="320"/>
      <c r="KUC1" s="321"/>
      <c r="KUD1" s="321"/>
      <c r="KUE1" s="322"/>
      <c r="KUF1" s="321"/>
      <c r="KUG1" s="322"/>
      <c r="KUH1" s="322"/>
      <c r="KUI1" s="322"/>
      <c r="KUJ1" s="322"/>
      <c r="KUK1" s="320"/>
      <c r="KUL1" s="321"/>
      <c r="KUM1" s="321"/>
      <c r="KUN1" s="322"/>
      <c r="KUO1" s="321"/>
      <c r="KUP1" s="322"/>
      <c r="KUQ1" s="322"/>
      <c r="KUR1" s="322"/>
      <c r="KUS1" s="322"/>
      <c r="KUT1" s="320"/>
      <c r="KUU1" s="321"/>
      <c r="KUV1" s="321"/>
      <c r="KUW1" s="322"/>
      <c r="KUX1" s="321"/>
      <c r="KUY1" s="322"/>
      <c r="KUZ1" s="322"/>
      <c r="KVA1" s="322"/>
      <c r="KVB1" s="322"/>
      <c r="KVC1" s="320"/>
      <c r="KVD1" s="321"/>
      <c r="KVE1" s="321"/>
      <c r="KVF1" s="322"/>
      <c r="KVG1" s="321"/>
      <c r="KVH1" s="322"/>
      <c r="KVI1" s="322"/>
      <c r="KVJ1" s="322"/>
      <c r="KVK1" s="322"/>
      <c r="KVL1" s="320"/>
      <c r="KVM1" s="321"/>
      <c r="KVN1" s="321"/>
      <c r="KVO1" s="322"/>
      <c r="KVP1" s="321"/>
      <c r="KVQ1" s="322"/>
      <c r="KVR1" s="322"/>
      <c r="KVS1" s="322"/>
      <c r="KVT1" s="322"/>
      <c r="KVU1" s="320"/>
      <c r="KVV1" s="321"/>
      <c r="KVW1" s="321"/>
      <c r="KVX1" s="322"/>
      <c r="KVY1" s="321"/>
      <c r="KVZ1" s="322"/>
      <c r="KWA1" s="322"/>
      <c r="KWB1" s="322"/>
      <c r="KWC1" s="322"/>
      <c r="KWD1" s="320"/>
      <c r="KWE1" s="321"/>
      <c r="KWF1" s="321"/>
      <c r="KWG1" s="322"/>
      <c r="KWH1" s="321"/>
      <c r="KWI1" s="322"/>
      <c r="KWJ1" s="322"/>
      <c r="KWK1" s="322"/>
      <c r="KWL1" s="322"/>
      <c r="KWM1" s="320"/>
      <c r="KWN1" s="321"/>
      <c r="KWO1" s="321"/>
      <c r="KWP1" s="322"/>
      <c r="KWQ1" s="321"/>
      <c r="KWR1" s="322"/>
      <c r="KWS1" s="322"/>
      <c r="KWT1" s="322"/>
      <c r="KWU1" s="322"/>
      <c r="KWV1" s="320"/>
      <c r="KWW1" s="321"/>
      <c r="KWX1" s="321"/>
      <c r="KWY1" s="322"/>
      <c r="KWZ1" s="321"/>
      <c r="KXA1" s="322"/>
      <c r="KXB1" s="322"/>
      <c r="KXC1" s="322"/>
      <c r="KXD1" s="322"/>
      <c r="KXE1" s="320"/>
      <c r="KXF1" s="321"/>
      <c r="KXG1" s="321"/>
      <c r="KXH1" s="322"/>
      <c r="KXI1" s="321"/>
      <c r="KXJ1" s="322"/>
      <c r="KXK1" s="322"/>
      <c r="KXL1" s="322"/>
      <c r="KXM1" s="322"/>
      <c r="KXN1" s="320"/>
      <c r="KXO1" s="321"/>
      <c r="KXP1" s="321"/>
      <c r="KXQ1" s="322"/>
      <c r="KXR1" s="321"/>
      <c r="KXS1" s="322"/>
      <c r="KXT1" s="322"/>
      <c r="KXU1" s="322"/>
      <c r="KXV1" s="322"/>
      <c r="KXW1" s="320"/>
      <c r="KXX1" s="321"/>
      <c r="KXY1" s="321"/>
      <c r="KXZ1" s="322"/>
      <c r="KYA1" s="321"/>
      <c r="KYB1" s="322"/>
      <c r="KYC1" s="322"/>
      <c r="KYD1" s="322"/>
      <c r="KYE1" s="322"/>
      <c r="KYF1" s="320"/>
      <c r="KYG1" s="321"/>
      <c r="KYH1" s="321"/>
      <c r="KYI1" s="322"/>
      <c r="KYJ1" s="321"/>
      <c r="KYK1" s="322"/>
      <c r="KYL1" s="322"/>
      <c r="KYM1" s="322"/>
      <c r="KYN1" s="322"/>
      <c r="KYO1" s="320"/>
      <c r="KYP1" s="321"/>
      <c r="KYQ1" s="321"/>
      <c r="KYR1" s="322"/>
      <c r="KYS1" s="321"/>
      <c r="KYT1" s="322"/>
      <c r="KYU1" s="322"/>
      <c r="KYV1" s="322"/>
      <c r="KYW1" s="322"/>
      <c r="KYX1" s="320"/>
      <c r="KYY1" s="321"/>
      <c r="KYZ1" s="321"/>
      <c r="KZA1" s="322"/>
      <c r="KZB1" s="321"/>
      <c r="KZC1" s="322"/>
      <c r="KZD1" s="322"/>
      <c r="KZE1" s="322"/>
      <c r="KZF1" s="322"/>
      <c r="KZG1" s="320"/>
      <c r="KZH1" s="321"/>
      <c r="KZI1" s="321"/>
      <c r="KZJ1" s="322"/>
      <c r="KZK1" s="321"/>
      <c r="KZL1" s="322"/>
      <c r="KZM1" s="322"/>
      <c r="KZN1" s="322"/>
      <c r="KZO1" s="322"/>
      <c r="KZP1" s="320"/>
      <c r="KZQ1" s="321"/>
      <c r="KZR1" s="321"/>
      <c r="KZS1" s="322"/>
      <c r="KZT1" s="321"/>
      <c r="KZU1" s="322"/>
      <c r="KZV1" s="322"/>
      <c r="KZW1" s="322"/>
      <c r="KZX1" s="322"/>
      <c r="KZY1" s="320"/>
      <c r="KZZ1" s="321"/>
      <c r="LAA1" s="321"/>
      <c r="LAB1" s="322"/>
      <c r="LAC1" s="321"/>
      <c r="LAD1" s="322"/>
      <c r="LAE1" s="322"/>
      <c r="LAF1" s="322"/>
      <c r="LAG1" s="322"/>
      <c r="LAH1" s="320"/>
      <c r="LAI1" s="321"/>
      <c r="LAJ1" s="321"/>
      <c r="LAK1" s="322"/>
      <c r="LAL1" s="321"/>
      <c r="LAM1" s="322"/>
      <c r="LAN1" s="322"/>
      <c r="LAO1" s="322"/>
      <c r="LAP1" s="322"/>
      <c r="LAQ1" s="320"/>
      <c r="LAR1" s="321"/>
      <c r="LAS1" s="321"/>
      <c r="LAT1" s="322"/>
      <c r="LAU1" s="321"/>
      <c r="LAV1" s="322"/>
      <c r="LAW1" s="322"/>
      <c r="LAX1" s="322"/>
      <c r="LAY1" s="322"/>
      <c r="LAZ1" s="320"/>
      <c r="LBA1" s="321"/>
      <c r="LBB1" s="321"/>
      <c r="LBC1" s="322"/>
      <c r="LBD1" s="321"/>
      <c r="LBE1" s="322"/>
      <c r="LBF1" s="322"/>
      <c r="LBG1" s="322"/>
      <c r="LBH1" s="322"/>
      <c r="LBI1" s="320"/>
      <c r="LBJ1" s="321"/>
      <c r="LBK1" s="321"/>
      <c r="LBL1" s="322"/>
      <c r="LBM1" s="321"/>
      <c r="LBN1" s="322"/>
      <c r="LBO1" s="322"/>
      <c r="LBP1" s="322"/>
      <c r="LBQ1" s="322"/>
      <c r="LBR1" s="320"/>
      <c r="LBS1" s="321"/>
      <c r="LBT1" s="321"/>
      <c r="LBU1" s="322"/>
      <c r="LBV1" s="321"/>
      <c r="LBW1" s="322"/>
      <c r="LBX1" s="322"/>
      <c r="LBY1" s="322"/>
      <c r="LBZ1" s="322"/>
      <c r="LCA1" s="320"/>
      <c r="LCB1" s="321"/>
      <c r="LCC1" s="321"/>
      <c r="LCD1" s="322"/>
      <c r="LCE1" s="321"/>
      <c r="LCF1" s="322"/>
      <c r="LCG1" s="322"/>
      <c r="LCH1" s="322"/>
      <c r="LCI1" s="322"/>
      <c r="LCJ1" s="320"/>
      <c r="LCK1" s="321"/>
      <c r="LCL1" s="321"/>
      <c r="LCM1" s="322"/>
      <c r="LCN1" s="321"/>
      <c r="LCO1" s="322"/>
      <c r="LCP1" s="322"/>
      <c r="LCQ1" s="322"/>
      <c r="LCR1" s="322"/>
      <c r="LCS1" s="320"/>
      <c r="LCT1" s="321"/>
      <c r="LCU1" s="321"/>
      <c r="LCV1" s="322"/>
      <c r="LCW1" s="321"/>
      <c r="LCX1" s="322"/>
      <c r="LCY1" s="322"/>
      <c r="LCZ1" s="322"/>
      <c r="LDA1" s="322"/>
      <c r="LDB1" s="320"/>
      <c r="LDC1" s="321"/>
      <c r="LDD1" s="321"/>
      <c r="LDE1" s="322"/>
      <c r="LDF1" s="321"/>
      <c r="LDG1" s="322"/>
      <c r="LDH1" s="322"/>
      <c r="LDI1" s="322"/>
      <c r="LDJ1" s="322"/>
      <c r="LDK1" s="320"/>
      <c r="LDL1" s="321"/>
      <c r="LDM1" s="321"/>
      <c r="LDN1" s="322"/>
      <c r="LDO1" s="321"/>
      <c r="LDP1" s="322"/>
      <c r="LDQ1" s="322"/>
      <c r="LDR1" s="322"/>
      <c r="LDS1" s="322"/>
      <c r="LDT1" s="320"/>
      <c r="LDU1" s="321"/>
      <c r="LDV1" s="321"/>
      <c r="LDW1" s="322"/>
      <c r="LDX1" s="321"/>
      <c r="LDY1" s="322"/>
      <c r="LDZ1" s="322"/>
      <c r="LEA1" s="322"/>
      <c r="LEB1" s="322"/>
      <c r="LEC1" s="320"/>
      <c r="LED1" s="321"/>
      <c r="LEE1" s="321"/>
      <c r="LEF1" s="322"/>
      <c r="LEG1" s="321"/>
      <c r="LEH1" s="322"/>
      <c r="LEI1" s="322"/>
      <c r="LEJ1" s="322"/>
      <c r="LEK1" s="322"/>
      <c r="LEL1" s="320"/>
      <c r="LEM1" s="321"/>
      <c r="LEN1" s="321"/>
      <c r="LEO1" s="322"/>
      <c r="LEP1" s="321"/>
      <c r="LEQ1" s="322"/>
      <c r="LER1" s="322"/>
      <c r="LES1" s="322"/>
      <c r="LET1" s="322"/>
      <c r="LEU1" s="320"/>
      <c r="LEV1" s="321"/>
      <c r="LEW1" s="321"/>
      <c r="LEX1" s="322"/>
      <c r="LEY1" s="321"/>
      <c r="LEZ1" s="322"/>
      <c r="LFA1" s="322"/>
      <c r="LFB1" s="322"/>
      <c r="LFC1" s="322"/>
      <c r="LFD1" s="320"/>
      <c r="LFE1" s="321"/>
      <c r="LFF1" s="321"/>
      <c r="LFG1" s="322"/>
      <c r="LFH1" s="321"/>
      <c r="LFI1" s="322"/>
      <c r="LFJ1" s="322"/>
      <c r="LFK1" s="322"/>
      <c r="LFL1" s="322"/>
      <c r="LFM1" s="320"/>
      <c r="LFN1" s="321"/>
      <c r="LFO1" s="321"/>
      <c r="LFP1" s="322"/>
      <c r="LFQ1" s="321"/>
      <c r="LFR1" s="322"/>
      <c r="LFS1" s="322"/>
      <c r="LFT1" s="322"/>
      <c r="LFU1" s="322"/>
      <c r="LFV1" s="320"/>
      <c r="LFW1" s="321"/>
      <c r="LFX1" s="321"/>
      <c r="LFY1" s="322"/>
      <c r="LFZ1" s="321"/>
      <c r="LGA1" s="322"/>
      <c r="LGB1" s="322"/>
      <c r="LGC1" s="322"/>
      <c r="LGD1" s="322"/>
      <c r="LGE1" s="320"/>
      <c r="LGF1" s="321"/>
      <c r="LGG1" s="321"/>
      <c r="LGH1" s="322"/>
      <c r="LGI1" s="321"/>
      <c r="LGJ1" s="322"/>
      <c r="LGK1" s="322"/>
      <c r="LGL1" s="322"/>
      <c r="LGM1" s="322"/>
      <c r="LGN1" s="320"/>
      <c r="LGO1" s="321"/>
      <c r="LGP1" s="321"/>
      <c r="LGQ1" s="322"/>
      <c r="LGR1" s="321"/>
      <c r="LGS1" s="322"/>
      <c r="LGT1" s="322"/>
      <c r="LGU1" s="322"/>
      <c r="LGV1" s="322"/>
      <c r="LGW1" s="320"/>
      <c r="LGX1" s="321"/>
      <c r="LGY1" s="321"/>
      <c r="LGZ1" s="322"/>
      <c r="LHA1" s="321"/>
      <c r="LHB1" s="322"/>
      <c r="LHC1" s="322"/>
      <c r="LHD1" s="322"/>
      <c r="LHE1" s="322"/>
      <c r="LHF1" s="320"/>
      <c r="LHG1" s="321"/>
      <c r="LHH1" s="321"/>
      <c r="LHI1" s="322"/>
      <c r="LHJ1" s="321"/>
      <c r="LHK1" s="322"/>
      <c r="LHL1" s="322"/>
      <c r="LHM1" s="322"/>
      <c r="LHN1" s="322"/>
      <c r="LHO1" s="320"/>
      <c r="LHP1" s="321"/>
      <c r="LHQ1" s="321"/>
      <c r="LHR1" s="322"/>
      <c r="LHS1" s="321"/>
      <c r="LHT1" s="322"/>
      <c r="LHU1" s="322"/>
      <c r="LHV1" s="322"/>
      <c r="LHW1" s="322"/>
      <c r="LHX1" s="320"/>
      <c r="LHY1" s="321"/>
      <c r="LHZ1" s="321"/>
      <c r="LIA1" s="322"/>
      <c r="LIB1" s="321"/>
      <c r="LIC1" s="322"/>
      <c r="LID1" s="322"/>
      <c r="LIE1" s="322"/>
      <c r="LIF1" s="322"/>
      <c r="LIG1" s="320"/>
      <c r="LIH1" s="321"/>
      <c r="LII1" s="321"/>
      <c r="LIJ1" s="322"/>
      <c r="LIK1" s="321"/>
      <c r="LIL1" s="322"/>
      <c r="LIM1" s="322"/>
      <c r="LIN1" s="322"/>
      <c r="LIO1" s="322"/>
      <c r="LIP1" s="320"/>
      <c r="LIQ1" s="321"/>
      <c r="LIR1" s="321"/>
      <c r="LIS1" s="322"/>
      <c r="LIT1" s="321"/>
      <c r="LIU1" s="322"/>
      <c r="LIV1" s="322"/>
      <c r="LIW1" s="322"/>
      <c r="LIX1" s="322"/>
      <c r="LIY1" s="320"/>
      <c r="LIZ1" s="321"/>
      <c r="LJA1" s="321"/>
      <c r="LJB1" s="322"/>
      <c r="LJC1" s="321"/>
      <c r="LJD1" s="322"/>
      <c r="LJE1" s="322"/>
      <c r="LJF1" s="322"/>
      <c r="LJG1" s="322"/>
      <c r="LJH1" s="320"/>
      <c r="LJI1" s="321"/>
      <c r="LJJ1" s="321"/>
      <c r="LJK1" s="322"/>
      <c r="LJL1" s="321"/>
      <c r="LJM1" s="322"/>
      <c r="LJN1" s="322"/>
      <c r="LJO1" s="322"/>
      <c r="LJP1" s="322"/>
      <c r="LJQ1" s="320"/>
      <c r="LJR1" s="321"/>
      <c r="LJS1" s="321"/>
      <c r="LJT1" s="322"/>
      <c r="LJU1" s="321"/>
      <c r="LJV1" s="322"/>
      <c r="LJW1" s="322"/>
      <c r="LJX1" s="322"/>
      <c r="LJY1" s="322"/>
      <c r="LJZ1" s="320"/>
      <c r="LKA1" s="321"/>
      <c r="LKB1" s="321"/>
      <c r="LKC1" s="322"/>
      <c r="LKD1" s="321"/>
      <c r="LKE1" s="322"/>
      <c r="LKF1" s="322"/>
      <c r="LKG1" s="322"/>
      <c r="LKH1" s="322"/>
      <c r="LKI1" s="320"/>
      <c r="LKJ1" s="321"/>
      <c r="LKK1" s="321"/>
      <c r="LKL1" s="322"/>
      <c r="LKM1" s="321"/>
      <c r="LKN1" s="322"/>
      <c r="LKO1" s="322"/>
      <c r="LKP1" s="322"/>
      <c r="LKQ1" s="322"/>
      <c r="LKR1" s="320"/>
      <c r="LKS1" s="321"/>
      <c r="LKT1" s="321"/>
      <c r="LKU1" s="322"/>
      <c r="LKV1" s="321"/>
      <c r="LKW1" s="322"/>
      <c r="LKX1" s="322"/>
      <c r="LKY1" s="322"/>
      <c r="LKZ1" s="322"/>
      <c r="LLA1" s="320"/>
      <c r="LLB1" s="321"/>
      <c r="LLC1" s="321"/>
      <c r="LLD1" s="322"/>
      <c r="LLE1" s="321"/>
      <c r="LLF1" s="322"/>
      <c r="LLG1" s="322"/>
      <c r="LLH1" s="322"/>
      <c r="LLI1" s="322"/>
      <c r="LLJ1" s="320"/>
      <c r="LLK1" s="321"/>
      <c r="LLL1" s="321"/>
      <c r="LLM1" s="322"/>
      <c r="LLN1" s="321"/>
      <c r="LLO1" s="322"/>
      <c r="LLP1" s="322"/>
      <c r="LLQ1" s="322"/>
      <c r="LLR1" s="322"/>
      <c r="LLS1" s="320"/>
      <c r="LLT1" s="321"/>
      <c r="LLU1" s="321"/>
      <c r="LLV1" s="322"/>
      <c r="LLW1" s="321"/>
      <c r="LLX1" s="322"/>
      <c r="LLY1" s="322"/>
      <c r="LLZ1" s="322"/>
      <c r="LMA1" s="322"/>
      <c r="LMB1" s="320"/>
      <c r="LMC1" s="321"/>
      <c r="LMD1" s="321"/>
      <c r="LME1" s="322"/>
      <c r="LMF1" s="321"/>
      <c r="LMG1" s="322"/>
      <c r="LMH1" s="322"/>
      <c r="LMI1" s="322"/>
      <c r="LMJ1" s="322"/>
      <c r="LMK1" s="320"/>
      <c r="LML1" s="321"/>
      <c r="LMM1" s="321"/>
      <c r="LMN1" s="322"/>
      <c r="LMO1" s="321"/>
      <c r="LMP1" s="322"/>
      <c r="LMQ1" s="322"/>
      <c r="LMR1" s="322"/>
      <c r="LMS1" s="322"/>
      <c r="LMT1" s="320"/>
      <c r="LMU1" s="321"/>
      <c r="LMV1" s="321"/>
      <c r="LMW1" s="322"/>
      <c r="LMX1" s="321"/>
      <c r="LMY1" s="322"/>
      <c r="LMZ1" s="322"/>
      <c r="LNA1" s="322"/>
      <c r="LNB1" s="322"/>
      <c r="LNC1" s="320"/>
      <c r="LND1" s="321"/>
      <c r="LNE1" s="321"/>
      <c r="LNF1" s="322"/>
      <c r="LNG1" s="321"/>
      <c r="LNH1" s="322"/>
      <c r="LNI1" s="322"/>
      <c r="LNJ1" s="322"/>
      <c r="LNK1" s="322"/>
      <c r="LNL1" s="320"/>
      <c r="LNM1" s="321"/>
      <c r="LNN1" s="321"/>
      <c r="LNO1" s="322"/>
      <c r="LNP1" s="321"/>
      <c r="LNQ1" s="322"/>
      <c r="LNR1" s="322"/>
      <c r="LNS1" s="322"/>
      <c r="LNT1" s="322"/>
      <c r="LNU1" s="320"/>
      <c r="LNV1" s="321"/>
      <c r="LNW1" s="321"/>
      <c r="LNX1" s="322"/>
      <c r="LNY1" s="321"/>
      <c r="LNZ1" s="322"/>
      <c r="LOA1" s="322"/>
      <c r="LOB1" s="322"/>
      <c r="LOC1" s="322"/>
      <c r="LOD1" s="320"/>
      <c r="LOE1" s="321"/>
      <c r="LOF1" s="321"/>
      <c r="LOG1" s="322"/>
      <c r="LOH1" s="321"/>
      <c r="LOI1" s="322"/>
      <c r="LOJ1" s="322"/>
      <c r="LOK1" s="322"/>
      <c r="LOL1" s="322"/>
      <c r="LOM1" s="320"/>
      <c r="LON1" s="321"/>
      <c r="LOO1" s="321"/>
      <c r="LOP1" s="322"/>
      <c r="LOQ1" s="321"/>
      <c r="LOR1" s="322"/>
      <c r="LOS1" s="322"/>
      <c r="LOT1" s="322"/>
      <c r="LOU1" s="322"/>
      <c r="LOV1" s="320"/>
      <c r="LOW1" s="321"/>
      <c r="LOX1" s="321"/>
      <c r="LOY1" s="322"/>
      <c r="LOZ1" s="321"/>
      <c r="LPA1" s="322"/>
      <c r="LPB1" s="322"/>
      <c r="LPC1" s="322"/>
      <c r="LPD1" s="322"/>
      <c r="LPE1" s="320"/>
      <c r="LPF1" s="321"/>
      <c r="LPG1" s="321"/>
      <c r="LPH1" s="322"/>
      <c r="LPI1" s="321"/>
      <c r="LPJ1" s="322"/>
      <c r="LPK1" s="322"/>
      <c r="LPL1" s="322"/>
      <c r="LPM1" s="322"/>
      <c r="LPN1" s="320"/>
      <c r="LPO1" s="321"/>
      <c r="LPP1" s="321"/>
      <c r="LPQ1" s="322"/>
      <c r="LPR1" s="321"/>
      <c r="LPS1" s="322"/>
      <c r="LPT1" s="322"/>
      <c r="LPU1" s="322"/>
      <c r="LPV1" s="322"/>
      <c r="LPW1" s="320"/>
      <c r="LPX1" s="321"/>
      <c r="LPY1" s="321"/>
      <c r="LPZ1" s="322"/>
      <c r="LQA1" s="321"/>
      <c r="LQB1" s="322"/>
      <c r="LQC1" s="322"/>
      <c r="LQD1" s="322"/>
      <c r="LQE1" s="322"/>
      <c r="LQF1" s="320"/>
      <c r="LQG1" s="321"/>
      <c r="LQH1" s="321"/>
      <c r="LQI1" s="322"/>
      <c r="LQJ1" s="321"/>
      <c r="LQK1" s="322"/>
      <c r="LQL1" s="322"/>
      <c r="LQM1" s="322"/>
      <c r="LQN1" s="322"/>
      <c r="LQO1" s="320"/>
      <c r="LQP1" s="321"/>
      <c r="LQQ1" s="321"/>
      <c r="LQR1" s="322"/>
      <c r="LQS1" s="321"/>
      <c r="LQT1" s="322"/>
      <c r="LQU1" s="322"/>
      <c r="LQV1" s="322"/>
      <c r="LQW1" s="322"/>
      <c r="LQX1" s="320"/>
      <c r="LQY1" s="321"/>
      <c r="LQZ1" s="321"/>
      <c r="LRA1" s="322"/>
      <c r="LRB1" s="321"/>
      <c r="LRC1" s="322"/>
      <c r="LRD1" s="322"/>
      <c r="LRE1" s="322"/>
      <c r="LRF1" s="322"/>
      <c r="LRG1" s="320"/>
      <c r="LRH1" s="321"/>
      <c r="LRI1" s="321"/>
      <c r="LRJ1" s="322"/>
      <c r="LRK1" s="321"/>
      <c r="LRL1" s="322"/>
      <c r="LRM1" s="322"/>
      <c r="LRN1" s="322"/>
      <c r="LRO1" s="322"/>
      <c r="LRP1" s="320"/>
      <c r="LRQ1" s="321"/>
      <c r="LRR1" s="321"/>
      <c r="LRS1" s="322"/>
      <c r="LRT1" s="321"/>
      <c r="LRU1" s="322"/>
      <c r="LRV1" s="322"/>
      <c r="LRW1" s="322"/>
      <c r="LRX1" s="322"/>
      <c r="LRY1" s="320"/>
      <c r="LRZ1" s="321"/>
      <c r="LSA1" s="321"/>
      <c r="LSB1" s="322"/>
      <c r="LSC1" s="321"/>
      <c r="LSD1" s="322"/>
      <c r="LSE1" s="322"/>
      <c r="LSF1" s="322"/>
      <c r="LSG1" s="322"/>
      <c r="LSH1" s="320"/>
      <c r="LSI1" s="321"/>
      <c r="LSJ1" s="321"/>
      <c r="LSK1" s="322"/>
      <c r="LSL1" s="321"/>
      <c r="LSM1" s="322"/>
      <c r="LSN1" s="322"/>
      <c r="LSO1" s="322"/>
      <c r="LSP1" s="322"/>
      <c r="LSQ1" s="320"/>
      <c r="LSR1" s="321"/>
      <c r="LSS1" s="321"/>
      <c r="LST1" s="322"/>
      <c r="LSU1" s="321"/>
      <c r="LSV1" s="322"/>
      <c r="LSW1" s="322"/>
      <c r="LSX1" s="322"/>
      <c r="LSY1" s="322"/>
      <c r="LSZ1" s="320"/>
      <c r="LTA1" s="321"/>
      <c r="LTB1" s="321"/>
      <c r="LTC1" s="322"/>
      <c r="LTD1" s="321"/>
      <c r="LTE1" s="322"/>
      <c r="LTF1" s="322"/>
      <c r="LTG1" s="322"/>
      <c r="LTH1" s="322"/>
      <c r="LTI1" s="320"/>
      <c r="LTJ1" s="321"/>
      <c r="LTK1" s="321"/>
      <c r="LTL1" s="322"/>
      <c r="LTM1" s="321"/>
      <c r="LTN1" s="322"/>
      <c r="LTO1" s="322"/>
      <c r="LTP1" s="322"/>
      <c r="LTQ1" s="322"/>
      <c r="LTR1" s="320"/>
      <c r="LTS1" s="321"/>
      <c r="LTT1" s="321"/>
      <c r="LTU1" s="322"/>
      <c r="LTV1" s="321"/>
      <c r="LTW1" s="322"/>
      <c r="LTX1" s="322"/>
      <c r="LTY1" s="322"/>
      <c r="LTZ1" s="322"/>
      <c r="LUA1" s="320"/>
      <c r="LUB1" s="321"/>
      <c r="LUC1" s="321"/>
      <c r="LUD1" s="322"/>
      <c r="LUE1" s="321"/>
      <c r="LUF1" s="322"/>
      <c r="LUG1" s="322"/>
      <c r="LUH1" s="322"/>
      <c r="LUI1" s="322"/>
      <c r="LUJ1" s="320"/>
      <c r="LUK1" s="321"/>
      <c r="LUL1" s="321"/>
      <c r="LUM1" s="322"/>
      <c r="LUN1" s="321"/>
      <c r="LUO1" s="322"/>
      <c r="LUP1" s="322"/>
      <c r="LUQ1" s="322"/>
      <c r="LUR1" s="322"/>
      <c r="LUS1" s="320"/>
      <c r="LUT1" s="321"/>
      <c r="LUU1" s="321"/>
      <c r="LUV1" s="322"/>
      <c r="LUW1" s="321"/>
      <c r="LUX1" s="322"/>
      <c r="LUY1" s="322"/>
      <c r="LUZ1" s="322"/>
      <c r="LVA1" s="322"/>
      <c r="LVB1" s="320"/>
      <c r="LVC1" s="321"/>
      <c r="LVD1" s="321"/>
      <c r="LVE1" s="322"/>
      <c r="LVF1" s="321"/>
      <c r="LVG1" s="322"/>
      <c r="LVH1" s="322"/>
      <c r="LVI1" s="322"/>
      <c r="LVJ1" s="322"/>
      <c r="LVK1" s="320"/>
      <c r="LVL1" s="321"/>
      <c r="LVM1" s="321"/>
      <c r="LVN1" s="322"/>
      <c r="LVO1" s="321"/>
      <c r="LVP1" s="322"/>
      <c r="LVQ1" s="322"/>
      <c r="LVR1" s="322"/>
      <c r="LVS1" s="322"/>
      <c r="LVT1" s="320"/>
      <c r="LVU1" s="321"/>
      <c r="LVV1" s="321"/>
      <c r="LVW1" s="322"/>
      <c r="LVX1" s="321"/>
      <c r="LVY1" s="322"/>
      <c r="LVZ1" s="322"/>
      <c r="LWA1" s="322"/>
      <c r="LWB1" s="322"/>
      <c r="LWC1" s="320"/>
      <c r="LWD1" s="321"/>
      <c r="LWE1" s="321"/>
      <c r="LWF1" s="322"/>
      <c r="LWG1" s="321"/>
      <c r="LWH1" s="322"/>
      <c r="LWI1" s="322"/>
      <c r="LWJ1" s="322"/>
      <c r="LWK1" s="322"/>
      <c r="LWL1" s="320"/>
      <c r="LWM1" s="321"/>
      <c r="LWN1" s="321"/>
      <c r="LWO1" s="322"/>
      <c r="LWP1" s="321"/>
      <c r="LWQ1" s="322"/>
      <c r="LWR1" s="322"/>
      <c r="LWS1" s="322"/>
      <c r="LWT1" s="322"/>
      <c r="LWU1" s="320"/>
      <c r="LWV1" s="321"/>
      <c r="LWW1" s="321"/>
      <c r="LWX1" s="322"/>
      <c r="LWY1" s="321"/>
      <c r="LWZ1" s="322"/>
      <c r="LXA1" s="322"/>
      <c r="LXB1" s="322"/>
      <c r="LXC1" s="322"/>
      <c r="LXD1" s="320"/>
      <c r="LXE1" s="321"/>
      <c r="LXF1" s="321"/>
      <c r="LXG1" s="322"/>
      <c r="LXH1" s="321"/>
      <c r="LXI1" s="322"/>
      <c r="LXJ1" s="322"/>
      <c r="LXK1" s="322"/>
      <c r="LXL1" s="322"/>
      <c r="LXM1" s="320"/>
      <c r="LXN1" s="321"/>
      <c r="LXO1" s="321"/>
      <c r="LXP1" s="322"/>
      <c r="LXQ1" s="321"/>
      <c r="LXR1" s="322"/>
      <c r="LXS1" s="322"/>
      <c r="LXT1" s="322"/>
      <c r="LXU1" s="322"/>
      <c r="LXV1" s="320"/>
      <c r="LXW1" s="321"/>
      <c r="LXX1" s="321"/>
      <c r="LXY1" s="322"/>
      <c r="LXZ1" s="321"/>
      <c r="LYA1" s="322"/>
      <c r="LYB1" s="322"/>
      <c r="LYC1" s="322"/>
      <c r="LYD1" s="322"/>
      <c r="LYE1" s="320"/>
      <c r="LYF1" s="321"/>
      <c r="LYG1" s="321"/>
      <c r="LYH1" s="322"/>
      <c r="LYI1" s="321"/>
      <c r="LYJ1" s="322"/>
      <c r="LYK1" s="322"/>
      <c r="LYL1" s="322"/>
      <c r="LYM1" s="322"/>
      <c r="LYN1" s="320"/>
      <c r="LYO1" s="321"/>
      <c r="LYP1" s="321"/>
      <c r="LYQ1" s="322"/>
      <c r="LYR1" s="321"/>
      <c r="LYS1" s="322"/>
      <c r="LYT1" s="322"/>
      <c r="LYU1" s="322"/>
      <c r="LYV1" s="322"/>
      <c r="LYW1" s="320"/>
      <c r="LYX1" s="321"/>
      <c r="LYY1" s="321"/>
      <c r="LYZ1" s="322"/>
      <c r="LZA1" s="321"/>
      <c r="LZB1" s="322"/>
      <c r="LZC1" s="322"/>
      <c r="LZD1" s="322"/>
      <c r="LZE1" s="322"/>
      <c r="LZF1" s="320"/>
      <c r="LZG1" s="321"/>
      <c r="LZH1" s="321"/>
      <c r="LZI1" s="322"/>
      <c r="LZJ1" s="321"/>
      <c r="LZK1" s="322"/>
      <c r="LZL1" s="322"/>
      <c r="LZM1" s="322"/>
      <c r="LZN1" s="322"/>
      <c r="LZO1" s="320"/>
      <c r="LZP1" s="321"/>
      <c r="LZQ1" s="321"/>
      <c r="LZR1" s="322"/>
      <c r="LZS1" s="321"/>
      <c r="LZT1" s="322"/>
      <c r="LZU1" s="322"/>
      <c r="LZV1" s="322"/>
      <c r="LZW1" s="322"/>
      <c r="LZX1" s="320"/>
      <c r="LZY1" s="321"/>
      <c r="LZZ1" s="321"/>
      <c r="MAA1" s="322"/>
      <c r="MAB1" s="321"/>
      <c r="MAC1" s="322"/>
      <c r="MAD1" s="322"/>
      <c r="MAE1" s="322"/>
      <c r="MAF1" s="322"/>
      <c r="MAG1" s="320"/>
      <c r="MAH1" s="321"/>
      <c r="MAI1" s="321"/>
      <c r="MAJ1" s="322"/>
      <c r="MAK1" s="321"/>
      <c r="MAL1" s="322"/>
      <c r="MAM1" s="322"/>
      <c r="MAN1" s="322"/>
      <c r="MAO1" s="322"/>
      <c r="MAP1" s="320"/>
      <c r="MAQ1" s="321"/>
      <c r="MAR1" s="321"/>
      <c r="MAS1" s="322"/>
      <c r="MAT1" s="321"/>
      <c r="MAU1" s="322"/>
      <c r="MAV1" s="322"/>
      <c r="MAW1" s="322"/>
      <c r="MAX1" s="322"/>
      <c r="MAY1" s="320"/>
      <c r="MAZ1" s="321"/>
      <c r="MBA1" s="321"/>
      <c r="MBB1" s="322"/>
      <c r="MBC1" s="321"/>
      <c r="MBD1" s="322"/>
      <c r="MBE1" s="322"/>
      <c r="MBF1" s="322"/>
      <c r="MBG1" s="322"/>
      <c r="MBH1" s="320"/>
      <c r="MBI1" s="321"/>
      <c r="MBJ1" s="321"/>
      <c r="MBK1" s="322"/>
      <c r="MBL1" s="321"/>
      <c r="MBM1" s="322"/>
      <c r="MBN1" s="322"/>
      <c r="MBO1" s="322"/>
      <c r="MBP1" s="322"/>
      <c r="MBQ1" s="320"/>
      <c r="MBR1" s="321"/>
      <c r="MBS1" s="321"/>
      <c r="MBT1" s="322"/>
      <c r="MBU1" s="321"/>
      <c r="MBV1" s="322"/>
      <c r="MBW1" s="322"/>
      <c r="MBX1" s="322"/>
      <c r="MBY1" s="322"/>
      <c r="MBZ1" s="320"/>
      <c r="MCA1" s="321"/>
      <c r="MCB1" s="321"/>
      <c r="MCC1" s="322"/>
      <c r="MCD1" s="321"/>
      <c r="MCE1" s="322"/>
      <c r="MCF1" s="322"/>
      <c r="MCG1" s="322"/>
      <c r="MCH1" s="322"/>
      <c r="MCI1" s="320"/>
      <c r="MCJ1" s="321"/>
      <c r="MCK1" s="321"/>
      <c r="MCL1" s="322"/>
      <c r="MCM1" s="321"/>
      <c r="MCN1" s="322"/>
      <c r="MCO1" s="322"/>
      <c r="MCP1" s="322"/>
      <c r="MCQ1" s="322"/>
      <c r="MCR1" s="320"/>
      <c r="MCS1" s="321"/>
      <c r="MCT1" s="321"/>
      <c r="MCU1" s="322"/>
      <c r="MCV1" s="321"/>
      <c r="MCW1" s="322"/>
      <c r="MCX1" s="322"/>
      <c r="MCY1" s="322"/>
      <c r="MCZ1" s="322"/>
      <c r="MDA1" s="320"/>
      <c r="MDB1" s="321"/>
      <c r="MDC1" s="321"/>
      <c r="MDD1" s="322"/>
      <c r="MDE1" s="321"/>
      <c r="MDF1" s="322"/>
      <c r="MDG1" s="322"/>
      <c r="MDH1" s="322"/>
      <c r="MDI1" s="322"/>
      <c r="MDJ1" s="320"/>
      <c r="MDK1" s="321"/>
      <c r="MDL1" s="321"/>
      <c r="MDM1" s="322"/>
      <c r="MDN1" s="321"/>
      <c r="MDO1" s="322"/>
      <c r="MDP1" s="322"/>
      <c r="MDQ1" s="322"/>
      <c r="MDR1" s="322"/>
      <c r="MDS1" s="320"/>
      <c r="MDT1" s="321"/>
      <c r="MDU1" s="321"/>
      <c r="MDV1" s="322"/>
      <c r="MDW1" s="321"/>
      <c r="MDX1" s="322"/>
      <c r="MDY1" s="322"/>
      <c r="MDZ1" s="322"/>
      <c r="MEA1" s="322"/>
      <c r="MEB1" s="320"/>
      <c r="MEC1" s="321"/>
      <c r="MED1" s="321"/>
      <c r="MEE1" s="322"/>
      <c r="MEF1" s="321"/>
      <c r="MEG1" s="322"/>
      <c r="MEH1" s="322"/>
      <c r="MEI1" s="322"/>
      <c r="MEJ1" s="322"/>
      <c r="MEK1" s="320"/>
      <c r="MEL1" s="321"/>
      <c r="MEM1" s="321"/>
      <c r="MEN1" s="322"/>
      <c r="MEO1" s="321"/>
      <c r="MEP1" s="322"/>
      <c r="MEQ1" s="322"/>
      <c r="MER1" s="322"/>
      <c r="MES1" s="322"/>
      <c r="MET1" s="320"/>
      <c r="MEU1" s="321"/>
      <c r="MEV1" s="321"/>
      <c r="MEW1" s="322"/>
      <c r="MEX1" s="321"/>
      <c r="MEY1" s="322"/>
      <c r="MEZ1" s="322"/>
      <c r="MFA1" s="322"/>
      <c r="MFB1" s="322"/>
      <c r="MFC1" s="320"/>
      <c r="MFD1" s="321"/>
      <c r="MFE1" s="321"/>
      <c r="MFF1" s="322"/>
      <c r="MFG1" s="321"/>
      <c r="MFH1" s="322"/>
      <c r="MFI1" s="322"/>
      <c r="MFJ1" s="322"/>
      <c r="MFK1" s="322"/>
      <c r="MFL1" s="320"/>
      <c r="MFM1" s="321"/>
      <c r="MFN1" s="321"/>
      <c r="MFO1" s="322"/>
      <c r="MFP1" s="321"/>
      <c r="MFQ1" s="322"/>
      <c r="MFR1" s="322"/>
      <c r="MFS1" s="322"/>
      <c r="MFT1" s="322"/>
      <c r="MFU1" s="320"/>
      <c r="MFV1" s="321"/>
      <c r="MFW1" s="321"/>
      <c r="MFX1" s="322"/>
      <c r="MFY1" s="321"/>
      <c r="MFZ1" s="322"/>
      <c r="MGA1" s="322"/>
      <c r="MGB1" s="322"/>
      <c r="MGC1" s="322"/>
      <c r="MGD1" s="320"/>
      <c r="MGE1" s="321"/>
      <c r="MGF1" s="321"/>
      <c r="MGG1" s="322"/>
      <c r="MGH1" s="321"/>
      <c r="MGI1" s="322"/>
      <c r="MGJ1" s="322"/>
      <c r="MGK1" s="322"/>
      <c r="MGL1" s="322"/>
      <c r="MGM1" s="320"/>
      <c r="MGN1" s="321"/>
      <c r="MGO1" s="321"/>
      <c r="MGP1" s="322"/>
      <c r="MGQ1" s="321"/>
      <c r="MGR1" s="322"/>
      <c r="MGS1" s="322"/>
      <c r="MGT1" s="322"/>
      <c r="MGU1" s="322"/>
      <c r="MGV1" s="320"/>
      <c r="MGW1" s="321"/>
      <c r="MGX1" s="321"/>
      <c r="MGY1" s="322"/>
      <c r="MGZ1" s="321"/>
      <c r="MHA1" s="322"/>
      <c r="MHB1" s="322"/>
      <c r="MHC1" s="322"/>
      <c r="MHD1" s="322"/>
      <c r="MHE1" s="320"/>
      <c r="MHF1" s="321"/>
      <c r="MHG1" s="321"/>
      <c r="MHH1" s="322"/>
      <c r="MHI1" s="321"/>
      <c r="MHJ1" s="322"/>
      <c r="MHK1" s="322"/>
      <c r="MHL1" s="322"/>
      <c r="MHM1" s="322"/>
      <c r="MHN1" s="320"/>
      <c r="MHO1" s="321"/>
      <c r="MHP1" s="321"/>
      <c r="MHQ1" s="322"/>
      <c r="MHR1" s="321"/>
      <c r="MHS1" s="322"/>
      <c r="MHT1" s="322"/>
      <c r="MHU1" s="322"/>
      <c r="MHV1" s="322"/>
      <c r="MHW1" s="320"/>
      <c r="MHX1" s="321"/>
      <c r="MHY1" s="321"/>
      <c r="MHZ1" s="322"/>
      <c r="MIA1" s="321"/>
      <c r="MIB1" s="322"/>
      <c r="MIC1" s="322"/>
      <c r="MID1" s="322"/>
      <c r="MIE1" s="322"/>
      <c r="MIF1" s="320"/>
      <c r="MIG1" s="321"/>
      <c r="MIH1" s="321"/>
      <c r="MII1" s="322"/>
      <c r="MIJ1" s="321"/>
      <c r="MIK1" s="322"/>
      <c r="MIL1" s="322"/>
      <c r="MIM1" s="322"/>
      <c r="MIN1" s="322"/>
      <c r="MIO1" s="320"/>
      <c r="MIP1" s="321"/>
      <c r="MIQ1" s="321"/>
      <c r="MIR1" s="322"/>
      <c r="MIS1" s="321"/>
      <c r="MIT1" s="322"/>
      <c r="MIU1" s="322"/>
      <c r="MIV1" s="322"/>
      <c r="MIW1" s="322"/>
      <c r="MIX1" s="320"/>
      <c r="MIY1" s="321"/>
      <c r="MIZ1" s="321"/>
      <c r="MJA1" s="322"/>
      <c r="MJB1" s="321"/>
      <c r="MJC1" s="322"/>
      <c r="MJD1" s="322"/>
      <c r="MJE1" s="322"/>
      <c r="MJF1" s="322"/>
      <c r="MJG1" s="320"/>
      <c r="MJH1" s="321"/>
      <c r="MJI1" s="321"/>
      <c r="MJJ1" s="322"/>
      <c r="MJK1" s="321"/>
      <c r="MJL1" s="322"/>
      <c r="MJM1" s="322"/>
      <c r="MJN1" s="322"/>
      <c r="MJO1" s="322"/>
      <c r="MJP1" s="320"/>
      <c r="MJQ1" s="321"/>
      <c r="MJR1" s="321"/>
      <c r="MJS1" s="322"/>
      <c r="MJT1" s="321"/>
      <c r="MJU1" s="322"/>
      <c r="MJV1" s="322"/>
      <c r="MJW1" s="322"/>
      <c r="MJX1" s="322"/>
      <c r="MJY1" s="320"/>
      <c r="MJZ1" s="321"/>
      <c r="MKA1" s="321"/>
      <c r="MKB1" s="322"/>
      <c r="MKC1" s="321"/>
      <c r="MKD1" s="322"/>
      <c r="MKE1" s="322"/>
      <c r="MKF1" s="322"/>
      <c r="MKG1" s="322"/>
      <c r="MKH1" s="320"/>
      <c r="MKI1" s="321"/>
      <c r="MKJ1" s="321"/>
      <c r="MKK1" s="322"/>
      <c r="MKL1" s="321"/>
      <c r="MKM1" s="322"/>
      <c r="MKN1" s="322"/>
      <c r="MKO1" s="322"/>
      <c r="MKP1" s="322"/>
      <c r="MKQ1" s="320"/>
      <c r="MKR1" s="321"/>
      <c r="MKS1" s="321"/>
      <c r="MKT1" s="322"/>
      <c r="MKU1" s="321"/>
      <c r="MKV1" s="322"/>
      <c r="MKW1" s="322"/>
      <c r="MKX1" s="322"/>
      <c r="MKY1" s="322"/>
      <c r="MKZ1" s="320"/>
      <c r="MLA1" s="321"/>
      <c r="MLB1" s="321"/>
      <c r="MLC1" s="322"/>
      <c r="MLD1" s="321"/>
      <c r="MLE1" s="322"/>
      <c r="MLF1" s="322"/>
      <c r="MLG1" s="322"/>
      <c r="MLH1" s="322"/>
      <c r="MLI1" s="320"/>
      <c r="MLJ1" s="321"/>
      <c r="MLK1" s="321"/>
      <c r="MLL1" s="322"/>
      <c r="MLM1" s="321"/>
      <c r="MLN1" s="322"/>
      <c r="MLO1" s="322"/>
      <c r="MLP1" s="322"/>
      <c r="MLQ1" s="322"/>
      <c r="MLR1" s="320"/>
      <c r="MLS1" s="321"/>
      <c r="MLT1" s="321"/>
      <c r="MLU1" s="322"/>
      <c r="MLV1" s="321"/>
      <c r="MLW1" s="322"/>
      <c r="MLX1" s="322"/>
      <c r="MLY1" s="322"/>
      <c r="MLZ1" s="322"/>
      <c r="MMA1" s="320"/>
      <c r="MMB1" s="321"/>
      <c r="MMC1" s="321"/>
      <c r="MMD1" s="322"/>
      <c r="MME1" s="321"/>
      <c r="MMF1" s="322"/>
      <c r="MMG1" s="322"/>
      <c r="MMH1" s="322"/>
      <c r="MMI1" s="322"/>
      <c r="MMJ1" s="320"/>
      <c r="MMK1" s="321"/>
      <c r="MML1" s="321"/>
      <c r="MMM1" s="322"/>
      <c r="MMN1" s="321"/>
      <c r="MMO1" s="322"/>
      <c r="MMP1" s="322"/>
      <c r="MMQ1" s="322"/>
      <c r="MMR1" s="322"/>
      <c r="MMS1" s="320"/>
      <c r="MMT1" s="321"/>
      <c r="MMU1" s="321"/>
      <c r="MMV1" s="322"/>
      <c r="MMW1" s="321"/>
      <c r="MMX1" s="322"/>
      <c r="MMY1" s="322"/>
      <c r="MMZ1" s="322"/>
      <c r="MNA1" s="322"/>
      <c r="MNB1" s="320"/>
      <c r="MNC1" s="321"/>
      <c r="MND1" s="321"/>
      <c r="MNE1" s="322"/>
      <c r="MNF1" s="321"/>
      <c r="MNG1" s="322"/>
      <c r="MNH1" s="322"/>
      <c r="MNI1" s="322"/>
      <c r="MNJ1" s="322"/>
      <c r="MNK1" s="320"/>
      <c r="MNL1" s="321"/>
      <c r="MNM1" s="321"/>
      <c r="MNN1" s="322"/>
      <c r="MNO1" s="321"/>
      <c r="MNP1" s="322"/>
      <c r="MNQ1" s="322"/>
      <c r="MNR1" s="322"/>
      <c r="MNS1" s="322"/>
      <c r="MNT1" s="320"/>
      <c r="MNU1" s="321"/>
      <c r="MNV1" s="321"/>
      <c r="MNW1" s="322"/>
      <c r="MNX1" s="321"/>
      <c r="MNY1" s="322"/>
      <c r="MNZ1" s="322"/>
      <c r="MOA1" s="322"/>
      <c r="MOB1" s="322"/>
      <c r="MOC1" s="320"/>
      <c r="MOD1" s="321"/>
      <c r="MOE1" s="321"/>
      <c r="MOF1" s="322"/>
      <c r="MOG1" s="321"/>
      <c r="MOH1" s="322"/>
      <c r="MOI1" s="322"/>
      <c r="MOJ1" s="322"/>
      <c r="MOK1" s="322"/>
      <c r="MOL1" s="320"/>
      <c r="MOM1" s="321"/>
      <c r="MON1" s="321"/>
      <c r="MOO1" s="322"/>
      <c r="MOP1" s="321"/>
      <c r="MOQ1" s="322"/>
      <c r="MOR1" s="322"/>
      <c r="MOS1" s="322"/>
      <c r="MOT1" s="322"/>
      <c r="MOU1" s="320"/>
      <c r="MOV1" s="321"/>
      <c r="MOW1" s="321"/>
      <c r="MOX1" s="322"/>
      <c r="MOY1" s="321"/>
      <c r="MOZ1" s="322"/>
      <c r="MPA1" s="322"/>
      <c r="MPB1" s="322"/>
      <c r="MPC1" s="322"/>
      <c r="MPD1" s="320"/>
      <c r="MPE1" s="321"/>
      <c r="MPF1" s="321"/>
      <c r="MPG1" s="322"/>
      <c r="MPH1" s="321"/>
      <c r="MPI1" s="322"/>
      <c r="MPJ1" s="322"/>
      <c r="MPK1" s="322"/>
      <c r="MPL1" s="322"/>
      <c r="MPM1" s="320"/>
      <c r="MPN1" s="321"/>
      <c r="MPO1" s="321"/>
      <c r="MPP1" s="322"/>
      <c r="MPQ1" s="321"/>
      <c r="MPR1" s="322"/>
      <c r="MPS1" s="322"/>
      <c r="MPT1" s="322"/>
      <c r="MPU1" s="322"/>
      <c r="MPV1" s="320"/>
      <c r="MPW1" s="321"/>
      <c r="MPX1" s="321"/>
      <c r="MPY1" s="322"/>
      <c r="MPZ1" s="321"/>
      <c r="MQA1" s="322"/>
      <c r="MQB1" s="322"/>
      <c r="MQC1" s="322"/>
      <c r="MQD1" s="322"/>
      <c r="MQE1" s="320"/>
      <c r="MQF1" s="321"/>
      <c r="MQG1" s="321"/>
      <c r="MQH1" s="322"/>
      <c r="MQI1" s="321"/>
      <c r="MQJ1" s="322"/>
      <c r="MQK1" s="322"/>
      <c r="MQL1" s="322"/>
      <c r="MQM1" s="322"/>
      <c r="MQN1" s="320"/>
      <c r="MQO1" s="321"/>
      <c r="MQP1" s="321"/>
      <c r="MQQ1" s="322"/>
      <c r="MQR1" s="321"/>
      <c r="MQS1" s="322"/>
      <c r="MQT1" s="322"/>
      <c r="MQU1" s="322"/>
      <c r="MQV1" s="322"/>
      <c r="MQW1" s="320"/>
      <c r="MQX1" s="321"/>
      <c r="MQY1" s="321"/>
      <c r="MQZ1" s="322"/>
      <c r="MRA1" s="321"/>
      <c r="MRB1" s="322"/>
      <c r="MRC1" s="322"/>
      <c r="MRD1" s="322"/>
      <c r="MRE1" s="322"/>
      <c r="MRF1" s="320"/>
      <c r="MRG1" s="321"/>
      <c r="MRH1" s="321"/>
      <c r="MRI1" s="322"/>
      <c r="MRJ1" s="321"/>
      <c r="MRK1" s="322"/>
      <c r="MRL1" s="322"/>
      <c r="MRM1" s="322"/>
      <c r="MRN1" s="322"/>
      <c r="MRO1" s="320"/>
      <c r="MRP1" s="321"/>
      <c r="MRQ1" s="321"/>
      <c r="MRR1" s="322"/>
      <c r="MRS1" s="321"/>
      <c r="MRT1" s="322"/>
      <c r="MRU1" s="322"/>
      <c r="MRV1" s="322"/>
      <c r="MRW1" s="322"/>
      <c r="MRX1" s="320"/>
      <c r="MRY1" s="321"/>
      <c r="MRZ1" s="321"/>
      <c r="MSA1" s="322"/>
      <c r="MSB1" s="321"/>
      <c r="MSC1" s="322"/>
      <c r="MSD1" s="322"/>
      <c r="MSE1" s="322"/>
      <c r="MSF1" s="322"/>
      <c r="MSG1" s="320"/>
      <c r="MSH1" s="321"/>
      <c r="MSI1" s="321"/>
      <c r="MSJ1" s="322"/>
      <c r="MSK1" s="321"/>
      <c r="MSL1" s="322"/>
      <c r="MSM1" s="322"/>
      <c r="MSN1" s="322"/>
      <c r="MSO1" s="322"/>
      <c r="MSP1" s="320"/>
      <c r="MSQ1" s="321"/>
      <c r="MSR1" s="321"/>
      <c r="MSS1" s="322"/>
      <c r="MST1" s="321"/>
      <c r="MSU1" s="322"/>
      <c r="MSV1" s="322"/>
      <c r="MSW1" s="322"/>
      <c r="MSX1" s="322"/>
      <c r="MSY1" s="320"/>
      <c r="MSZ1" s="321"/>
      <c r="MTA1" s="321"/>
      <c r="MTB1" s="322"/>
      <c r="MTC1" s="321"/>
      <c r="MTD1" s="322"/>
      <c r="MTE1" s="322"/>
      <c r="MTF1" s="322"/>
      <c r="MTG1" s="322"/>
      <c r="MTH1" s="320"/>
      <c r="MTI1" s="321"/>
      <c r="MTJ1" s="321"/>
      <c r="MTK1" s="322"/>
      <c r="MTL1" s="321"/>
      <c r="MTM1" s="322"/>
      <c r="MTN1" s="322"/>
      <c r="MTO1" s="322"/>
      <c r="MTP1" s="322"/>
      <c r="MTQ1" s="320"/>
      <c r="MTR1" s="321"/>
      <c r="MTS1" s="321"/>
      <c r="MTT1" s="322"/>
      <c r="MTU1" s="321"/>
      <c r="MTV1" s="322"/>
      <c r="MTW1" s="322"/>
      <c r="MTX1" s="322"/>
      <c r="MTY1" s="322"/>
      <c r="MTZ1" s="320"/>
      <c r="MUA1" s="321"/>
      <c r="MUB1" s="321"/>
      <c r="MUC1" s="322"/>
      <c r="MUD1" s="321"/>
      <c r="MUE1" s="322"/>
      <c r="MUF1" s="322"/>
      <c r="MUG1" s="322"/>
      <c r="MUH1" s="322"/>
      <c r="MUI1" s="320"/>
      <c r="MUJ1" s="321"/>
      <c r="MUK1" s="321"/>
      <c r="MUL1" s="322"/>
      <c r="MUM1" s="321"/>
      <c r="MUN1" s="322"/>
      <c r="MUO1" s="322"/>
      <c r="MUP1" s="322"/>
      <c r="MUQ1" s="322"/>
      <c r="MUR1" s="320"/>
      <c r="MUS1" s="321"/>
      <c r="MUT1" s="321"/>
      <c r="MUU1" s="322"/>
      <c r="MUV1" s="321"/>
      <c r="MUW1" s="322"/>
      <c r="MUX1" s="322"/>
      <c r="MUY1" s="322"/>
      <c r="MUZ1" s="322"/>
      <c r="MVA1" s="320"/>
      <c r="MVB1" s="321"/>
      <c r="MVC1" s="321"/>
      <c r="MVD1" s="322"/>
      <c r="MVE1" s="321"/>
      <c r="MVF1" s="322"/>
      <c r="MVG1" s="322"/>
      <c r="MVH1" s="322"/>
      <c r="MVI1" s="322"/>
      <c r="MVJ1" s="320"/>
      <c r="MVK1" s="321"/>
      <c r="MVL1" s="321"/>
      <c r="MVM1" s="322"/>
      <c r="MVN1" s="321"/>
      <c r="MVO1" s="322"/>
      <c r="MVP1" s="322"/>
      <c r="MVQ1" s="322"/>
      <c r="MVR1" s="322"/>
      <c r="MVS1" s="320"/>
      <c r="MVT1" s="321"/>
      <c r="MVU1" s="321"/>
      <c r="MVV1" s="322"/>
      <c r="MVW1" s="321"/>
      <c r="MVX1" s="322"/>
      <c r="MVY1" s="322"/>
      <c r="MVZ1" s="322"/>
      <c r="MWA1" s="322"/>
      <c r="MWB1" s="320"/>
      <c r="MWC1" s="321"/>
      <c r="MWD1" s="321"/>
      <c r="MWE1" s="322"/>
      <c r="MWF1" s="321"/>
      <c r="MWG1" s="322"/>
      <c r="MWH1" s="322"/>
      <c r="MWI1" s="322"/>
      <c r="MWJ1" s="322"/>
      <c r="MWK1" s="320"/>
      <c r="MWL1" s="321"/>
      <c r="MWM1" s="321"/>
      <c r="MWN1" s="322"/>
      <c r="MWO1" s="321"/>
      <c r="MWP1" s="322"/>
      <c r="MWQ1" s="322"/>
      <c r="MWR1" s="322"/>
      <c r="MWS1" s="322"/>
      <c r="MWT1" s="320"/>
      <c r="MWU1" s="321"/>
      <c r="MWV1" s="321"/>
      <c r="MWW1" s="322"/>
      <c r="MWX1" s="321"/>
      <c r="MWY1" s="322"/>
      <c r="MWZ1" s="322"/>
      <c r="MXA1" s="322"/>
      <c r="MXB1" s="322"/>
      <c r="MXC1" s="320"/>
      <c r="MXD1" s="321"/>
      <c r="MXE1" s="321"/>
      <c r="MXF1" s="322"/>
      <c r="MXG1" s="321"/>
      <c r="MXH1" s="322"/>
      <c r="MXI1" s="322"/>
      <c r="MXJ1" s="322"/>
      <c r="MXK1" s="322"/>
      <c r="MXL1" s="320"/>
      <c r="MXM1" s="321"/>
      <c r="MXN1" s="321"/>
      <c r="MXO1" s="322"/>
      <c r="MXP1" s="321"/>
      <c r="MXQ1" s="322"/>
      <c r="MXR1" s="322"/>
      <c r="MXS1" s="322"/>
      <c r="MXT1" s="322"/>
      <c r="MXU1" s="320"/>
      <c r="MXV1" s="321"/>
      <c r="MXW1" s="321"/>
      <c r="MXX1" s="322"/>
      <c r="MXY1" s="321"/>
      <c r="MXZ1" s="322"/>
      <c r="MYA1" s="322"/>
      <c r="MYB1" s="322"/>
      <c r="MYC1" s="322"/>
      <c r="MYD1" s="320"/>
      <c r="MYE1" s="321"/>
      <c r="MYF1" s="321"/>
      <c r="MYG1" s="322"/>
      <c r="MYH1" s="321"/>
      <c r="MYI1" s="322"/>
      <c r="MYJ1" s="322"/>
      <c r="MYK1" s="322"/>
      <c r="MYL1" s="322"/>
      <c r="MYM1" s="320"/>
      <c r="MYN1" s="321"/>
      <c r="MYO1" s="321"/>
      <c r="MYP1" s="322"/>
      <c r="MYQ1" s="321"/>
      <c r="MYR1" s="322"/>
      <c r="MYS1" s="322"/>
      <c r="MYT1" s="322"/>
      <c r="MYU1" s="322"/>
      <c r="MYV1" s="320"/>
      <c r="MYW1" s="321"/>
      <c r="MYX1" s="321"/>
      <c r="MYY1" s="322"/>
      <c r="MYZ1" s="321"/>
      <c r="MZA1" s="322"/>
      <c r="MZB1" s="322"/>
      <c r="MZC1" s="322"/>
      <c r="MZD1" s="322"/>
      <c r="MZE1" s="320"/>
      <c r="MZF1" s="321"/>
      <c r="MZG1" s="321"/>
      <c r="MZH1" s="322"/>
      <c r="MZI1" s="321"/>
      <c r="MZJ1" s="322"/>
      <c r="MZK1" s="322"/>
      <c r="MZL1" s="322"/>
      <c r="MZM1" s="322"/>
      <c r="MZN1" s="320"/>
      <c r="MZO1" s="321"/>
      <c r="MZP1" s="321"/>
      <c r="MZQ1" s="322"/>
      <c r="MZR1" s="321"/>
      <c r="MZS1" s="322"/>
      <c r="MZT1" s="322"/>
      <c r="MZU1" s="322"/>
      <c r="MZV1" s="322"/>
      <c r="MZW1" s="320"/>
      <c r="MZX1" s="321"/>
      <c r="MZY1" s="321"/>
      <c r="MZZ1" s="322"/>
      <c r="NAA1" s="321"/>
      <c r="NAB1" s="322"/>
      <c r="NAC1" s="322"/>
      <c r="NAD1" s="322"/>
      <c r="NAE1" s="322"/>
      <c r="NAF1" s="320"/>
      <c r="NAG1" s="321"/>
      <c r="NAH1" s="321"/>
      <c r="NAI1" s="322"/>
      <c r="NAJ1" s="321"/>
      <c r="NAK1" s="322"/>
      <c r="NAL1" s="322"/>
      <c r="NAM1" s="322"/>
      <c r="NAN1" s="322"/>
      <c r="NAO1" s="320"/>
      <c r="NAP1" s="321"/>
      <c r="NAQ1" s="321"/>
      <c r="NAR1" s="322"/>
      <c r="NAS1" s="321"/>
      <c r="NAT1" s="322"/>
      <c r="NAU1" s="322"/>
      <c r="NAV1" s="322"/>
      <c r="NAW1" s="322"/>
      <c r="NAX1" s="320"/>
      <c r="NAY1" s="321"/>
      <c r="NAZ1" s="321"/>
      <c r="NBA1" s="322"/>
      <c r="NBB1" s="321"/>
      <c r="NBC1" s="322"/>
      <c r="NBD1" s="322"/>
      <c r="NBE1" s="322"/>
      <c r="NBF1" s="322"/>
      <c r="NBG1" s="320"/>
      <c r="NBH1" s="321"/>
      <c r="NBI1" s="321"/>
      <c r="NBJ1" s="322"/>
      <c r="NBK1" s="321"/>
      <c r="NBL1" s="322"/>
      <c r="NBM1" s="322"/>
      <c r="NBN1" s="322"/>
      <c r="NBO1" s="322"/>
      <c r="NBP1" s="320"/>
      <c r="NBQ1" s="321"/>
      <c r="NBR1" s="321"/>
      <c r="NBS1" s="322"/>
      <c r="NBT1" s="321"/>
      <c r="NBU1" s="322"/>
      <c r="NBV1" s="322"/>
      <c r="NBW1" s="322"/>
      <c r="NBX1" s="322"/>
      <c r="NBY1" s="320"/>
      <c r="NBZ1" s="321"/>
      <c r="NCA1" s="321"/>
      <c r="NCB1" s="322"/>
      <c r="NCC1" s="321"/>
      <c r="NCD1" s="322"/>
      <c r="NCE1" s="322"/>
      <c r="NCF1" s="322"/>
      <c r="NCG1" s="322"/>
      <c r="NCH1" s="320"/>
      <c r="NCI1" s="321"/>
      <c r="NCJ1" s="321"/>
      <c r="NCK1" s="322"/>
      <c r="NCL1" s="321"/>
      <c r="NCM1" s="322"/>
      <c r="NCN1" s="322"/>
      <c r="NCO1" s="322"/>
      <c r="NCP1" s="322"/>
      <c r="NCQ1" s="320"/>
      <c r="NCR1" s="321"/>
      <c r="NCS1" s="321"/>
      <c r="NCT1" s="322"/>
      <c r="NCU1" s="321"/>
      <c r="NCV1" s="322"/>
      <c r="NCW1" s="322"/>
      <c r="NCX1" s="322"/>
      <c r="NCY1" s="322"/>
      <c r="NCZ1" s="320"/>
      <c r="NDA1" s="321"/>
      <c r="NDB1" s="321"/>
      <c r="NDC1" s="322"/>
      <c r="NDD1" s="321"/>
      <c r="NDE1" s="322"/>
      <c r="NDF1" s="322"/>
      <c r="NDG1" s="322"/>
      <c r="NDH1" s="322"/>
      <c r="NDI1" s="320"/>
      <c r="NDJ1" s="321"/>
      <c r="NDK1" s="321"/>
      <c r="NDL1" s="322"/>
      <c r="NDM1" s="321"/>
      <c r="NDN1" s="322"/>
      <c r="NDO1" s="322"/>
      <c r="NDP1" s="322"/>
      <c r="NDQ1" s="322"/>
      <c r="NDR1" s="320"/>
      <c r="NDS1" s="321"/>
      <c r="NDT1" s="321"/>
      <c r="NDU1" s="322"/>
      <c r="NDV1" s="321"/>
      <c r="NDW1" s="322"/>
      <c r="NDX1" s="322"/>
      <c r="NDY1" s="322"/>
      <c r="NDZ1" s="322"/>
      <c r="NEA1" s="320"/>
      <c r="NEB1" s="321"/>
      <c r="NEC1" s="321"/>
      <c r="NED1" s="322"/>
      <c r="NEE1" s="321"/>
      <c r="NEF1" s="322"/>
      <c r="NEG1" s="322"/>
      <c r="NEH1" s="322"/>
      <c r="NEI1" s="322"/>
      <c r="NEJ1" s="320"/>
      <c r="NEK1" s="321"/>
      <c r="NEL1" s="321"/>
      <c r="NEM1" s="322"/>
      <c r="NEN1" s="321"/>
      <c r="NEO1" s="322"/>
      <c r="NEP1" s="322"/>
      <c r="NEQ1" s="322"/>
      <c r="NER1" s="322"/>
      <c r="NES1" s="320"/>
      <c r="NET1" s="321"/>
      <c r="NEU1" s="321"/>
      <c r="NEV1" s="322"/>
      <c r="NEW1" s="321"/>
      <c r="NEX1" s="322"/>
      <c r="NEY1" s="322"/>
      <c r="NEZ1" s="322"/>
      <c r="NFA1" s="322"/>
      <c r="NFB1" s="320"/>
      <c r="NFC1" s="321"/>
      <c r="NFD1" s="321"/>
      <c r="NFE1" s="322"/>
      <c r="NFF1" s="321"/>
      <c r="NFG1" s="322"/>
      <c r="NFH1" s="322"/>
      <c r="NFI1" s="322"/>
      <c r="NFJ1" s="322"/>
      <c r="NFK1" s="320"/>
      <c r="NFL1" s="321"/>
      <c r="NFM1" s="321"/>
      <c r="NFN1" s="322"/>
      <c r="NFO1" s="321"/>
      <c r="NFP1" s="322"/>
      <c r="NFQ1" s="322"/>
      <c r="NFR1" s="322"/>
      <c r="NFS1" s="322"/>
      <c r="NFT1" s="320"/>
      <c r="NFU1" s="321"/>
      <c r="NFV1" s="321"/>
      <c r="NFW1" s="322"/>
      <c r="NFX1" s="321"/>
      <c r="NFY1" s="322"/>
      <c r="NFZ1" s="322"/>
      <c r="NGA1" s="322"/>
      <c r="NGB1" s="322"/>
      <c r="NGC1" s="320"/>
      <c r="NGD1" s="321"/>
      <c r="NGE1" s="321"/>
      <c r="NGF1" s="322"/>
      <c r="NGG1" s="321"/>
      <c r="NGH1" s="322"/>
      <c r="NGI1" s="322"/>
      <c r="NGJ1" s="322"/>
      <c r="NGK1" s="322"/>
      <c r="NGL1" s="320"/>
      <c r="NGM1" s="321"/>
      <c r="NGN1" s="321"/>
      <c r="NGO1" s="322"/>
      <c r="NGP1" s="321"/>
      <c r="NGQ1" s="322"/>
      <c r="NGR1" s="322"/>
      <c r="NGS1" s="322"/>
      <c r="NGT1" s="322"/>
      <c r="NGU1" s="320"/>
      <c r="NGV1" s="321"/>
      <c r="NGW1" s="321"/>
      <c r="NGX1" s="322"/>
      <c r="NGY1" s="321"/>
      <c r="NGZ1" s="322"/>
      <c r="NHA1" s="322"/>
      <c r="NHB1" s="322"/>
      <c r="NHC1" s="322"/>
      <c r="NHD1" s="320"/>
      <c r="NHE1" s="321"/>
      <c r="NHF1" s="321"/>
      <c r="NHG1" s="322"/>
      <c r="NHH1" s="321"/>
      <c r="NHI1" s="322"/>
      <c r="NHJ1" s="322"/>
      <c r="NHK1" s="322"/>
      <c r="NHL1" s="322"/>
      <c r="NHM1" s="320"/>
      <c r="NHN1" s="321"/>
      <c r="NHO1" s="321"/>
      <c r="NHP1" s="322"/>
      <c r="NHQ1" s="321"/>
      <c r="NHR1" s="322"/>
      <c r="NHS1" s="322"/>
      <c r="NHT1" s="322"/>
      <c r="NHU1" s="322"/>
      <c r="NHV1" s="320"/>
      <c r="NHW1" s="321"/>
      <c r="NHX1" s="321"/>
      <c r="NHY1" s="322"/>
      <c r="NHZ1" s="321"/>
      <c r="NIA1" s="322"/>
      <c r="NIB1" s="322"/>
      <c r="NIC1" s="322"/>
      <c r="NID1" s="322"/>
      <c r="NIE1" s="320"/>
      <c r="NIF1" s="321"/>
      <c r="NIG1" s="321"/>
      <c r="NIH1" s="322"/>
      <c r="NII1" s="321"/>
      <c r="NIJ1" s="322"/>
      <c r="NIK1" s="322"/>
      <c r="NIL1" s="322"/>
      <c r="NIM1" s="322"/>
      <c r="NIN1" s="320"/>
      <c r="NIO1" s="321"/>
      <c r="NIP1" s="321"/>
      <c r="NIQ1" s="322"/>
      <c r="NIR1" s="321"/>
      <c r="NIS1" s="322"/>
      <c r="NIT1" s="322"/>
      <c r="NIU1" s="322"/>
      <c r="NIV1" s="322"/>
      <c r="NIW1" s="320"/>
      <c r="NIX1" s="321"/>
      <c r="NIY1" s="321"/>
      <c r="NIZ1" s="322"/>
      <c r="NJA1" s="321"/>
      <c r="NJB1" s="322"/>
      <c r="NJC1" s="322"/>
      <c r="NJD1" s="322"/>
      <c r="NJE1" s="322"/>
      <c r="NJF1" s="320"/>
      <c r="NJG1" s="321"/>
      <c r="NJH1" s="321"/>
      <c r="NJI1" s="322"/>
      <c r="NJJ1" s="321"/>
      <c r="NJK1" s="322"/>
      <c r="NJL1" s="322"/>
      <c r="NJM1" s="322"/>
      <c r="NJN1" s="322"/>
      <c r="NJO1" s="320"/>
      <c r="NJP1" s="321"/>
      <c r="NJQ1" s="321"/>
      <c r="NJR1" s="322"/>
      <c r="NJS1" s="321"/>
      <c r="NJT1" s="322"/>
      <c r="NJU1" s="322"/>
      <c r="NJV1" s="322"/>
      <c r="NJW1" s="322"/>
      <c r="NJX1" s="320"/>
      <c r="NJY1" s="321"/>
      <c r="NJZ1" s="321"/>
      <c r="NKA1" s="322"/>
      <c r="NKB1" s="321"/>
      <c r="NKC1" s="322"/>
      <c r="NKD1" s="322"/>
      <c r="NKE1" s="322"/>
      <c r="NKF1" s="322"/>
      <c r="NKG1" s="320"/>
      <c r="NKH1" s="321"/>
      <c r="NKI1" s="321"/>
      <c r="NKJ1" s="322"/>
      <c r="NKK1" s="321"/>
      <c r="NKL1" s="322"/>
      <c r="NKM1" s="322"/>
      <c r="NKN1" s="322"/>
      <c r="NKO1" s="322"/>
      <c r="NKP1" s="320"/>
      <c r="NKQ1" s="321"/>
      <c r="NKR1" s="321"/>
      <c r="NKS1" s="322"/>
      <c r="NKT1" s="321"/>
      <c r="NKU1" s="322"/>
      <c r="NKV1" s="322"/>
      <c r="NKW1" s="322"/>
      <c r="NKX1" s="322"/>
      <c r="NKY1" s="320"/>
      <c r="NKZ1" s="321"/>
      <c r="NLA1" s="321"/>
      <c r="NLB1" s="322"/>
      <c r="NLC1" s="321"/>
      <c r="NLD1" s="322"/>
      <c r="NLE1" s="322"/>
      <c r="NLF1" s="322"/>
      <c r="NLG1" s="322"/>
      <c r="NLH1" s="320"/>
      <c r="NLI1" s="321"/>
      <c r="NLJ1" s="321"/>
      <c r="NLK1" s="322"/>
      <c r="NLL1" s="321"/>
      <c r="NLM1" s="322"/>
      <c r="NLN1" s="322"/>
      <c r="NLO1" s="322"/>
      <c r="NLP1" s="322"/>
      <c r="NLQ1" s="320"/>
      <c r="NLR1" s="321"/>
      <c r="NLS1" s="321"/>
      <c r="NLT1" s="322"/>
      <c r="NLU1" s="321"/>
      <c r="NLV1" s="322"/>
      <c r="NLW1" s="322"/>
      <c r="NLX1" s="322"/>
      <c r="NLY1" s="322"/>
      <c r="NLZ1" s="320"/>
      <c r="NMA1" s="321"/>
      <c r="NMB1" s="321"/>
      <c r="NMC1" s="322"/>
      <c r="NMD1" s="321"/>
      <c r="NME1" s="322"/>
      <c r="NMF1" s="322"/>
      <c r="NMG1" s="322"/>
      <c r="NMH1" s="322"/>
      <c r="NMI1" s="320"/>
      <c r="NMJ1" s="321"/>
      <c r="NMK1" s="321"/>
      <c r="NML1" s="322"/>
      <c r="NMM1" s="321"/>
      <c r="NMN1" s="322"/>
      <c r="NMO1" s="322"/>
      <c r="NMP1" s="322"/>
      <c r="NMQ1" s="322"/>
      <c r="NMR1" s="320"/>
      <c r="NMS1" s="321"/>
      <c r="NMT1" s="321"/>
      <c r="NMU1" s="322"/>
      <c r="NMV1" s="321"/>
      <c r="NMW1" s="322"/>
      <c r="NMX1" s="322"/>
      <c r="NMY1" s="322"/>
      <c r="NMZ1" s="322"/>
      <c r="NNA1" s="320"/>
      <c r="NNB1" s="321"/>
      <c r="NNC1" s="321"/>
      <c r="NND1" s="322"/>
      <c r="NNE1" s="321"/>
      <c r="NNF1" s="322"/>
      <c r="NNG1" s="322"/>
      <c r="NNH1" s="322"/>
      <c r="NNI1" s="322"/>
      <c r="NNJ1" s="320"/>
      <c r="NNK1" s="321"/>
      <c r="NNL1" s="321"/>
      <c r="NNM1" s="322"/>
      <c r="NNN1" s="321"/>
      <c r="NNO1" s="322"/>
      <c r="NNP1" s="322"/>
      <c r="NNQ1" s="322"/>
      <c r="NNR1" s="322"/>
      <c r="NNS1" s="320"/>
      <c r="NNT1" s="321"/>
      <c r="NNU1" s="321"/>
      <c r="NNV1" s="322"/>
      <c r="NNW1" s="321"/>
      <c r="NNX1" s="322"/>
      <c r="NNY1" s="322"/>
      <c r="NNZ1" s="322"/>
      <c r="NOA1" s="322"/>
      <c r="NOB1" s="320"/>
      <c r="NOC1" s="321"/>
      <c r="NOD1" s="321"/>
      <c r="NOE1" s="322"/>
      <c r="NOF1" s="321"/>
      <c r="NOG1" s="322"/>
      <c r="NOH1" s="322"/>
      <c r="NOI1" s="322"/>
      <c r="NOJ1" s="322"/>
      <c r="NOK1" s="320"/>
      <c r="NOL1" s="321"/>
      <c r="NOM1" s="321"/>
      <c r="NON1" s="322"/>
      <c r="NOO1" s="321"/>
      <c r="NOP1" s="322"/>
      <c r="NOQ1" s="322"/>
      <c r="NOR1" s="322"/>
      <c r="NOS1" s="322"/>
      <c r="NOT1" s="320"/>
      <c r="NOU1" s="321"/>
      <c r="NOV1" s="321"/>
      <c r="NOW1" s="322"/>
      <c r="NOX1" s="321"/>
      <c r="NOY1" s="322"/>
      <c r="NOZ1" s="322"/>
      <c r="NPA1" s="322"/>
      <c r="NPB1" s="322"/>
      <c r="NPC1" s="320"/>
      <c r="NPD1" s="321"/>
      <c r="NPE1" s="321"/>
      <c r="NPF1" s="322"/>
      <c r="NPG1" s="321"/>
      <c r="NPH1" s="322"/>
      <c r="NPI1" s="322"/>
      <c r="NPJ1" s="322"/>
      <c r="NPK1" s="322"/>
      <c r="NPL1" s="320"/>
      <c r="NPM1" s="321"/>
      <c r="NPN1" s="321"/>
      <c r="NPO1" s="322"/>
      <c r="NPP1" s="321"/>
      <c r="NPQ1" s="322"/>
      <c r="NPR1" s="322"/>
      <c r="NPS1" s="322"/>
      <c r="NPT1" s="322"/>
      <c r="NPU1" s="320"/>
      <c r="NPV1" s="321"/>
      <c r="NPW1" s="321"/>
      <c r="NPX1" s="322"/>
      <c r="NPY1" s="321"/>
      <c r="NPZ1" s="322"/>
      <c r="NQA1" s="322"/>
      <c r="NQB1" s="322"/>
      <c r="NQC1" s="322"/>
      <c r="NQD1" s="320"/>
      <c r="NQE1" s="321"/>
      <c r="NQF1" s="321"/>
      <c r="NQG1" s="322"/>
      <c r="NQH1" s="321"/>
      <c r="NQI1" s="322"/>
      <c r="NQJ1" s="322"/>
      <c r="NQK1" s="322"/>
      <c r="NQL1" s="322"/>
      <c r="NQM1" s="320"/>
      <c r="NQN1" s="321"/>
      <c r="NQO1" s="321"/>
      <c r="NQP1" s="322"/>
      <c r="NQQ1" s="321"/>
      <c r="NQR1" s="322"/>
      <c r="NQS1" s="322"/>
      <c r="NQT1" s="322"/>
      <c r="NQU1" s="322"/>
      <c r="NQV1" s="320"/>
      <c r="NQW1" s="321"/>
      <c r="NQX1" s="321"/>
      <c r="NQY1" s="322"/>
      <c r="NQZ1" s="321"/>
      <c r="NRA1" s="322"/>
      <c r="NRB1" s="322"/>
      <c r="NRC1" s="322"/>
      <c r="NRD1" s="322"/>
      <c r="NRE1" s="320"/>
      <c r="NRF1" s="321"/>
      <c r="NRG1" s="321"/>
      <c r="NRH1" s="322"/>
      <c r="NRI1" s="321"/>
      <c r="NRJ1" s="322"/>
      <c r="NRK1" s="322"/>
      <c r="NRL1" s="322"/>
      <c r="NRM1" s="322"/>
      <c r="NRN1" s="320"/>
      <c r="NRO1" s="321"/>
      <c r="NRP1" s="321"/>
      <c r="NRQ1" s="322"/>
      <c r="NRR1" s="321"/>
      <c r="NRS1" s="322"/>
      <c r="NRT1" s="322"/>
      <c r="NRU1" s="322"/>
      <c r="NRV1" s="322"/>
      <c r="NRW1" s="320"/>
      <c r="NRX1" s="321"/>
      <c r="NRY1" s="321"/>
      <c r="NRZ1" s="322"/>
      <c r="NSA1" s="321"/>
      <c r="NSB1" s="322"/>
      <c r="NSC1" s="322"/>
      <c r="NSD1" s="322"/>
      <c r="NSE1" s="322"/>
      <c r="NSF1" s="320"/>
      <c r="NSG1" s="321"/>
      <c r="NSH1" s="321"/>
      <c r="NSI1" s="322"/>
      <c r="NSJ1" s="321"/>
      <c r="NSK1" s="322"/>
      <c r="NSL1" s="322"/>
      <c r="NSM1" s="322"/>
      <c r="NSN1" s="322"/>
      <c r="NSO1" s="320"/>
      <c r="NSP1" s="321"/>
      <c r="NSQ1" s="321"/>
      <c r="NSR1" s="322"/>
      <c r="NSS1" s="321"/>
      <c r="NST1" s="322"/>
      <c r="NSU1" s="322"/>
      <c r="NSV1" s="322"/>
      <c r="NSW1" s="322"/>
      <c r="NSX1" s="320"/>
      <c r="NSY1" s="321"/>
      <c r="NSZ1" s="321"/>
      <c r="NTA1" s="322"/>
      <c r="NTB1" s="321"/>
      <c r="NTC1" s="322"/>
      <c r="NTD1" s="322"/>
      <c r="NTE1" s="322"/>
      <c r="NTF1" s="322"/>
      <c r="NTG1" s="320"/>
      <c r="NTH1" s="321"/>
      <c r="NTI1" s="321"/>
      <c r="NTJ1" s="322"/>
      <c r="NTK1" s="321"/>
      <c r="NTL1" s="322"/>
      <c r="NTM1" s="322"/>
      <c r="NTN1" s="322"/>
      <c r="NTO1" s="322"/>
      <c r="NTP1" s="320"/>
      <c r="NTQ1" s="321"/>
      <c r="NTR1" s="321"/>
      <c r="NTS1" s="322"/>
      <c r="NTT1" s="321"/>
      <c r="NTU1" s="322"/>
      <c r="NTV1" s="322"/>
      <c r="NTW1" s="322"/>
      <c r="NTX1" s="322"/>
      <c r="NTY1" s="320"/>
      <c r="NTZ1" s="321"/>
      <c r="NUA1" s="321"/>
      <c r="NUB1" s="322"/>
      <c r="NUC1" s="321"/>
      <c r="NUD1" s="322"/>
      <c r="NUE1" s="322"/>
      <c r="NUF1" s="322"/>
      <c r="NUG1" s="322"/>
      <c r="NUH1" s="320"/>
      <c r="NUI1" s="321"/>
      <c r="NUJ1" s="321"/>
      <c r="NUK1" s="322"/>
      <c r="NUL1" s="321"/>
      <c r="NUM1" s="322"/>
      <c r="NUN1" s="322"/>
      <c r="NUO1" s="322"/>
      <c r="NUP1" s="322"/>
      <c r="NUQ1" s="320"/>
      <c r="NUR1" s="321"/>
      <c r="NUS1" s="321"/>
      <c r="NUT1" s="322"/>
      <c r="NUU1" s="321"/>
      <c r="NUV1" s="322"/>
      <c r="NUW1" s="322"/>
      <c r="NUX1" s="322"/>
      <c r="NUY1" s="322"/>
      <c r="NUZ1" s="320"/>
      <c r="NVA1" s="321"/>
      <c r="NVB1" s="321"/>
      <c r="NVC1" s="322"/>
      <c r="NVD1" s="321"/>
      <c r="NVE1" s="322"/>
      <c r="NVF1" s="322"/>
      <c r="NVG1" s="322"/>
      <c r="NVH1" s="322"/>
      <c r="NVI1" s="320"/>
      <c r="NVJ1" s="321"/>
      <c r="NVK1" s="321"/>
      <c r="NVL1" s="322"/>
      <c r="NVM1" s="321"/>
      <c r="NVN1" s="322"/>
      <c r="NVO1" s="322"/>
      <c r="NVP1" s="322"/>
      <c r="NVQ1" s="322"/>
      <c r="NVR1" s="320"/>
      <c r="NVS1" s="321"/>
      <c r="NVT1" s="321"/>
      <c r="NVU1" s="322"/>
      <c r="NVV1" s="321"/>
      <c r="NVW1" s="322"/>
      <c r="NVX1" s="322"/>
      <c r="NVY1" s="322"/>
      <c r="NVZ1" s="322"/>
      <c r="NWA1" s="320"/>
      <c r="NWB1" s="321"/>
      <c r="NWC1" s="321"/>
      <c r="NWD1" s="322"/>
      <c r="NWE1" s="321"/>
      <c r="NWF1" s="322"/>
      <c r="NWG1" s="322"/>
      <c r="NWH1" s="322"/>
      <c r="NWI1" s="322"/>
      <c r="NWJ1" s="320"/>
      <c r="NWK1" s="321"/>
      <c r="NWL1" s="321"/>
      <c r="NWM1" s="322"/>
      <c r="NWN1" s="321"/>
      <c r="NWO1" s="322"/>
      <c r="NWP1" s="322"/>
      <c r="NWQ1" s="322"/>
      <c r="NWR1" s="322"/>
      <c r="NWS1" s="320"/>
      <c r="NWT1" s="321"/>
      <c r="NWU1" s="321"/>
      <c r="NWV1" s="322"/>
      <c r="NWW1" s="321"/>
      <c r="NWX1" s="322"/>
      <c r="NWY1" s="322"/>
      <c r="NWZ1" s="322"/>
      <c r="NXA1" s="322"/>
      <c r="NXB1" s="320"/>
      <c r="NXC1" s="321"/>
      <c r="NXD1" s="321"/>
      <c r="NXE1" s="322"/>
      <c r="NXF1" s="321"/>
      <c r="NXG1" s="322"/>
      <c r="NXH1" s="322"/>
      <c r="NXI1" s="322"/>
      <c r="NXJ1" s="322"/>
      <c r="NXK1" s="320"/>
      <c r="NXL1" s="321"/>
      <c r="NXM1" s="321"/>
      <c r="NXN1" s="322"/>
      <c r="NXO1" s="321"/>
      <c r="NXP1" s="322"/>
      <c r="NXQ1" s="322"/>
      <c r="NXR1" s="322"/>
      <c r="NXS1" s="322"/>
      <c r="NXT1" s="320"/>
      <c r="NXU1" s="321"/>
      <c r="NXV1" s="321"/>
      <c r="NXW1" s="322"/>
      <c r="NXX1" s="321"/>
      <c r="NXY1" s="322"/>
      <c r="NXZ1" s="322"/>
      <c r="NYA1" s="322"/>
      <c r="NYB1" s="322"/>
      <c r="NYC1" s="320"/>
      <c r="NYD1" s="321"/>
      <c r="NYE1" s="321"/>
      <c r="NYF1" s="322"/>
      <c r="NYG1" s="321"/>
      <c r="NYH1" s="322"/>
      <c r="NYI1" s="322"/>
      <c r="NYJ1" s="322"/>
      <c r="NYK1" s="322"/>
      <c r="NYL1" s="320"/>
      <c r="NYM1" s="321"/>
      <c r="NYN1" s="321"/>
      <c r="NYO1" s="322"/>
      <c r="NYP1" s="321"/>
      <c r="NYQ1" s="322"/>
      <c r="NYR1" s="322"/>
      <c r="NYS1" s="322"/>
      <c r="NYT1" s="322"/>
      <c r="NYU1" s="320"/>
      <c r="NYV1" s="321"/>
      <c r="NYW1" s="321"/>
      <c r="NYX1" s="322"/>
      <c r="NYY1" s="321"/>
      <c r="NYZ1" s="322"/>
      <c r="NZA1" s="322"/>
      <c r="NZB1" s="322"/>
      <c r="NZC1" s="322"/>
      <c r="NZD1" s="320"/>
      <c r="NZE1" s="321"/>
      <c r="NZF1" s="321"/>
      <c r="NZG1" s="322"/>
      <c r="NZH1" s="321"/>
      <c r="NZI1" s="322"/>
      <c r="NZJ1" s="322"/>
      <c r="NZK1" s="322"/>
      <c r="NZL1" s="322"/>
      <c r="NZM1" s="320"/>
      <c r="NZN1" s="321"/>
      <c r="NZO1" s="321"/>
      <c r="NZP1" s="322"/>
      <c r="NZQ1" s="321"/>
      <c r="NZR1" s="322"/>
      <c r="NZS1" s="322"/>
      <c r="NZT1" s="322"/>
      <c r="NZU1" s="322"/>
      <c r="NZV1" s="320"/>
      <c r="NZW1" s="321"/>
      <c r="NZX1" s="321"/>
      <c r="NZY1" s="322"/>
      <c r="NZZ1" s="321"/>
      <c r="OAA1" s="322"/>
      <c r="OAB1" s="322"/>
      <c r="OAC1" s="322"/>
      <c r="OAD1" s="322"/>
      <c r="OAE1" s="320"/>
      <c r="OAF1" s="321"/>
      <c r="OAG1" s="321"/>
      <c r="OAH1" s="322"/>
      <c r="OAI1" s="321"/>
      <c r="OAJ1" s="322"/>
      <c r="OAK1" s="322"/>
      <c r="OAL1" s="322"/>
      <c r="OAM1" s="322"/>
      <c r="OAN1" s="320"/>
      <c r="OAO1" s="321"/>
      <c r="OAP1" s="321"/>
      <c r="OAQ1" s="322"/>
      <c r="OAR1" s="321"/>
      <c r="OAS1" s="322"/>
      <c r="OAT1" s="322"/>
      <c r="OAU1" s="322"/>
      <c r="OAV1" s="322"/>
      <c r="OAW1" s="320"/>
      <c r="OAX1" s="321"/>
      <c r="OAY1" s="321"/>
      <c r="OAZ1" s="322"/>
      <c r="OBA1" s="321"/>
      <c r="OBB1" s="322"/>
      <c r="OBC1" s="322"/>
      <c r="OBD1" s="322"/>
      <c r="OBE1" s="322"/>
      <c r="OBF1" s="320"/>
      <c r="OBG1" s="321"/>
      <c r="OBH1" s="321"/>
      <c r="OBI1" s="322"/>
      <c r="OBJ1" s="321"/>
      <c r="OBK1" s="322"/>
      <c r="OBL1" s="322"/>
      <c r="OBM1" s="322"/>
      <c r="OBN1" s="322"/>
      <c r="OBO1" s="320"/>
      <c r="OBP1" s="321"/>
      <c r="OBQ1" s="321"/>
      <c r="OBR1" s="322"/>
      <c r="OBS1" s="321"/>
      <c r="OBT1" s="322"/>
      <c r="OBU1" s="322"/>
      <c r="OBV1" s="322"/>
      <c r="OBW1" s="322"/>
      <c r="OBX1" s="320"/>
      <c r="OBY1" s="321"/>
      <c r="OBZ1" s="321"/>
      <c r="OCA1" s="322"/>
      <c r="OCB1" s="321"/>
      <c r="OCC1" s="322"/>
      <c r="OCD1" s="322"/>
      <c r="OCE1" s="322"/>
      <c r="OCF1" s="322"/>
      <c r="OCG1" s="320"/>
      <c r="OCH1" s="321"/>
      <c r="OCI1" s="321"/>
      <c r="OCJ1" s="322"/>
      <c r="OCK1" s="321"/>
      <c r="OCL1" s="322"/>
      <c r="OCM1" s="322"/>
      <c r="OCN1" s="322"/>
      <c r="OCO1" s="322"/>
      <c r="OCP1" s="320"/>
      <c r="OCQ1" s="321"/>
      <c r="OCR1" s="321"/>
      <c r="OCS1" s="322"/>
      <c r="OCT1" s="321"/>
      <c r="OCU1" s="322"/>
      <c r="OCV1" s="322"/>
      <c r="OCW1" s="322"/>
      <c r="OCX1" s="322"/>
      <c r="OCY1" s="320"/>
      <c r="OCZ1" s="321"/>
      <c r="ODA1" s="321"/>
      <c r="ODB1" s="322"/>
      <c r="ODC1" s="321"/>
      <c r="ODD1" s="322"/>
      <c r="ODE1" s="322"/>
      <c r="ODF1" s="322"/>
      <c r="ODG1" s="322"/>
      <c r="ODH1" s="320"/>
      <c r="ODI1" s="321"/>
      <c r="ODJ1" s="321"/>
      <c r="ODK1" s="322"/>
      <c r="ODL1" s="321"/>
      <c r="ODM1" s="322"/>
      <c r="ODN1" s="322"/>
      <c r="ODO1" s="322"/>
      <c r="ODP1" s="322"/>
      <c r="ODQ1" s="320"/>
      <c r="ODR1" s="321"/>
      <c r="ODS1" s="321"/>
      <c r="ODT1" s="322"/>
      <c r="ODU1" s="321"/>
      <c r="ODV1" s="322"/>
      <c r="ODW1" s="322"/>
      <c r="ODX1" s="322"/>
      <c r="ODY1" s="322"/>
      <c r="ODZ1" s="320"/>
      <c r="OEA1" s="321"/>
      <c r="OEB1" s="321"/>
      <c r="OEC1" s="322"/>
      <c r="OED1" s="321"/>
      <c r="OEE1" s="322"/>
      <c r="OEF1" s="322"/>
      <c r="OEG1" s="322"/>
      <c r="OEH1" s="322"/>
      <c r="OEI1" s="320"/>
      <c r="OEJ1" s="321"/>
      <c r="OEK1" s="321"/>
      <c r="OEL1" s="322"/>
      <c r="OEM1" s="321"/>
      <c r="OEN1" s="322"/>
      <c r="OEO1" s="322"/>
      <c r="OEP1" s="322"/>
      <c r="OEQ1" s="322"/>
      <c r="OER1" s="320"/>
      <c r="OES1" s="321"/>
      <c r="OET1" s="321"/>
      <c r="OEU1" s="322"/>
      <c r="OEV1" s="321"/>
      <c r="OEW1" s="322"/>
      <c r="OEX1" s="322"/>
      <c r="OEY1" s="322"/>
      <c r="OEZ1" s="322"/>
      <c r="OFA1" s="320"/>
      <c r="OFB1" s="321"/>
      <c r="OFC1" s="321"/>
      <c r="OFD1" s="322"/>
      <c r="OFE1" s="321"/>
      <c r="OFF1" s="322"/>
      <c r="OFG1" s="322"/>
      <c r="OFH1" s="322"/>
      <c r="OFI1" s="322"/>
      <c r="OFJ1" s="320"/>
      <c r="OFK1" s="321"/>
      <c r="OFL1" s="321"/>
      <c r="OFM1" s="322"/>
      <c r="OFN1" s="321"/>
      <c r="OFO1" s="322"/>
      <c r="OFP1" s="322"/>
      <c r="OFQ1" s="322"/>
      <c r="OFR1" s="322"/>
      <c r="OFS1" s="320"/>
      <c r="OFT1" s="321"/>
      <c r="OFU1" s="321"/>
      <c r="OFV1" s="322"/>
      <c r="OFW1" s="321"/>
      <c r="OFX1" s="322"/>
      <c r="OFY1" s="322"/>
      <c r="OFZ1" s="322"/>
      <c r="OGA1" s="322"/>
      <c r="OGB1" s="320"/>
      <c r="OGC1" s="321"/>
      <c r="OGD1" s="321"/>
      <c r="OGE1" s="322"/>
      <c r="OGF1" s="321"/>
      <c r="OGG1" s="322"/>
      <c r="OGH1" s="322"/>
      <c r="OGI1" s="322"/>
      <c r="OGJ1" s="322"/>
      <c r="OGK1" s="320"/>
      <c r="OGL1" s="321"/>
      <c r="OGM1" s="321"/>
      <c r="OGN1" s="322"/>
      <c r="OGO1" s="321"/>
      <c r="OGP1" s="322"/>
      <c r="OGQ1" s="322"/>
      <c r="OGR1" s="322"/>
      <c r="OGS1" s="322"/>
      <c r="OGT1" s="320"/>
      <c r="OGU1" s="321"/>
      <c r="OGV1" s="321"/>
      <c r="OGW1" s="322"/>
      <c r="OGX1" s="321"/>
      <c r="OGY1" s="322"/>
      <c r="OGZ1" s="322"/>
      <c r="OHA1" s="322"/>
      <c r="OHB1" s="322"/>
      <c r="OHC1" s="320"/>
      <c r="OHD1" s="321"/>
      <c r="OHE1" s="321"/>
      <c r="OHF1" s="322"/>
      <c r="OHG1" s="321"/>
      <c r="OHH1" s="322"/>
      <c r="OHI1" s="322"/>
      <c r="OHJ1" s="322"/>
      <c r="OHK1" s="322"/>
      <c r="OHL1" s="320"/>
      <c r="OHM1" s="321"/>
      <c r="OHN1" s="321"/>
      <c r="OHO1" s="322"/>
      <c r="OHP1" s="321"/>
      <c r="OHQ1" s="322"/>
      <c r="OHR1" s="322"/>
      <c r="OHS1" s="322"/>
      <c r="OHT1" s="322"/>
      <c r="OHU1" s="320"/>
      <c r="OHV1" s="321"/>
      <c r="OHW1" s="321"/>
      <c r="OHX1" s="322"/>
      <c r="OHY1" s="321"/>
      <c r="OHZ1" s="322"/>
      <c r="OIA1" s="322"/>
      <c r="OIB1" s="322"/>
      <c r="OIC1" s="322"/>
      <c r="OID1" s="320"/>
      <c r="OIE1" s="321"/>
      <c r="OIF1" s="321"/>
      <c r="OIG1" s="322"/>
      <c r="OIH1" s="321"/>
      <c r="OII1" s="322"/>
      <c r="OIJ1" s="322"/>
      <c r="OIK1" s="322"/>
      <c r="OIL1" s="322"/>
      <c r="OIM1" s="320"/>
      <c r="OIN1" s="321"/>
      <c r="OIO1" s="321"/>
      <c r="OIP1" s="322"/>
      <c r="OIQ1" s="321"/>
      <c r="OIR1" s="322"/>
      <c r="OIS1" s="322"/>
      <c r="OIT1" s="322"/>
      <c r="OIU1" s="322"/>
      <c r="OIV1" s="320"/>
      <c r="OIW1" s="321"/>
      <c r="OIX1" s="321"/>
      <c r="OIY1" s="322"/>
      <c r="OIZ1" s="321"/>
      <c r="OJA1" s="322"/>
      <c r="OJB1" s="322"/>
      <c r="OJC1" s="322"/>
      <c r="OJD1" s="322"/>
      <c r="OJE1" s="320"/>
      <c r="OJF1" s="321"/>
      <c r="OJG1" s="321"/>
      <c r="OJH1" s="322"/>
      <c r="OJI1" s="321"/>
      <c r="OJJ1" s="322"/>
      <c r="OJK1" s="322"/>
      <c r="OJL1" s="322"/>
      <c r="OJM1" s="322"/>
      <c r="OJN1" s="320"/>
      <c r="OJO1" s="321"/>
      <c r="OJP1" s="321"/>
      <c r="OJQ1" s="322"/>
      <c r="OJR1" s="321"/>
      <c r="OJS1" s="322"/>
      <c r="OJT1" s="322"/>
      <c r="OJU1" s="322"/>
      <c r="OJV1" s="322"/>
      <c r="OJW1" s="320"/>
      <c r="OJX1" s="321"/>
      <c r="OJY1" s="321"/>
      <c r="OJZ1" s="322"/>
      <c r="OKA1" s="321"/>
      <c r="OKB1" s="322"/>
      <c r="OKC1" s="322"/>
      <c r="OKD1" s="322"/>
      <c r="OKE1" s="322"/>
      <c r="OKF1" s="320"/>
      <c r="OKG1" s="321"/>
      <c r="OKH1" s="321"/>
      <c r="OKI1" s="322"/>
      <c r="OKJ1" s="321"/>
      <c r="OKK1" s="322"/>
      <c r="OKL1" s="322"/>
      <c r="OKM1" s="322"/>
      <c r="OKN1" s="322"/>
      <c r="OKO1" s="320"/>
      <c r="OKP1" s="321"/>
      <c r="OKQ1" s="321"/>
      <c r="OKR1" s="322"/>
      <c r="OKS1" s="321"/>
      <c r="OKT1" s="322"/>
      <c r="OKU1" s="322"/>
      <c r="OKV1" s="322"/>
      <c r="OKW1" s="322"/>
      <c r="OKX1" s="320"/>
      <c r="OKY1" s="321"/>
      <c r="OKZ1" s="321"/>
      <c r="OLA1" s="322"/>
      <c r="OLB1" s="321"/>
      <c r="OLC1" s="322"/>
      <c r="OLD1" s="322"/>
      <c r="OLE1" s="322"/>
      <c r="OLF1" s="322"/>
      <c r="OLG1" s="320"/>
      <c r="OLH1" s="321"/>
      <c r="OLI1" s="321"/>
      <c r="OLJ1" s="322"/>
      <c r="OLK1" s="321"/>
      <c r="OLL1" s="322"/>
      <c r="OLM1" s="322"/>
      <c r="OLN1" s="322"/>
      <c r="OLO1" s="322"/>
      <c r="OLP1" s="320"/>
      <c r="OLQ1" s="321"/>
      <c r="OLR1" s="321"/>
      <c r="OLS1" s="322"/>
      <c r="OLT1" s="321"/>
      <c r="OLU1" s="322"/>
      <c r="OLV1" s="322"/>
      <c r="OLW1" s="322"/>
      <c r="OLX1" s="322"/>
      <c r="OLY1" s="320"/>
      <c r="OLZ1" s="321"/>
      <c r="OMA1" s="321"/>
      <c r="OMB1" s="322"/>
      <c r="OMC1" s="321"/>
      <c r="OMD1" s="322"/>
      <c r="OME1" s="322"/>
      <c r="OMF1" s="322"/>
      <c r="OMG1" s="322"/>
      <c r="OMH1" s="320"/>
      <c r="OMI1" s="321"/>
      <c r="OMJ1" s="321"/>
      <c r="OMK1" s="322"/>
      <c r="OML1" s="321"/>
      <c r="OMM1" s="322"/>
      <c r="OMN1" s="322"/>
      <c r="OMO1" s="322"/>
      <c r="OMP1" s="322"/>
      <c r="OMQ1" s="320"/>
      <c r="OMR1" s="321"/>
      <c r="OMS1" s="321"/>
      <c r="OMT1" s="322"/>
      <c r="OMU1" s="321"/>
      <c r="OMV1" s="322"/>
      <c r="OMW1" s="322"/>
      <c r="OMX1" s="322"/>
      <c r="OMY1" s="322"/>
      <c r="OMZ1" s="320"/>
      <c r="ONA1" s="321"/>
      <c r="ONB1" s="321"/>
      <c r="ONC1" s="322"/>
      <c r="OND1" s="321"/>
      <c r="ONE1" s="322"/>
      <c r="ONF1" s="322"/>
      <c r="ONG1" s="322"/>
      <c r="ONH1" s="322"/>
      <c r="ONI1" s="320"/>
      <c r="ONJ1" s="321"/>
      <c r="ONK1" s="321"/>
      <c r="ONL1" s="322"/>
      <c r="ONM1" s="321"/>
      <c r="ONN1" s="322"/>
      <c r="ONO1" s="322"/>
      <c r="ONP1" s="322"/>
      <c r="ONQ1" s="322"/>
      <c r="ONR1" s="320"/>
      <c r="ONS1" s="321"/>
      <c r="ONT1" s="321"/>
      <c r="ONU1" s="322"/>
      <c r="ONV1" s="321"/>
      <c r="ONW1" s="322"/>
      <c r="ONX1" s="322"/>
      <c r="ONY1" s="322"/>
      <c r="ONZ1" s="322"/>
      <c r="OOA1" s="320"/>
      <c r="OOB1" s="321"/>
      <c r="OOC1" s="321"/>
      <c r="OOD1" s="322"/>
      <c r="OOE1" s="321"/>
      <c r="OOF1" s="322"/>
      <c r="OOG1" s="322"/>
      <c r="OOH1" s="322"/>
      <c r="OOI1" s="322"/>
      <c r="OOJ1" s="320"/>
      <c r="OOK1" s="321"/>
      <c r="OOL1" s="321"/>
      <c r="OOM1" s="322"/>
      <c r="OON1" s="321"/>
      <c r="OOO1" s="322"/>
      <c r="OOP1" s="322"/>
      <c r="OOQ1" s="322"/>
      <c r="OOR1" s="322"/>
      <c r="OOS1" s="320"/>
      <c r="OOT1" s="321"/>
      <c r="OOU1" s="321"/>
      <c r="OOV1" s="322"/>
      <c r="OOW1" s="321"/>
      <c r="OOX1" s="322"/>
      <c r="OOY1" s="322"/>
      <c r="OOZ1" s="322"/>
      <c r="OPA1" s="322"/>
      <c r="OPB1" s="320"/>
      <c r="OPC1" s="321"/>
      <c r="OPD1" s="321"/>
      <c r="OPE1" s="322"/>
      <c r="OPF1" s="321"/>
      <c r="OPG1" s="322"/>
      <c r="OPH1" s="322"/>
      <c r="OPI1" s="322"/>
      <c r="OPJ1" s="322"/>
      <c r="OPK1" s="320"/>
      <c r="OPL1" s="321"/>
      <c r="OPM1" s="321"/>
      <c r="OPN1" s="322"/>
      <c r="OPO1" s="321"/>
      <c r="OPP1" s="322"/>
      <c r="OPQ1" s="322"/>
      <c r="OPR1" s="322"/>
      <c r="OPS1" s="322"/>
      <c r="OPT1" s="320"/>
      <c r="OPU1" s="321"/>
      <c r="OPV1" s="321"/>
      <c r="OPW1" s="322"/>
      <c r="OPX1" s="321"/>
      <c r="OPY1" s="322"/>
      <c r="OPZ1" s="322"/>
      <c r="OQA1" s="322"/>
      <c r="OQB1" s="322"/>
      <c r="OQC1" s="320"/>
      <c r="OQD1" s="321"/>
      <c r="OQE1" s="321"/>
      <c r="OQF1" s="322"/>
      <c r="OQG1" s="321"/>
      <c r="OQH1" s="322"/>
      <c r="OQI1" s="322"/>
      <c r="OQJ1" s="322"/>
      <c r="OQK1" s="322"/>
      <c r="OQL1" s="320"/>
      <c r="OQM1" s="321"/>
      <c r="OQN1" s="321"/>
      <c r="OQO1" s="322"/>
      <c r="OQP1" s="321"/>
      <c r="OQQ1" s="322"/>
      <c r="OQR1" s="322"/>
      <c r="OQS1" s="322"/>
      <c r="OQT1" s="322"/>
      <c r="OQU1" s="320"/>
      <c r="OQV1" s="321"/>
      <c r="OQW1" s="321"/>
      <c r="OQX1" s="322"/>
      <c r="OQY1" s="321"/>
      <c r="OQZ1" s="322"/>
      <c r="ORA1" s="322"/>
      <c r="ORB1" s="322"/>
      <c r="ORC1" s="322"/>
      <c r="ORD1" s="320"/>
      <c r="ORE1" s="321"/>
      <c r="ORF1" s="321"/>
      <c r="ORG1" s="322"/>
      <c r="ORH1" s="321"/>
      <c r="ORI1" s="322"/>
      <c r="ORJ1" s="322"/>
      <c r="ORK1" s="322"/>
      <c r="ORL1" s="322"/>
      <c r="ORM1" s="320"/>
      <c r="ORN1" s="321"/>
      <c r="ORO1" s="321"/>
      <c r="ORP1" s="322"/>
      <c r="ORQ1" s="321"/>
      <c r="ORR1" s="322"/>
      <c r="ORS1" s="322"/>
      <c r="ORT1" s="322"/>
      <c r="ORU1" s="322"/>
      <c r="ORV1" s="320"/>
      <c r="ORW1" s="321"/>
      <c r="ORX1" s="321"/>
      <c r="ORY1" s="322"/>
      <c r="ORZ1" s="321"/>
      <c r="OSA1" s="322"/>
      <c r="OSB1" s="322"/>
      <c r="OSC1" s="322"/>
      <c r="OSD1" s="322"/>
      <c r="OSE1" s="320"/>
      <c r="OSF1" s="321"/>
      <c r="OSG1" s="321"/>
      <c r="OSH1" s="322"/>
      <c r="OSI1" s="321"/>
      <c r="OSJ1" s="322"/>
      <c r="OSK1" s="322"/>
      <c r="OSL1" s="322"/>
      <c r="OSM1" s="322"/>
      <c r="OSN1" s="320"/>
      <c r="OSO1" s="321"/>
      <c r="OSP1" s="321"/>
      <c r="OSQ1" s="322"/>
      <c r="OSR1" s="321"/>
      <c r="OSS1" s="322"/>
      <c r="OST1" s="322"/>
      <c r="OSU1" s="322"/>
      <c r="OSV1" s="322"/>
      <c r="OSW1" s="320"/>
      <c r="OSX1" s="321"/>
      <c r="OSY1" s="321"/>
      <c r="OSZ1" s="322"/>
      <c r="OTA1" s="321"/>
      <c r="OTB1" s="322"/>
      <c r="OTC1" s="322"/>
      <c r="OTD1" s="322"/>
      <c r="OTE1" s="322"/>
      <c r="OTF1" s="320"/>
      <c r="OTG1" s="321"/>
      <c r="OTH1" s="321"/>
      <c r="OTI1" s="322"/>
      <c r="OTJ1" s="321"/>
      <c r="OTK1" s="322"/>
      <c r="OTL1" s="322"/>
      <c r="OTM1" s="322"/>
      <c r="OTN1" s="322"/>
      <c r="OTO1" s="320"/>
      <c r="OTP1" s="321"/>
      <c r="OTQ1" s="321"/>
      <c r="OTR1" s="322"/>
      <c r="OTS1" s="321"/>
      <c r="OTT1" s="322"/>
      <c r="OTU1" s="322"/>
      <c r="OTV1" s="322"/>
      <c r="OTW1" s="322"/>
      <c r="OTX1" s="320"/>
      <c r="OTY1" s="321"/>
      <c r="OTZ1" s="321"/>
      <c r="OUA1" s="322"/>
      <c r="OUB1" s="321"/>
      <c r="OUC1" s="322"/>
      <c r="OUD1" s="322"/>
      <c r="OUE1" s="322"/>
      <c r="OUF1" s="322"/>
      <c r="OUG1" s="320"/>
      <c r="OUH1" s="321"/>
      <c r="OUI1" s="321"/>
      <c r="OUJ1" s="322"/>
      <c r="OUK1" s="321"/>
      <c r="OUL1" s="322"/>
      <c r="OUM1" s="322"/>
      <c r="OUN1" s="322"/>
      <c r="OUO1" s="322"/>
      <c r="OUP1" s="320"/>
      <c r="OUQ1" s="321"/>
      <c r="OUR1" s="321"/>
      <c r="OUS1" s="322"/>
      <c r="OUT1" s="321"/>
      <c r="OUU1" s="322"/>
      <c r="OUV1" s="322"/>
      <c r="OUW1" s="322"/>
      <c r="OUX1" s="322"/>
      <c r="OUY1" s="320"/>
      <c r="OUZ1" s="321"/>
      <c r="OVA1" s="321"/>
      <c r="OVB1" s="322"/>
      <c r="OVC1" s="321"/>
      <c r="OVD1" s="322"/>
      <c r="OVE1" s="322"/>
      <c r="OVF1" s="322"/>
      <c r="OVG1" s="322"/>
      <c r="OVH1" s="320"/>
      <c r="OVI1" s="321"/>
      <c r="OVJ1" s="321"/>
      <c r="OVK1" s="322"/>
      <c r="OVL1" s="321"/>
      <c r="OVM1" s="322"/>
      <c r="OVN1" s="322"/>
      <c r="OVO1" s="322"/>
      <c r="OVP1" s="322"/>
      <c r="OVQ1" s="320"/>
      <c r="OVR1" s="321"/>
      <c r="OVS1" s="321"/>
      <c r="OVT1" s="322"/>
      <c r="OVU1" s="321"/>
      <c r="OVV1" s="322"/>
      <c r="OVW1" s="322"/>
      <c r="OVX1" s="322"/>
      <c r="OVY1" s="322"/>
      <c r="OVZ1" s="320"/>
      <c r="OWA1" s="321"/>
      <c r="OWB1" s="321"/>
      <c r="OWC1" s="322"/>
      <c r="OWD1" s="321"/>
      <c r="OWE1" s="322"/>
      <c r="OWF1" s="322"/>
      <c r="OWG1" s="322"/>
      <c r="OWH1" s="322"/>
      <c r="OWI1" s="320"/>
      <c r="OWJ1" s="321"/>
      <c r="OWK1" s="321"/>
      <c r="OWL1" s="322"/>
      <c r="OWM1" s="321"/>
      <c r="OWN1" s="322"/>
      <c r="OWO1" s="322"/>
      <c r="OWP1" s="322"/>
      <c r="OWQ1" s="322"/>
      <c r="OWR1" s="320"/>
      <c r="OWS1" s="321"/>
      <c r="OWT1" s="321"/>
      <c r="OWU1" s="322"/>
      <c r="OWV1" s="321"/>
      <c r="OWW1" s="322"/>
      <c r="OWX1" s="322"/>
      <c r="OWY1" s="322"/>
      <c r="OWZ1" s="322"/>
      <c r="OXA1" s="320"/>
      <c r="OXB1" s="321"/>
      <c r="OXC1" s="321"/>
      <c r="OXD1" s="322"/>
      <c r="OXE1" s="321"/>
      <c r="OXF1" s="322"/>
      <c r="OXG1" s="322"/>
      <c r="OXH1" s="322"/>
      <c r="OXI1" s="322"/>
      <c r="OXJ1" s="320"/>
      <c r="OXK1" s="321"/>
      <c r="OXL1" s="321"/>
      <c r="OXM1" s="322"/>
      <c r="OXN1" s="321"/>
      <c r="OXO1" s="322"/>
      <c r="OXP1" s="322"/>
      <c r="OXQ1" s="322"/>
      <c r="OXR1" s="322"/>
      <c r="OXS1" s="320"/>
      <c r="OXT1" s="321"/>
      <c r="OXU1" s="321"/>
      <c r="OXV1" s="322"/>
      <c r="OXW1" s="321"/>
      <c r="OXX1" s="322"/>
      <c r="OXY1" s="322"/>
      <c r="OXZ1" s="322"/>
      <c r="OYA1" s="322"/>
      <c r="OYB1" s="320"/>
      <c r="OYC1" s="321"/>
      <c r="OYD1" s="321"/>
      <c r="OYE1" s="322"/>
      <c r="OYF1" s="321"/>
      <c r="OYG1" s="322"/>
      <c r="OYH1" s="322"/>
      <c r="OYI1" s="322"/>
      <c r="OYJ1" s="322"/>
      <c r="OYK1" s="320"/>
      <c r="OYL1" s="321"/>
      <c r="OYM1" s="321"/>
      <c r="OYN1" s="322"/>
      <c r="OYO1" s="321"/>
      <c r="OYP1" s="322"/>
      <c r="OYQ1" s="322"/>
      <c r="OYR1" s="322"/>
      <c r="OYS1" s="322"/>
      <c r="OYT1" s="320"/>
      <c r="OYU1" s="321"/>
      <c r="OYV1" s="321"/>
      <c r="OYW1" s="322"/>
      <c r="OYX1" s="321"/>
      <c r="OYY1" s="322"/>
      <c r="OYZ1" s="322"/>
      <c r="OZA1" s="322"/>
      <c r="OZB1" s="322"/>
      <c r="OZC1" s="320"/>
      <c r="OZD1" s="321"/>
      <c r="OZE1" s="321"/>
      <c r="OZF1" s="322"/>
      <c r="OZG1" s="321"/>
      <c r="OZH1" s="322"/>
      <c r="OZI1" s="322"/>
      <c r="OZJ1" s="322"/>
      <c r="OZK1" s="322"/>
      <c r="OZL1" s="320"/>
      <c r="OZM1" s="321"/>
      <c r="OZN1" s="321"/>
      <c r="OZO1" s="322"/>
      <c r="OZP1" s="321"/>
      <c r="OZQ1" s="322"/>
      <c r="OZR1" s="322"/>
      <c r="OZS1" s="322"/>
      <c r="OZT1" s="322"/>
      <c r="OZU1" s="320"/>
      <c r="OZV1" s="321"/>
      <c r="OZW1" s="321"/>
      <c r="OZX1" s="322"/>
      <c r="OZY1" s="321"/>
      <c r="OZZ1" s="322"/>
      <c r="PAA1" s="322"/>
      <c r="PAB1" s="322"/>
      <c r="PAC1" s="322"/>
      <c r="PAD1" s="320"/>
      <c r="PAE1" s="321"/>
      <c r="PAF1" s="321"/>
      <c r="PAG1" s="322"/>
      <c r="PAH1" s="321"/>
      <c r="PAI1" s="322"/>
      <c r="PAJ1" s="322"/>
      <c r="PAK1" s="322"/>
      <c r="PAL1" s="322"/>
      <c r="PAM1" s="320"/>
      <c r="PAN1" s="321"/>
      <c r="PAO1" s="321"/>
      <c r="PAP1" s="322"/>
      <c r="PAQ1" s="321"/>
      <c r="PAR1" s="322"/>
      <c r="PAS1" s="322"/>
      <c r="PAT1" s="322"/>
      <c r="PAU1" s="322"/>
      <c r="PAV1" s="320"/>
      <c r="PAW1" s="321"/>
      <c r="PAX1" s="321"/>
      <c r="PAY1" s="322"/>
      <c r="PAZ1" s="321"/>
      <c r="PBA1" s="322"/>
      <c r="PBB1" s="322"/>
      <c r="PBC1" s="322"/>
      <c r="PBD1" s="322"/>
      <c r="PBE1" s="320"/>
      <c r="PBF1" s="321"/>
      <c r="PBG1" s="321"/>
      <c r="PBH1" s="322"/>
      <c r="PBI1" s="321"/>
      <c r="PBJ1" s="322"/>
      <c r="PBK1" s="322"/>
      <c r="PBL1" s="322"/>
      <c r="PBM1" s="322"/>
      <c r="PBN1" s="320"/>
      <c r="PBO1" s="321"/>
      <c r="PBP1" s="321"/>
      <c r="PBQ1" s="322"/>
      <c r="PBR1" s="321"/>
      <c r="PBS1" s="322"/>
      <c r="PBT1" s="322"/>
      <c r="PBU1" s="322"/>
      <c r="PBV1" s="322"/>
      <c r="PBW1" s="320"/>
      <c r="PBX1" s="321"/>
      <c r="PBY1" s="321"/>
      <c r="PBZ1" s="322"/>
      <c r="PCA1" s="321"/>
      <c r="PCB1" s="322"/>
      <c r="PCC1" s="322"/>
      <c r="PCD1" s="322"/>
      <c r="PCE1" s="322"/>
      <c r="PCF1" s="320"/>
      <c r="PCG1" s="321"/>
      <c r="PCH1" s="321"/>
      <c r="PCI1" s="322"/>
      <c r="PCJ1" s="321"/>
      <c r="PCK1" s="322"/>
      <c r="PCL1" s="322"/>
      <c r="PCM1" s="322"/>
      <c r="PCN1" s="322"/>
      <c r="PCO1" s="320"/>
      <c r="PCP1" s="321"/>
      <c r="PCQ1" s="321"/>
      <c r="PCR1" s="322"/>
      <c r="PCS1" s="321"/>
      <c r="PCT1" s="322"/>
      <c r="PCU1" s="322"/>
      <c r="PCV1" s="322"/>
      <c r="PCW1" s="322"/>
      <c r="PCX1" s="320"/>
      <c r="PCY1" s="321"/>
      <c r="PCZ1" s="321"/>
      <c r="PDA1" s="322"/>
      <c r="PDB1" s="321"/>
      <c r="PDC1" s="322"/>
      <c r="PDD1" s="322"/>
      <c r="PDE1" s="322"/>
      <c r="PDF1" s="322"/>
      <c r="PDG1" s="320"/>
      <c r="PDH1" s="321"/>
      <c r="PDI1" s="321"/>
      <c r="PDJ1" s="322"/>
      <c r="PDK1" s="321"/>
      <c r="PDL1" s="322"/>
      <c r="PDM1" s="322"/>
      <c r="PDN1" s="322"/>
      <c r="PDO1" s="322"/>
      <c r="PDP1" s="320"/>
      <c r="PDQ1" s="321"/>
      <c r="PDR1" s="321"/>
      <c r="PDS1" s="322"/>
      <c r="PDT1" s="321"/>
      <c r="PDU1" s="322"/>
      <c r="PDV1" s="322"/>
      <c r="PDW1" s="322"/>
      <c r="PDX1" s="322"/>
      <c r="PDY1" s="320"/>
      <c r="PDZ1" s="321"/>
      <c r="PEA1" s="321"/>
      <c r="PEB1" s="322"/>
      <c r="PEC1" s="321"/>
      <c r="PED1" s="322"/>
      <c r="PEE1" s="322"/>
      <c r="PEF1" s="322"/>
      <c r="PEG1" s="322"/>
      <c r="PEH1" s="320"/>
      <c r="PEI1" s="321"/>
      <c r="PEJ1" s="321"/>
      <c r="PEK1" s="322"/>
      <c r="PEL1" s="321"/>
      <c r="PEM1" s="322"/>
      <c r="PEN1" s="322"/>
      <c r="PEO1" s="322"/>
      <c r="PEP1" s="322"/>
      <c r="PEQ1" s="320"/>
      <c r="PER1" s="321"/>
      <c r="PES1" s="321"/>
      <c r="PET1" s="322"/>
      <c r="PEU1" s="321"/>
      <c r="PEV1" s="322"/>
      <c r="PEW1" s="322"/>
      <c r="PEX1" s="322"/>
      <c r="PEY1" s="322"/>
      <c r="PEZ1" s="320"/>
      <c r="PFA1" s="321"/>
      <c r="PFB1" s="321"/>
      <c r="PFC1" s="322"/>
      <c r="PFD1" s="321"/>
      <c r="PFE1" s="322"/>
      <c r="PFF1" s="322"/>
      <c r="PFG1" s="322"/>
      <c r="PFH1" s="322"/>
      <c r="PFI1" s="320"/>
      <c r="PFJ1" s="321"/>
      <c r="PFK1" s="321"/>
      <c r="PFL1" s="322"/>
      <c r="PFM1" s="321"/>
      <c r="PFN1" s="322"/>
      <c r="PFO1" s="322"/>
      <c r="PFP1" s="322"/>
      <c r="PFQ1" s="322"/>
      <c r="PFR1" s="320"/>
      <c r="PFS1" s="321"/>
      <c r="PFT1" s="321"/>
      <c r="PFU1" s="322"/>
      <c r="PFV1" s="321"/>
      <c r="PFW1" s="322"/>
      <c r="PFX1" s="322"/>
      <c r="PFY1" s="322"/>
      <c r="PFZ1" s="322"/>
      <c r="PGA1" s="320"/>
      <c r="PGB1" s="321"/>
      <c r="PGC1" s="321"/>
      <c r="PGD1" s="322"/>
      <c r="PGE1" s="321"/>
      <c r="PGF1" s="322"/>
      <c r="PGG1" s="322"/>
      <c r="PGH1" s="322"/>
      <c r="PGI1" s="322"/>
      <c r="PGJ1" s="320"/>
      <c r="PGK1" s="321"/>
      <c r="PGL1" s="321"/>
      <c r="PGM1" s="322"/>
      <c r="PGN1" s="321"/>
      <c r="PGO1" s="322"/>
      <c r="PGP1" s="322"/>
      <c r="PGQ1" s="322"/>
      <c r="PGR1" s="322"/>
      <c r="PGS1" s="320"/>
      <c r="PGT1" s="321"/>
      <c r="PGU1" s="321"/>
      <c r="PGV1" s="322"/>
      <c r="PGW1" s="321"/>
      <c r="PGX1" s="322"/>
      <c r="PGY1" s="322"/>
      <c r="PGZ1" s="322"/>
      <c r="PHA1" s="322"/>
      <c r="PHB1" s="320"/>
      <c r="PHC1" s="321"/>
      <c r="PHD1" s="321"/>
      <c r="PHE1" s="322"/>
      <c r="PHF1" s="321"/>
      <c r="PHG1" s="322"/>
      <c r="PHH1" s="322"/>
      <c r="PHI1" s="322"/>
      <c r="PHJ1" s="322"/>
      <c r="PHK1" s="320"/>
      <c r="PHL1" s="321"/>
      <c r="PHM1" s="321"/>
      <c r="PHN1" s="322"/>
      <c r="PHO1" s="321"/>
      <c r="PHP1" s="322"/>
      <c r="PHQ1" s="322"/>
      <c r="PHR1" s="322"/>
      <c r="PHS1" s="322"/>
      <c r="PHT1" s="320"/>
      <c r="PHU1" s="321"/>
      <c r="PHV1" s="321"/>
      <c r="PHW1" s="322"/>
      <c r="PHX1" s="321"/>
      <c r="PHY1" s="322"/>
      <c r="PHZ1" s="322"/>
      <c r="PIA1" s="322"/>
      <c r="PIB1" s="322"/>
      <c r="PIC1" s="320"/>
      <c r="PID1" s="321"/>
      <c r="PIE1" s="321"/>
      <c r="PIF1" s="322"/>
      <c r="PIG1" s="321"/>
      <c r="PIH1" s="322"/>
      <c r="PII1" s="322"/>
      <c r="PIJ1" s="322"/>
      <c r="PIK1" s="322"/>
      <c r="PIL1" s="320"/>
      <c r="PIM1" s="321"/>
      <c r="PIN1" s="321"/>
      <c r="PIO1" s="322"/>
      <c r="PIP1" s="321"/>
      <c r="PIQ1" s="322"/>
      <c r="PIR1" s="322"/>
      <c r="PIS1" s="322"/>
      <c r="PIT1" s="322"/>
      <c r="PIU1" s="320"/>
      <c r="PIV1" s="321"/>
      <c r="PIW1" s="321"/>
      <c r="PIX1" s="322"/>
      <c r="PIY1" s="321"/>
      <c r="PIZ1" s="322"/>
      <c r="PJA1" s="322"/>
      <c r="PJB1" s="322"/>
      <c r="PJC1" s="322"/>
      <c r="PJD1" s="320"/>
      <c r="PJE1" s="321"/>
      <c r="PJF1" s="321"/>
      <c r="PJG1" s="322"/>
      <c r="PJH1" s="321"/>
      <c r="PJI1" s="322"/>
      <c r="PJJ1" s="322"/>
      <c r="PJK1" s="322"/>
      <c r="PJL1" s="322"/>
      <c r="PJM1" s="320"/>
      <c r="PJN1" s="321"/>
      <c r="PJO1" s="321"/>
      <c r="PJP1" s="322"/>
      <c r="PJQ1" s="321"/>
      <c r="PJR1" s="322"/>
      <c r="PJS1" s="322"/>
      <c r="PJT1" s="322"/>
      <c r="PJU1" s="322"/>
      <c r="PJV1" s="320"/>
      <c r="PJW1" s="321"/>
      <c r="PJX1" s="321"/>
      <c r="PJY1" s="322"/>
      <c r="PJZ1" s="321"/>
      <c r="PKA1" s="322"/>
      <c r="PKB1" s="322"/>
      <c r="PKC1" s="322"/>
      <c r="PKD1" s="322"/>
      <c r="PKE1" s="320"/>
      <c r="PKF1" s="321"/>
      <c r="PKG1" s="321"/>
      <c r="PKH1" s="322"/>
      <c r="PKI1" s="321"/>
      <c r="PKJ1" s="322"/>
      <c r="PKK1" s="322"/>
      <c r="PKL1" s="322"/>
      <c r="PKM1" s="322"/>
      <c r="PKN1" s="320"/>
      <c r="PKO1" s="321"/>
      <c r="PKP1" s="321"/>
      <c r="PKQ1" s="322"/>
      <c r="PKR1" s="321"/>
      <c r="PKS1" s="322"/>
      <c r="PKT1" s="322"/>
      <c r="PKU1" s="322"/>
      <c r="PKV1" s="322"/>
      <c r="PKW1" s="320"/>
      <c r="PKX1" s="321"/>
      <c r="PKY1" s="321"/>
      <c r="PKZ1" s="322"/>
      <c r="PLA1" s="321"/>
      <c r="PLB1" s="322"/>
      <c r="PLC1" s="322"/>
      <c r="PLD1" s="322"/>
      <c r="PLE1" s="322"/>
      <c r="PLF1" s="320"/>
      <c r="PLG1" s="321"/>
      <c r="PLH1" s="321"/>
      <c r="PLI1" s="322"/>
      <c r="PLJ1" s="321"/>
      <c r="PLK1" s="322"/>
      <c r="PLL1" s="322"/>
      <c r="PLM1" s="322"/>
      <c r="PLN1" s="322"/>
      <c r="PLO1" s="320"/>
      <c r="PLP1" s="321"/>
      <c r="PLQ1" s="321"/>
      <c r="PLR1" s="322"/>
      <c r="PLS1" s="321"/>
      <c r="PLT1" s="322"/>
      <c r="PLU1" s="322"/>
      <c r="PLV1" s="322"/>
      <c r="PLW1" s="322"/>
      <c r="PLX1" s="320"/>
      <c r="PLY1" s="321"/>
      <c r="PLZ1" s="321"/>
      <c r="PMA1" s="322"/>
      <c r="PMB1" s="321"/>
      <c r="PMC1" s="322"/>
      <c r="PMD1" s="322"/>
      <c r="PME1" s="322"/>
      <c r="PMF1" s="322"/>
      <c r="PMG1" s="320"/>
      <c r="PMH1" s="321"/>
      <c r="PMI1" s="321"/>
      <c r="PMJ1" s="322"/>
      <c r="PMK1" s="321"/>
      <c r="PML1" s="322"/>
      <c r="PMM1" s="322"/>
      <c r="PMN1" s="322"/>
      <c r="PMO1" s="322"/>
      <c r="PMP1" s="320"/>
      <c r="PMQ1" s="321"/>
      <c r="PMR1" s="321"/>
      <c r="PMS1" s="322"/>
      <c r="PMT1" s="321"/>
      <c r="PMU1" s="322"/>
      <c r="PMV1" s="322"/>
      <c r="PMW1" s="322"/>
      <c r="PMX1" s="322"/>
      <c r="PMY1" s="320"/>
      <c r="PMZ1" s="321"/>
      <c r="PNA1" s="321"/>
      <c r="PNB1" s="322"/>
      <c r="PNC1" s="321"/>
      <c r="PND1" s="322"/>
      <c r="PNE1" s="322"/>
      <c r="PNF1" s="322"/>
      <c r="PNG1" s="322"/>
      <c r="PNH1" s="320"/>
      <c r="PNI1" s="321"/>
      <c r="PNJ1" s="321"/>
      <c r="PNK1" s="322"/>
      <c r="PNL1" s="321"/>
      <c r="PNM1" s="322"/>
      <c r="PNN1" s="322"/>
      <c r="PNO1" s="322"/>
      <c r="PNP1" s="322"/>
      <c r="PNQ1" s="320"/>
      <c r="PNR1" s="321"/>
      <c r="PNS1" s="321"/>
      <c r="PNT1" s="322"/>
      <c r="PNU1" s="321"/>
      <c r="PNV1" s="322"/>
      <c r="PNW1" s="322"/>
      <c r="PNX1" s="322"/>
      <c r="PNY1" s="322"/>
      <c r="PNZ1" s="320"/>
      <c r="POA1" s="321"/>
      <c r="POB1" s="321"/>
      <c r="POC1" s="322"/>
      <c r="POD1" s="321"/>
      <c r="POE1" s="322"/>
      <c r="POF1" s="322"/>
      <c r="POG1" s="322"/>
      <c r="POH1" s="322"/>
      <c r="POI1" s="320"/>
      <c r="POJ1" s="321"/>
      <c r="POK1" s="321"/>
      <c r="POL1" s="322"/>
      <c r="POM1" s="321"/>
      <c r="PON1" s="322"/>
      <c r="POO1" s="322"/>
      <c r="POP1" s="322"/>
      <c r="POQ1" s="322"/>
      <c r="POR1" s="320"/>
      <c r="POS1" s="321"/>
      <c r="POT1" s="321"/>
      <c r="POU1" s="322"/>
      <c r="POV1" s="321"/>
      <c r="POW1" s="322"/>
      <c r="POX1" s="322"/>
      <c r="POY1" s="322"/>
      <c r="POZ1" s="322"/>
      <c r="PPA1" s="320"/>
      <c r="PPB1" s="321"/>
      <c r="PPC1" s="321"/>
      <c r="PPD1" s="322"/>
      <c r="PPE1" s="321"/>
      <c r="PPF1" s="322"/>
      <c r="PPG1" s="322"/>
      <c r="PPH1" s="322"/>
      <c r="PPI1" s="322"/>
      <c r="PPJ1" s="320"/>
      <c r="PPK1" s="321"/>
      <c r="PPL1" s="321"/>
      <c r="PPM1" s="322"/>
      <c r="PPN1" s="321"/>
      <c r="PPO1" s="322"/>
      <c r="PPP1" s="322"/>
      <c r="PPQ1" s="322"/>
      <c r="PPR1" s="322"/>
      <c r="PPS1" s="320"/>
      <c r="PPT1" s="321"/>
      <c r="PPU1" s="321"/>
      <c r="PPV1" s="322"/>
      <c r="PPW1" s="321"/>
      <c r="PPX1" s="322"/>
      <c r="PPY1" s="322"/>
      <c r="PPZ1" s="322"/>
      <c r="PQA1" s="322"/>
      <c r="PQB1" s="320"/>
      <c r="PQC1" s="321"/>
      <c r="PQD1" s="321"/>
      <c r="PQE1" s="322"/>
      <c r="PQF1" s="321"/>
      <c r="PQG1" s="322"/>
      <c r="PQH1" s="322"/>
      <c r="PQI1" s="322"/>
      <c r="PQJ1" s="322"/>
      <c r="PQK1" s="320"/>
      <c r="PQL1" s="321"/>
      <c r="PQM1" s="321"/>
      <c r="PQN1" s="322"/>
      <c r="PQO1" s="321"/>
      <c r="PQP1" s="322"/>
      <c r="PQQ1" s="322"/>
      <c r="PQR1" s="322"/>
      <c r="PQS1" s="322"/>
      <c r="PQT1" s="320"/>
      <c r="PQU1" s="321"/>
      <c r="PQV1" s="321"/>
      <c r="PQW1" s="322"/>
      <c r="PQX1" s="321"/>
      <c r="PQY1" s="322"/>
      <c r="PQZ1" s="322"/>
      <c r="PRA1" s="322"/>
      <c r="PRB1" s="322"/>
      <c r="PRC1" s="320"/>
      <c r="PRD1" s="321"/>
      <c r="PRE1" s="321"/>
      <c r="PRF1" s="322"/>
      <c r="PRG1" s="321"/>
      <c r="PRH1" s="322"/>
      <c r="PRI1" s="322"/>
      <c r="PRJ1" s="322"/>
      <c r="PRK1" s="322"/>
      <c r="PRL1" s="320"/>
      <c r="PRM1" s="321"/>
      <c r="PRN1" s="321"/>
      <c r="PRO1" s="322"/>
      <c r="PRP1" s="321"/>
      <c r="PRQ1" s="322"/>
      <c r="PRR1" s="322"/>
      <c r="PRS1" s="322"/>
      <c r="PRT1" s="322"/>
      <c r="PRU1" s="320"/>
      <c r="PRV1" s="321"/>
      <c r="PRW1" s="321"/>
      <c r="PRX1" s="322"/>
      <c r="PRY1" s="321"/>
      <c r="PRZ1" s="322"/>
      <c r="PSA1" s="322"/>
      <c r="PSB1" s="322"/>
      <c r="PSC1" s="322"/>
      <c r="PSD1" s="320"/>
      <c r="PSE1" s="321"/>
      <c r="PSF1" s="321"/>
      <c r="PSG1" s="322"/>
      <c r="PSH1" s="321"/>
      <c r="PSI1" s="322"/>
      <c r="PSJ1" s="322"/>
      <c r="PSK1" s="322"/>
      <c r="PSL1" s="322"/>
      <c r="PSM1" s="320"/>
      <c r="PSN1" s="321"/>
      <c r="PSO1" s="321"/>
      <c r="PSP1" s="322"/>
      <c r="PSQ1" s="321"/>
      <c r="PSR1" s="322"/>
      <c r="PSS1" s="322"/>
      <c r="PST1" s="322"/>
      <c r="PSU1" s="322"/>
      <c r="PSV1" s="320"/>
      <c r="PSW1" s="321"/>
      <c r="PSX1" s="321"/>
      <c r="PSY1" s="322"/>
      <c r="PSZ1" s="321"/>
      <c r="PTA1" s="322"/>
      <c r="PTB1" s="322"/>
      <c r="PTC1" s="322"/>
      <c r="PTD1" s="322"/>
      <c r="PTE1" s="320"/>
      <c r="PTF1" s="321"/>
      <c r="PTG1" s="321"/>
      <c r="PTH1" s="322"/>
      <c r="PTI1" s="321"/>
      <c r="PTJ1" s="322"/>
      <c r="PTK1" s="322"/>
      <c r="PTL1" s="322"/>
      <c r="PTM1" s="322"/>
      <c r="PTN1" s="320"/>
      <c r="PTO1" s="321"/>
      <c r="PTP1" s="321"/>
      <c r="PTQ1" s="322"/>
      <c r="PTR1" s="321"/>
      <c r="PTS1" s="322"/>
      <c r="PTT1" s="322"/>
      <c r="PTU1" s="322"/>
      <c r="PTV1" s="322"/>
      <c r="PTW1" s="320"/>
      <c r="PTX1" s="321"/>
      <c r="PTY1" s="321"/>
      <c r="PTZ1" s="322"/>
      <c r="PUA1" s="321"/>
      <c r="PUB1" s="322"/>
      <c r="PUC1" s="322"/>
      <c r="PUD1" s="322"/>
      <c r="PUE1" s="322"/>
      <c r="PUF1" s="320"/>
      <c r="PUG1" s="321"/>
      <c r="PUH1" s="321"/>
      <c r="PUI1" s="322"/>
      <c r="PUJ1" s="321"/>
      <c r="PUK1" s="322"/>
      <c r="PUL1" s="322"/>
      <c r="PUM1" s="322"/>
      <c r="PUN1" s="322"/>
      <c r="PUO1" s="320"/>
      <c r="PUP1" s="321"/>
      <c r="PUQ1" s="321"/>
      <c r="PUR1" s="322"/>
      <c r="PUS1" s="321"/>
      <c r="PUT1" s="322"/>
      <c r="PUU1" s="322"/>
      <c r="PUV1" s="322"/>
      <c r="PUW1" s="322"/>
      <c r="PUX1" s="320"/>
      <c r="PUY1" s="321"/>
      <c r="PUZ1" s="321"/>
      <c r="PVA1" s="322"/>
      <c r="PVB1" s="321"/>
      <c r="PVC1" s="322"/>
      <c r="PVD1" s="322"/>
      <c r="PVE1" s="322"/>
      <c r="PVF1" s="322"/>
      <c r="PVG1" s="320"/>
      <c r="PVH1" s="321"/>
      <c r="PVI1" s="321"/>
      <c r="PVJ1" s="322"/>
      <c r="PVK1" s="321"/>
      <c r="PVL1" s="322"/>
      <c r="PVM1" s="322"/>
      <c r="PVN1" s="322"/>
      <c r="PVO1" s="322"/>
      <c r="PVP1" s="320"/>
      <c r="PVQ1" s="321"/>
      <c r="PVR1" s="321"/>
      <c r="PVS1" s="322"/>
      <c r="PVT1" s="321"/>
      <c r="PVU1" s="322"/>
      <c r="PVV1" s="322"/>
      <c r="PVW1" s="322"/>
      <c r="PVX1" s="322"/>
      <c r="PVY1" s="320"/>
      <c r="PVZ1" s="321"/>
      <c r="PWA1" s="321"/>
      <c r="PWB1" s="322"/>
      <c r="PWC1" s="321"/>
      <c r="PWD1" s="322"/>
      <c r="PWE1" s="322"/>
      <c r="PWF1" s="322"/>
      <c r="PWG1" s="322"/>
      <c r="PWH1" s="320"/>
      <c r="PWI1" s="321"/>
      <c r="PWJ1" s="321"/>
      <c r="PWK1" s="322"/>
      <c r="PWL1" s="321"/>
      <c r="PWM1" s="322"/>
      <c r="PWN1" s="322"/>
      <c r="PWO1" s="322"/>
      <c r="PWP1" s="322"/>
      <c r="PWQ1" s="320"/>
      <c r="PWR1" s="321"/>
      <c r="PWS1" s="321"/>
      <c r="PWT1" s="322"/>
      <c r="PWU1" s="321"/>
      <c r="PWV1" s="322"/>
      <c r="PWW1" s="322"/>
      <c r="PWX1" s="322"/>
      <c r="PWY1" s="322"/>
      <c r="PWZ1" s="320"/>
      <c r="PXA1" s="321"/>
      <c r="PXB1" s="321"/>
      <c r="PXC1" s="322"/>
      <c r="PXD1" s="321"/>
      <c r="PXE1" s="322"/>
      <c r="PXF1" s="322"/>
      <c r="PXG1" s="322"/>
      <c r="PXH1" s="322"/>
      <c r="PXI1" s="320"/>
      <c r="PXJ1" s="321"/>
      <c r="PXK1" s="321"/>
      <c r="PXL1" s="322"/>
      <c r="PXM1" s="321"/>
      <c r="PXN1" s="322"/>
      <c r="PXO1" s="322"/>
      <c r="PXP1" s="322"/>
      <c r="PXQ1" s="322"/>
      <c r="PXR1" s="320"/>
      <c r="PXS1" s="321"/>
      <c r="PXT1" s="321"/>
      <c r="PXU1" s="322"/>
      <c r="PXV1" s="321"/>
      <c r="PXW1" s="322"/>
      <c r="PXX1" s="322"/>
      <c r="PXY1" s="322"/>
      <c r="PXZ1" s="322"/>
      <c r="PYA1" s="320"/>
      <c r="PYB1" s="321"/>
      <c r="PYC1" s="321"/>
      <c r="PYD1" s="322"/>
      <c r="PYE1" s="321"/>
      <c r="PYF1" s="322"/>
      <c r="PYG1" s="322"/>
      <c r="PYH1" s="322"/>
      <c r="PYI1" s="322"/>
      <c r="PYJ1" s="320"/>
      <c r="PYK1" s="321"/>
      <c r="PYL1" s="321"/>
      <c r="PYM1" s="322"/>
      <c r="PYN1" s="321"/>
      <c r="PYO1" s="322"/>
      <c r="PYP1" s="322"/>
      <c r="PYQ1" s="322"/>
      <c r="PYR1" s="322"/>
      <c r="PYS1" s="320"/>
      <c r="PYT1" s="321"/>
      <c r="PYU1" s="321"/>
      <c r="PYV1" s="322"/>
      <c r="PYW1" s="321"/>
      <c r="PYX1" s="322"/>
      <c r="PYY1" s="322"/>
      <c r="PYZ1" s="322"/>
      <c r="PZA1" s="322"/>
      <c r="PZB1" s="320"/>
      <c r="PZC1" s="321"/>
      <c r="PZD1" s="321"/>
      <c r="PZE1" s="322"/>
      <c r="PZF1" s="321"/>
      <c r="PZG1" s="322"/>
      <c r="PZH1" s="322"/>
      <c r="PZI1" s="322"/>
      <c r="PZJ1" s="322"/>
      <c r="PZK1" s="320"/>
      <c r="PZL1" s="321"/>
      <c r="PZM1" s="321"/>
      <c r="PZN1" s="322"/>
      <c r="PZO1" s="321"/>
      <c r="PZP1" s="322"/>
      <c r="PZQ1" s="322"/>
      <c r="PZR1" s="322"/>
      <c r="PZS1" s="322"/>
      <c r="PZT1" s="320"/>
      <c r="PZU1" s="321"/>
      <c r="PZV1" s="321"/>
      <c r="PZW1" s="322"/>
      <c r="PZX1" s="321"/>
      <c r="PZY1" s="322"/>
      <c r="PZZ1" s="322"/>
      <c r="QAA1" s="322"/>
      <c r="QAB1" s="322"/>
      <c r="QAC1" s="320"/>
      <c r="QAD1" s="321"/>
      <c r="QAE1" s="321"/>
      <c r="QAF1" s="322"/>
      <c r="QAG1" s="321"/>
      <c r="QAH1" s="322"/>
      <c r="QAI1" s="322"/>
      <c r="QAJ1" s="322"/>
      <c r="QAK1" s="322"/>
      <c r="QAL1" s="320"/>
      <c r="QAM1" s="321"/>
      <c r="QAN1" s="321"/>
      <c r="QAO1" s="322"/>
      <c r="QAP1" s="321"/>
      <c r="QAQ1" s="322"/>
      <c r="QAR1" s="322"/>
      <c r="QAS1" s="322"/>
      <c r="QAT1" s="322"/>
      <c r="QAU1" s="320"/>
      <c r="QAV1" s="321"/>
      <c r="QAW1" s="321"/>
      <c r="QAX1" s="322"/>
      <c r="QAY1" s="321"/>
      <c r="QAZ1" s="322"/>
      <c r="QBA1" s="322"/>
      <c r="QBB1" s="322"/>
      <c r="QBC1" s="322"/>
      <c r="QBD1" s="320"/>
      <c r="QBE1" s="321"/>
      <c r="QBF1" s="321"/>
      <c r="QBG1" s="322"/>
      <c r="QBH1" s="321"/>
      <c r="QBI1" s="322"/>
      <c r="QBJ1" s="322"/>
      <c r="QBK1" s="322"/>
      <c r="QBL1" s="322"/>
      <c r="QBM1" s="320"/>
      <c r="QBN1" s="321"/>
      <c r="QBO1" s="321"/>
      <c r="QBP1" s="322"/>
      <c r="QBQ1" s="321"/>
      <c r="QBR1" s="322"/>
      <c r="QBS1" s="322"/>
      <c r="QBT1" s="322"/>
      <c r="QBU1" s="322"/>
      <c r="QBV1" s="320"/>
      <c r="QBW1" s="321"/>
      <c r="QBX1" s="321"/>
      <c r="QBY1" s="322"/>
      <c r="QBZ1" s="321"/>
      <c r="QCA1" s="322"/>
      <c r="QCB1" s="322"/>
      <c r="QCC1" s="322"/>
      <c r="QCD1" s="322"/>
      <c r="QCE1" s="320"/>
      <c r="QCF1" s="321"/>
      <c r="QCG1" s="321"/>
      <c r="QCH1" s="322"/>
      <c r="QCI1" s="321"/>
      <c r="QCJ1" s="322"/>
      <c r="QCK1" s="322"/>
      <c r="QCL1" s="322"/>
      <c r="QCM1" s="322"/>
      <c r="QCN1" s="320"/>
      <c r="QCO1" s="321"/>
      <c r="QCP1" s="321"/>
      <c r="QCQ1" s="322"/>
      <c r="QCR1" s="321"/>
      <c r="QCS1" s="322"/>
      <c r="QCT1" s="322"/>
      <c r="QCU1" s="322"/>
      <c r="QCV1" s="322"/>
      <c r="QCW1" s="320"/>
      <c r="QCX1" s="321"/>
      <c r="QCY1" s="321"/>
      <c r="QCZ1" s="322"/>
      <c r="QDA1" s="321"/>
      <c r="QDB1" s="322"/>
      <c r="QDC1" s="322"/>
      <c r="QDD1" s="322"/>
      <c r="QDE1" s="322"/>
      <c r="QDF1" s="320"/>
      <c r="QDG1" s="321"/>
      <c r="QDH1" s="321"/>
      <c r="QDI1" s="322"/>
      <c r="QDJ1" s="321"/>
      <c r="QDK1" s="322"/>
      <c r="QDL1" s="322"/>
      <c r="QDM1" s="322"/>
      <c r="QDN1" s="322"/>
      <c r="QDO1" s="320"/>
      <c r="QDP1" s="321"/>
      <c r="QDQ1" s="321"/>
      <c r="QDR1" s="322"/>
      <c r="QDS1" s="321"/>
      <c r="QDT1" s="322"/>
      <c r="QDU1" s="322"/>
      <c r="QDV1" s="322"/>
      <c r="QDW1" s="322"/>
      <c r="QDX1" s="320"/>
      <c r="QDY1" s="321"/>
      <c r="QDZ1" s="321"/>
      <c r="QEA1" s="322"/>
      <c r="QEB1" s="321"/>
      <c r="QEC1" s="322"/>
      <c r="QED1" s="322"/>
      <c r="QEE1" s="322"/>
      <c r="QEF1" s="322"/>
      <c r="QEG1" s="320"/>
      <c r="QEH1" s="321"/>
      <c r="QEI1" s="321"/>
      <c r="QEJ1" s="322"/>
      <c r="QEK1" s="321"/>
      <c r="QEL1" s="322"/>
      <c r="QEM1" s="322"/>
      <c r="QEN1" s="322"/>
      <c r="QEO1" s="322"/>
      <c r="QEP1" s="320"/>
      <c r="QEQ1" s="321"/>
      <c r="QER1" s="321"/>
      <c r="QES1" s="322"/>
      <c r="QET1" s="321"/>
      <c r="QEU1" s="322"/>
      <c r="QEV1" s="322"/>
      <c r="QEW1" s="322"/>
      <c r="QEX1" s="322"/>
      <c r="QEY1" s="320"/>
      <c r="QEZ1" s="321"/>
      <c r="QFA1" s="321"/>
      <c r="QFB1" s="322"/>
      <c r="QFC1" s="321"/>
      <c r="QFD1" s="322"/>
      <c r="QFE1" s="322"/>
      <c r="QFF1" s="322"/>
      <c r="QFG1" s="322"/>
      <c r="QFH1" s="320"/>
      <c r="QFI1" s="321"/>
      <c r="QFJ1" s="321"/>
      <c r="QFK1" s="322"/>
      <c r="QFL1" s="321"/>
      <c r="QFM1" s="322"/>
      <c r="QFN1" s="322"/>
      <c r="QFO1" s="322"/>
      <c r="QFP1" s="322"/>
      <c r="QFQ1" s="320"/>
      <c r="QFR1" s="321"/>
      <c r="QFS1" s="321"/>
      <c r="QFT1" s="322"/>
      <c r="QFU1" s="321"/>
      <c r="QFV1" s="322"/>
      <c r="QFW1" s="322"/>
      <c r="QFX1" s="322"/>
      <c r="QFY1" s="322"/>
      <c r="QFZ1" s="320"/>
      <c r="QGA1" s="321"/>
      <c r="QGB1" s="321"/>
      <c r="QGC1" s="322"/>
      <c r="QGD1" s="321"/>
      <c r="QGE1" s="322"/>
      <c r="QGF1" s="322"/>
      <c r="QGG1" s="322"/>
      <c r="QGH1" s="322"/>
      <c r="QGI1" s="320"/>
      <c r="QGJ1" s="321"/>
      <c r="QGK1" s="321"/>
      <c r="QGL1" s="322"/>
      <c r="QGM1" s="321"/>
      <c r="QGN1" s="322"/>
      <c r="QGO1" s="322"/>
      <c r="QGP1" s="322"/>
      <c r="QGQ1" s="322"/>
      <c r="QGR1" s="320"/>
      <c r="QGS1" s="321"/>
      <c r="QGT1" s="321"/>
      <c r="QGU1" s="322"/>
      <c r="QGV1" s="321"/>
      <c r="QGW1" s="322"/>
      <c r="QGX1" s="322"/>
      <c r="QGY1" s="322"/>
      <c r="QGZ1" s="322"/>
      <c r="QHA1" s="320"/>
      <c r="QHB1" s="321"/>
      <c r="QHC1" s="321"/>
      <c r="QHD1" s="322"/>
      <c r="QHE1" s="321"/>
      <c r="QHF1" s="322"/>
      <c r="QHG1" s="322"/>
      <c r="QHH1" s="322"/>
      <c r="QHI1" s="322"/>
      <c r="QHJ1" s="320"/>
      <c r="QHK1" s="321"/>
      <c r="QHL1" s="321"/>
      <c r="QHM1" s="322"/>
      <c r="QHN1" s="321"/>
      <c r="QHO1" s="322"/>
      <c r="QHP1" s="322"/>
      <c r="QHQ1" s="322"/>
      <c r="QHR1" s="322"/>
      <c r="QHS1" s="320"/>
      <c r="QHT1" s="321"/>
      <c r="QHU1" s="321"/>
      <c r="QHV1" s="322"/>
      <c r="QHW1" s="321"/>
      <c r="QHX1" s="322"/>
      <c r="QHY1" s="322"/>
      <c r="QHZ1" s="322"/>
      <c r="QIA1" s="322"/>
      <c r="QIB1" s="320"/>
      <c r="QIC1" s="321"/>
      <c r="QID1" s="321"/>
      <c r="QIE1" s="322"/>
      <c r="QIF1" s="321"/>
      <c r="QIG1" s="322"/>
      <c r="QIH1" s="322"/>
      <c r="QII1" s="322"/>
      <c r="QIJ1" s="322"/>
      <c r="QIK1" s="320"/>
      <c r="QIL1" s="321"/>
      <c r="QIM1" s="321"/>
      <c r="QIN1" s="322"/>
      <c r="QIO1" s="321"/>
      <c r="QIP1" s="322"/>
      <c r="QIQ1" s="322"/>
      <c r="QIR1" s="322"/>
      <c r="QIS1" s="322"/>
      <c r="QIT1" s="320"/>
      <c r="QIU1" s="321"/>
      <c r="QIV1" s="321"/>
      <c r="QIW1" s="322"/>
      <c r="QIX1" s="321"/>
      <c r="QIY1" s="322"/>
      <c r="QIZ1" s="322"/>
      <c r="QJA1" s="322"/>
      <c r="QJB1" s="322"/>
      <c r="QJC1" s="320"/>
      <c r="QJD1" s="321"/>
      <c r="QJE1" s="321"/>
      <c r="QJF1" s="322"/>
      <c r="QJG1" s="321"/>
      <c r="QJH1" s="322"/>
      <c r="QJI1" s="322"/>
      <c r="QJJ1" s="322"/>
      <c r="QJK1" s="322"/>
      <c r="QJL1" s="320"/>
      <c r="QJM1" s="321"/>
      <c r="QJN1" s="321"/>
      <c r="QJO1" s="322"/>
      <c r="QJP1" s="321"/>
      <c r="QJQ1" s="322"/>
      <c r="QJR1" s="322"/>
      <c r="QJS1" s="322"/>
      <c r="QJT1" s="322"/>
      <c r="QJU1" s="320"/>
      <c r="QJV1" s="321"/>
      <c r="QJW1" s="321"/>
      <c r="QJX1" s="322"/>
      <c r="QJY1" s="321"/>
      <c r="QJZ1" s="322"/>
      <c r="QKA1" s="322"/>
      <c r="QKB1" s="322"/>
      <c r="QKC1" s="322"/>
      <c r="QKD1" s="320"/>
      <c r="QKE1" s="321"/>
      <c r="QKF1" s="321"/>
      <c r="QKG1" s="322"/>
      <c r="QKH1" s="321"/>
      <c r="QKI1" s="322"/>
      <c r="QKJ1" s="322"/>
      <c r="QKK1" s="322"/>
      <c r="QKL1" s="322"/>
      <c r="QKM1" s="320"/>
      <c r="QKN1" s="321"/>
      <c r="QKO1" s="321"/>
      <c r="QKP1" s="322"/>
      <c r="QKQ1" s="321"/>
      <c r="QKR1" s="322"/>
      <c r="QKS1" s="322"/>
      <c r="QKT1" s="322"/>
      <c r="QKU1" s="322"/>
      <c r="QKV1" s="320"/>
      <c r="QKW1" s="321"/>
      <c r="QKX1" s="321"/>
      <c r="QKY1" s="322"/>
      <c r="QKZ1" s="321"/>
      <c r="QLA1" s="322"/>
      <c r="QLB1" s="322"/>
      <c r="QLC1" s="322"/>
      <c r="QLD1" s="322"/>
      <c r="QLE1" s="320"/>
      <c r="QLF1" s="321"/>
      <c r="QLG1" s="321"/>
      <c r="QLH1" s="322"/>
      <c r="QLI1" s="321"/>
      <c r="QLJ1" s="322"/>
      <c r="QLK1" s="322"/>
      <c r="QLL1" s="322"/>
      <c r="QLM1" s="322"/>
      <c r="QLN1" s="320"/>
      <c r="QLO1" s="321"/>
      <c r="QLP1" s="321"/>
      <c r="QLQ1" s="322"/>
      <c r="QLR1" s="321"/>
      <c r="QLS1" s="322"/>
      <c r="QLT1" s="322"/>
      <c r="QLU1" s="322"/>
      <c r="QLV1" s="322"/>
      <c r="QLW1" s="320"/>
      <c r="QLX1" s="321"/>
      <c r="QLY1" s="321"/>
      <c r="QLZ1" s="322"/>
      <c r="QMA1" s="321"/>
      <c r="QMB1" s="322"/>
      <c r="QMC1" s="322"/>
      <c r="QMD1" s="322"/>
      <c r="QME1" s="322"/>
      <c r="QMF1" s="320"/>
      <c r="QMG1" s="321"/>
      <c r="QMH1" s="321"/>
      <c r="QMI1" s="322"/>
      <c r="QMJ1" s="321"/>
      <c r="QMK1" s="322"/>
      <c r="QML1" s="322"/>
      <c r="QMM1" s="322"/>
      <c r="QMN1" s="322"/>
      <c r="QMO1" s="320"/>
      <c r="QMP1" s="321"/>
      <c r="QMQ1" s="321"/>
      <c r="QMR1" s="322"/>
      <c r="QMS1" s="321"/>
      <c r="QMT1" s="322"/>
      <c r="QMU1" s="322"/>
      <c r="QMV1" s="322"/>
      <c r="QMW1" s="322"/>
      <c r="QMX1" s="320"/>
      <c r="QMY1" s="321"/>
      <c r="QMZ1" s="321"/>
      <c r="QNA1" s="322"/>
      <c r="QNB1" s="321"/>
      <c r="QNC1" s="322"/>
      <c r="QND1" s="322"/>
      <c r="QNE1" s="322"/>
      <c r="QNF1" s="322"/>
      <c r="QNG1" s="320"/>
      <c r="QNH1" s="321"/>
      <c r="QNI1" s="321"/>
      <c r="QNJ1" s="322"/>
      <c r="QNK1" s="321"/>
      <c r="QNL1" s="322"/>
      <c r="QNM1" s="322"/>
      <c r="QNN1" s="322"/>
      <c r="QNO1" s="322"/>
      <c r="QNP1" s="320"/>
      <c r="QNQ1" s="321"/>
      <c r="QNR1" s="321"/>
      <c r="QNS1" s="322"/>
      <c r="QNT1" s="321"/>
      <c r="QNU1" s="322"/>
      <c r="QNV1" s="322"/>
      <c r="QNW1" s="322"/>
      <c r="QNX1" s="322"/>
      <c r="QNY1" s="320"/>
      <c r="QNZ1" s="321"/>
      <c r="QOA1" s="321"/>
      <c r="QOB1" s="322"/>
      <c r="QOC1" s="321"/>
      <c r="QOD1" s="322"/>
      <c r="QOE1" s="322"/>
      <c r="QOF1" s="322"/>
      <c r="QOG1" s="322"/>
      <c r="QOH1" s="320"/>
      <c r="QOI1" s="321"/>
      <c r="QOJ1" s="321"/>
      <c r="QOK1" s="322"/>
      <c r="QOL1" s="321"/>
      <c r="QOM1" s="322"/>
      <c r="QON1" s="322"/>
      <c r="QOO1" s="322"/>
      <c r="QOP1" s="322"/>
      <c r="QOQ1" s="320"/>
      <c r="QOR1" s="321"/>
      <c r="QOS1" s="321"/>
      <c r="QOT1" s="322"/>
      <c r="QOU1" s="321"/>
      <c r="QOV1" s="322"/>
      <c r="QOW1" s="322"/>
      <c r="QOX1" s="322"/>
      <c r="QOY1" s="322"/>
      <c r="QOZ1" s="320"/>
      <c r="QPA1" s="321"/>
      <c r="QPB1" s="321"/>
      <c r="QPC1" s="322"/>
      <c r="QPD1" s="321"/>
      <c r="QPE1" s="322"/>
      <c r="QPF1" s="322"/>
      <c r="QPG1" s="322"/>
      <c r="QPH1" s="322"/>
      <c r="QPI1" s="320"/>
      <c r="QPJ1" s="321"/>
      <c r="QPK1" s="321"/>
      <c r="QPL1" s="322"/>
      <c r="QPM1" s="321"/>
      <c r="QPN1" s="322"/>
      <c r="QPO1" s="322"/>
      <c r="QPP1" s="322"/>
      <c r="QPQ1" s="322"/>
      <c r="QPR1" s="320"/>
      <c r="QPS1" s="321"/>
      <c r="QPT1" s="321"/>
      <c r="QPU1" s="322"/>
      <c r="QPV1" s="321"/>
      <c r="QPW1" s="322"/>
      <c r="QPX1" s="322"/>
      <c r="QPY1" s="322"/>
      <c r="QPZ1" s="322"/>
      <c r="QQA1" s="320"/>
      <c r="QQB1" s="321"/>
      <c r="QQC1" s="321"/>
      <c r="QQD1" s="322"/>
      <c r="QQE1" s="321"/>
      <c r="QQF1" s="322"/>
      <c r="QQG1" s="322"/>
      <c r="QQH1" s="322"/>
      <c r="QQI1" s="322"/>
      <c r="QQJ1" s="320"/>
      <c r="QQK1" s="321"/>
      <c r="QQL1" s="321"/>
      <c r="QQM1" s="322"/>
      <c r="QQN1" s="321"/>
      <c r="QQO1" s="322"/>
      <c r="QQP1" s="322"/>
      <c r="QQQ1" s="322"/>
      <c r="QQR1" s="322"/>
      <c r="QQS1" s="320"/>
      <c r="QQT1" s="321"/>
      <c r="QQU1" s="321"/>
      <c r="QQV1" s="322"/>
      <c r="QQW1" s="321"/>
      <c r="QQX1" s="322"/>
      <c r="QQY1" s="322"/>
      <c r="QQZ1" s="322"/>
      <c r="QRA1" s="322"/>
      <c r="QRB1" s="320"/>
      <c r="QRC1" s="321"/>
      <c r="QRD1" s="321"/>
      <c r="QRE1" s="322"/>
      <c r="QRF1" s="321"/>
      <c r="QRG1" s="322"/>
      <c r="QRH1" s="322"/>
      <c r="QRI1" s="322"/>
      <c r="QRJ1" s="322"/>
      <c r="QRK1" s="320"/>
      <c r="QRL1" s="321"/>
      <c r="QRM1" s="321"/>
      <c r="QRN1" s="322"/>
      <c r="QRO1" s="321"/>
      <c r="QRP1" s="322"/>
      <c r="QRQ1" s="322"/>
      <c r="QRR1" s="322"/>
      <c r="QRS1" s="322"/>
      <c r="QRT1" s="320"/>
      <c r="QRU1" s="321"/>
      <c r="QRV1" s="321"/>
      <c r="QRW1" s="322"/>
      <c r="QRX1" s="321"/>
      <c r="QRY1" s="322"/>
      <c r="QRZ1" s="322"/>
      <c r="QSA1" s="322"/>
      <c r="QSB1" s="322"/>
      <c r="QSC1" s="320"/>
      <c r="QSD1" s="321"/>
      <c r="QSE1" s="321"/>
      <c r="QSF1" s="322"/>
      <c r="QSG1" s="321"/>
      <c r="QSH1" s="322"/>
      <c r="QSI1" s="322"/>
      <c r="QSJ1" s="322"/>
      <c r="QSK1" s="322"/>
      <c r="QSL1" s="320"/>
      <c r="QSM1" s="321"/>
      <c r="QSN1" s="321"/>
      <c r="QSO1" s="322"/>
      <c r="QSP1" s="321"/>
      <c r="QSQ1" s="322"/>
      <c r="QSR1" s="322"/>
      <c r="QSS1" s="322"/>
      <c r="QST1" s="322"/>
      <c r="QSU1" s="320"/>
      <c r="QSV1" s="321"/>
      <c r="QSW1" s="321"/>
      <c r="QSX1" s="322"/>
      <c r="QSY1" s="321"/>
      <c r="QSZ1" s="322"/>
      <c r="QTA1" s="322"/>
      <c r="QTB1" s="322"/>
      <c r="QTC1" s="322"/>
      <c r="QTD1" s="320"/>
      <c r="QTE1" s="321"/>
      <c r="QTF1" s="321"/>
      <c r="QTG1" s="322"/>
      <c r="QTH1" s="321"/>
      <c r="QTI1" s="322"/>
      <c r="QTJ1" s="322"/>
      <c r="QTK1" s="322"/>
      <c r="QTL1" s="322"/>
      <c r="QTM1" s="320"/>
      <c r="QTN1" s="321"/>
      <c r="QTO1" s="321"/>
      <c r="QTP1" s="322"/>
      <c r="QTQ1" s="321"/>
      <c r="QTR1" s="322"/>
      <c r="QTS1" s="322"/>
      <c r="QTT1" s="322"/>
      <c r="QTU1" s="322"/>
      <c r="QTV1" s="320"/>
      <c r="QTW1" s="321"/>
      <c r="QTX1" s="321"/>
      <c r="QTY1" s="322"/>
      <c r="QTZ1" s="321"/>
      <c r="QUA1" s="322"/>
      <c r="QUB1" s="322"/>
      <c r="QUC1" s="322"/>
      <c r="QUD1" s="322"/>
      <c r="QUE1" s="320"/>
      <c r="QUF1" s="321"/>
      <c r="QUG1" s="321"/>
      <c r="QUH1" s="322"/>
      <c r="QUI1" s="321"/>
      <c r="QUJ1" s="322"/>
      <c r="QUK1" s="322"/>
      <c r="QUL1" s="322"/>
      <c r="QUM1" s="322"/>
      <c r="QUN1" s="320"/>
      <c r="QUO1" s="321"/>
      <c r="QUP1" s="321"/>
      <c r="QUQ1" s="322"/>
      <c r="QUR1" s="321"/>
      <c r="QUS1" s="322"/>
      <c r="QUT1" s="322"/>
      <c r="QUU1" s="322"/>
      <c r="QUV1" s="322"/>
      <c r="QUW1" s="320"/>
      <c r="QUX1" s="321"/>
      <c r="QUY1" s="321"/>
      <c r="QUZ1" s="322"/>
      <c r="QVA1" s="321"/>
      <c r="QVB1" s="322"/>
      <c r="QVC1" s="322"/>
      <c r="QVD1" s="322"/>
      <c r="QVE1" s="322"/>
      <c r="QVF1" s="320"/>
      <c r="QVG1" s="321"/>
      <c r="QVH1" s="321"/>
      <c r="QVI1" s="322"/>
      <c r="QVJ1" s="321"/>
      <c r="QVK1" s="322"/>
      <c r="QVL1" s="322"/>
      <c r="QVM1" s="322"/>
      <c r="QVN1" s="322"/>
      <c r="QVO1" s="320"/>
      <c r="QVP1" s="321"/>
      <c r="QVQ1" s="321"/>
      <c r="QVR1" s="322"/>
      <c r="QVS1" s="321"/>
      <c r="QVT1" s="322"/>
      <c r="QVU1" s="322"/>
      <c r="QVV1" s="322"/>
      <c r="QVW1" s="322"/>
      <c r="QVX1" s="320"/>
      <c r="QVY1" s="321"/>
      <c r="QVZ1" s="321"/>
      <c r="QWA1" s="322"/>
      <c r="QWB1" s="321"/>
      <c r="QWC1" s="322"/>
      <c r="QWD1" s="322"/>
      <c r="QWE1" s="322"/>
      <c r="QWF1" s="322"/>
      <c r="QWG1" s="320"/>
      <c r="QWH1" s="321"/>
      <c r="QWI1" s="321"/>
      <c r="QWJ1" s="322"/>
      <c r="QWK1" s="321"/>
      <c r="QWL1" s="322"/>
      <c r="QWM1" s="322"/>
      <c r="QWN1" s="322"/>
      <c r="QWO1" s="322"/>
      <c r="QWP1" s="320"/>
      <c r="QWQ1" s="321"/>
      <c r="QWR1" s="321"/>
      <c r="QWS1" s="322"/>
      <c r="QWT1" s="321"/>
      <c r="QWU1" s="322"/>
      <c r="QWV1" s="322"/>
      <c r="QWW1" s="322"/>
      <c r="QWX1" s="322"/>
      <c r="QWY1" s="320"/>
      <c r="QWZ1" s="321"/>
      <c r="QXA1" s="321"/>
      <c r="QXB1" s="322"/>
      <c r="QXC1" s="321"/>
      <c r="QXD1" s="322"/>
      <c r="QXE1" s="322"/>
      <c r="QXF1" s="322"/>
      <c r="QXG1" s="322"/>
      <c r="QXH1" s="320"/>
      <c r="QXI1" s="321"/>
      <c r="QXJ1" s="321"/>
      <c r="QXK1" s="322"/>
      <c r="QXL1" s="321"/>
      <c r="QXM1" s="322"/>
      <c r="QXN1" s="322"/>
      <c r="QXO1" s="322"/>
      <c r="QXP1" s="322"/>
      <c r="QXQ1" s="320"/>
      <c r="QXR1" s="321"/>
      <c r="QXS1" s="321"/>
      <c r="QXT1" s="322"/>
      <c r="QXU1" s="321"/>
      <c r="QXV1" s="322"/>
      <c r="QXW1" s="322"/>
      <c r="QXX1" s="322"/>
      <c r="QXY1" s="322"/>
      <c r="QXZ1" s="320"/>
      <c r="QYA1" s="321"/>
      <c r="QYB1" s="321"/>
      <c r="QYC1" s="322"/>
      <c r="QYD1" s="321"/>
      <c r="QYE1" s="322"/>
      <c r="QYF1" s="322"/>
      <c r="QYG1" s="322"/>
      <c r="QYH1" s="322"/>
      <c r="QYI1" s="320"/>
      <c r="QYJ1" s="321"/>
      <c r="QYK1" s="321"/>
      <c r="QYL1" s="322"/>
      <c r="QYM1" s="321"/>
      <c r="QYN1" s="322"/>
      <c r="QYO1" s="322"/>
      <c r="QYP1" s="322"/>
      <c r="QYQ1" s="322"/>
      <c r="QYR1" s="320"/>
      <c r="QYS1" s="321"/>
      <c r="QYT1" s="321"/>
      <c r="QYU1" s="322"/>
      <c r="QYV1" s="321"/>
      <c r="QYW1" s="322"/>
      <c r="QYX1" s="322"/>
      <c r="QYY1" s="322"/>
      <c r="QYZ1" s="322"/>
      <c r="QZA1" s="320"/>
      <c r="QZB1" s="321"/>
      <c r="QZC1" s="321"/>
      <c r="QZD1" s="322"/>
      <c r="QZE1" s="321"/>
      <c r="QZF1" s="322"/>
      <c r="QZG1" s="322"/>
      <c r="QZH1" s="322"/>
      <c r="QZI1" s="322"/>
      <c r="QZJ1" s="320"/>
      <c r="QZK1" s="321"/>
      <c r="QZL1" s="321"/>
      <c r="QZM1" s="322"/>
      <c r="QZN1" s="321"/>
      <c r="QZO1" s="322"/>
      <c r="QZP1" s="322"/>
      <c r="QZQ1" s="322"/>
      <c r="QZR1" s="322"/>
      <c r="QZS1" s="320"/>
      <c r="QZT1" s="321"/>
      <c r="QZU1" s="321"/>
      <c r="QZV1" s="322"/>
      <c r="QZW1" s="321"/>
      <c r="QZX1" s="322"/>
      <c r="QZY1" s="322"/>
      <c r="QZZ1" s="322"/>
      <c r="RAA1" s="322"/>
      <c r="RAB1" s="320"/>
      <c r="RAC1" s="321"/>
      <c r="RAD1" s="321"/>
      <c r="RAE1" s="322"/>
      <c r="RAF1" s="321"/>
      <c r="RAG1" s="322"/>
      <c r="RAH1" s="322"/>
      <c r="RAI1" s="322"/>
      <c r="RAJ1" s="322"/>
      <c r="RAK1" s="320"/>
      <c r="RAL1" s="321"/>
      <c r="RAM1" s="321"/>
      <c r="RAN1" s="322"/>
      <c r="RAO1" s="321"/>
      <c r="RAP1" s="322"/>
      <c r="RAQ1" s="322"/>
      <c r="RAR1" s="322"/>
      <c r="RAS1" s="322"/>
      <c r="RAT1" s="320"/>
      <c r="RAU1" s="321"/>
      <c r="RAV1" s="321"/>
      <c r="RAW1" s="322"/>
      <c r="RAX1" s="321"/>
      <c r="RAY1" s="322"/>
      <c r="RAZ1" s="322"/>
      <c r="RBA1" s="322"/>
      <c r="RBB1" s="322"/>
      <c r="RBC1" s="320"/>
      <c r="RBD1" s="321"/>
      <c r="RBE1" s="321"/>
      <c r="RBF1" s="322"/>
      <c r="RBG1" s="321"/>
      <c r="RBH1" s="322"/>
      <c r="RBI1" s="322"/>
      <c r="RBJ1" s="322"/>
      <c r="RBK1" s="322"/>
      <c r="RBL1" s="320"/>
      <c r="RBM1" s="321"/>
      <c r="RBN1" s="321"/>
      <c r="RBO1" s="322"/>
      <c r="RBP1" s="321"/>
      <c r="RBQ1" s="322"/>
      <c r="RBR1" s="322"/>
      <c r="RBS1" s="322"/>
      <c r="RBT1" s="322"/>
      <c r="RBU1" s="320"/>
      <c r="RBV1" s="321"/>
      <c r="RBW1" s="321"/>
      <c r="RBX1" s="322"/>
      <c r="RBY1" s="321"/>
      <c r="RBZ1" s="322"/>
      <c r="RCA1" s="322"/>
      <c r="RCB1" s="322"/>
      <c r="RCC1" s="322"/>
      <c r="RCD1" s="320"/>
      <c r="RCE1" s="321"/>
      <c r="RCF1" s="321"/>
      <c r="RCG1" s="322"/>
      <c r="RCH1" s="321"/>
      <c r="RCI1" s="322"/>
      <c r="RCJ1" s="322"/>
      <c r="RCK1" s="322"/>
      <c r="RCL1" s="322"/>
      <c r="RCM1" s="320"/>
      <c r="RCN1" s="321"/>
      <c r="RCO1" s="321"/>
      <c r="RCP1" s="322"/>
      <c r="RCQ1" s="321"/>
      <c r="RCR1" s="322"/>
      <c r="RCS1" s="322"/>
      <c r="RCT1" s="322"/>
      <c r="RCU1" s="322"/>
      <c r="RCV1" s="320"/>
      <c r="RCW1" s="321"/>
      <c r="RCX1" s="321"/>
      <c r="RCY1" s="322"/>
      <c r="RCZ1" s="321"/>
      <c r="RDA1" s="322"/>
      <c r="RDB1" s="322"/>
      <c r="RDC1" s="322"/>
      <c r="RDD1" s="322"/>
      <c r="RDE1" s="320"/>
      <c r="RDF1" s="321"/>
      <c r="RDG1" s="321"/>
      <c r="RDH1" s="322"/>
      <c r="RDI1" s="321"/>
      <c r="RDJ1" s="322"/>
      <c r="RDK1" s="322"/>
      <c r="RDL1" s="322"/>
      <c r="RDM1" s="322"/>
      <c r="RDN1" s="320"/>
      <c r="RDO1" s="321"/>
      <c r="RDP1" s="321"/>
      <c r="RDQ1" s="322"/>
      <c r="RDR1" s="321"/>
      <c r="RDS1" s="322"/>
      <c r="RDT1" s="322"/>
      <c r="RDU1" s="322"/>
      <c r="RDV1" s="322"/>
      <c r="RDW1" s="320"/>
      <c r="RDX1" s="321"/>
      <c r="RDY1" s="321"/>
      <c r="RDZ1" s="322"/>
      <c r="REA1" s="321"/>
      <c r="REB1" s="322"/>
      <c r="REC1" s="322"/>
      <c r="RED1" s="322"/>
      <c r="REE1" s="322"/>
      <c r="REF1" s="320"/>
      <c r="REG1" s="321"/>
      <c r="REH1" s="321"/>
      <c r="REI1" s="322"/>
      <c r="REJ1" s="321"/>
      <c r="REK1" s="322"/>
      <c r="REL1" s="322"/>
      <c r="REM1" s="322"/>
      <c r="REN1" s="322"/>
      <c r="REO1" s="320"/>
      <c r="REP1" s="321"/>
      <c r="REQ1" s="321"/>
      <c r="RER1" s="322"/>
      <c r="RES1" s="321"/>
      <c r="RET1" s="322"/>
      <c r="REU1" s="322"/>
      <c r="REV1" s="322"/>
      <c r="REW1" s="322"/>
      <c r="REX1" s="320"/>
      <c r="REY1" s="321"/>
      <c r="REZ1" s="321"/>
      <c r="RFA1" s="322"/>
      <c r="RFB1" s="321"/>
      <c r="RFC1" s="322"/>
      <c r="RFD1" s="322"/>
      <c r="RFE1" s="322"/>
      <c r="RFF1" s="322"/>
      <c r="RFG1" s="320"/>
      <c r="RFH1" s="321"/>
      <c r="RFI1" s="321"/>
      <c r="RFJ1" s="322"/>
      <c r="RFK1" s="321"/>
      <c r="RFL1" s="322"/>
      <c r="RFM1" s="322"/>
      <c r="RFN1" s="322"/>
      <c r="RFO1" s="322"/>
      <c r="RFP1" s="320"/>
      <c r="RFQ1" s="321"/>
      <c r="RFR1" s="321"/>
      <c r="RFS1" s="322"/>
      <c r="RFT1" s="321"/>
      <c r="RFU1" s="322"/>
      <c r="RFV1" s="322"/>
      <c r="RFW1" s="322"/>
      <c r="RFX1" s="322"/>
      <c r="RFY1" s="320"/>
      <c r="RFZ1" s="321"/>
      <c r="RGA1" s="321"/>
      <c r="RGB1" s="322"/>
      <c r="RGC1" s="321"/>
      <c r="RGD1" s="322"/>
      <c r="RGE1" s="322"/>
      <c r="RGF1" s="322"/>
      <c r="RGG1" s="322"/>
      <c r="RGH1" s="320"/>
      <c r="RGI1" s="321"/>
      <c r="RGJ1" s="321"/>
      <c r="RGK1" s="322"/>
      <c r="RGL1" s="321"/>
      <c r="RGM1" s="322"/>
      <c r="RGN1" s="322"/>
      <c r="RGO1" s="322"/>
      <c r="RGP1" s="322"/>
      <c r="RGQ1" s="320"/>
      <c r="RGR1" s="321"/>
      <c r="RGS1" s="321"/>
      <c r="RGT1" s="322"/>
      <c r="RGU1" s="321"/>
      <c r="RGV1" s="322"/>
      <c r="RGW1" s="322"/>
      <c r="RGX1" s="322"/>
      <c r="RGY1" s="322"/>
      <c r="RGZ1" s="320"/>
      <c r="RHA1" s="321"/>
      <c r="RHB1" s="321"/>
      <c r="RHC1" s="322"/>
      <c r="RHD1" s="321"/>
      <c r="RHE1" s="322"/>
      <c r="RHF1" s="322"/>
      <c r="RHG1" s="322"/>
      <c r="RHH1" s="322"/>
      <c r="RHI1" s="320"/>
      <c r="RHJ1" s="321"/>
      <c r="RHK1" s="321"/>
      <c r="RHL1" s="322"/>
      <c r="RHM1" s="321"/>
      <c r="RHN1" s="322"/>
      <c r="RHO1" s="322"/>
      <c r="RHP1" s="322"/>
      <c r="RHQ1" s="322"/>
      <c r="RHR1" s="320"/>
      <c r="RHS1" s="321"/>
      <c r="RHT1" s="321"/>
      <c r="RHU1" s="322"/>
      <c r="RHV1" s="321"/>
      <c r="RHW1" s="322"/>
      <c r="RHX1" s="322"/>
      <c r="RHY1" s="322"/>
      <c r="RHZ1" s="322"/>
      <c r="RIA1" s="320"/>
      <c r="RIB1" s="321"/>
      <c r="RIC1" s="321"/>
      <c r="RID1" s="322"/>
      <c r="RIE1" s="321"/>
      <c r="RIF1" s="322"/>
      <c r="RIG1" s="322"/>
      <c r="RIH1" s="322"/>
      <c r="RII1" s="322"/>
      <c r="RIJ1" s="320"/>
      <c r="RIK1" s="321"/>
      <c r="RIL1" s="321"/>
      <c r="RIM1" s="322"/>
      <c r="RIN1" s="321"/>
      <c r="RIO1" s="322"/>
      <c r="RIP1" s="322"/>
      <c r="RIQ1" s="322"/>
      <c r="RIR1" s="322"/>
      <c r="RIS1" s="320"/>
      <c r="RIT1" s="321"/>
      <c r="RIU1" s="321"/>
      <c r="RIV1" s="322"/>
      <c r="RIW1" s="321"/>
      <c r="RIX1" s="322"/>
      <c r="RIY1" s="322"/>
      <c r="RIZ1" s="322"/>
      <c r="RJA1" s="322"/>
      <c r="RJB1" s="320"/>
      <c r="RJC1" s="321"/>
      <c r="RJD1" s="321"/>
      <c r="RJE1" s="322"/>
      <c r="RJF1" s="321"/>
      <c r="RJG1" s="322"/>
      <c r="RJH1" s="322"/>
      <c r="RJI1" s="322"/>
      <c r="RJJ1" s="322"/>
      <c r="RJK1" s="320"/>
      <c r="RJL1" s="321"/>
      <c r="RJM1" s="321"/>
      <c r="RJN1" s="322"/>
      <c r="RJO1" s="321"/>
      <c r="RJP1" s="322"/>
      <c r="RJQ1" s="322"/>
      <c r="RJR1" s="322"/>
      <c r="RJS1" s="322"/>
      <c r="RJT1" s="320"/>
      <c r="RJU1" s="321"/>
      <c r="RJV1" s="321"/>
      <c r="RJW1" s="322"/>
      <c r="RJX1" s="321"/>
      <c r="RJY1" s="322"/>
      <c r="RJZ1" s="322"/>
      <c r="RKA1" s="322"/>
      <c r="RKB1" s="322"/>
      <c r="RKC1" s="320"/>
      <c r="RKD1" s="321"/>
      <c r="RKE1" s="321"/>
      <c r="RKF1" s="322"/>
      <c r="RKG1" s="321"/>
      <c r="RKH1" s="322"/>
      <c r="RKI1" s="322"/>
      <c r="RKJ1" s="322"/>
      <c r="RKK1" s="322"/>
      <c r="RKL1" s="320"/>
      <c r="RKM1" s="321"/>
      <c r="RKN1" s="321"/>
      <c r="RKO1" s="322"/>
      <c r="RKP1" s="321"/>
      <c r="RKQ1" s="322"/>
      <c r="RKR1" s="322"/>
      <c r="RKS1" s="322"/>
      <c r="RKT1" s="322"/>
      <c r="RKU1" s="320"/>
      <c r="RKV1" s="321"/>
      <c r="RKW1" s="321"/>
      <c r="RKX1" s="322"/>
      <c r="RKY1" s="321"/>
      <c r="RKZ1" s="322"/>
      <c r="RLA1" s="322"/>
      <c r="RLB1" s="322"/>
      <c r="RLC1" s="322"/>
      <c r="RLD1" s="320"/>
      <c r="RLE1" s="321"/>
      <c r="RLF1" s="321"/>
      <c r="RLG1" s="322"/>
      <c r="RLH1" s="321"/>
      <c r="RLI1" s="322"/>
      <c r="RLJ1" s="322"/>
      <c r="RLK1" s="322"/>
      <c r="RLL1" s="322"/>
      <c r="RLM1" s="320"/>
      <c r="RLN1" s="321"/>
      <c r="RLO1" s="321"/>
      <c r="RLP1" s="322"/>
      <c r="RLQ1" s="321"/>
      <c r="RLR1" s="322"/>
      <c r="RLS1" s="322"/>
      <c r="RLT1" s="322"/>
      <c r="RLU1" s="322"/>
      <c r="RLV1" s="320"/>
      <c r="RLW1" s="321"/>
      <c r="RLX1" s="321"/>
      <c r="RLY1" s="322"/>
      <c r="RLZ1" s="321"/>
      <c r="RMA1" s="322"/>
      <c r="RMB1" s="322"/>
      <c r="RMC1" s="322"/>
      <c r="RMD1" s="322"/>
      <c r="RME1" s="320"/>
      <c r="RMF1" s="321"/>
      <c r="RMG1" s="321"/>
      <c r="RMH1" s="322"/>
      <c r="RMI1" s="321"/>
      <c r="RMJ1" s="322"/>
      <c r="RMK1" s="322"/>
      <c r="RML1" s="322"/>
      <c r="RMM1" s="322"/>
      <c r="RMN1" s="320"/>
      <c r="RMO1" s="321"/>
      <c r="RMP1" s="321"/>
      <c r="RMQ1" s="322"/>
      <c r="RMR1" s="321"/>
      <c r="RMS1" s="322"/>
      <c r="RMT1" s="322"/>
      <c r="RMU1" s="322"/>
      <c r="RMV1" s="322"/>
      <c r="RMW1" s="320"/>
      <c r="RMX1" s="321"/>
      <c r="RMY1" s="321"/>
      <c r="RMZ1" s="322"/>
      <c r="RNA1" s="321"/>
      <c r="RNB1" s="322"/>
      <c r="RNC1" s="322"/>
      <c r="RND1" s="322"/>
      <c r="RNE1" s="322"/>
      <c r="RNF1" s="320"/>
      <c r="RNG1" s="321"/>
      <c r="RNH1" s="321"/>
      <c r="RNI1" s="322"/>
      <c r="RNJ1" s="321"/>
      <c r="RNK1" s="322"/>
      <c r="RNL1" s="322"/>
      <c r="RNM1" s="322"/>
      <c r="RNN1" s="322"/>
      <c r="RNO1" s="320"/>
      <c r="RNP1" s="321"/>
      <c r="RNQ1" s="321"/>
      <c r="RNR1" s="322"/>
      <c r="RNS1" s="321"/>
      <c r="RNT1" s="322"/>
      <c r="RNU1" s="322"/>
      <c r="RNV1" s="322"/>
      <c r="RNW1" s="322"/>
      <c r="RNX1" s="320"/>
      <c r="RNY1" s="321"/>
      <c r="RNZ1" s="321"/>
      <c r="ROA1" s="322"/>
      <c r="ROB1" s="321"/>
      <c r="ROC1" s="322"/>
      <c r="ROD1" s="322"/>
      <c r="ROE1" s="322"/>
      <c r="ROF1" s="322"/>
      <c r="ROG1" s="320"/>
      <c r="ROH1" s="321"/>
      <c r="ROI1" s="321"/>
      <c r="ROJ1" s="322"/>
      <c r="ROK1" s="321"/>
      <c r="ROL1" s="322"/>
      <c r="ROM1" s="322"/>
      <c r="RON1" s="322"/>
      <c r="ROO1" s="322"/>
      <c r="ROP1" s="320"/>
      <c r="ROQ1" s="321"/>
      <c r="ROR1" s="321"/>
      <c r="ROS1" s="322"/>
      <c r="ROT1" s="321"/>
      <c r="ROU1" s="322"/>
      <c r="ROV1" s="322"/>
      <c r="ROW1" s="322"/>
      <c r="ROX1" s="322"/>
      <c r="ROY1" s="320"/>
      <c r="ROZ1" s="321"/>
      <c r="RPA1" s="321"/>
      <c r="RPB1" s="322"/>
      <c r="RPC1" s="321"/>
      <c r="RPD1" s="322"/>
      <c r="RPE1" s="322"/>
      <c r="RPF1" s="322"/>
      <c r="RPG1" s="322"/>
      <c r="RPH1" s="320"/>
      <c r="RPI1" s="321"/>
      <c r="RPJ1" s="321"/>
      <c r="RPK1" s="322"/>
      <c r="RPL1" s="321"/>
      <c r="RPM1" s="322"/>
      <c r="RPN1" s="322"/>
      <c r="RPO1" s="322"/>
      <c r="RPP1" s="322"/>
      <c r="RPQ1" s="320"/>
      <c r="RPR1" s="321"/>
      <c r="RPS1" s="321"/>
      <c r="RPT1" s="322"/>
      <c r="RPU1" s="321"/>
      <c r="RPV1" s="322"/>
      <c r="RPW1" s="322"/>
      <c r="RPX1" s="322"/>
      <c r="RPY1" s="322"/>
      <c r="RPZ1" s="320"/>
      <c r="RQA1" s="321"/>
      <c r="RQB1" s="321"/>
      <c r="RQC1" s="322"/>
      <c r="RQD1" s="321"/>
      <c r="RQE1" s="322"/>
      <c r="RQF1" s="322"/>
      <c r="RQG1" s="322"/>
      <c r="RQH1" s="322"/>
      <c r="RQI1" s="320"/>
      <c r="RQJ1" s="321"/>
      <c r="RQK1" s="321"/>
      <c r="RQL1" s="322"/>
      <c r="RQM1" s="321"/>
      <c r="RQN1" s="322"/>
      <c r="RQO1" s="322"/>
      <c r="RQP1" s="322"/>
      <c r="RQQ1" s="322"/>
      <c r="RQR1" s="320"/>
      <c r="RQS1" s="321"/>
      <c r="RQT1" s="321"/>
      <c r="RQU1" s="322"/>
      <c r="RQV1" s="321"/>
      <c r="RQW1" s="322"/>
      <c r="RQX1" s="322"/>
      <c r="RQY1" s="322"/>
      <c r="RQZ1" s="322"/>
      <c r="RRA1" s="320"/>
      <c r="RRB1" s="321"/>
      <c r="RRC1" s="321"/>
      <c r="RRD1" s="322"/>
      <c r="RRE1" s="321"/>
      <c r="RRF1" s="322"/>
      <c r="RRG1" s="322"/>
      <c r="RRH1" s="322"/>
      <c r="RRI1" s="322"/>
      <c r="RRJ1" s="320"/>
      <c r="RRK1" s="321"/>
      <c r="RRL1" s="321"/>
      <c r="RRM1" s="322"/>
      <c r="RRN1" s="321"/>
      <c r="RRO1" s="322"/>
      <c r="RRP1" s="322"/>
      <c r="RRQ1" s="322"/>
      <c r="RRR1" s="322"/>
      <c r="RRS1" s="320"/>
      <c r="RRT1" s="321"/>
      <c r="RRU1" s="321"/>
      <c r="RRV1" s="322"/>
      <c r="RRW1" s="321"/>
      <c r="RRX1" s="322"/>
      <c r="RRY1" s="322"/>
      <c r="RRZ1" s="322"/>
      <c r="RSA1" s="322"/>
      <c r="RSB1" s="320"/>
      <c r="RSC1" s="321"/>
      <c r="RSD1" s="321"/>
      <c r="RSE1" s="322"/>
      <c r="RSF1" s="321"/>
      <c r="RSG1" s="322"/>
      <c r="RSH1" s="322"/>
      <c r="RSI1" s="322"/>
      <c r="RSJ1" s="322"/>
      <c r="RSK1" s="320"/>
      <c r="RSL1" s="321"/>
      <c r="RSM1" s="321"/>
      <c r="RSN1" s="322"/>
      <c r="RSO1" s="321"/>
      <c r="RSP1" s="322"/>
      <c r="RSQ1" s="322"/>
      <c r="RSR1" s="322"/>
      <c r="RSS1" s="322"/>
      <c r="RST1" s="320"/>
      <c r="RSU1" s="321"/>
      <c r="RSV1" s="321"/>
      <c r="RSW1" s="322"/>
      <c r="RSX1" s="321"/>
      <c r="RSY1" s="322"/>
      <c r="RSZ1" s="322"/>
      <c r="RTA1" s="322"/>
      <c r="RTB1" s="322"/>
      <c r="RTC1" s="320"/>
      <c r="RTD1" s="321"/>
      <c r="RTE1" s="321"/>
      <c r="RTF1" s="322"/>
      <c r="RTG1" s="321"/>
      <c r="RTH1" s="322"/>
      <c r="RTI1" s="322"/>
      <c r="RTJ1" s="322"/>
      <c r="RTK1" s="322"/>
      <c r="RTL1" s="320"/>
      <c r="RTM1" s="321"/>
      <c r="RTN1" s="321"/>
      <c r="RTO1" s="322"/>
      <c r="RTP1" s="321"/>
      <c r="RTQ1" s="322"/>
      <c r="RTR1" s="322"/>
      <c r="RTS1" s="322"/>
      <c r="RTT1" s="322"/>
      <c r="RTU1" s="320"/>
      <c r="RTV1" s="321"/>
      <c r="RTW1" s="321"/>
      <c r="RTX1" s="322"/>
      <c r="RTY1" s="321"/>
      <c r="RTZ1" s="322"/>
      <c r="RUA1" s="322"/>
      <c r="RUB1" s="322"/>
      <c r="RUC1" s="322"/>
      <c r="RUD1" s="320"/>
      <c r="RUE1" s="321"/>
      <c r="RUF1" s="321"/>
      <c r="RUG1" s="322"/>
      <c r="RUH1" s="321"/>
      <c r="RUI1" s="322"/>
      <c r="RUJ1" s="322"/>
      <c r="RUK1" s="322"/>
      <c r="RUL1" s="322"/>
      <c r="RUM1" s="320"/>
      <c r="RUN1" s="321"/>
      <c r="RUO1" s="321"/>
      <c r="RUP1" s="322"/>
      <c r="RUQ1" s="321"/>
      <c r="RUR1" s="322"/>
      <c r="RUS1" s="322"/>
      <c r="RUT1" s="322"/>
      <c r="RUU1" s="322"/>
      <c r="RUV1" s="320"/>
      <c r="RUW1" s="321"/>
      <c r="RUX1" s="321"/>
      <c r="RUY1" s="322"/>
      <c r="RUZ1" s="321"/>
      <c r="RVA1" s="322"/>
      <c r="RVB1" s="322"/>
      <c r="RVC1" s="322"/>
      <c r="RVD1" s="322"/>
      <c r="RVE1" s="320"/>
      <c r="RVF1" s="321"/>
      <c r="RVG1" s="321"/>
      <c r="RVH1" s="322"/>
      <c r="RVI1" s="321"/>
      <c r="RVJ1" s="322"/>
      <c r="RVK1" s="322"/>
      <c r="RVL1" s="322"/>
      <c r="RVM1" s="322"/>
      <c r="RVN1" s="320"/>
      <c r="RVO1" s="321"/>
      <c r="RVP1" s="321"/>
      <c r="RVQ1" s="322"/>
      <c r="RVR1" s="321"/>
      <c r="RVS1" s="322"/>
      <c r="RVT1" s="322"/>
      <c r="RVU1" s="322"/>
      <c r="RVV1" s="322"/>
      <c r="RVW1" s="320"/>
      <c r="RVX1" s="321"/>
      <c r="RVY1" s="321"/>
      <c r="RVZ1" s="322"/>
      <c r="RWA1" s="321"/>
      <c r="RWB1" s="322"/>
      <c r="RWC1" s="322"/>
      <c r="RWD1" s="322"/>
      <c r="RWE1" s="322"/>
      <c r="RWF1" s="320"/>
      <c r="RWG1" s="321"/>
      <c r="RWH1" s="321"/>
      <c r="RWI1" s="322"/>
      <c r="RWJ1" s="321"/>
      <c r="RWK1" s="322"/>
      <c r="RWL1" s="322"/>
      <c r="RWM1" s="322"/>
      <c r="RWN1" s="322"/>
      <c r="RWO1" s="320"/>
      <c r="RWP1" s="321"/>
      <c r="RWQ1" s="321"/>
      <c r="RWR1" s="322"/>
      <c r="RWS1" s="321"/>
      <c r="RWT1" s="322"/>
      <c r="RWU1" s="322"/>
      <c r="RWV1" s="322"/>
      <c r="RWW1" s="322"/>
      <c r="RWX1" s="320"/>
      <c r="RWY1" s="321"/>
      <c r="RWZ1" s="321"/>
      <c r="RXA1" s="322"/>
      <c r="RXB1" s="321"/>
      <c r="RXC1" s="322"/>
      <c r="RXD1" s="322"/>
      <c r="RXE1" s="322"/>
      <c r="RXF1" s="322"/>
      <c r="RXG1" s="320"/>
      <c r="RXH1" s="321"/>
      <c r="RXI1" s="321"/>
      <c r="RXJ1" s="322"/>
      <c r="RXK1" s="321"/>
      <c r="RXL1" s="322"/>
      <c r="RXM1" s="322"/>
      <c r="RXN1" s="322"/>
      <c r="RXO1" s="322"/>
      <c r="RXP1" s="320"/>
      <c r="RXQ1" s="321"/>
      <c r="RXR1" s="321"/>
      <c r="RXS1" s="322"/>
      <c r="RXT1" s="321"/>
      <c r="RXU1" s="322"/>
      <c r="RXV1" s="322"/>
      <c r="RXW1" s="322"/>
      <c r="RXX1" s="322"/>
      <c r="RXY1" s="320"/>
      <c r="RXZ1" s="321"/>
      <c r="RYA1" s="321"/>
      <c r="RYB1" s="322"/>
      <c r="RYC1" s="321"/>
      <c r="RYD1" s="322"/>
      <c r="RYE1" s="322"/>
      <c r="RYF1" s="322"/>
      <c r="RYG1" s="322"/>
      <c r="RYH1" s="320"/>
      <c r="RYI1" s="321"/>
      <c r="RYJ1" s="321"/>
      <c r="RYK1" s="322"/>
      <c r="RYL1" s="321"/>
      <c r="RYM1" s="322"/>
      <c r="RYN1" s="322"/>
      <c r="RYO1" s="322"/>
      <c r="RYP1" s="322"/>
      <c r="RYQ1" s="320"/>
      <c r="RYR1" s="321"/>
      <c r="RYS1" s="321"/>
      <c r="RYT1" s="322"/>
      <c r="RYU1" s="321"/>
      <c r="RYV1" s="322"/>
      <c r="RYW1" s="322"/>
      <c r="RYX1" s="322"/>
      <c r="RYY1" s="322"/>
      <c r="RYZ1" s="320"/>
      <c r="RZA1" s="321"/>
      <c r="RZB1" s="321"/>
      <c r="RZC1" s="322"/>
      <c r="RZD1" s="321"/>
      <c r="RZE1" s="322"/>
      <c r="RZF1" s="322"/>
      <c r="RZG1" s="322"/>
      <c r="RZH1" s="322"/>
      <c r="RZI1" s="320"/>
      <c r="RZJ1" s="321"/>
      <c r="RZK1" s="321"/>
      <c r="RZL1" s="322"/>
      <c r="RZM1" s="321"/>
      <c r="RZN1" s="322"/>
      <c r="RZO1" s="322"/>
      <c r="RZP1" s="322"/>
      <c r="RZQ1" s="322"/>
      <c r="RZR1" s="320"/>
      <c r="RZS1" s="321"/>
      <c r="RZT1" s="321"/>
      <c r="RZU1" s="322"/>
      <c r="RZV1" s="321"/>
      <c r="RZW1" s="322"/>
      <c r="RZX1" s="322"/>
      <c r="RZY1" s="322"/>
      <c r="RZZ1" s="322"/>
      <c r="SAA1" s="320"/>
      <c r="SAB1" s="321"/>
      <c r="SAC1" s="321"/>
      <c r="SAD1" s="322"/>
      <c r="SAE1" s="321"/>
      <c r="SAF1" s="322"/>
      <c r="SAG1" s="322"/>
      <c r="SAH1" s="322"/>
      <c r="SAI1" s="322"/>
      <c r="SAJ1" s="320"/>
      <c r="SAK1" s="321"/>
      <c r="SAL1" s="321"/>
      <c r="SAM1" s="322"/>
      <c r="SAN1" s="321"/>
      <c r="SAO1" s="322"/>
      <c r="SAP1" s="322"/>
      <c r="SAQ1" s="322"/>
      <c r="SAR1" s="322"/>
      <c r="SAS1" s="320"/>
      <c r="SAT1" s="321"/>
      <c r="SAU1" s="321"/>
      <c r="SAV1" s="322"/>
      <c r="SAW1" s="321"/>
      <c r="SAX1" s="322"/>
      <c r="SAY1" s="322"/>
      <c r="SAZ1" s="322"/>
      <c r="SBA1" s="322"/>
      <c r="SBB1" s="320"/>
      <c r="SBC1" s="321"/>
      <c r="SBD1" s="321"/>
      <c r="SBE1" s="322"/>
      <c r="SBF1" s="321"/>
      <c r="SBG1" s="322"/>
      <c r="SBH1" s="322"/>
      <c r="SBI1" s="322"/>
      <c r="SBJ1" s="322"/>
      <c r="SBK1" s="320"/>
      <c r="SBL1" s="321"/>
      <c r="SBM1" s="321"/>
      <c r="SBN1" s="322"/>
      <c r="SBO1" s="321"/>
      <c r="SBP1" s="322"/>
      <c r="SBQ1" s="322"/>
      <c r="SBR1" s="322"/>
      <c r="SBS1" s="322"/>
      <c r="SBT1" s="320"/>
      <c r="SBU1" s="321"/>
      <c r="SBV1" s="321"/>
      <c r="SBW1" s="322"/>
      <c r="SBX1" s="321"/>
      <c r="SBY1" s="322"/>
      <c r="SBZ1" s="322"/>
      <c r="SCA1" s="322"/>
      <c r="SCB1" s="322"/>
      <c r="SCC1" s="320"/>
      <c r="SCD1" s="321"/>
      <c r="SCE1" s="321"/>
      <c r="SCF1" s="322"/>
      <c r="SCG1" s="321"/>
      <c r="SCH1" s="322"/>
      <c r="SCI1" s="322"/>
      <c r="SCJ1" s="322"/>
      <c r="SCK1" s="322"/>
      <c r="SCL1" s="320"/>
      <c r="SCM1" s="321"/>
      <c r="SCN1" s="321"/>
      <c r="SCO1" s="322"/>
      <c r="SCP1" s="321"/>
      <c r="SCQ1" s="322"/>
      <c r="SCR1" s="322"/>
      <c r="SCS1" s="322"/>
      <c r="SCT1" s="322"/>
      <c r="SCU1" s="320"/>
      <c r="SCV1" s="321"/>
      <c r="SCW1" s="321"/>
      <c r="SCX1" s="322"/>
      <c r="SCY1" s="321"/>
      <c r="SCZ1" s="322"/>
      <c r="SDA1" s="322"/>
      <c r="SDB1" s="322"/>
      <c r="SDC1" s="322"/>
      <c r="SDD1" s="320"/>
      <c r="SDE1" s="321"/>
      <c r="SDF1" s="321"/>
      <c r="SDG1" s="322"/>
      <c r="SDH1" s="321"/>
      <c r="SDI1" s="322"/>
      <c r="SDJ1" s="322"/>
      <c r="SDK1" s="322"/>
      <c r="SDL1" s="322"/>
      <c r="SDM1" s="320"/>
      <c r="SDN1" s="321"/>
      <c r="SDO1" s="321"/>
      <c r="SDP1" s="322"/>
      <c r="SDQ1" s="321"/>
      <c r="SDR1" s="322"/>
      <c r="SDS1" s="322"/>
      <c r="SDT1" s="322"/>
      <c r="SDU1" s="322"/>
      <c r="SDV1" s="320"/>
      <c r="SDW1" s="321"/>
      <c r="SDX1" s="321"/>
      <c r="SDY1" s="322"/>
      <c r="SDZ1" s="321"/>
      <c r="SEA1" s="322"/>
      <c r="SEB1" s="322"/>
      <c r="SEC1" s="322"/>
      <c r="SED1" s="322"/>
      <c r="SEE1" s="320"/>
      <c r="SEF1" s="321"/>
      <c r="SEG1" s="321"/>
      <c r="SEH1" s="322"/>
      <c r="SEI1" s="321"/>
      <c r="SEJ1" s="322"/>
      <c r="SEK1" s="322"/>
      <c r="SEL1" s="322"/>
      <c r="SEM1" s="322"/>
      <c r="SEN1" s="320"/>
      <c r="SEO1" s="321"/>
      <c r="SEP1" s="321"/>
      <c r="SEQ1" s="322"/>
      <c r="SER1" s="321"/>
      <c r="SES1" s="322"/>
      <c r="SET1" s="322"/>
      <c r="SEU1" s="322"/>
      <c r="SEV1" s="322"/>
      <c r="SEW1" s="320"/>
      <c r="SEX1" s="321"/>
      <c r="SEY1" s="321"/>
      <c r="SEZ1" s="322"/>
      <c r="SFA1" s="321"/>
      <c r="SFB1" s="322"/>
      <c r="SFC1" s="322"/>
      <c r="SFD1" s="322"/>
      <c r="SFE1" s="322"/>
      <c r="SFF1" s="320"/>
      <c r="SFG1" s="321"/>
      <c r="SFH1" s="321"/>
      <c r="SFI1" s="322"/>
      <c r="SFJ1" s="321"/>
      <c r="SFK1" s="322"/>
      <c r="SFL1" s="322"/>
      <c r="SFM1" s="322"/>
      <c r="SFN1" s="322"/>
      <c r="SFO1" s="320"/>
      <c r="SFP1" s="321"/>
      <c r="SFQ1" s="321"/>
      <c r="SFR1" s="322"/>
      <c r="SFS1" s="321"/>
      <c r="SFT1" s="322"/>
      <c r="SFU1" s="322"/>
      <c r="SFV1" s="322"/>
      <c r="SFW1" s="322"/>
      <c r="SFX1" s="320"/>
      <c r="SFY1" s="321"/>
      <c r="SFZ1" s="321"/>
      <c r="SGA1" s="322"/>
      <c r="SGB1" s="321"/>
      <c r="SGC1" s="322"/>
      <c r="SGD1" s="322"/>
      <c r="SGE1" s="322"/>
      <c r="SGF1" s="322"/>
      <c r="SGG1" s="320"/>
      <c r="SGH1" s="321"/>
      <c r="SGI1" s="321"/>
      <c r="SGJ1" s="322"/>
      <c r="SGK1" s="321"/>
      <c r="SGL1" s="322"/>
      <c r="SGM1" s="322"/>
      <c r="SGN1" s="322"/>
      <c r="SGO1" s="322"/>
      <c r="SGP1" s="320"/>
      <c r="SGQ1" s="321"/>
      <c r="SGR1" s="321"/>
      <c r="SGS1" s="322"/>
      <c r="SGT1" s="321"/>
      <c r="SGU1" s="322"/>
      <c r="SGV1" s="322"/>
      <c r="SGW1" s="322"/>
      <c r="SGX1" s="322"/>
      <c r="SGY1" s="320"/>
      <c r="SGZ1" s="321"/>
      <c r="SHA1" s="321"/>
      <c r="SHB1" s="322"/>
      <c r="SHC1" s="321"/>
      <c r="SHD1" s="322"/>
      <c r="SHE1" s="322"/>
      <c r="SHF1" s="322"/>
      <c r="SHG1" s="322"/>
      <c r="SHH1" s="320"/>
      <c r="SHI1" s="321"/>
      <c r="SHJ1" s="321"/>
      <c r="SHK1" s="322"/>
      <c r="SHL1" s="321"/>
      <c r="SHM1" s="322"/>
      <c r="SHN1" s="322"/>
      <c r="SHO1" s="322"/>
      <c r="SHP1" s="322"/>
      <c r="SHQ1" s="320"/>
      <c r="SHR1" s="321"/>
      <c r="SHS1" s="321"/>
      <c r="SHT1" s="322"/>
      <c r="SHU1" s="321"/>
      <c r="SHV1" s="322"/>
      <c r="SHW1" s="322"/>
      <c r="SHX1" s="322"/>
      <c r="SHY1" s="322"/>
      <c r="SHZ1" s="320"/>
      <c r="SIA1" s="321"/>
      <c r="SIB1" s="321"/>
      <c r="SIC1" s="322"/>
      <c r="SID1" s="321"/>
      <c r="SIE1" s="322"/>
      <c r="SIF1" s="322"/>
      <c r="SIG1" s="322"/>
      <c r="SIH1" s="322"/>
      <c r="SII1" s="320"/>
      <c r="SIJ1" s="321"/>
      <c r="SIK1" s="321"/>
      <c r="SIL1" s="322"/>
      <c r="SIM1" s="321"/>
      <c r="SIN1" s="322"/>
      <c r="SIO1" s="322"/>
      <c r="SIP1" s="322"/>
      <c r="SIQ1" s="322"/>
      <c r="SIR1" s="320"/>
      <c r="SIS1" s="321"/>
      <c r="SIT1" s="321"/>
      <c r="SIU1" s="322"/>
      <c r="SIV1" s="321"/>
      <c r="SIW1" s="322"/>
      <c r="SIX1" s="322"/>
      <c r="SIY1" s="322"/>
      <c r="SIZ1" s="322"/>
      <c r="SJA1" s="320"/>
      <c r="SJB1" s="321"/>
      <c r="SJC1" s="321"/>
      <c r="SJD1" s="322"/>
      <c r="SJE1" s="321"/>
      <c r="SJF1" s="322"/>
      <c r="SJG1" s="322"/>
      <c r="SJH1" s="322"/>
      <c r="SJI1" s="322"/>
      <c r="SJJ1" s="320"/>
      <c r="SJK1" s="321"/>
      <c r="SJL1" s="321"/>
      <c r="SJM1" s="322"/>
      <c r="SJN1" s="321"/>
      <c r="SJO1" s="322"/>
      <c r="SJP1" s="322"/>
      <c r="SJQ1" s="322"/>
      <c r="SJR1" s="322"/>
      <c r="SJS1" s="320"/>
      <c r="SJT1" s="321"/>
      <c r="SJU1" s="321"/>
      <c r="SJV1" s="322"/>
      <c r="SJW1" s="321"/>
      <c r="SJX1" s="322"/>
      <c r="SJY1" s="322"/>
      <c r="SJZ1" s="322"/>
      <c r="SKA1" s="322"/>
      <c r="SKB1" s="320"/>
      <c r="SKC1" s="321"/>
      <c r="SKD1" s="321"/>
      <c r="SKE1" s="322"/>
      <c r="SKF1" s="321"/>
      <c r="SKG1" s="322"/>
      <c r="SKH1" s="322"/>
      <c r="SKI1" s="322"/>
      <c r="SKJ1" s="322"/>
      <c r="SKK1" s="320"/>
      <c r="SKL1" s="321"/>
      <c r="SKM1" s="321"/>
      <c r="SKN1" s="322"/>
      <c r="SKO1" s="321"/>
      <c r="SKP1" s="322"/>
      <c r="SKQ1" s="322"/>
      <c r="SKR1" s="322"/>
      <c r="SKS1" s="322"/>
      <c r="SKT1" s="320"/>
      <c r="SKU1" s="321"/>
      <c r="SKV1" s="321"/>
      <c r="SKW1" s="322"/>
      <c r="SKX1" s="321"/>
      <c r="SKY1" s="322"/>
      <c r="SKZ1" s="322"/>
      <c r="SLA1" s="322"/>
      <c r="SLB1" s="322"/>
      <c r="SLC1" s="320"/>
      <c r="SLD1" s="321"/>
      <c r="SLE1" s="321"/>
      <c r="SLF1" s="322"/>
      <c r="SLG1" s="321"/>
      <c r="SLH1" s="322"/>
      <c r="SLI1" s="322"/>
      <c r="SLJ1" s="322"/>
      <c r="SLK1" s="322"/>
      <c r="SLL1" s="320"/>
      <c r="SLM1" s="321"/>
      <c r="SLN1" s="321"/>
      <c r="SLO1" s="322"/>
      <c r="SLP1" s="321"/>
      <c r="SLQ1" s="322"/>
      <c r="SLR1" s="322"/>
      <c r="SLS1" s="322"/>
      <c r="SLT1" s="322"/>
      <c r="SLU1" s="320"/>
      <c r="SLV1" s="321"/>
      <c r="SLW1" s="321"/>
      <c r="SLX1" s="322"/>
      <c r="SLY1" s="321"/>
      <c r="SLZ1" s="322"/>
      <c r="SMA1" s="322"/>
      <c r="SMB1" s="322"/>
      <c r="SMC1" s="322"/>
      <c r="SMD1" s="320"/>
      <c r="SME1" s="321"/>
      <c r="SMF1" s="321"/>
      <c r="SMG1" s="322"/>
      <c r="SMH1" s="321"/>
      <c r="SMI1" s="322"/>
      <c r="SMJ1" s="322"/>
      <c r="SMK1" s="322"/>
      <c r="SML1" s="322"/>
      <c r="SMM1" s="320"/>
      <c r="SMN1" s="321"/>
      <c r="SMO1" s="321"/>
      <c r="SMP1" s="322"/>
      <c r="SMQ1" s="321"/>
      <c r="SMR1" s="322"/>
      <c r="SMS1" s="322"/>
      <c r="SMT1" s="322"/>
      <c r="SMU1" s="322"/>
      <c r="SMV1" s="320"/>
      <c r="SMW1" s="321"/>
      <c r="SMX1" s="321"/>
      <c r="SMY1" s="322"/>
      <c r="SMZ1" s="321"/>
      <c r="SNA1" s="322"/>
      <c r="SNB1" s="322"/>
      <c r="SNC1" s="322"/>
      <c r="SND1" s="322"/>
      <c r="SNE1" s="320"/>
      <c r="SNF1" s="321"/>
      <c r="SNG1" s="321"/>
      <c r="SNH1" s="322"/>
      <c r="SNI1" s="321"/>
      <c r="SNJ1" s="322"/>
      <c r="SNK1" s="322"/>
      <c r="SNL1" s="322"/>
      <c r="SNM1" s="322"/>
      <c r="SNN1" s="320"/>
      <c r="SNO1" s="321"/>
      <c r="SNP1" s="321"/>
      <c r="SNQ1" s="322"/>
      <c r="SNR1" s="321"/>
      <c r="SNS1" s="322"/>
      <c r="SNT1" s="322"/>
      <c r="SNU1" s="322"/>
      <c r="SNV1" s="322"/>
      <c r="SNW1" s="320"/>
      <c r="SNX1" s="321"/>
      <c r="SNY1" s="321"/>
      <c r="SNZ1" s="322"/>
      <c r="SOA1" s="321"/>
      <c r="SOB1" s="322"/>
      <c r="SOC1" s="322"/>
      <c r="SOD1" s="322"/>
      <c r="SOE1" s="322"/>
      <c r="SOF1" s="320"/>
      <c r="SOG1" s="321"/>
      <c r="SOH1" s="321"/>
      <c r="SOI1" s="322"/>
      <c r="SOJ1" s="321"/>
      <c r="SOK1" s="322"/>
      <c r="SOL1" s="322"/>
      <c r="SOM1" s="322"/>
      <c r="SON1" s="322"/>
      <c r="SOO1" s="320"/>
      <c r="SOP1" s="321"/>
      <c r="SOQ1" s="321"/>
      <c r="SOR1" s="322"/>
      <c r="SOS1" s="321"/>
      <c r="SOT1" s="322"/>
      <c r="SOU1" s="322"/>
      <c r="SOV1" s="322"/>
      <c r="SOW1" s="322"/>
      <c r="SOX1" s="320"/>
      <c r="SOY1" s="321"/>
      <c r="SOZ1" s="321"/>
      <c r="SPA1" s="322"/>
      <c r="SPB1" s="321"/>
      <c r="SPC1" s="322"/>
      <c r="SPD1" s="322"/>
      <c r="SPE1" s="322"/>
      <c r="SPF1" s="322"/>
      <c r="SPG1" s="320"/>
      <c r="SPH1" s="321"/>
      <c r="SPI1" s="321"/>
      <c r="SPJ1" s="322"/>
      <c r="SPK1" s="321"/>
      <c r="SPL1" s="322"/>
      <c r="SPM1" s="322"/>
      <c r="SPN1" s="322"/>
      <c r="SPO1" s="322"/>
      <c r="SPP1" s="320"/>
      <c r="SPQ1" s="321"/>
      <c r="SPR1" s="321"/>
      <c r="SPS1" s="322"/>
      <c r="SPT1" s="321"/>
      <c r="SPU1" s="322"/>
      <c r="SPV1" s="322"/>
      <c r="SPW1" s="322"/>
      <c r="SPX1" s="322"/>
      <c r="SPY1" s="320"/>
      <c r="SPZ1" s="321"/>
      <c r="SQA1" s="321"/>
      <c r="SQB1" s="322"/>
      <c r="SQC1" s="321"/>
      <c r="SQD1" s="322"/>
      <c r="SQE1" s="322"/>
      <c r="SQF1" s="322"/>
      <c r="SQG1" s="322"/>
      <c r="SQH1" s="320"/>
      <c r="SQI1" s="321"/>
      <c r="SQJ1" s="321"/>
      <c r="SQK1" s="322"/>
      <c r="SQL1" s="321"/>
      <c r="SQM1" s="322"/>
      <c r="SQN1" s="322"/>
      <c r="SQO1" s="322"/>
      <c r="SQP1" s="322"/>
      <c r="SQQ1" s="320"/>
      <c r="SQR1" s="321"/>
      <c r="SQS1" s="321"/>
      <c r="SQT1" s="322"/>
      <c r="SQU1" s="321"/>
      <c r="SQV1" s="322"/>
      <c r="SQW1" s="322"/>
      <c r="SQX1" s="322"/>
      <c r="SQY1" s="322"/>
      <c r="SQZ1" s="320"/>
      <c r="SRA1" s="321"/>
      <c r="SRB1" s="321"/>
      <c r="SRC1" s="322"/>
      <c r="SRD1" s="321"/>
      <c r="SRE1" s="322"/>
      <c r="SRF1" s="322"/>
      <c r="SRG1" s="322"/>
      <c r="SRH1" s="322"/>
      <c r="SRI1" s="320"/>
      <c r="SRJ1" s="321"/>
      <c r="SRK1" s="321"/>
      <c r="SRL1" s="322"/>
      <c r="SRM1" s="321"/>
      <c r="SRN1" s="322"/>
      <c r="SRO1" s="322"/>
      <c r="SRP1" s="322"/>
      <c r="SRQ1" s="322"/>
      <c r="SRR1" s="320"/>
      <c r="SRS1" s="321"/>
      <c r="SRT1" s="321"/>
      <c r="SRU1" s="322"/>
      <c r="SRV1" s="321"/>
      <c r="SRW1" s="322"/>
      <c r="SRX1" s="322"/>
      <c r="SRY1" s="322"/>
      <c r="SRZ1" s="322"/>
      <c r="SSA1" s="320"/>
      <c r="SSB1" s="321"/>
      <c r="SSC1" s="321"/>
      <c r="SSD1" s="322"/>
      <c r="SSE1" s="321"/>
      <c r="SSF1" s="322"/>
      <c r="SSG1" s="322"/>
      <c r="SSH1" s="322"/>
      <c r="SSI1" s="322"/>
      <c r="SSJ1" s="320"/>
      <c r="SSK1" s="321"/>
      <c r="SSL1" s="321"/>
      <c r="SSM1" s="322"/>
      <c r="SSN1" s="321"/>
      <c r="SSO1" s="322"/>
      <c r="SSP1" s="322"/>
      <c r="SSQ1" s="322"/>
      <c r="SSR1" s="322"/>
      <c r="SSS1" s="320"/>
      <c r="SST1" s="321"/>
      <c r="SSU1" s="321"/>
      <c r="SSV1" s="322"/>
      <c r="SSW1" s="321"/>
      <c r="SSX1" s="322"/>
      <c r="SSY1" s="322"/>
      <c r="SSZ1" s="322"/>
      <c r="STA1" s="322"/>
      <c r="STB1" s="320"/>
      <c r="STC1" s="321"/>
      <c r="STD1" s="321"/>
      <c r="STE1" s="322"/>
      <c r="STF1" s="321"/>
      <c r="STG1" s="322"/>
      <c r="STH1" s="322"/>
      <c r="STI1" s="322"/>
      <c r="STJ1" s="322"/>
      <c r="STK1" s="320"/>
      <c r="STL1" s="321"/>
      <c r="STM1" s="321"/>
      <c r="STN1" s="322"/>
      <c r="STO1" s="321"/>
      <c r="STP1" s="322"/>
      <c r="STQ1" s="322"/>
      <c r="STR1" s="322"/>
      <c r="STS1" s="322"/>
      <c r="STT1" s="320"/>
      <c r="STU1" s="321"/>
      <c r="STV1" s="321"/>
      <c r="STW1" s="322"/>
      <c r="STX1" s="321"/>
      <c r="STY1" s="322"/>
      <c r="STZ1" s="322"/>
      <c r="SUA1" s="322"/>
      <c r="SUB1" s="322"/>
      <c r="SUC1" s="320"/>
      <c r="SUD1" s="321"/>
      <c r="SUE1" s="321"/>
      <c r="SUF1" s="322"/>
      <c r="SUG1" s="321"/>
      <c r="SUH1" s="322"/>
      <c r="SUI1" s="322"/>
      <c r="SUJ1" s="322"/>
      <c r="SUK1" s="322"/>
      <c r="SUL1" s="320"/>
      <c r="SUM1" s="321"/>
      <c r="SUN1" s="321"/>
      <c r="SUO1" s="322"/>
      <c r="SUP1" s="321"/>
      <c r="SUQ1" s="322"/>
      <c r="SUR1" s="322"/>
      <c r="SUS1" s="322"/>
      <c r="SUT1" s="322"/>
      <c r="SUU1" s="320"/>
      <c r="SUV1" s="321"/>
      <c r="SUW1" s="321"/>
      <c r="SUX1" s="322"/>
      <c r="SUY1" s="321"/>
      <c r="SUZ1" s="322"/>
      <c r="SVA1" s="322"/>
      <c r="SVB1" s="322"/>
      <c r="SVC1" s="322"/>
      <c r="SVD1" s="320"/>
      <c r="SVE1" s="321"/>
      <c r="SVF1" s="321"/>
      <c r="SVG1" s="322"/>
      <c r="SVH1" s="321"/>
      <c r="SVI1" s="322"/>
      <c r="SVJ1" s="322"/>
      <c r="SVK1" s="322"/>
      <c r="SVL1" s="322"/>
      <c r="SVM1" s="320"/>
      <c r="SVN1" s="321"/>
      <c r="SVO1" s="321"/>
      <c r="SVP1" s="322"/>
      <c r="SVQ1" s="321"/>
      <c r="SVR1" s="322"/>
      <c r="SVS1" s="322"/>
      <c r="SVT1" s="322"/>
      <c r="SVU1" s="322"/>
      <c r="SVV1" s="320"/>
      <c r="SVW1" s="321"/>
      <c r="SVX1" s="321"/>
      <c r="SVY1" s="322"/>
      <c r="SVZ1" s="321"/>
      <c r="SWA1" s="322"/>
      <c r="SWB1" s="322"/>
      <c r="SWC1" s="322"/>
      <c r="SWD1" s="322"/>
      <c r="SWE1" s="320"/>
      <c r="SWF1" s="321"/>
      <c r="SWG1" s="321"/>
      <c r="SWH1" s="322"/>
      <c r="SWI1" s="321"/>
      <c r="SWJ1" s="322"/>
      <c r="SWK1" s="322"/>
      <c r="SWL1" s="322"/>
      <c r="SWM1" s="322"/>
      <c r="SWN1" s="320"/>
      <c r="SWO1" s="321"/>
      <c r="SWP1" s="321"/>
      <c r="SWQ1" s="322"/>
      <c r="SWR1" s="321"/>
      <c r="SWS1" s="322"/>
      <c r="SWT1" s="322"/>
      <c r="SWU1" s="322"/>
      <c r="SWV1" s="322"/>
      <c r="SWW1" s="320"/>
      <c r="SWX1" s="321"/>
      <c r="SWY1" s="321"/>
      <c r="SWZ1" s="322"/>
      <c r="SXA1" s="321"/>
      <c r="SXB1" s="322"/>
      <c r="SXC1" s="322"/>
      <c r="SXD1" s="322"/>
      <c r="SXE1" s="322"/>
      <c r="SXF1" s="320"/>
      <c r="SXG1" s="321"/>
      <c r="SXH1" s="321"/>
      <c r="SXI1" s="322"/>
      <c r="SXJ1" s="321"/>
      <c r="SXK1" s="322"/>
      <c r="SXL1" s="322"/>
      <c r="SXM1" s="322"/>
      <c r="SXN1" s="322"/>
      <c r="SXO1" s="320"/>
      <c r="SXP1" s="321"/>
      <c r="SXQ1" s="321"/>
      <c r="SXR1" s="322"/>
      <c r="SXS1" s="321"/>
      <c r="SXT1" s="322"/>
      <c r="SXU1" s="322"/>
      <c r="SXV1" s="322"/>
      <c r="SXW1" s="322"/>
      <c r="SXX1" s="320"/>
      <c r="SXY1" s="321"/>
      <c r="SXZ1" s="321"/>
      <c r="SYA1" s="322"/>
      <c r="SYB1" s="321"/>
      <c r="SYC1" s="322"/>
      <c r="SYD1" s="322"/>
      <c r="SYE1" s="322"/>
      <c r="SYF1" s="322"/>
      <c r="SYG1" s="320"/>
      <c r="SYH1" s="321"/>
      <c r="SYI1" s="321"/>
      <c r="SYJ1" s="322"/>
      <c r="SYK1" s="321"/>
      <c r="SYL1" s="322"/>
      <c r="SYM1" s="322"/>
      <c r="SYN1" s="322"/>
      <c r="SYO1" s="322"/>
      <c r="SYP1" s="320"/>
      <c r="SYQ1" s="321"/>
      <c r="SYR1" s="321"/>
      <c r="SYS1" s="322"/>
      <c r="SYT1" s="321"/>
      <c r="SYU1" s="322"/>
      <c r="SYV1" s="322"/>
      <c r="SYW1" s="322"/>
      <c r="SYX1" s="322"/>
      <c r="SYY1" s="320"/>
      <c r="SYZ1" s="321"/>
      <c r="SZA1" s="321"/>
      <c r="SZB1" s="322"/>
      <c r="SZC1" s="321"/>
      <c r="SZD1" s="322"/>
      <c r="SZE1" s="322"/>
      <c r="SZF1" s="322"/>
      <c r="SZG1" s="322"/>
      <c r="SZH1" s="320"/>
      <c r="SZI1" s="321"/>
      <c r="SZJ1" s="321"/>
      <c r="SZK1" s="322"/>
      <c r="SZL1" s="321"/>
      <c r="SZM1" s="322"/>
      <c r="SZN1" s="322"/>
      <c r="SZO1" s="322"/>
      <c r="SZP1" s="322"/>
      <c r="SZQ1" s="320"/>
      <c r="SZR1" s="321"/>
      <c r="SZS1" s="321"/>
      <c r="SZT1" s="322"/>
      <c r="SZU1" s="321"/>
      <c r="SZV1" s="322"/>
      <c r="SZW1" s="322"/>
      <c r="SZX1" s="322"/>
      <c r="SZY1" s="322"/>
      <c r="SZZ1" s="320"/>
      <c r="TAA1" s="321"/>
      <c r="TAB1" s="321"/>
      <c r="TAC1" s="322"/>
      <c r="TAD1" s="321"/>
      <c r="TAE1" s="322"/>
      <c r="TAF1" s="322"/>
      <c r="TAG1" s="322"/>
      <c r="TAH1" s="322"/>
      <c r="TAI1" s="320"/>
      <c r="TAJ1" s="321"/>
      <c r="TAK1" s="321"/>
      <c r="TAL1" s="322"/>
      <c r="TAM1" s="321"/>
      <c r="TAN1" s="322"/>
      <c r="TAO1" s="322"/>
      <c r="TAP1" s="322"/>
      <c r="TAQ1" s="322"/>
      <c r="TAR1" s="320"/>
      <c r="TAS1" s="321"/>
      <c r="TAT1" s="321"/>
      <c r="TAU1" s="322"/>
      <c r="TAV1" s="321"/>
      <c r="TAW1" s="322"/>
      <c r="TAX1" s="322"/>
      <c r="TAY1" s="322"/>
      <c r="TAZ1" s="322"/>
      <c r="TBA1" s="320"/>
      <c r="TBB1" s="321"/>
      <c r="TBC1" s="321"/>
      <c r="TBD1" s="322"/>
      <c r="TBE1" s="321"/>
      <c r="TBF1" s="322"/>
      <c r="TBG1" s="322"/>
      <c r="TBH1" s="322"/>
      <c r="TBI1" s="322"/>
      <c r="TBJ1" s="320"/>
      <c r="TBK1" s="321"/>
      <c r="TBL1" s="321"/>
      <c r="TBM1" s="322"/>
      <c r="TBN1" s="321"/>
      <c r="TBO1" s="322"/>
      <c r="TBP1" s="322"/>
      <c r="TBQ1" s="322"/>
      <c r="TBR1" s="322"/>
      <c r="TBS1" s="320"/>
      <c r="TBT1" s="321"/>
      <c r="TBU1" s="321"/>
      <c r="TBV1" s="322"/>
      <c r="TBW1" s="321"/>
      <c r="TBX1" s="322"/>
      <c r="TBY1" s="322"/>
      <c r="TBZ1" s="322"/>
      <c r="TCA1" s="322"/>
      <c r="TCB1" s="320"/>
      <c r="TCC1" s="321"/>
      <c r="TCD1" s="321"/>
      <c r="TCE1" s="322"/>
      <c r="TCF1" s="321"/>
      <c r="TCG1" s="322"/>
      <c r="TCH1" s="322"/>
      <c r="TCI1" s="322"/>
      <c r="TCJ1" s="322"/>
      <c r="TCK1" s="320"/>
      <c r="TCL1" s="321"/>
      <c r="TCM1" s="321"/>
      <c r="TCN1" s="322"/>
      <c r="TCO1" s="321"/>
      <c r="TCP1" s="322"/>
      <c r="TCQ1" s="322"/>
      <c r="TCR1" s="322"/>
      <c r="TCS1" s="322"/>
      <c r="TCT1" s="320"/>
      <c r="TCU1" s="321"/>
      <c r="TCV1" s="321"/>
      <c r="TCW1" s="322"/>
      <c r="TCX1" s="321"/>
      <c r="TCY1" s="322"/>
      <c r="TCZ1" s="322"/>
      <c r="TDA1" s="322"/>
      <c r="TDB1" s="322"/>
      <c r="TDC1" s="320"/>
      <c r="TDD1" s="321"/>
      <c r="TDE1" s="321"/>
      <c r="TDF1" s="322"/>
      <c r="TDG1" s="321"/>
      <c r="TDH1" s="322"/>
      <c r="TDI1" s="322"/>
      <c r="TDJ1" s="322"/>
      <c r="TDK1" s="322"/>
      <c r="TDL1" s="320"/>
      <c r="TDM1" s="321"/>
      <c r="TDN1" s="321"/>
      <c r="TDO1" s="322"/>
      <c r="TDP1" s="321"/>
      <c r="TDQ1" s="322"/>
      <c r="TDR1" s="322"/>
      <c r="TDS1" s="322"/>
      <c r="TDT1" s="322"/>
      <c r="TDU1" s="320"/>
      <c r="TDV1" s="321"/>
      <c r="TDW1" s="321"/>
      <c r="TDX1" s="322"/>
      <c r="TDY1" s="321"/>
      <c r="TDZ1" s="322"/>
      <c r="TEA1" s="322"/>
      <c r="TEB1" s="322"/>
      <c r="TEC1" s="322"/>
      <c r="TED1" s="320"/>
      <c r="TEE1" s="321"/>
      <c r="TEF1" s="321"/>
      <c r="TEG1" s="322"/>
      <c r="TEH1" s="321"/>
      <c r="TEI1" s="322"/>
      <c r="TEJ1" s="322"/>
      <c r="TEK1" s="322"/>
      <c r="TEL1" s="322"/>
      <c r="TEM1" s="320"/>
      <c r="TEN1" s="321"/>
      <c r="TEO1" s="321"/>
      <c r="TEP1" s="322"/>
      <c r="TEQ1" s="321"/>
      <c r="TER1" s="322"/>
      <c r="TES1" s="322"/>
      <c r="TET1" s="322"/>
      <c r="TEU1" s="322"/>
      <c r="TEV1" s="320"/>
      <c r="TEW1" s="321"/>
      <c r="TEX1" s="321"/>
      <c r="TEY1" s="322"/>
      <c r="TEZ1" s="321"/>
      <c r="TFA1" s="322"/>
      <c r="TFB1" s="322"/>
      <c r="TFC1" s="322"/>
      <c r="TFD1" s="322"/>
      <c r="TFE1" s="320"/>
      <c r="TFF1" s="321"/>
      <c r="TFG1" s="321"/>
      <c r="TFH1" s="322"/>
      <c r="TFI1" s="321"/>
      <c r="TFJ1" s="322"/>
      <c r="TFK1" s="322"/>
      <c r="TFL1" s="322"/>
      <c r="TFM1" s="322"/>
      <c r="TFN1" s="320"/>
      <c r="TFO1" s="321"/>
      <c r="TFP1" s="321"/>
      <c r="TFQ1" s="322"/>
      <c r="TFR1" s="321"/>
      <c r="TFS1" s="322"/>
      <c r="TFT1" s="322"/>
      <c r="TFU1" s="322"/>
      <c r="TFV1" s="322"/>
      <c r="TFW1" s="320"/>
      <c r="TFX1" s="321"/>
      <c r="TFY1" s="321"/>
      <c r="TFZ1" s="322"/>
      <c r="TGA1" s="321"/>
      <c r="TGB1" s="322"/>
      <c r="TGC1" s="322"/>
      <c r="TGD1" s="322"/>
      <c r="TGE1" s="322"/>
      <c r="TGF1" s="320"/>
      <c r="TGG1" s="321"/>
      <c r="TGH1" s="321"/>
      <c r="TGI1" s="322"/>
      <c r="TGJ1" s="321"/>
      <c r="TGK1" s="322"/>
      <c r="TGL1" s="322"/>
      <c r="TGM1" s="322"/>
      <c r="TGN1" s="322"/>
      <c r="TGO1" s="320"/>
      <c r="TGP1" s="321"/>
      <c r="TGQ1" s="321"/>
      <c r="TGR1" s="322"/>
      <c r="TGS1" s="321"/>
      <c r="TGT1" s="322"/>
      <c r="TGU1" s="322"/>
      <c r="TGV1" s="322"/>
      <c r="TGW1" s="322"/>
      <c r="TGX1" s="320"/>
      <c r="TGY1" s="321"/>
      <c r="TGZ1" s="321"/>
      <c r="THA1" s="322"/>
      <c r="THB1" s="321"/>
      <c r="THC1" s="322"/>
      <c r="THD1" s="322"/>
      <c r="THE1" s="322"/>
      <c r="THF1" s="322"/>
      <c r="THG1" s="320"/>
      <c r="THH1" s="321"/>
      <c r="THI1" s="321"/>
      <c r="THJ1" s="322"/>
      <c r="THK1" s="321"/>
      <c r="THL1" s="322"/>
      <c r="THM1" s="322"/>
      <c r="THN1" s="322"/>
      <c r="THO1" s="322"/>
      <c r="THP1" s="320"/>
      <c r="THQ1" s="321"/>
      <c r="THR1" s="321"/>
      <c r="THS1" s="322"/>
      <c r="THT1" s="321"/>
      <c r="THU1" s="322"/>
      <c r="THV1" s="322"/>
      <c r="THW1" s="322"/>
      <c r="THX1" s="322"/>
      <c r="THY1" s="320"/>
      <c r="THZ1" s="321"/>
      <c r="TIA1" s="321"/>
      <c r="TIB1" s="322"/>
      <c r="TIC1" s="321"/>
      <c r="TID1" s="322"/>
      <c r="TIE1" s="322"/>
      <c r="TIF1" s="322"/>
      <c r="TIG1" s="322"/>
      <c r="TIH1" s="320"/>
      <c r="TII1" s="321"/>
      <c r="TIJ1" s="321"/>
      <c r="TIK1" s="322"/>
      <c r="TIL1" s="321"/>
      <c r="TIM1" s="322"/>
      <c r="TIN1" s="322"/>
      <c r="TIO1" s="322"/>
      <c r="TIP1" s="322"/>
      <c r="TIQ1" s="320"/>
      <c r="TIR1" s="321"/>
      <c r="TIS1" s="321"/>
      <c r="TIT1" s="322"/>
      <c r="TIU1" s="321"/>
      <c r="TIV1" s="322"/>
      <c r="TIW1" s="322"/>
      <c r="TIX1" s="322"/>
      <c r="TIY1" s="322"/>
      <c r="TIZ1" s="320"/>
      <c r="TJA1" s="321"/>
      <c r="TJB1" s="321"/>
      <c r="TJC1" s="322"/>
      <c r="TJD1" s="321"/>
      <c r="TJE1" s="322"/>
      <c r="TJF1" s="322"/>
      <c r="TJG1" s="322"/>
      <c r="TJH1" s="322"/>
      <c r="TJI1" s="320"/>
      <c r="TJJ1" s="321"/>
      <c r="TJK1" s="321"/>
      <c r="TJL1" s="322"/>
      <c r="TJM1" s="321"/>
      <c r="TJN1" s="322"/>
      <c r="TJO1" s="322"/>
      <c r="TJP1" s="322"/>
      <c r="TJQ1" s="322"/>
      <c r="TJR1" s="320"/>
      <c r="TJS1" s="321"/>
      <c r="TJT1" s="321"/>
      <c r="TJU1" s="322"/>
      <c r="TJV1" s="321"/>
      <c r="TJW1" s="322"/>
      <c r="TJX1" s="322"/>
      <c r="TJY1" s="322"/>
      <c r="TJZ1" s="322"/>
      <c r="TKA1" s="320"/>
      <c r="TKB1" s="321"/>
      <c r="TKC1" s="321"/>
      <c r="TKD1" s="322"/>
      <c r="TKE1" s="321"/>
      <c r="TKF1" s="322"/>
      <c r="TKG1" s="322"/>
      <c r="TKH1" s="322"/>
      <c r="TKI1" s="322"/>
      <c r="TKJ1" s="320"/>
      <c r="TKK1" s="321"/>
      <c r="TKL1" s="321"/>
      <c r="TKM1" s="322"/>
      <c r="TKN1" s="321"/>
      <c r="TKO1" s="322"/>
      <c r="TKP1" s="322"/>
      <c r="TKQ1" s="322"/>
      <c r="TKR1" s="322"/>
      <c r="TKS1" s="320"/>
      <c r="TKT1" s="321"/>
      <c r="TKU1" s="321"/>
      <c r="TKV1" s="322"/>
      <c r="TKW1" s="321"/>
      <c r="TKX1" s="322"/>
      <c r="TKY1" s="322"/>
      <c r="TKZ1" s="322"/>
      <c r="TLA1" s="322"/>
      <c r="TLB1" s="320"/>
      <c r="TLC1" s="321"/>
      <c r="TLD1" s="321"/>
      <c r="TLE1" s="322"/>
      <c r="TLF1" s="321"/>
      <c r="TLG1" s="322"/>
      <c r="TLH1" s="322"/>
      <c r="TLI1" s="322"/>
      <c r="TLJ1" s="322"/>
      <c r="TLK1" s="320"/>
      <c r="TLL1" s="321"/>
      <c r="TLM1" s="321"/>
      <c r="TLN1" s="322"/>
      <c r="TLO1" s="321"/>
      <c r="TLP1" s="322"/>
      <c r="TLQ1" s="322"/>
      <c r="TLR1" s="322"/>
      <c r="TLS1" s="322"/>
      <c r="TLT1" s="320"/>
      <c r="TLU1" s="321"/>
      <c r="TLV1" s="321"/>
      <c r="TLW1" s="322"/>
      <c r="TLX1" s="321"/>
      <c r="TLY1" s="322"/>
      <c r="TLZ1" s="322"/>
      <c r="TMA1" s="322"/>
      <c r="TMB1" s="322"/>
      <c r="TMC1" s="320"/>
      <c r="TMD1" s="321"/>
      <c r="TME1" s="321"/>
      <c r="TMF1" s="322"/>
      <c r="TMG1" s="321"/>
      <c r="TMH1" s="322"/>
      <c r="TMI1" s="322"/>
      <c r="TMJ1" s="322"/>
      <c r="TMK1" s="322"/>
      <c r="TML1" s="320"/>
      <c r="TMM1" s="321"/>
      <c r="TMN1" s="321"/>
      <c r="TMO1" s="322"/>
      <c r="TMP1" s="321"/>
      <c r="TMQ1" s="322"/>
      <c r="TMR1" s="322"/>
      <c r="TMS1" s="322"/>
      <c r="TMT1" s="322"/>
      <c r="TMU1" s="320"/>
      <c r="TMV1" s="321"/>
      <c r="TMW1" s="321"/>
      <c r="TMX1" s="322"/>
      <c r="TMY1" s="321"/>
      <c r="TMZ1" s="322"/>
      <c r="TNA1" s="322"/>
      <c r="TNB1" s="322"/>
      <c r="TNC1" s="322"/>
      <c r="TND1" s="320"/>
      <c r="TNE1" s="321"/>
      <c r="TNF1" s="321"/>
      <c r="TNG1" s="322"/>
      <c r="TNH1" s="321"/>
      <c r="TNI1" s="322"/>
      <c r="TNJ1" s="322"/>
      <c r="TNK1" s="322"/>
      <c r="TNL1" s="322"/>
      <c r="TNM1" s="320"/>
      <c r="TNN1" s="321"/>
      <c r="TNO1" s="321"/>
      <c r="TNP1" s="322"/>
      <c r="TNQ1" s="321"/>
      <c r="TNR1" s="322"/>
      <c r="TNS1" s="322"/>
      <c r="TNT1" s="322"/>
      <c r="TNU1" s="322"/>
      <c r="TNV1" s="320"/>
      <c r="TNW1" s="321"/>
      <c r="TNX1" s="321"/>
      <c r="TNY1" s="322"/>
      <c r="TNZ1" s="321"/>
      <c r="TOA1" s="322"/>
      <c r="TOB1" s="322"/>
      <c r="TOC1" s="322"/>
      <c r="TOD1" s="322"/>
      <c r="TOE1" s="320"/>
      <c r="TOF1" s="321"/>
      <c r="TOG1" s="321"/>
      <c r="TOH1" s="322"/>
      <c r="TOI1" s="321"/>
      <c r="TOJ1" s="322"/>
      <c r="TOK1" s="322"/>
      <c r="TOL1" s="322"/>
      <c r="TOM1" s="322"/>
      <c r="TON1" s="320"/>
      <c r="TOO1" s="321"/>
      <c r="TOP1" s="321"/>
      <c r="TOQ1" s="322"/>
      <c r="TOR1" s="321"/>
      <c r="TOS1" s="322"/>
      <c r="TOT1" s="322"/>
      <c r="TOU1" s="322"/>
      <c r="TOV1" s="322"/>
      <c r="TOW1" s="320"/>
      <c r="TOX1" s="321"/>
      <c r="TOY1" s="321"/>
      <c r="TOZ1" s="322"/>
      <c r="TPA1" s="321"/>
      <c r="TPB1" s="322"/>
      <c r="TPC1" s="322"/>
      <c r="TPD1" s="322"/>
      <c r="TPE1" s="322"/>
      <c r="TPF1" s="320"/>
      <c r="TPG1" s="321"/>
      <c r="TPH1" s="321"/>
      <c r="TPI1" s="322"/>
      <c r="TPJ1" s="321"/>
      <c r="TPK1" s="322"/>
      <c r="TPL1" s="322"/>
      <c r="TPM1" s="322"/>
      <c r="TPN1" s="322"/>
      <c r="TPO1" s="320"/>
      <c r="TPP1" s="321"/>
      <c r="TPQ1" s="321"/>
      <c r="TPR1" s="322"/>
      <c r="TPS1" s="321"/>
      <c r="TPT1" s="322"/>
      <c r="TPU1" s="322"/>
      <c r="TPV1" s="322"/>
      <c r="TPW1" s="322"/>
      <c r="TPX1" s="320"/>
      <c r="TPY1" s="321"/>
      <c r="TPZ1" s="321"/>
      <c r="TQA1" s="322"/>
      <c r="TQB1" s="321"/>
      <c r="TQC1" s="322"/>
      <c r="TQD1" s="322"/>
      <c r="TQE1" s="322"/>
      <c r="TQF1" s="322"/>
      <c r="TQG1" s="320"/>
      <c r="TQH1" s="321"/>
      <c r="TQI1" s="321"/>
      <c r="TQJ1" s="322"/>
      <c r="TQK1" s="321"/>
      <c r="TQL1" s="322"/>
      <c r="TQM1" s="322"/>
      <c r="TQN1" s="322"/>
      <c r="TQO1" s="322"/>
      <c r="TQP1" s="320"/>
      <c r="TQQ1" s="321"/>
      <c r="TQR1" s="321"/>
      <c r="TQS1" s="322"/>
      <c r="TQT1" s="321"/>
      <c r="TQU1" s="322"/>
      <c r="TQV1" s="322"/>
      <c r="TQW1" s="322"/>
      <c r="TQX1" s="322"/>
      <c r="TQY1" s="320"/>
      <c r="TQZ1" s="321"/>
      <c r="TRA1" s="321"/>
      <c r="TRB1" s="322"/>
      <c r="TRC1" s="321"/>
      <c r="TRD1" s="322"/>
      <c r="TRE1" s="322"/>
      <c r="TRF1" s="322"/>
      <c r="TRG1" s="322"/>
      <c r="TRH1" s="320"/>
      <c r="TRI1" s="321"/>
      <c r="TRJ1" s="321"/>
      <c r="TRK1" s="322"/>
      <c r="TRL1" s="321"/>
      <c r="TRM1" s="322"/>
      <c r="TRN1" s="322"/>
      <c r="TRO1" s="322"/>
      <c r="TRP1" s="322"/>
      <c r="TRQ1" s="320"/>
      <c r="TRR1" s="321"/>
      <c r="TRS1" s="321"/>
      <c r="TRT1" s="322"/>
      <c r="TRU1" s="321"/>
      <c r="TRV1" s="322"/>
      <c r="TRW1" s="322"/>
      <c r="TRX1" s="322"/>
      <c r="TRY1" s="322"/>
      <c r="TRZ1" s="320"/>
      <c r="TSA1" s="321"/>
      <c r="TSB1" s="321"/>
      <c r="TSC1" s="322"/>
      <c r="TSD1" s="321"/>
      <c r="TSE1" s="322"/>
      <c r="TSF1" s="322"/>
      <c r="TSG1" s="322"/>
      <c r="TSH1" s="322"/>
      <c r="TSI1" s="320"/>
      <c r="TSJ1" s="321"/>
      <c r="TSK1" s="321"/>
      <c r="TSL1" s="322"/>
      <c r="TSM1" s="321"/>
      <c r="TSN1" s="322"/>
      <c r="TSO1" s="322"/>
      <c r="TSP1" s="322"/>
      <c r="TSQ1" s="322"/>
      <c r="TSR1" s="320"/>
      <c r="TSS1" s="321"/>
      <c r="TST1" s="321"/>
      <c r="TSU1" s="322"/>
      <c r="TSV1" s="321"/>
      <c r="TSW1" s="322"/>
      <c r="TSX1" s="322"/>
      <c r="TSY1" s="322"/>
      <c r="TSZ1" s="322"/>
      <c r="TTA1" s="320"/>
      <c r="TTB1" s="321"/>
      <c r="TTC1" s="321"/>
      <c r="TTD1" s="322"/>
      <c r="TTE1" s="321"/>
      <c r="TTF1" s="322"/>
      <c r="TTG1" s="322"/>
      <c r="TTH1" s="322"/>
      <c r="TTI1" s="322"/>
      <c r="TTJ1" s="320"/>
      <c r="TTK1" s="321"/>
      <c r="TTL1" s="321"/>
      <c r="TTM1" s="322"/>
      <c r="TTN1" s="321"/>
      <c r="TTO1" s="322"/>
      <c r="TTP1" s="322"/>
      <c r="TTQ1" s="322"/>
      <c r="TTR1" s="322"/>
      <c r="TTS1" s="320"/>
      <c r="TTT1" s="321"/>
      <c r="TTU1" s="321"/>
      <c r="TTV1" s="322"/>
      <c r="TTW1" s="321"/>
      <c r="TTX1" s="322"/>
      <c r="TTY1" s="322"/>
      <c r="TTZ1" s="322"/>
      <c r="TUA1" s="322"/>
      <c r="TUB1" s="320"/>
      <c r="TUC1" s="321"/>
      <c r="TUD1" s="321"/>
      <c r="TUE1" s="322"/>
      <c r="TUF1" s="321"/>
      <c r="TUG1" s="322"/>
      <c r="TUH1" s="322"/>
      <c r="TUI1" s="322"/>
      <c r="TUJ1" s="322"/>
      <c r="TUK1" s="320"/>
      <c r="TUL1" s="321"/>
      <c r="TUM1" s="321"/>
      <c r="TUN1" s="322"/>
      <c r="TUO1" s="321"/>
      <c r="TUP1" s="322"/>
      <c r="TUQ1" s="322"/>
      <c r="TUR1" s="322"/>
      <c r="TUS1" s="322"/>
      <c r="TUT1" s="320"/>
      <c r="TUU1" s="321"/>
      <c r="TUV1" s="321"/>
      <c r="TUW1" s="322"/>
      <c r="TUX1" s="321"/>
      <c r="TUY1" s="322"/>
      <c r="TUZ1" s="322"/>
      <c r="TVA1" s="322"/>
      <c r="TVB1" s="322"/>
      <c r="TVC1" s="320"/>
      <c r="TVD1" s="321"/>
      <c r="TVE1" s="321"/>
      <c r="TVF1" s="322"/>
      <c r="TVG1" s="321"/>
      <c r="TVH1" s="322"/>
      <c r="TVI1" s="322"/>
      <c r="TVJ1" s="322"/>
      <c r="TVK1" s="322"/>
      <c r="TVL1" s="320"/>
      <c r="TVM1" s="321"/>
      <c r="TVN1" s="321"/>
      <c r="TVO1" s="322"/>
      <c r="TVP1" s="321"/>
      <c r="TVQ1" s="322"/>
      <c r="TVR1" s="322"/>
      <c r="TVS1" s="322"/>
      <c r="TVT1" s="322"/>
      <c r="TVU1" s="320"/>
      <c r="TVV1" s="321"/>
      <c r="TVW1" s="321"/>
      <c r="TVX1" s="322"/>
      <c r="TVY1" s="321"/>
      <c r="TVZ1" s="322"/>
      <c r="TWA1" s="322"/>
      <c r="TWB1" s="322"/>
      <c r="TWC1" s="322"/>
      <c r="TWD1" s="320"/>
      <c r="TWE1" s="321"/>
      <c r="TWF1" s="321"/>
      <c r="TWG1" s="322"/>
      <c r="TWH1" s="321"/>
      <c r="TWI1" s="322"/>
      <c r="TWJ1" s="322"/>
      <c r="TWK1" s="322"/>
      <c r="TWL1" s="322"/>
      <c r="TWM1" s="320"/>
      <c r="TWN1" s="321"/>
      <c r="TWO1" s="321"/>
      <c r="TWP1" s="322"/>
      <c r="TWQ1" s="321"/>
      <c r="TWR1" s="322"/>
      <c r="TWS1" s="322"/>
      <c r="TWT1" s="322"/>
      <c r="TWU1" s="322"/>
      <c r="TWV1" s="320"/>
      <c r="TWW1" s="321"/>
      <c r="TWX1" s="321"/>
      <c r="TWY1" s="322"/>
      <c r="TWZ1" s="321"/>
      <c r="TXA1" s="322"/>
      <c r="TXB1" s="322"/>
      <c r="TXC1" s="322"/>
      <c r="TXD1" s="322"/>
      <c r="TXE1" s="320"/>
      <c r="TXF1" s="321"/>
      <c r="TXG1" s="321"/>
      <c r="TXH1" s="322"/>
      <c r="TXI1" s="321"/>
      <c r="TXJ1" s="322"/>
      <c r="TXK1" s="322"/>
      <c r="TXL1" s="322"/>
      <c r="TXM1" s="322"/>
      <c r="TXN1" s="320"/>
      <c r="TXO1" s="321"/>
      <c r="TXP1" s="321"/>
      <c r="TXQ1" s="322"/>
      <c r="TXR1" s="321"/>
      <c r="TXS1" s="322"/>
      <c r="TXT1" s="322"/>
      <c r="TXU1" s="322"/>
      <c r="TXV1" s="322"/>
      <c r="TXW1" s="320"/>
      <c r="TXX1" s="321"/>
      <c r="TXY1" s="321"/>
      <c r="TXZ1" s="322"/>
      <c r="TYA1" s="321"/>
      <c r="TYB1" s="322"/>
      <c r="TYC1" s="322"/>
      <c r="TYD1" s="322"/>
      <c r="TYE1" s="322"/>
      <c r="TYF1" s="320"/>
      <c r="TYG1" s="321"/>
      <c r="TYH1" s="321"/>
      <c r="TYI1" s="322"/>
      <c r="TYJ1" s="321"/>
      <c r="TYK1" s="322"/>
      <c r="TYL1" s="322"/>
      <c r="TYM1" s="322"/>
      <c r="TYN1" s="322"/>
      <c r="TYO1" s="320"/>
      <c r="TYP1" s="321"/>
      <c r="TYQ1" s="321"/>
      <c r="TYR1" s="322"/>
      <c r="TYS1" s="321"/>
      <c r="TYT1" s="322"/>
      <c r="TYU1" s="322"/>
      <c r="TYV1" s="322"/>
      <c r="TYW1" s="322"/>
      <c r="TYX1" s="320"/>
      <c r="TYY1" s="321"/>
      <c r="TYZ1" s="321"/>
      <c r="TZA1" s="322"/>
      <c r="TZB1" s="321"/>
      <c r="TZC1" s="322"/>
      <c r="TZD1" s="322"/>
      <c r="TZE1" s="322"/>
      <c r="TZF1" s="322"/>
      <c r="TZG1" s="320"/>
      <c r="TZH1" s="321"/>
      <c r="TZI1" s="321"/>
      <c r="TZJ1" s="322"/>
      <c r="TZK1" s="321"/>
      <c r="TZL1" s="322"/>
      <c r="TZM1" s="322"/>
      <c r="TZN1" s="322"/>
      <c r="TZO1" s="322"/>
      <c r="TZP1" s="320"/>
      <c r="TZQ1" s="321"/>
      <c r="TZR1" s="321"/>
      <c r="TZS1" s="322"/>
      <c r="TZT1" s="321"/>
      <c r="TZU1" s="322"/>
      <c r="TZV1" s="322"/>
      <c r="TZW1" s="322"/>
      <c r="TZX1" s="322"/>
      <c r="TZY1" s="320"/>
      <c r="TZZ1" s="321"/>
      <c r="UAA1" s="321"/>
      <c r="UAB1" s="322"/>
      <c r="UAC1" s="321"/>
      <c r="UAD1" s="322"/>
      <c r="UAE1" s="322"/>
      <c r="UAF1" s="322"/>
      <c r="UAG1" s="322"/>
      <c r="UAH1" s="320"/>
      <c r="UAI1" s="321"/>
      <c r="UAJ1" s="321"/>
      <c r="UAK1" s="322"/>
      <c r="UAL1" s="321"/>
      <c r="UAM1" s="322"/>
      <c r="UAN1" s="322"/>
      <c r="UAO1" s="322"/>
      <c r="UAP1" s="322"/>
      <c r="UAQ1" s="320"/>
      <c r="UAR1" s="321"/>
      <c r="UAS1" s="321"/>
      <c r="UAT1" s="322"/>
      <c r="UAU1" s="321"/>
      <c r="UAV1" s="322"/>
      <c r="UAW1" s="322"/>
      <c r="UAX1" s="322"/>
      <c r="UAY1" s="322"/>
      <c r="UAZ1" s="320"/>
      <c r="UBA1" s="321"/>
      <c r="UBB1" s="321"/>
      <c r="UBC1" s="322"/>
      <c r="UBD1" s="321"/>
      <c r="UBE1" s="322"/>
      <c r="UBF1" s="322"/>
      <c r="UBG1" s="322"/>
      <c r="UBH1" s="322"/>
      <c r="UBI1" s="320"/>
      <c r="UBJ1" s="321"/>
      <c r="UBK1" s="321"/>
      <c r="UBL1" s="322"/>
      <c r="UBM1" s="321"/>
      <c r="UBN1" s="322"/>
      <c r="UBO1" s="322"/>
      <c r="UBP1" s="322"/>
      <c r="UBQ1" s="322"/>
      <c r="UBR1" s="320"/>
      <c r="UBS1" s="321"/>
      <c r="UBT1" s="321"/>
      <c r="UBU1" s="322"/>
      <c r="UBV1" s="321"/>
      <c r="UBW1" s="322"/>
      <c r="UBX1" s="322"/>
      <c r="UBY1" s="322"/>
      <c r="UBZ1" s="322"/>
      <c r="UCA1" s="320"/>
      <c r="UCB1" s="321"/>
      <c r="UCC1" s="321"/>
      <c r="UCD1" s="322"/>
      <c r="UCE1" s="321"/>
      <c r="UCF1" s="322"/>
      <c r="UCG1" s="322"/>
      <c r="UCH1" s="322"/>
      <c r="UCI1" s="322"/>
      <c r="UCJ1" s="320"/>
      <c r="UCK1" s="321"/>
      <c r="UCL1" s="321"/>
      <c r="UCM1" s="322"/>
      <c r="UCN1" s="321"/>
      <c r="UCO1" s="322"/>
      <c r="UCP1" s="322"/>
      <c r="UCQ1" s="322"/>
      <c r="UCR1" s="322"/>
      <c r="UCS1" s="320"/>
      <c r="UCT1" s="321"/>
      <c r="UCU1" s="321"/>
      <c r="UCV1" s="322"/>
      <c r="UCW1" s="321"/>
      <c r="UCX1" s="322"/>
      <c r="UCY1" s="322"/>
      <c r="UCZ1" s="322"/>
      <c r="UDA1" s="322"/>
      <c r="UDB1" s="320"/>
      <c r="UDC1" s="321"/>
      <c r="UDD1" s="321"/>
      <c r="UDE1" s="322"/>
      <c r="UDF1" s="321"/>
      <c r="UDG1" s="322"/>
      <c r="UDH1" s="322"/>
      <c r="UDI1" s="322"/>
      <c r="UDJ1" s="322"/>
      <c r="UDK1" s="320"/>
      <c r="UDL1" s="321"/>
      <c r="UDM1" s="321"/>
      <c r="UDN1" s="322"/>
      <c r="UDO1" s="321"/>
      <c r="UDP1" s="322"/>
      <c r="UDQ1" s="322"/>
      <c r="UDR1" s="322"/>
      <c r="UDS1" s="322"/>
      <c r="UDT1" s="320"/>
      <c r="UDU1" s="321"/>
      <c r="UDV1" s="321"/>
      <c r="UDW1" s="322"/>
      <c r="UDX1" s="321"/>
      <c r="UDY1" s="322"/>
      <c r="UDZ1" s="322"/>
      <c r="UEA1" s="322"/>
      <c r="UEB1" s="322"/>
      <c r="UEC1" s="320"/>
      <c r="UED1" s="321"/>
      <c r="UEE1" s="321"/>
      <c r="UEF1" s="322"/>
      <c r="UEG1" s="321"/>
      <c r="UEH1" s="322"/>
      <c r="UEI1" s="322"/>
      <c r="UEJ1" s="322"/>
      <c r="UEK1" s="322"/>
      <c r="UEL1" s="320"/>
      <c r="UEM1" s="321"/>
      <c r="UEN1" s="321"/>
      <c r="UEO1" s="322"/>
      <c r="UEP1" s="321"/>
      <c r="UEQ1" s="322"/>
      <c r="UER1" s="322"/>
      <c r="UES1" s="322"/>
      <c r="UET1" s="322"/>
      <c r="UEU1" s="320"/>
      <c r="UEV1" s="321"/>
      <c r="UEW1" s="321"/>
      <c r="UEX1" s="322"/>
      <c r="UEY1" s="321"/>
      <c r="UEZ1" s="322"/>
      <c r="UFA1" s="322"/>
      <c r="UFB1" s="322"/>
      <c r="UFC1" s="322"/>
      <c r="UFD1" s="320"/>
      <c r="UFE1" s="321"/>
      <c r="UFF1" s="321"/>
      <c r="UFG1" s="322"/>
      <c r="UFH1" s="321"/>
      <c r="UFI1" s="322"/>
      <c r="UFJ1" s="322"/>
      <c r="UFK1" s="322"/>
      <c r="UFL1" s="322"/>
      <c r="UFM1" s="320"/>
      <c r="UFN1" s="321"/>
      <c r="UFO1" s="321"/>
      <c r="UFP1" s="322"/>
      <c r="UFQ1" s="321"/>
      <c r="UFR1" s="322"/>
      <c r="UFS1" s="322"/>
      <c r="UFT1" s="322"/>
      <c r="UFU1" s="322"/>
      <c r="UFV1" s="320"/>
      <c r="UFW1" s="321"/>
      <c r="UFX1" s="321"/>
      <c r="UFY1" s="322"/>
      <c r="UFZ1" s="321"/>
      <c r="UGA1" s="322"/>
      <c r="UGB1" s="322"/>
      <c r="UGC1" s="322"/>
      <c r="UGD1" s="322"/>
      <c r="UGE1" s="320"/>
      <c r="UGF1" s="321"/>
      <c r="UGG1" s="321"/>
      <c r="UGH1" s="322"/>
      <c r="UGI1" s="321"/>
      <c r="UGJ1" s="322"/>
      <c r="UGK1" s="322"/>
      <c r="UGL1" s="322"/>
      <c r="UGM1" s="322"/>
      <c r="UGN1" s="320"/>
      <c r="UGO1" s="321"/>
      <c r="UGP1" s="321"/>
      <c r="UGQ1" s="322"/>
      <c r="UGR1" s="321"/>
      <c r="UGS1" s="322"/>
      <c r="UGT1" s="322"/>
      <c r="UGU1" s="322"/>
      <c r="UGV1" s="322"/>
      <c r="UGW1" s="320"/>
      <c r="UGX1" s="321"/>
      <c r="UGY1" s="321"/>
      <c r="UGZ1" s="322"/>
      <c r="UHA1" s="321"/>
      <c r="UHB1" s="322"/>
      <c r="UHC1" s="322"/>
      <c r="UHD1" s="322"/>
      <c r="UHE1" s="322"/>
      <c r="UHF1" s="320"/>
      <c r="UHG1" s="321"/>
      <c r="UHH1" s="321"/>
      <c r="UHI1" s="322"/>
      <c r="UHJ1" s="321"/>
      <c r="UHK1" s="322"/>
      <c r="UHL1" s="322"/>
      <c r="UHM1" s="322"/>
      <c r="UHN1" s="322"/>
      <c r="UHO1" s="320"/>
      <c r="UHP1" s="321"/>
      <c r="UHQ1" s="321"/>
      <c r="UHR1" s="322"/>
      <c r="UHS1" s="321"/>
      <c r="UHT1" s="322"/>
      <c r="UHU1" s="322"/>
      <c r="UHV1" s="322"/>
      <c r="UHW1" s="322"/>
      <c r="UHX1" s="320"/>
      <c r="UHY1" s="321"/>
      <c r="UHZ1" s="321"/>
      <c r="UIA1" s="322"/>
      <c r="UIB1" s="321"/>
      <c r="UIC1" s="322"/>
      <c r="UID1" s="322"/>
      <c r="UIE1" s="322"/>
      <c r="UIF1" s="322"/>
      <c r="UIG1" s="320"/>
      <c r="UIH1" s="321"/>
      <c r="UII1" s="321"/>
      <c r="UIJ1" s="322"/>
      <c r="UIK1" s="321"/>
      <c r="UIL1" s="322"/>
      <c r="UIM1" s="322"/>
      <c r="UIN1" s="322"/>
      <c r="UIO1" s="322"/>
      <c r="UIP1" s="320"/>
      <c r="UIQ1" s="321"/>
      <c r="UIR1" s="321"/>
      <c r="UIS1" s="322"/>
      <c r="UIT1" s="321"/>
      <c r="UIU1" s="322"/>
      <c r="UIV1" s="322"/>
      <c r="UIW1" s="322"/>
      <c r="UIX1" s="322"/>
      <c r="UIY1" s="320"/>
      <c r="UIZ1" s="321"/>
      <c r="UJA1" s="321"/>
      <c r="UJB1" s="322"/>
      <c r="UJC1" s="321"/>
      <c r="UJD1" s="322"/>
      <c r="UJE1" s="322"/>
      <c r="UJF1" s="322"/>
      <c r="UJG1" s="322"/>
      <c r="UJH1" s="320"/>
      <c r="UJI1" s="321"/>
      <c r="UJJ1" s="321"/>
      <c r="UJK1" s="322"/>
      <c r="UJL1" s="321"/>
      <c r="UJM1" s="322"/>
      <c r="UJN1" s="322"/>
      <c r="UJO1" s="322"/>
      <c r="UJP1" s="322"/>
      <c r="UJQ1" s="320"/>
      <c r="UJR1" s="321"/>
      <c r="UJS1" s="321"/>
      <c r="UJT1" s="322"/>
      <c r="UJU1" s="321"/>
      <c r="UJV1" s="322"/>
      <c r="UJW1" s="322"/>
      <c r="UJX1" s="322"/>
      <c r="UJY1" s="322"/>
      <c r="UJZ1" s="320"/>
      <c r="UKA1" s="321"/>
      <c r="UKB1" s="321"/>
      <c r="UKC1" s="322"/>
      <c r="UKD1" s="321"/>
      <c r="UKE1" s="322"/>
      <c r="UKF1" s="322"/>
      <c r="UKG1" s="322"/>
      <c r="UKH1" s="322"/>
      <c r="UKI1" s="320"/>
      <c r="UKJ1" s="321"/>
      <c r="UKK1" s="321"/>
      <c r="UKL1" s="322"/>
      <c r="UKM1" s="321"/>
      <c r="UKN1" s="322"/>
      <c r="UKO1" s="322"/>
      <c r="UKP1" s="322"/>
      <c r="UKQ1" s="322"/>
      <c r="UKR1" s="320"/>
      <c r="UKS1" s="321"/>
      <c r="UKT1" s="321"/>
      <c r="UKU1" s="322"/>
      <c r="UKV1" s="321"/>
      <c r="UKW1" s="322"/>
      <c r="UKX1" s="322"/>
      <c r="UKY1" s="322"/>
      <c r="UKZ1" s="322"/>
      <c r="ULA1" s="320"/>
      <c r="ULB1" s="321"/>
      <c r="ULC1" s="321"/>
      <c r="ULD1" s="322"/>
      <c r="ULE1" s="321"/>
      <c r="ULF1" s="322"/>
      <c r="ULG1" s="322"/>
      <c r="ULH1" s="322"/>
      <c r="ULI1" s="322"/>
      <c r="ULJ1" s="320"/>
      <c r="ULK1" s="321"/>
      <c r="ULL1" s="321"/>
      <c r="ULM1" s="322"/>
      <c r="ULN1" s="321"/>
      <c r="ULO1" s="322"/>
      <c r="ULP1" s="322"/>
      <c r="ULQ1" s="322"/>
      <c r="ULR1" s="322"/>
      <c r="ULS1" s="320"/>
      <c r="ULT1" s="321"/>
      <c r="ULU1" s="321"/>
      <c r="ULV1" s="322"/>
      <c r="ULW1" s="321"/>
      <c r="ULX1" s="322"/>
      <c r="ULY1" s="322"/>
      <c r="ULZ1" s="322"/>
      <c r="UMA1" s="322"/>
      <c r="UMB1" s="320"/>
      <c r="UMC1" s="321"/>
      <c r="UMD1" s="321"/>
      <c r="UME1" s="322"/>
      <c r="UMF1" s="321"/>
      <c r="UMG1" s="322"/>
      <c r="UMH1" s="322"/>
      <c r="UMI1" s="322"/>
      <c r="UMJ1" s="322"/>
      <c r="UMK1" s="320"/>
      <c r="UML1" s="321"/>
      <c r="UMM1" s="321"/>
      <c r="UMN1" s="322"/>
      <c r="UMO1" s="321"/>
      <c r="UMP1" s="322"/>
      <c r="UMQ1" s="322"/>
      <c r="UMR1" s="322"/>
      <c r="UMS1" s="322"/>
      <c r="UMT1" s="320"/>
      <c r="UMU1" s="321"/>
      <c r="UMV1" s="321"/>
      <c r="UMW1" s="322"/>
      <c r="UMX1" s="321"/>
      <c r="UMY1" s="322"/>
      <c r="UMZ1" s="322"/>
      <c r="UNA1" s="322"/>
      <c r="UNB1" s="322"/>
      <c r="UNC1" s="320"/>
      <c r="UND1" s="321"/>
      <c r="UNE1" s="321"/>
      <c r="UNF1" s="322"/>
      <c r="UNG1" s="321"/>
      <c r="UNH1" s="322"/>
      <c r="UNI1" s="322"/>
      <c r="UNJ1" s="322"/>
      <c r="UNK1" s="322"/>
      <c r="UNL1" s="320"/>
      <c r="UNM1" s="321"/>
      <c r="UNN1" s="321"/>
      <c r="UNO1" s="322"/>
      <c r="UNP1" s="321"/>
      <c r="UNQ1" s="322"/>
      <c r="UNR1" s="322"/>
      <c r="UNS1" s="322"/>
      <c r="UNT1" s="322"/>
      <c r="UNU1" s="320"/>
      <c r="UNV1" s="321"/>
      <c r="UNW1" s="321"/>
      <c r="UNX1" s="322"/>
      <c r="UNY1" s="321"/>
      <c r="UNZ1" s="322"/>
      <c r="UOA1" s="322"/>
      <c r="UOB1" s="322"/>
      <c r="UOC1" s="322"/>
      <c r="UOD1" s="320"/>
      <c r="UOE1" s="321"/>
      <c r="UOF1" s="321"/>
      <c r="UOG1" s="322"/>
      <c r="UOH1" s="321"/>
      <c r="UOI1" s="322"/>
      <c r="UOJ1" s="322"/>
      <c r="UOK1" s="322"/>
      <c r="UOL1" s="322"/>
      <c r="UOM1" s="320"/>
      <c r="UON1" s="321"/>
      <c r="UOO1" s="321"/>
      <c r="UOP1" s="322"/>
      <c r="UOQ1" s="321"/>
      <c r="UOR1" s="322"/>
      <c r="UOS1" s="322"/>
      <c r="UOT1" s="322"/>
      <c r="UOU1" s="322"/>
      <c r="UOV1" s="320"/>
      <c r="UOW1" s="321"/>
      <c r="UOX1" s="321"/>
      <c r="UOY1" s="322"/>
      <c r="UOZ1" s="321"/>
      <c r="UPA1" s="322"/>
      <c r="UPB1" s="322"/>
      <c r="UPC1" s="322"/>
      <c r="UPD1" s="322"/>
      <c r="UPE1" s="320"/>
      <c r="UPF1" s="321"/>
      <c r="UPG1" s="321"/>
      <c r="UPH1" s="322"/>
      <c r="UPI1" s="321"/>
      <c r="UPJ1" s="322"/>
      <c r="UPK1" s="322"/>
      <c r="UPL1" s="322"/>
      <c r="UPM1" s="322"/>
      <c r="UPN1" s="320"/>
      <c r="UPO1" s="321"/>
      <c r="UPP1" s="321"/>
      <c r="UPQ1" s="322"/>
      <c r="UPR1" s="321"/>
      <c r="UPS1" s="322"/>
      <c r="UPT1" s="322"/>
      <c r="UPU1" s="322"/>
      <c r="UPV1" s="322"/>
      <c r="UPW1" s="320"/>
      <c r="UPX1" s="321"/>
      <c r="UPY1" s="321"/>
      <c r="UPZ1" s="322"/>
      <c r="UQA1" s="321"/>
      <c r="UQB1" s="322"/>
      <c r="UQC1" s="322"/>
      <c r="UQD1" s="322"/>
      <c r="UQE1" s="322"/>
      <c r="UQF1" s="320"/>
      <c r="UQG1" s="321"/>
      <c r="UQH1" s="321"/>
      <c r="UQI1" s="322"/>
      <c r="UQJ1" s="321"/>
      <c r="UQK1" s="322"/>
      <c r="UQL1" s="322"/>
      <c r="UQM1" s="322"/>
      <c r="UQN1" s="322"/>
      <c r="UQO1" s="320"/>
      <c r="UQP1" s="321"/>
      <c r="UQQ1" s="321"/>
      <c r="UQR1" s="322"/>
      <c r="UQS1" s="321"/>
      <c r="UQT1" s="322"/>
      <c r="UQU1" s="322"/>
      <c r="UQV1" s="322"/>
      <c r="UQW1" s="322"/>
      <c r="UQX1" s="320"/>
      <c r="UQY1" s="321"/>
      <c r="UQZ1" s="321"/>
      <c r="URA1" s="322"/>
      <c r="URB1" s="321"/>
      <c r="URC1" s="322"/>
      <c r="URD1" s="322"/>
      <c r="URE1" s="322"/>
      <c r="URF1" s="322"/>
      <c r="URG1" s="320"/>
      <c r="URH1" s="321"/>
      <c r="URI1" s="321"/>
      <c r="URJ1" s="322"/>
      <c r="URK1" s="321"/>
      <c r="URL1" s="322"/>
      <c r="URM1" s="322"/>
      <c r="URN1" s="322"/>
      <c r="URO1" s="322"/>
      <c r="URP1" s="320"/>
      <c r="URQ1" s="321"/>
      <c r="URR1" s="321"/>
      <c r="URS1" s="322"/>
      <c r="URT1" s="321"/>
      <c r="URU1" s="322"/>
      <c r="URV1" s="322"/>
      <c r="URW1" s="322"/>
      <c r="URX1" s="322"/>
      <c r="URY1" s="320"/>
      <c r="URZ1" s="321"/>
      <c r="USA1" s="321"/>
      <c r="USB1" s="322"/>
      <c r="USC1" s="321"/>
      <c r="USD1" s="322"/>
      <c r="USE1" s="322"/>
      <c r="USF1" s="322"/>
      <c r="USG1" s="322"/>
      <c r="USH1" s="320"/>
      <c r="USI1" s="321"/>
      <c r="USJ1" s="321"/>
      <c r="USK1" s="322"/>
      <c r="USL1" s="321"/>
      <c r="USM1" s="322"/>
      <c r="USN1" s="322"/>
      <c r="USO1" s="322"/>
      <c r="USP1" s="322"/>
      <c r="USQ1" s="320"/>
      <c r="USR1" s="321"/>
      <c r="USS1" s="321"/>
      <c r="UST1" s="322"/>
      <c r="USU1" s="321"/>
      <c r="USV1" s="322"/>
      <c r="USW1" s="322"/>
      <c r="USX1" s="322"/>
      <c r="USY1" s="322"/>
      <c r="USZ1" s="320"/>
      <c r="UTA1" s="321"/>
      <c r="UTB1" s="321"/>
      <c r="UTC1" s="322"/>
      <c r="UTD1" s="321"/>
      <c r="UTE1" s="322"/>
      <c r="UTF1" s="322"/>
      <c r="UTG1" s="322"/>
      <c r="UTH1" s="322"/>
      <c r="UTI1" s="320"/>
      <c r="UTJ1" s="321"/>
      <c r="UTK1" s="321"/>
      <c r="UTL1" s="322"/>
      <c r="UTM1" s="321"/>
      <c r="UTN1" s="322"/>
      <c r="UTO1" s="322"/>
      <c r="UTP1" s="322"/>
      <c r="UTQ1" s="322"/>
      <c r="UTR1" s="320"/>
      <c r="UTS1" s="321"/>
      <c r="UTT1" s="321"/>
      <c r="UTU1" s="322"/>
      <c r="UTV1" s="321"/>
      <c r="UTW1" s="322"/>
      <c r="UTX1" s="322"/>
      <c r="UTY1" s="322"/>
      <c r="UTZ1" s="322"/>
      <c r="UUA1" s="320"/>
      <c r="UUB1" s="321"/>
      <c r="UUC1" s="321"/>
      <c r="UUD1" s="322"/>
      <c r="UUE1" s="321"/>
      <c r="UUF1" s="322"/>
      <c r="UUG1" s="322"/>
      <c r="UUH1" s="322"/>
      <c r="UUI1" s="322"/>
      <c r="UUJ1" s="320"/>
      <c r="UUK1" s="321"/>
      <c r="UUL1" s="321"/>
      <c r="UUM1" s="322"/>
      <c r="UUN1" s="321"/>
      <c r="UUO1" s="322"/>
      <c r="UUP1" s="322"/>
      <c r="UUQ1" s="322"/>
      <c r="UUR1" s="322"/>
      <c r="UUS1" s="320"/>
      <c r="UUT1" s="321"/>
      <c r="UUU1" s="321"/>
      <c r="UUV1" s="322"/>
      <c r="UUW1" s="321"/>
      <c r="UUX1" s="322"/>
      <c r="UUY1" s="322"/>
      <c r="UUZ1" s="322"/>
      <c r="UVA1" s="322"/>
      <c r="UVB1" s="320"/>
      <c r="UVC1" s="321"/>
      <c r="UVD1" s="321"/>
      <c r="UVE1" s="322"/>
      <c r="UVF1" s="321"/>
      <c r="UVG1" s="322"/>
      <c r="UVH1" s="322"/>
      <c r="UVI1" s="322"/>
      <c r="UVJ1" s="322"/>
      <c r="UVK1" s="320"/>
      <c r="UVL1" s="321"/>
      <c r="UVM1" s="321"/>
      <c r="UVN1" s="322"/>
      <c r="UVO1" s="321"/>
      <c r="UVP1" s="322"/>
      <c r="UVQ1" s="322"/>
      <c r="UVR1" s="322"/>
      <c r="UVS1" s="322"/>
      <c r="UVT1" s="320"/>
      <c r="UVU1" s="321"/>
      <c r="UVV1" s="321"/>
      <c r="UVW1" s="322"/>
      <c r="UVX1" s="321"/>
      <c r="UVY1" s="322"/>
      <c r="UVZ1" s="322"/>
      <c r="UWA1" s="322"/>
      <c r="UWB1" s="322"/>
      <c r="UWC1" s="320"/>
      <c r="UWD1" s="321"/>
      <c r="UWE1" s="321"/>
      <c r="UWF1" s="322"/>
      <c r="UWG1" s="321"/>
      <c r="UWH1" s="322"/>
      <c r="UWI1" s="322"/>
      <c r="UWJ1" s="322"/>
      <c r="UWK1" s="322"/>
      <c r="UWL1" s="320"/>
      <c r="UWM1" s="321"/>
      <c r="UWN1" s="321"/>
      <c r="UWO1" s="322"/>
      <c r="UWP1" s="321"/>
      <c r="UWQ1" s="322"/>
      <c r="UWR1" s="322"/>
      <c r="UWS1" s="322"/>
      <c r="UWT1" s="322"/>
      <c r="UWU1" s="320"/>
      <c r="UWV1" s="321"/>
      <c r="UWW1" s="321"/>
      <c r="UWX1" s="322"/>
      <c r="UWY1" s="321"/>
      <c r="UWZ1" s="322"/>
      <c r="UXA1" s="322"/>
      <c r="UXB1" s="322"/>
      <c r="UXC1" s="322"/>
      <c r="UXD1" s="320"/>
      <c r="UXE1" s="321"/>
      <c r="UXF1" s="321"/>
      <c r="UXG1" s="322"/>
      <c r="UXH1" s="321"/>
      <c r="UXI1" s="322"/>
      <c r="UXJ1" s="322"/>
      <c r="UXK1" s="322"/>
      <c r="UXL1" s="322"/>
      <c r="UXM1" s="320"/>
      <c r="UXN1" s="321"/>
      <c r="UXO1" s="321"/>
      <c r="UXP1" s="322"/>
      <c r="UXQ1" s="321"/>
      <c r="UXR1" s="322"/>
      <c r="UXS1" s="322"/>
      <c r="UXT1" s="322"/>
      <c r="UXU1" s="322"/>
      <c r="UXV1" s="320"/>
      <c r="UXW1" s="321"/>
      <c r="UXX1" s="321"/>
      <c r="UXY1" s="322"/>
      <c r="UXZ1" s="321"/>
      <c r="UYA1" s="322"/>
      <c r="UYB1" s="322"/>
      <c r="UYC1" s="322"/>
      <c r="UYD1" s="322"/>
      <c r="UYE1" s="320"/>
      <c r="UYF1" s="321"/>
      <c r="UYG1" s="321"/>
      <c r="UYH1" s="322"/>
      <c r="UYI1" s="321"/>
      <c r="UYJ1" s="322"/>
      <c r="UYK1" s="322"/>
      <c r="UYL1" s="322"/>
      <c r="UYM1" s="322"/>
      <c r="UYN1" s="320"/>
      <c r="UYO1" s="321"/>
      <c r="UYP1" s="321"/>
      <c r="UYQ1" s="322"/>
      <c r="UYR1" s="321"/>
      <c r="UYS1" s="322"/>
      <c r="UYT1" s="322"/>
      <c r="UYU1" s="322"/>
      <c r="UYV1" s="322"/>
      <c r="UYW1" s="320"/>
      <c r="UYX1" s="321"/>
      <c r="UYY1" s="321"/>
      <c r="UYZ1" s="322"/>
      <c r="UZA1" s="321"/>
      <c r="UZB1" s="322"/>
      <c r="UZC1" s="322"/>
      <c r="UZD1" s="322"/>
      <c r="UZE1" s="322"/>
      <c r="UZF1" s="320"/>
      <c r="UZG1" s="321"/>
      <c r="UZH1" s="321"/>
      <c r="UZI1" s="322"/>
      <c r="UZJ1" s="321"/>
      <c r="UZK1" s="322"/>
      <c r="UZL1" s="322"/>
      <c r="UZM1" s="322"/>
      <c r="UZN1" s="322"/>
      <c r="UZO1" s="320"/>
      <c r="UZP1" s="321"/>
      <c r="UZQ1" s="321"/>
      <c r="UZR1" s="322"/>
      <c r="UZS1" s="321"/>
      <c r="UZT1" s="322"/>
      <c r="UZU1" s="322"/>
      <c r="UZV1" s="322"/>
      <c r="UZW1" s="322"/>
      <c r="UZX1" s="320"/>
      <c r="UZY1" s="321"/>
      <c r="UZZ1" s="321"/>
      <c r="VAA1" s="322"/>
      <c r="VAB1" s="321"/>
      <c r="VAC1" s="322"/>
      <c r="VAD1" s="322"/>
      <c r="VAE1" s="322"/>
      <c r="VAF1" s="322"/>
      <c r="VAG1" s="320"/>
      <c r="VAH1" s="321"/>
      <c r="VAI1" s="321"/>
      <c r="VAJ1" s="322"/>
      <c r="VAK1" s="321"/>
      <c r="VAL1" s="322"/>
      <c r="VAM1" s="322"/>
      <c r="VAN1" s="322"/>
      <c r="VAO1" s="322"/>
      <c r="VAP1" s="320"/>
      <c r="VAQ1" s="321"/>
      <c r="VAR1" s="321"/>
      <c r="VAS1" s="322"/>
      <c r="VAT1" s="321"/>
      <c r="VAU1" s="322"/>
      <c r="VAV1" s="322"/>
      <c r="VAW1" s="322"/>
      <c r="VAX1" s="322"/>
      <c r="VAY1" s="320"/>
      <c r="VAZ1" s="321"/>
      <c r="VBA1" s="321"/>
      <c r="VBB1" s="322"/>
      <c r="VBC1" s="321"/>
      <c r="VBD1" s="322"/>
      <c r="VBE1" s="322"/>
      <c r="VBF1" s="322"/>
      <c r="VBG1" s="322"/>
      <c r="VBH1" s="320"/>
      <c r="VBI1" s="321"/>
      <c r="VBJ1" s="321"/>
      <c r="VBK1" s="322"/>
      <c r="VBL1" s="321"/>
      <c r="VBM1" s="322"/>
      <c r="VBN1" s="322"/>
      <c r="VBO1" s="322"/>
      <c r="VBP1" s="322"/>
      <c r="VBQ1" s="320"/>
      <c r="VBR1" s="321"/>
      <c r="VBS1" s="321"/>
      <c r="VBT1" s="322"/>
      <c r="VBU1" s="321"/>
      <c r="VBV1" s="322"/>
      <c r="VBW1" s="322"/>
      <c r="VBX1" s="322"/>
      <c r="VBY1" s="322"/>
      <c r="VBZ1" s="320"/>
      <c r="VCA1" s="321"/>
      <c r="VCB1" s="321"/>
      <c r="VCC1" s="322"/>
      <c r="VCD1" s="321"/>
      <c r="VCE1" s="322"/>
      <c r="VCF1" s="322"/>
      <c r="VCG1" s="322"/>
      <c r="VCH1" s="322"/>
      <c r="VCI1" s="320"/>
      <c r="VCJ1" s="321"/>
      <c r="VCK1" s="321"/>
      <c r="VCL1" s="322"/>
      <c r="VCM1" s="321"/>
      <c r="VCN1" s="322"/>
      <c r="VCO1" s="322"/>
      <c r="VCP1" s="322"/>
      <c r="VCQ1" s="322"/>
      <c r="VCR1" s="320"/>
      <c r="VCS1" s="321"/>
      <c r="VCT1" s="321"/>
      <c r="VCU1" s="322"/>
      <c r="VCV1" s="321"/>
      <c r="VCW1" s="322"/>
      <c r="VCX1" s="322"/>
      <c r="VCY1" s="322"/>
      <c r="VCZ1" s="322"/>
      <c r="VDA1" s="320"/>
      <c r="VDB1" s="321"/>
      <c r="VDC1" s="321"/>
      <c r="VDD1" s="322"/>
      <c r="VDE1" s="321"/>
      <c r="VDF1" s="322"/>
      <c r="VDG1" s="322"/>
      <c r="VDH1" s="322"/>
      <c r="VDI1" s="322"/>
      <c r="VDJ1" s="320"/>
      <c r="VDK1" s="321"/>
      <c r="VDL1" s="321"/>
      <c r="VDM1" s="322"/>
      <c r="VDN1" s="321"/>
      <c r="VDO1" s="322"/>
      <c r="VDP1" s="322"/>
      <c r="VDQ1" s="322"/>
      <c r="VDR1" s="322"/>
      <c r="VDS1" s="320"/>
      <c r="VDT1" s="321"/>
      <c r="VDU1" s="321"/>
      <c r="VDV1" s="322"/>
      <c r="VDW1" s="321"/>
      <c r="VDX1" s="322"/>
      <c r="VDY1" s="322"/>
      <c r="VDZ1" s="322"/>
      <c r="VEA1" s="322"/>
      <c r="VEB1" s="320"/>
      <c r="VEC1" s="321"/>
      <c r="VED1" s="321"/>
      <c r="VEE1" s="322"/>
      <c r="VEF1" s="321"/>
      <c r="VEG1" s="322"/>
      <c r="VEH1" s="322"/>
      <c r="VEI1" s="322"/>
      <c r="VEJ1" s="322"/>
      <c r="VEK1" s="320"/>
      <c r="VEL1" s="321"/>
      <c r="VEM1" s="321"/>
      <c r="VEN1" s="322"/>
      <c r="VEO1" s="321"/>
      <c r="VEP1" s="322"/>
      <c r="VEQ1" s="322"/>
      <c r="VER1" s="322"/>
      <c r="VES1" s="322"/>
      <c r="VET1" s="320"/>
      <c r="VEU1" s="321"/>
      <c r="VEV1" s="321"/>
      <c r="VEW1" s="322"/>
      <c r="VEX1" s="321"/>
      <c r="VEY1" s="322"/>
      <c r="VEZ1" s="322"/>
      <c r="VFA1" s="322"/>
      <c r="VFB1" s="322"/>
      <c r="VFC1" s="320"/>
      <c r="VFD1" s="321"/>
      <c r="VFE1" s="321"/>
      <c r="VFF1" s="322"/>
      <c r="VFG1" s="321"/>
      <c r="VFH1" s="322"/>
      <c r="VFI1" s="322"/>
      <c r="VFJ1" s="322"/>
      <c r="VFK1" s="322"/>
      <c r="VFL1" s="320"/>
      <c r="VFM1" s="321"/>
      <c r="VFN1" s="321"/>
      <c r="VFO1" s="322"/>
      <c r="VFP1" s="321"/>
      <c r="VFQ1" s="322"/>
      <c r="VFR1" s="322"/>
      <c r="VFS1" s="322"/>
      <c r="VFT1" s="322"/>
      <c r="VFU1" s="320"/>
      <c r="VFV1" s="321"/>
      <c r="VFW1" s="321"/>
      <c r="VFX1" s="322"/>
      <c r="VFY1" s="321"/>
      <c r="VFZ1" s="322"/>
      <c r="VGA1" s="322"/>
      <c r="VGB1" s="322"/>
      <c r="VGC1" s="322"/>
      <c r="VGD1" s="320"/>
      <c r="VGE1" s="321"/>
      <c r="VGF1" s="321"/>
      <c r="VGG1" s="322"/>
      <c r="VGH1" s="321"/>
      <c r="VGI1" s="322"/>
      <c r="VGJ1" s="322"/>
      <c r="VGK1" s="322"/>
      <c r="VGL1" s="322"/>
      <c r="VGM1" s="320"/>
      <c r="VGN1" s="321"/>
      <c r="VGO1" s="321"/>
      <c r="VGP1" s="322"/>
      <c r="VGQ1" s="321"/>
      <c r="VGR1" s="322"/>
      <c r="VGS1" s="322"/>
      <c r="VGT1" s="322"/>
      <c r="VGU1" s="322"/>
      <c r="VGV1" s="320"/>
      <c r="VGW1" s="321"/>
      <c r="VGX1" s="321"/>
      <c r="VGY1" s="322"/>
      <c r="VGZ1" s="321"/>
      <c r="VHA1" s="322"/>
      <c r="VHB1" s="322"/>
      <c r="VHC1" s="322"/>
      <c r="VHD1" s="322"/>
      <c r="VHE1" s="320"/>
      <c r="VHF1" s="321"/>
      <c r="VHG1" s="321"/>
      <c r="VHH1" s="322"/>
      <c r="VHI1" s="321"/>
      <c r="VHJ1" s="322"/>
      <c r="VHK1" s="322"/>
      <c r="VHL1" s="322"/>
      <c r="VHM1" s="322"/>
      <c r="VHN1" s="320"/>
      <c r="VHO1" s="321"/>
      <c r="VHP1" s="321"/>
      <c r="VHQ1" s="322"/>
      <c r="VHR1" s="321"/>
      <c r="VHS1" s="322"/>
      <c r="VHT1" s="322"/>
      <c r="VHU1" s="322"/>
      <c r="VHV1" s="322"/>
      <c r="VHW1" s="320"/>
      <c r="VHX1" s="321"/>
      <c r="VHY1" s="321"/>
      <c r="VHZ1" s="322"/>
      <c r="VIA1" s="321"/>
      <c r="VIB1" s="322"/>
      <c r="VIC1" s="322"/>
      <c r="VID1" s="322"/>
      <c r="VIE1" s="322"/>
      <c r="VIF1" s="320"/>
      <c r="VIG1" s="321"/>
      <c r="VIH1" s="321"/>
      <c r="VII1" s="322"/>
      <c r="VIJ1" s="321"/>
      <c r="VIK1" s="322"/>
      <c r="VIL1" s="322"/>
      <c r="VIM1" s="322"/>
      <c r="VIN1" s="322"/>
      <c r="VIO1" s="320"/>
      <c r="VIP1" s="321"/>
      <c r="VIQ1" s="321"/>
      <c r="VIR1" s="322"/>
      <c r="VIS1" s="321"/>
      <c r="VIT1" s="322"/>
      <c r="VIU1" s="322"/>
      <c r="VIV1" s="322"/>
      <c r="VIW1" s="322"/>
      <c r="VIX1" s="320"/>
      <c r="VIY1" s="321"/>
      <c r="VIZ1" s="321"/>
      <c r="VJA1" s="322"/>
      <c r="VJB1" s="321"/>
      <c r="VJC1" s="322"/>
      <c r="VJD1" s="322"/>
      <c r="VJE1" s="322"/>
      <c r="VJF1" s="322"/>
      <c r="VJG1" s="320"/>
      <c r="VJH1" s="321"/>
      <c r="VJI1" s="321"/>
      <c r="VJJ1" s="322"/>
      <c r="VJK1" s="321"/>
      <c r="VJL1" s="322"/>
      <c r="VJM1" s="322"/>
      <c r="VJN1" s="322"/>
      <c r="VJO1" s="322"/>
      <c r="VJP1" s="320"/>
      <c r="VJQ1" s="321"/>
      <c r="VJR1" s="321"/>
      <c r="VJS1" s="322"/>
      <c r="VJT1" s="321"/>
      <c r="VJU1" s="322"/>
      <c r="VJV1" s="322"/>
      <c r="VJW1" s="322"/>
      <c r="VJX1" s="322"/>
      <c r="VJY1" s="320"/>
      <c r="VJZ1" s="321"/>
      <c r="VKA1" s="321"/>
      <c r="VKB1" s="322"/>
      <c r="VKC1" s="321"/>
      <c r="VKD1" s="322"/>
      <c r="VKE1" s="322"/>
      <c r="VKF1" s="322"/>
      <c r="VKG1" s="322"/>
      <c r="VKH1" s="320"/>
      <c r="VKI1" s="321"/>
      <c r="VKJ1" s="321"/>
      <c r="VKK1" s="322"/>
      <c r="VKL1" s="321"/>
      <c r="VKM1" s="322"/>
      <c r="VKN1" s="322"/>
      <c r="VKO1" s="322"/>
      <c r="VKP1" s="322"/>
      <c r="VKQ1" s="320"/>
      <c r="VKR1" s="321"/>
      <c r="VKS1" s="321"/>
      <c r="VKT1" s="322"/>
      <c r="VKU1" s="321"/>
      <c r="VKV1" s="322"/>
      <c r="VKW1" s="322"/>
      <c r="VKX1" s="322"/>
      <c r="VKY1" s="322"/>
      <c r="VKZ1" s="320"/>
      <c r="VLA1" s="321"/>
      <c r="VLB1" s="321"/>
      <c r="VLC1" s="322"/>
      <c r="VLD1" s="321"/>
      <c r="VLE1" s="322"/>
      <c r="VLF1" s="322"/>
      <c r="VLG1" s="322"/>
      <c r="VLH1" s="322"/>
      <c r="VLI1" s="320"/>
      <c r="VLJ1" s="321"/>
      <c r="VLK1" s="321"/>
      <c r="VLL1" s="322"/>
      <c r="VLM1" s="321"/>
      <c r="VLN1" s="322"/>
      <c r="VLO1" s="322"/>
      <c r="VLP1" s="322"/>
      <c r="VLQ1" s="322"/>
      <c r="VLR1" s="320"/>
      <c r="VLS1" s="321"/>
      <c r="VLT1" s="321"/>
      <c r="VLU1" s="322"/>
      <c r="VLV1" s="321"/>
      <c r="VLW1" s="322"/>
      <c r="VLX1" s="322"/>
      <c r="VLY1" s="322"/>
      <c r="VLZ1" s="322"/>
      <c r="VMA1" s="320"/>
      <c r="VMB1" s="321"/>
      <c r="VMC1" s="321"/>
      <c r="VMD1" s="322"/>
      <c r="VME1" s="321"/>
      <c r="VMF1" s="322"/>
      <c r="VMG1" s="322"/>
      <c r="VMH1" s="322"/>
      <c r="VMI1" s="322"/>
      <c r="VMJ1" s="320"/>
      <c r="VMK1" s="321"/>
      <c r="VML1" s="321"/>
      <c r="VMM1" s="322"/>
      <c r="VMN1" s="321"/>
      <c r="VMO1" s="322"/>
      <c r="VMP1" s="322"/>
      <c r="VMQ1" s="322"/>
      <c r="VMR1" s="322"/>
      <c r="VMS1" s="320"/>
      <c r="VMT1" s="321"/>
      <c r="VMU1" s="321"/>
      <c r="VMV1" s="322"/>
      <c r="VMW1" s="321"/>
      <c r="VMX1" s="322"/>
      <c r="VMY1" s="322"/>
      <c r="VMZ1" s="322"/>
      <c r="VNA1" s="322"/>
      <c r="VNB1" s="320"/>
      <c r="VNC1" s="321"/>
      <c r="VND1" s="321"/>
      <c r="VNE1" s="322"/>
      <c r="VNF1" s="321"/>
      <c r="VNG1" s="322"/>
      <c r="VNH1" s="322"/>
      <c r="VNI1" s="322"/>
      <c r="VNJ1" s="322"/>
      <c r="VNK1" s="320"/>
      <c r="VNL1" s="321"/>
      <c r="VNM1" s="321"/>
      <c r="VNN1" s="322"/>
      <c r="VNO1" s="321"/>
      <c r="VNP1" s="322"/>
      <c r="VNQ1" s="322"/>
      <c r="VNR1" s="322"/>
      <c r="VNS1" s="322"/>
      <c r="VNT1" s="320"/>
      <c r="VNU1" s="321"/>
      <c r="VNV1" s="321"/>
      <c r="VNW1" s="322"/>
      <c r="VNX1" s="321"/>
      <c r="VNY1" s="322"/>
      <c r="VNZ1" s="322"/>
      <c r="VOA1" s="322"/>
      <c r="VOB1" s="322"/>
      <c r="VOC1" s="320"/>
      <c r="VOD1" s="321"/>
      <c r="VOE1" s="321"/>
      <c r="VOF1" s="322"/>
      <c r="VOG1" s="321"/>
      <c r="VOH1" s="322"/>
      <c r="VOI1" s="322"/>
      <c r="VOJ1" s="322"/>
      <c r="VOK1" s="322"/>
      <c r="VOL1" s="320"/>
      <c r="VOM1" s="321"/>
      <c r="VON1" s="321"/>
      <c r="VOO1" s="322"/>
      <c r="VOP1" s="321"/>
      <c r="VOQ1" s="322"/>
      <c r="VOR1" s="322"/>
      <c r="VOS1" s="322"/>
      <c r="VOT1" s="322"/>
      <c r="VOU1" s="320"/>
      <c r="VOV1" s="321"/>
      <c r="VOW1" s="321"/>
      <c r="VOX1" s="322"/>
      <c r="VOY1" s="321"/>
      <c r="VOZ1" s="322"/>
      <c r="VPA1" s="322"/>
      <c r="VPB1" s="322"/>
      <c r="VPC1" s="322"/>
      <c r="VPD1" s="320"/>
      <c r="VPE1" s="321"/>
      <c r="VPF1" s="321"/>
      <c r="VPG1" s="322"/>
      <c r="VPH1" s="321"/>
      <c r="VPI1" s="322"/>
      <c r="VPJ1" s="322"/>
      <c r="VPK1" s="322"/>
      <c r="VPL1" s="322"/>
      <c r="VPM1" s="320"/>
      <c r="VPN1" s="321"/>
      <c r="VPO1" s="321"/>
      <c r="VPP1" s="322"/>
      <c r="VPQ1" s="321"/>
      <c r="VPR1" s="322"/>
      <c r="VPS1" s="322"/>
      <c r="VPT1" s="322"/>
      <c r="VPU1" s="322"/>
      <c r="VPV1" s="320"/>
      <c r="VPW1" s="321"/>
      <c r="VPX1" s="321"/>
      <c r="VPY1" s="322"/>
      <c r="VPZ1" s="321"/>
      <c r="VQA1" s="322"/>
      <c r="VQB1" s="322"/>
      <c r="VQC1" s="322"/>
      <c r="VQD1" s="322"/>
      <c r="VQE1" s="320"/>
      <c r="VQF1" s="321"/>
      <c r="VQG1" s="321"/>
      <c r="VQH1" s="322"/>
      <c r="VQI1" s="321"/>
      <c r="VQJ1" s="322"/>
      <c r="VQK1" s="322"/>
      <c r="VQL1" s="322"/>
      <c r="VQM1" s="322"/>
      <c r="VQN1" s="320"/>
      <c r="VQO1" s="321"/>
      <c r="VQP1" s="321"/>
      <c r="VQQ1" s="322"/>
      <c r="VQR1" s="321"/>
      <c r="VQS1" s="322"/>
      <c r="VQT1" s="322"/>
      <c r="VQU1" s="322"/>
      <c r="VQV1" s="322"/>
      <c r="VQW1" s="320"/>
      <c r="VQX1" s="321"/>
      <c r="VQY1" s="321"/>
      <c r="VQZ1" s="322"/>
      <c r="VRA1" s="321"/>
      <c r="VRB1" s="322"/>
      <c r="VRC1" s="322"/>
      <c r="VRD1" s="322"/>
      <c r="VRE1" s="322"/>
      <c r="VRF1" s="320"/>
      <c r="VRG1" s="321"/>
      <c r="VRH1" s="321"/>
      <c r="VRI1" s="322"/>
      <c r="VRJ1" s="321"/>
      <c r="VRK1" s="322"/>
      <c r="VRL1" s="322"/>
      <c r="VRM1" s="322"/>
      <c r="VRN1" s="322"/>
      <c r="VRO1" s="320"/>
      <c r="VRP1" s="321"/>
      <c r="VRQ1" s="321"/>
      <c r="VRR1" s="322"/>
      <c r="VRS1" s="321"/>
      <c r="VRT1" s="322"/>
      <c r="VRU1" s="322"/>
      <c r="VRV1" s="322"/>
      <c r="VRW1" s="322"/>
      <c r="VRX1" s="320"/>
      <c r="VRY1" s="321"/>
      <c r="VRZ1" s="321"/>
      <c r="VSA1" s="322"/>
      <c r="VSB1" s="321"/>
      <c r="VSC1" s="322"/>
      <c r="VSD1" s="322"/>
      <c r="VSE1" s="322"/>
      <c r="VSF1" s="322"/>
      <c r="VSG1" s="320"/>
      <c r="VSH1" s="321"/>
      <c r="VSI1" s="321"/>
      <c r="VSJ1" s="322"/>
      <c r="VSK1" s="321"/>
      <c r="VSL1" s="322"/>
      <c r="VSM1" s="322"/>
      <c r="VSN1" s="322"/>
      <c r="VSO1" s="322"/>
      <c r="VSP1" s="320"/>
      <c r="VSQ1" s="321"/>
      <c r="VSR1" s="321"/>
      <c r="VSS1" s="322"/>
      <c r="VST1" s="321"/>
      <c r="VSU1" s="322"/>
      <c r="VSV1" s="322"/>
      <c r="VSW1" s="322"/>
      <c r="VSX1" s="322"/>
      <c r="VSY1" s="320"/>
      <c r="VSZ1" s="321"/>
      <c r="VTA1" s="321"/>
      <c r="VTB1" s="322"/>
      <c r="VTC1" s="321"/>
      <c r="VTD1" s="322"/>
      <c r="VTE1" s="322"/>
      <c r="VTF1" s="322"/>
      <c r="VTG1" s="322"/>
      <c r="VTH1" s="320"/>
      <c r="VTI1" s="321"/>
      <c r="VTJ1" s="321"/>
      <c r="VTK1" s="322"/>
      <c r="VTL1" s="321"/>
      <c r="VTM1" s="322"/>
      <c r="VTN1" s="322"/>
      <c r="VTO1" s="322"/>
      <c r="VTP1" s="322"/>
      <c r="VTQ1" s="320"/>
      <c r="VTR1" s="321"/>
      <c r="VTS1" s="321"/>
      <c r="VTT1" s="322"/>
      <c r="VTU1" s="321"/>
      <c r="VTV1" s="322"/>
      <c r="VTW1" s="322"/>
      <c r="VTX1" s="322"/>
      <c r="VTY1" s="322"/>
      <c r="VTZ1" s="320"/>
      <c r="VUA1" s="321"/>
      <c r="VUB1" s="321"/>
      <c r="VUC1" s="322"/>
      <c r="VUD1" s="321"/>
      <c r="VUE1" s="322"/>
      <c r="VUF1" s="322"/>
      <c r="VUG1" s="322"/>
      <c r="VUH1" s="322"/>
      <c r="VUI1" s="320"/>
      <c r="VUJ1" s="321"/>
      <c r="VUK1" s="321"/>
      <c r="VUL1" s="322"/>
      <c r="VUM1" s="321"/>
      <c r="VUN1" s="322"/>
      <c r="VUO1" s="322"/>
      <c r="VUP1" s="322"/>
      <c r="VUQ1" s="322"/>
      <c r="VUR1" s="320"/>
      <c r="VUS1" s="321"/>
      <c r="VUT1" s="321"/>
      <c r="VUU1" s="322"/>
      <c r="VUV1" s="321"/>
      <c r="VUW1" s="322"/>
      <c r="VUX1" s="322"/>
      <c r="VUY1" s="322"/>
      <c r="VUZ1" s="322"/>
      <c r="VVA1" s="320"/>
      <c r="VVB1" s="321"/>
      <c r="VVC1" s="321"/>
      <c r="VVD1" s="322"/>
      <c r="VVE1" s="321"/>
      <c r="VVF1" s="322"/>
      <c r="VVG1" s="322"/>
      <c r="VVH1" s="322"/>
      <c r="VVI1" s="322"/>
      <c r="VVJ1" s="320"/>
      <c r="VVK1" s="321"/>
      <c r="VVL1" s="321"/>
      <c r="VVM1" s="322"/>
      <c r="VVN1" s="321"/>
      <c r="VVO1" s="322"/>
      <c r="VVP1" s="322"/>
      <c r="VVQ1" s="322"/>
      <c r="VVR1" s="322"/>
      <c r="VVS1" s="320"/>
      <c r="VVT1" s="321"/>
      <c r="VVU1" s="321"/>
      <c r="VVV1" s="322"/>
      <c r="VVW1" s="321"/>
      <c r="VVX1" s="322"/>
      <c r="VVY1" s="322"/>
      <c r="VVZ1" s="322"/>
      <c r="VWA1" s="322"/>
      <c r="VWB1" s="320"/>
      <c r="VWC1" s="321"/>
      <c r="VWD1" s="321"/>
      <c r="VWE1" s="322"/>
      <c r="VWF1" s="321"/>
      <c r="VWG1" s="322"/>
      <c r="VWH1" s="322"/>
      <c r="VWI1" s="322"/>
      <c r="VWJ1" s="322"/>
      <c r="VWK1" s="320"/>
      <c r="VWL1" s="321"/>
      <c r="VWM1" s="321"/>
      <c r="VWN1" s="322"/>
      <c r="VWO1" s="321"/>
      <c r="VWP1" s="322"/>
      <c r="VWQ1" s="322"/>
      <c r="VWR1" s="322"/>
      <c r="VWS1" s="322"/>
      <c r="VWT1" s="320"/>
      <c r="VWU1" s="321"/>
      <c r="VWV1" s="321"/>
      <c r="VWW1" s="322"/>
      <c r="VWX1" s="321"/>
      <c r="VWY1" s="322"/>
      <c r="VWZ1" s="322"/>
      <c r="VXA1" s="322"/>
      <c r="VXB1" s="322"/>
      <c r="VXC1" s="320"/>
      <c r="VXD1" s="321"/>
      <c r="VXE1" s="321"/>
      <c r="VXF1" s="322"/>
      <c r="VXG1" s="321"/>
      <c r="VXH1" s="322"/>
      <c r="VXI1" s="322"/>
      <c r="VXJ1" s="322"/>
      <c r="VXK1" s="322"/>
      <c r="VXL1" s="320"/>
      <c r="VXM1" s="321"/>
      <c r="VXN1" s="321"/>
      <c r="VXO1" s="322"/>
      <c r="VXP1" s="321"/>
      <c r="VXQ1" s="322"/>
      <c r="VXR1" s="322"/>
      <c r="VXS1" s="322"/>
      <c r="VXT1" s="322"/>
      <c r="VXU1" s="320"/>
      <c r="VXV1" s="321"/>
      <c r="VXW1" s="321"/>
      <c r="VXX1" s="322"/>
      <c r="VXY1" s="321"/>
      <c r="VXZ1" s="322"/>
      <c r="VYA1" s="322"/>
      <c r="VYB1" s="322"/>
      <c r="VYC1" s="322"/>
      <c r="VYD1" s="320"/>
      <c r="VYE1" s="321"/>
      <c r="VYF1" s="321"/>
      <c r="VYG1" s="322"/>
      <c r="VYH1" s="321"/>
      <c r="VYI1" s="322"/>
      <c r="VYJ1" s="322"/>
      <c r="VYK1" s="322"/>
      <c r="VYL1" s="322"/>
      <c r="VYM1" s="320"/>
      <c r="VYN1" s="321"/>
      <c r="VYO1" s="321"/>
      <c r="VYP1" s="322"/>
      <c r="VYQ1" s="321"/>
      <c r="VYR1" s="322"/>
      <c r="VYS1" s="322"/>
      <c r="VYT1" s="322"/>
      <c r="VYU1" s="322"/>
      <c r="VYV1" s="320"/>
      <c r="VYW1" s="321"/>
      <c r="VYX1" s="321"/>
      <c r="VYY1" s="322"/>
      <c r="VYZ1" s="321"/>
      <c r="VZA1" s="322"/>
      <c r="VZB1" s="322"/>
      <c r="VZC1" s="322"/>
      <c r="VZD1" s="322"/>
      <c r="VZE1" s="320"/>
      <c r="VZF1" s="321"/>
      <c r="VZG1" s="321"/>
      <c r="VZH1" s="322"/>
      <c r="VZI1" s="321"/>
      <c r="VZJ1" s="322"/>
      <c r="VZK1" s="322"/>
      <c r="VZL1" s="322"/>
      <c r="VZM1" s="322"/>
      <c r="VZN1" s="320"/>
      <c r="VZO1" s="321"/>
      <c r="VZP1" s="321"/>
      <c r="VZQ1" s="322"/>
      <c r="VZR1" s="321"/>
      <c r="VZS1" s="322"/>
      <c r="VZT1" s="322"/>
      <c r="VZU1" s="322"/>
      <c r="VZV1" s="322"/>
      <c r="VZW1" s="320"/>
      <c r="VZX1" s="321"/>
      <c r="VZY1" s="321"/>
      <c r="VZZ1" s="322"/>
      <c r="WAA1" s="321"/>
      <c r="WAB1" s="322"/>
      <c r="WAC1" s="322"/>
      <c r="WAD1" s="322"/>
      <c r="WAE1" s="322"/>
      <c r="WAF1" s="320"/>
      <c r="WAG1" s="321"/>
      <c r="WAH1" s="321"/>
      <c r="WAI1" s="322"/>
      <c r="WAJ1" s="321"/>
      <c r="WAK1" s="322"/>
      <c r="WAL1" s="322"/>
      <c r="WAM1" s="322"/>
      <c r="WAN1" s="322"/>
      <c r="WAO1" s="320"/>
      <c r="WAP1" s="321"/>
      <c r="WAQ1" s="321"/>
      <c r="WAR1" s="322"/>
      <c r="WAS1" s="321"/>
      <c r="WAT1" s="322"/>
      <c r="WAU1" s="322"/>
      <c r="WAV1" s="322"/>
      <c r="WAW1" s="322"/>
      <c r="WAX1" s="320"/>
      <c r="WAY1" s="321"/>
      <c r="WAZ1" s="321"/>
      <c r="WBA1" s="322"/>
      <c r="WBB1" s="321"/>
      <c r="WBC1" s="322"/>
      <c r="WBD1" s="322"/>
      <c r="WBE1" s="322"/>
      <c r="WBF1" s="322"/>
      <c r="WBG1" s="320"/>
      <c r="WBH1" s="321"/>
      <c r="WBI1" s="321"/>
      <c r="WBJ1" s="322"/>
      <c r="WBK1" s="321"/>
      <c r="WBL1" s="322"/>
      <c r="WBM1" s="322"/>
      <c r="WBN1" s="322"/>
      <c r="WBO1" s="322"/>
      <c r="WBP1" s="320"/>
      <c r="WBQ1" s="321"/>
      <c r="WBR1" s="321"/>
      <c r="WBS1" s="322"/>
      <c r="WBT1" s="321"/>
      <c r="WBU1" s="322"/>
      <c r="WBV1" s="322"/>
      <c r="WBW1" s="322"/>
      <c r="WBX1" s="322"/>
      <c r="WBY1" s="320"/>
      <c r="WBZ1" s="321"/>
      <c r="WCA1" s="321"/>
      <c r="WCB1" s="322"/>
      <c r="WCC1" s="321"/>
      <c r="WCD1" s="322"/>
      <c r="WCE1" s="322"/>
      <c r="WCF1" s="322"/>
      <c r="WCG1" s="322"/>
      <c r="WCH1" s="320"/>
      <c r="WCI1" s="321"/>
      <c r="WCJ1" s="321"/>
      <c r="WCK1" s="322"/>
      <c r="WCL1" s="321"/>
      <c r="WCM1" s="322"/>
      <c r="WCN1" s="322"/>
      <c r="WCO1" s="322"/>
      <c r="WCP1" s="322"/>
      <c r="WCQ1" s="320"/>
      <c r="WCR1" s="321"/>
      <c r="WCS1" s="321"/>
      <c r="WCT1" s="322"/>
      <c r="WCU1" s="321"/>
      <c r="WCV1" s="322"/>
      <c r="WCW1" s="322"/>
      <c r="WCX1" s="322"/>
      <c r="WCY1" s="322"/>
      <c r="WCZ1" s="320"/>
      <c r="WDA1" s="321"/>
      <c r="WDB1" s="321"/>
      <c r="WDC1" s="322"/>
      <c r="WDD1" s="321"/>
      <c r="WDE1" s="322"/>
      <c r="WDF1" s="322"/>
      <c r="WDG1" s="322"/>
      <c r="WDH1" s="322"/>
      <c r="WDI1" s="320"/>
      <c r="WDJ1" s="321"/>
      <c r="WDK1" s="321"/>
      <c r="WDL1" s="322"/>
      <c r="WDM1" s="321"/>
      <c r="WDN1" s="322"/>
      <c r="WDO1" s="322"/>
      <c r="WDP1" s="322"/>
      <c r="WDQ1" s="322"/>
      <c r="WDR1" s="320"/>
      <c r="WDS1" s="321"/>
      <c r="WDT1" s="321"/>
      <c r="WDU1" s="322"/>
      <c r="WDV1" s="321"/>
      <c r="WDW1" s="322"/>
      <c r="WDX1" s="322"/>
      <c r="WDY1" s="322"/>
      <c r="WDZ1" s="322"/>
      <c r="WEA1" s="320"/>
      <c r="WEB1" s="321"/>
      <c r="WEC1" s="321"/>
      <c r="WED1" s="322"/>
      <c r="WEE1" s="321"/>
      <c r="WEF1" s="322"/>
      <c r="WEG1" s="322"/>
      <c r="WEH1" s="322"/>
      <c r="WEI1" s="322"/>
      <c r="WEJ1" s="320"/>
      <c r="WEK1" s="321"/>
      <c r="WEL1" s="321"/>
      <c r="WEM1" s="322"/>
      <c r="WEN1" s="321"/>
      <c r="WEO1" s="322"/>
      <c r="WEP1" s="322"/>
      <c r="WEQ1" s="322"/>
      <c r="WER1" s="322"/>
      <c r="WES1" s="320"/>
      <c r="WET1" s="321"/>
      <c r="WEU1" s="321"/>
      <c r="WEV1" s="322"/>
      <c r="WEW1" s="321"/>
      <c r="WEX1" s="322"/>
      <c r="WEY1" s="322"/>
      <c r="WEZ1" s="322"/>
      <c r="WFA1" s="322"/>
      <c r="WFB1" s="320"/>
      <c r="WFC1" s="321"/>
      <c r="WFD1" s="321"/>
      <c r="WFE1" s="322"/>
      <c r="WFF1" s="321"/>
      <c r="WFG1" s="322"/>
      <c r="WFH1" s="322"/>
      <c r="WFI1" s="322"/>
      <c r="WFJ1" s="322"/>
      <c r="WFK1" s="320"/>
      <c r="WFL1" s="321"/>
      <c r="WFM1" s="321"/>
      <c r="WFN1" s="322"/>
      <c r="WFO1" s="321"/>
      <c r="WFP1" s="322"/>
      <c r="WFQ1" s="322"/>
      <c r="WFR1" s="322"/>
      <c r="WFS1" s="322"/>
      <c r="WFT1" s="320"/>
      <c r="WFU1" s="321"/>
      <c r="WFV1" s="321"/>
      <c r="WFW1" s="322"/>
      <c r="WFX1" s="321"/>
      <c r="WFY1" s="322"/>
      <c r="WFZ1" s="322"/>
      <c r="WGA1" s="322"/>
      <c r="WGB1" s="322"/>
      <c r="WGC1" s="320"/>
      <c r="WGD1" s="321"/>
      <c r="WGE1" s="321"/>
      <c r="WGF1" s="322"/>
      <c r="WGG1" s="321"/>
      <c r="WGH1" s="322"/>
      <c r="WGI1" s="322"/>
      <c r="WGJ1" s="322"/>
      <c r="WGK1" s="322"/>
      <c r="WGL1" s="320"/>
      <c r="WGM1" s="321"/>
      <c r="WGN1" s="321"/>
      <c r="WGO1" s="322"/>
      <c r="WGP1" s="321"/>
      <c r="WGQ1" s="322"/>
      <c r="WGR1" s="322"/>
      <c r="WGS1" s="322"/>
      <c r="WGT1" s="322"/>
      <c r="WGU1" s="320"/>
      <c r="WGV1" s="321"/>
      <c r="WGW1" s="321"/>
      <c r="WGX1" s="322"/>
      <c r="WGY1" s="321"/>
      <c r="WGZ1" s="322"/>
      <c r="WHA1" s="322"/>
      <c r="WHB1" s="322"/>
      <c r="WHC1" s="322"/>
      <c r="WHD1" s="320"/>
      <c r="WHE1" s="321"/>
      <c r="WHF1" s="321"/>
      <c r="WHG1" s="322"/>
      <c r="WHH1" s="321"/>
      <c r="WHI1" s="322"/>
      <c r="WHJ1" s="322"/>
      <c r="WHK1" s="322"/>
      <c r="WHL1" s="322"/>
      <c r="WHM1" s="320"/>
      <c r="WHN1" s="321"/>
      <c r="WHO1" s="321"/>
      <c r="WHP1" s="322"/>
      <c r="WHQ1" s="321"/>
      <c r="WHR1" s="322"/>
      <c r="WHS1" s="322"/>
      <c r="WHT1" s="322"/>
      <c r="WHU1" s="322"/>
      <c r="WHV1" s="320"/>
      <c r="WHW1" s="321"/>
      <c r="WHX1" s="321"/>
      <c r="WHY1" s="322"/>
      <c r="WHZ1" s="321"/>
      <c r="WIA1" s="322"/>
      <c r="WIB1" s="322"/>
      <c r="WIC1" s="322"/>
      <c r="WID1" s="322"/>
      <c r="WIE1" s="320"/>
      <c r="WIF1" s="321"/>
      <c r="WIG1" s="321"/>
      <c r="WIH1" s="322"/>
      <c r="WII1" s="321"/>
      <c r="WIJ1" s="322"/>
      <c r="WIK1" s="322"/>
      <c r="WIL1" s="322"/>
      <c r="WIM1" s="322"/>
      <c r="WIN1" s="320"/>
      <c r="WIO1" s="321"/>
      <c r="WIP1" s="321"/>
      <c r="WIQ1" s="322"/>
      <c r="WIR1" s="321"/>
      <c r="WIS1" s="322"/>
      <c r="WIT1" s="322"/>
      <c r="WIU1" s="322"/>
      <c r="WIV1" s="322"/>
      <c r="WIW1" s="320"/>
      <c r="WIX1" s="321"/>
      <c r="WIY1" s="321"/>
      <c r="WIZ1" s="322"/>
      <c r="WJA1" s="321"/>
      <c r="WJB1" s="322"/>
      <c r="WJC1" s="322"/>
      <c r="WJD1" s="322"/>
      <c r="WJE1" s="322"/>
      <c r="WJF1" s="320"/>
      <c r="WJG1" s="321"/>
      <c r="WJH1" s="321"/>
      <c r="WJI1" s="322"/>
      <c r="WJJ1" s="321"/>
      <c r="WJK1" s="322"/>
      <c r="WJL1" s="322"/>
      <c r="WJM1" s="322"/>
      <c r="WJN1" s="322"/>
      <c r="WJO1" s="320"/>
      <c r="WJP1" s="321"/>
      <c r="WJQ1" s="321"/>
      <c r="WJR1" s="322"/>
      <c r="WJS1" s="321"/>
      <c r="WJT1" s="322"/>
      <c r="WJU1" s="322"/>
      <c r="WJV1" s="322"/>
      <c r="WJW1" s="322"/>
      <c r="WJX1" s="320"/>
      <c r="WJY1" s="321"/>
      <c r="WJZ1" s="321"/>
      <c r="WKA1" s="322"/>
      <c r="WKB1" s="321"/>
      <c r="WKC1" s="322"/>
      <c r="WKD1" s="322"/>
      <c r="WKE1" s="322"/>
      <c r="WKF1" s="322"/>
      <c r="WKG1" s="320"/>
      <c r="WKH1" s="321"/>
      <c r="WKI1" s="321"/>
      <c r="WKJ1" s="322"/>
      <c r="WKK1" s="321"/>
      <c r="WKL1" s="322"/>
      <c r="WKM1" s="322"/>
      <c r="WKN1" s="322"/>
      <c r="WKO1" s="322"/>
      <c r="WKP1" s="320"/>
      <c r="WKQ1" s="321"/>
      <c r="WKR1" s="321"/>
      <c r="WKS1" s="322"/>
      <c r="WKT1" s="321"/>
      <c r="WKU1" s="322"/>
      <c r="WKV1" s="322"/>
      <c r="WKW1" s="322"/>
      <c r="WKX1" s="322"/>
      <c r="WKY1" s="320"/>
      <c r="WKZ1" s="321"/>
      <c r="WLA1" s="321"/>
      <c r="WLB1" s="322"/>
      <c r="WLC1" s="321"/>
      <c r="WLD1" s="322"/>
      <c r="WLE1" s="322"/>
      <c r="WLF1" s="322"/>
      <c r="WLG1" s="322"/>
      <c r="WLH1" s="320"/>
      <c r="WLI1" s="321"/>
      <c r="WLJ1" s="321"/>
      <c r="WLK1" s="322"/>
      <c r="WLL1" s="321"/>
      <c r="WLM1" s="322"/>
      <c r="WLN1" s="322"/>
      <c r="WLO1" s="322"/>
      <c r="WLP1" s="322"/>
      <c r="WLQ1" s="320"/>
      <c r="WLR1" s="321"/>
      <c r="WLS1" s="321"/>
      <c r="WLT1" s="322"/>
      <c r="WLU1" s="321"/>
      <c r="WLV1" s="322"/>
      <c r="WLW1" s="322"/>
      <c r="WLX1" s="322"/>
      <c r="WLY1" s="322"/>
      <c r="WLZ1" s="320"/>
      <c r="WMA1" s="321"/>
      <c r="WMB1" s="321"/>
      <c r="WMC1" s="322"/>
      <c r="WMD1" s="321"/>
      <c r="WME1" s="322"/>
      <c r="WMF1" s="322"/>
      <c r="WMG1" s="322"/>
      <c r="WMH1" s="322"/>
      <c r="WMI1" s="320"/>
      <c r="WMJ1" s="321"/>
      <c r="WMK1" s="321"/>
      <c r="WML1" s="322"/>
      <c r="WMM1" s="321"/>
      <c r="WMN1" s="322"/>
      <c r="WMO1" s="322"/>
      <c r="WMP1" s="322"/>
      <c r="WMQ1" s="322"/>
      <c r="WMR1" s="320"/>
      <c r="WMS1" s="321"/>
      <c r="WMT1" s="321"/>
      <c r="WMU1" s="322"/>
      <c r="WMV1" s="321"/>
      <c r="WMW1" s="322"/>
      <c r="WMX1" s="322"/>
      <c r="WMY1" s="322"/>
      <c r="WMZ1" s="322"/>
      <c r="WNA1" s="320"/>
      <c r="WNB1" s="321"/>
      <c r="WNC1" s="321"/>
      <c r="WND1" s="322"/>
      <c r="WNE1" s="321"/>
      <c r="WNF1" s="322"/>
      <c r="WNG1" s="322"/>
      <c r="WNH1" s="322"/>
      <c r="WNI1" s="322"/>
      <c r="WNJ1" s="320"/>
      <c r="WNK1" s="321"/>
      <c r="WNL1" s="321"/>
      <c r="WNM1" s="322"/>
      <c r="WNN1" s="321"/>
      <c r="WNO1" s="322"/>
      <c r="WNP1" s="322"/>
      <c r="WNQ1" s="322"/>
      <c r="WNR1" s="322"/>
      <c r="WNS1" s="320"/>
      <c r="WNT1" s="321"/>
      <c r="WNU1" s="321"/>
      <c r="WNV1" s="322"/>
      <c r="WNW1" s="321"/>
      <c r="WNX1" s="322"/>
      <c r="WNY1" s="322"/>
      <c r="WNZ1" s="322"/>
      <c r="WOA1" s="322"/>
      <c r="WOB1" s="320"/>
      <c r="WOC1" s="321"/>
      <c r="WOD1" s="321"/>
      <c r="WOE1" s="322"/>
      <c r="WOF1" s="321"/>
      <c r="WOG1" s="322"/>
      <c r="WOH1" s="322"/>
      <c r="WOI1" s="322"/>
      <c r="WOJ1" s="322"/>
      <c r="WOK1" s="320"/>
      <c r="WOL1" s="321"/>
      <c r="WOM1" s="321"/>
      <c r="WON1" s="322"/>
      <c r="WOO1" s="321"/>
      <c r="WOP1" s="322"/>
      <c r="WOQ1" s="322"/>
      <c r="WOR1" s="322"/>
      <c r="WOS1" s="322"/>
      <c r="WOT1" s="320"/>
      <c r="WOU1" s="321"/>
      <c r="WOV1" s="321"/>
      <c r="WOW1" s="322"/>
      <c r="WOX1" s="321"/>
      <c r="WOY1" s="322"/>
      <c r="WOZ1" s="322"/>
      <c r="WPA1" s="322"/>
      <c r="WPB1" s="322"/>
      <c r="WPC1" s="320"/>
      <c r="WPD1" s="321"/>
      <c r="WPE1" s="321"/>
      <c r="WPF1" s="322"/>
      <c r="WPG1" s="321"/>
      <c r="WPH1" s="322"/>
      <c r="WPI1" s="322"/>
      <c r="WPJ1" s="322"/>
      <c r="WPK1" s="322"/>
      <c r="WPL1" s="320"/>
      <c r="WPM1" s="321"/>
      <c r="WPN1" s="321"/>
      <c r="WPO1" s="322"/>
      <c r="WPP1" s="321"/>
      <c r="WPQ1" s="322"/>
      <c r="WPR1" s="322"/>
      <c r="WPS1" s="322"/>
      <c r="WPT1" s="322"/>
      <c r="WPU1" s="320"/>
      <c r="WPV1" s="321"/>
      <c r="WPW1" s="321"/>
      <c r="WPX1" s="322"/>
      <c r="WPY1" s="321"/>
      <c r="WPZ1" s="322"/>
      <c r="WQA1" s="322"/>
      <c r="WQB1" s="322"/>
      <c r="WQC1" s="322"/>
      <c r="WQD1" s="320"/>
      <c r="WQE1" s="321"/>
      <c r="WQF1" s="321"/>
      <c r="WQG1" s="322"/>
      <c r="WQH1" s="321"/>
      <c r="WQI1" s="322"/>
      <c r="WQJ1" s="322"/>
      <c r="WQK1" s="322"/>
      <c r="WQL1" s="322"/>
      <c r="WQM1" s="320"/>
      <c r="WQN1" s="321"/>
      <c r="WQO1" s="321"/>
      <c r="WQP1" s="322"/>
      <c r="WQQ1" s="321"/>
      <c r="WQR1" s="322"/>
      <c r="WQS1" s="322"/>
      <c r="WQT1" s="322"/>
      <c r="WQU1" s="322"/>
      <c r="WQV1" s="320"/>
      <c r="WQW1" s="321"/>
      <c r="WQX1" s="321"/>
      <c r="WQY1" s="322"/>
      <c r="WQZ1" s="321"/>
      <c r="WRA1" s="322"/>
      <c r="WRB1" s="322"/>
      <c r="WRC1" s="322"/>
      <c r="WRD1" s="322"/>
      <c r="WRE1" s="320"/>
      <c r="WRF1" s="321"/>
      <c r="WRG1" s="321"/>
      <c r="WRH1" s="322"/>
      <c r="WRI1" s="321"/>
      <c r="WRJ1" s="322"/>
      <c r="WRK1" s="322"/>
      <c r="WRL1" s="322"/>
      <c r="WRM1" s="322"/>
      <c r="WRN1" s="320"/>
      <c r="WRO1" s="321"/>
      <c r="WRP1" s="321"/>
      <c r="WRQ1" s="322"/>
      <c r="WRR1" s="321"/>
      <c r="WRS1" s="322"/>
      <c r="WRT1" s="322"/>
      <c r="WRU1" s="322"/>
      <c r="WRV1" s="322"/>
      <c r="WRW1" s="320"/>
      <c r="WRX1" s="321"/>
      <c r="WRY1" s="321"/>
      <c r="WRZ1" s="322"/>
      <c r="WSA1" s="321"/>
      <c r="WSB1" s="322"/>
      <c r="WSC1" s="322"/>
      <c r="WSD1" s="322"/>
      <c r="WSE1" s="322"/>
      <c r="WSF1" s="320"/>
      <c r="WSG1" s="321"/>
      <c r="WSH1" s="321"/>
      <c r="WSI1" s="322"/>
      <c r="WSJ1" s="321"/>
      <c r="WSK1" s="322"/>
      <c r="WSL1" s="322"/>
      <c r="WSM1" s="322"/>
      <c r="WSN1" s="322"/>
      <c r="WSO1" s="320"/>
      <c r="WSP1" s="321"/>
      <c r="WSQ1" s="321"/>
      <c r="WSR1" s="322"/>
      <c r="WSS1" s="321"/>
      <c r="WST1" s="322"/>
      <c r="WSU1" s="322"/>
      <c r="WSV1" s="322"/>
      <c r="WSW1" s="322"/>
      <c r="WSX1" s="320"/>
      <c r="WSY1" s="321"/>
      <c r="WSZ1" s="321"/>
      <c r="WTA1" s="322"/>
      <c r="WTB1" s="321"/>
      <c r="WTC1" s="322"/>
      <c r="WTD1" s="322"/>
      <c r="WTE1" s="322"/>
      <c r="WTF1" s="322"/>
      <c r="WTG1" s="320"/>
      <c r="WTH1" s="321"/>
      <c r="WTI1" s="321"/>
      <c r="WTJ1" s="322"/>
      <c r="WTK1" s="321"/>
      <c r="WTL1" s="322"/>
      <c r="WTM1" s="322"/>
      <c r="WTN1" s="322"/>
      <c r="WTO1" s="322"/>
      <c r="WTP1" s="320"/>
      <c r="WTQ1" s="321"/>
      <c r="WTR1" s="321"/>
      <c r="WTS1" s="322"/>
      <c r="WTT1" s="321"/>
      <c r="WTU1" s="322"/>
      <c r="WTV1" s="322"/>
      <c r="WTW1" s="322"/>
      <c r="WTX1" s="322"/>
      <c r="WTY1" s="320"/>
      <c r="WTZ1" s="321"/>
      <c r="WUA1" s="321"/>
      <c r="WUB1" s="322"/>
      <c r="WUC1" s="321"/>
      <c r="WUD1" s="322"/>
      <c r="WUE1" s="322"/>
      <c r="WUF1" s="322"/>
      <c r="WUG1" s="322"/>
      <c r="WUH1" s="320"/>
      <c r="WUI1" s="321"/>
      <c r="WUJ1" s="321"/>
      <c r="WUK1" s="322"/>
      <c r="WUL1" s="321"/>
      <c r="WUM1" s="322"/>
      <c r="WUN1" s="322"/>
      <c r="WUO1" s="322"/>
      <c r="WUP1" s="322"/>
      <c r="WUQ1" s="320"/>
      <c r="WUR1" s="321"/>
      <c r="WUS1" s="321"/>
      <c r="WUT1" s="322"/>
      <c r="WUU1" s="321"/>
      <c r="WUV1" s="322"/>
      <c r="WUW1" s="322"/>
      <c r="WUX1" s="322"/>
      <c r="WUY1" s="322"/>
      <c r="WUZ1" s="320"/>
      <c r="WVA1" s="321"/>
      <c r="WVB1" s="321"/>
      <c r="WVC1" s="322"/>
      <c r="WVD1" s="321"/>
      <c r="WVE1" s="322"/>
      <c r="WVF1" s="322"/>
      <c r="WVG1" s="322"/>
      <c r="WVH1" s="322"/>
      <c r="WVI1" s="320"/>
      <c r="WVJ1" s="321"/>
      <c r="WVK1" s="321"/>
      <c r="WVL1" s="322"/>
      <c r="WVM1" s="321"/>
      <c r="WVN1" s="322"/>
      <c r="WVO1" s="322"/>
      <c r="WVP1" s="322"/>
      <c r="WVQ1" s="322"/>
      <c r="WVR1" s="320"/>
      <c r="WVS1" s="321"/>
      <c r="WVT1" s="321"/>
      <c r="WVU1" s="322"/>
      <c r="WVV1" s="321"/>
      <c r="WVW1" s="322"/>
      <c r="WVX1" s="322"/>
      <c r="WVY1" s="322"/>
      <c r="WVZ1" s="322"/>
      <c r="WWA1" s="320"/>
      <c r="WWB1" s="321"/>
      <c r="WWC1" s="321"/>
      <c r="WWD1" s="322"/>
      <c r="WWE1" s="321"/>
      <c r="WWF1" s="322"/>
      <c r="WWG1" s="322"/>
      <c r="WWH1" s="322"/>
      <c r="WWI1" s="322"/>
      <c r="WWJ1" s="320"/>
      <c r="WWK1" s="321"/>
      <c r="WWL1" s="321"/>
      <c r="WWM1" s="322"/>
      <c r="WWN1" s="321"/>
      <c r="WWO1" s="322"/>
      <c r="WWP1" s="322"/>
      <c r="WWQ1" s="322"/>
      <c r="WWR1" s="322"/>
      <c r="WWS1" s="320"/>
      <c r="WWT1" s="321"/>
      <c r="WWU1" s="321"/>
      <c r="WWV1" s="322"/>
      <c r="WWW1" s="321"/>
      <c r="WWX1" s="322"/>
      <c r="WWY1" s="322"/>
      <c r="WWZ1" s="322"/>
      <c r="WXA1" s="322"/>
      <c r="WXB1" s="320"/>
      <c r="WXC1" s="321"/>
      <c r="WXD1" s="321"/>
      <c r="WXE1" s="322"/>
      <c r="WXF1" s="321"/>
      <c r="WXG1" s="322"/>
      <c r="WXH1" s="322"/>
      <c r="WXI1" s="322"/>
      <c r="WXJ1" s="322"/>
      <c r="WXK1" s="320"/>
      <c r="WXL1" s="321"/>
      <c r="WXM1" s="321"/>
      <c r="WXN1" s="322"/>
      <c r="WXO1" s="321"/>
      <c r="WXP1" s="322"/>
      <c r="WXQ1" s="322"/>
      <c r="WXR1" s="322"/>
      <c r="WXS1" s="322"/>
      <c r="WXT1" s="320"/>
      <c r="WXU1" s="321"/>
      <c r="WXV1" s="321"/>
      <c r="WXW1" s="322"/>
      <c r="WXX1" s="321"/>
      <c r="WXY1" s="322"/>
      <c r="WXZ1" s="322"/>
      <c r="WYA1" s="322"/>
      <c r="WYB1" s="322"/>
      <c r="WYC1" s="320"/>
      <c r="WYD1" s="321"/>
      <c r="WYE1" s="321"/>
      <c r="WYF1" s="322"/>
      <c r="WYG1" s="321"/>
      <c r="WYH1" s="322"/>
      <c r="WYI1" s="322"/>
      <c r="WYJ1" s="322"/>
      <c r="WYK1" s="322"/>
      <c r="WYL1" s="320"/>
      <c r="WYM1" s="321"/>
      <c r="WYN1" s="321"/>
      <c r="WYO1" s="322"/>
      <c r="WYP1" s="321"/>
      <c r="WYQ1" s="322"/>
      <c r="WYR1" s="322"/>
      <c r="WYS1" s="322"/>
      <c r="WYT1" s="322"/>
      <c r="WYU1" s="320"/>
      <c r="WYV1" s="321"/>
      <c r="WYW1" s="321"/>
      <c r="WYX1" s="322"/>
      <c r="WYY1" s="321"/>
      <c r="WYZ1" s="322"/>
      <c r="WZA1" s="322"/>
      <c r="WZB1" s="322"/>
      <c r="WZC1" s="322"/>
      <c r="WZD1" s="320"/>
      <c r="WZE1" s="321"/>
      <c r="WZF1" s="321"/>
      <c r="WZG1" s="322"/>
      <c r="WZH1" s="321"/>
      <c r="WZI1" s="322"/>
      <c r="WZJ1" s="322"/>
      <c r="WZK1" s="322"/>
      <c r="WZL1" s="322"/>
      <c r="WZM1" s="320"/>
      <c r="WZN1" s="321"/>
      <c r="WZO1" s="321"/>
      <c r="WZP1" s="322"/>
      <c r="WZQ1" s="321"/>
      <c r="WZR1" s="322"/>
      <c r="WZS1" s="322"/>
      <c r="WZT1" s="322"/>
      <c r="WZU1" s="322"/>
      <c r="WZV1" s="320"/>
      <c r="WZW1" s="321"/>
      <c r="WZX1" s="321"/>
      <c r="WZY1" s="322"/>
      <c r="WZZ1" s="321"/>
      <c r="XAA1" s="322"/>
      <c r="XAB1" s="322"/>
      <c r="XAC1" s="322"/>
      <c r="XAD1" s="322"/>
      <c r="XAE1" s="320"/>
      <c r="XAF1" s="321"/>
      <c r="XAG1" s="321"/>
      <c r="XAH1" s="322"/>
      <c r="XAI1" s="321"/>
      <c r="XAJ1" s="322"/>
      <c r="XAK1" s="322"/>
      <c r="XAL1" s="322"/>
      <c r="XAM1" s="322"/>
      <c r="XAN1" s="320"/>
      <c r="XAO1" s="321"/>
      <c r="XAP1" s="321"/>
      <c r="XAQ1" s="322"/>
      <c r="XAR1" s="321"/>
      <c r="XAS1" s="322"/>
      <c r="XAT1" s="322"/>
      <c r="XAU1" s="322"/>
      <c r="XAV1" s="322"/>
      <c r="XAW1" s="320"/>
      <c r="XAX1" s="321"/>
      <c r="XAY1" s="321"/>
      <c r="XAZ1" s="322"/>
      <c r="XBA1" s="321"/>
      <c r="XBB1" s="322"/>
      <c r="XBC1" s="322"/>
      <c r="XBD1" s="322"/>
      <c r="XBE1" s="322"/>
      <c r="XBF1" s="320"/>
      <c r="XBG1" s="321"/>
      <c r="XBH1" s="321"/>
      <c r="XBI1" s="322"/>
      <c r="XBJ1" s="321"/>
      <c r="XBK1" s="322"/>
      <c r="XBL1" s="322"/>
      <c r="XBM1" s="322"/>
      <c r="XBN1" s="322"/>
      <c r="XBO1" s="320"/>
      <c r="XBP1" s="321"/>
      <c r="XBQ1" s="321"/>
      <c r="XBR1" s="322"/>
      <c r="XBS1" s="321"/>
      <c r="XBT1" s="322"/>
      <c r="XBU1" s="322"/>
      <c r="XBV1" s="322"/>
      <c r="XBW1" s="322"/>
      <c r="XBX1" s="320"/>
      <c r="XBY1" s="321"/>
      <c r="XBZ1" s="321"/>
      <c r="XCA1" s="322"/>
      <c r="XCB1" s="321"/>
      <c r="XCC1" s="322"/>
      <c r="XCD1" s="322"/>
      <c r="XCE1" s="322"/>
      <c r="XCF1" s="322"/>
      <c r="XCG1" s="320"/>
      <c r="XCH1" s="321"/>
      <c r="XCI1" s="321"/>
      <c r="XCJ1" s="322"/>
      <c r="XCK1" s="321"/>
      <c r="XCL1" s="322"/>
      <c r="XCM1" s="322"/>
      <c r="XCN1" s="322"/>
      <c r="XCO1" s="322"/>
      <c r="XCP1" s="320"/>
      <c r="XCQ1" s="321"/>
      <c r="XCR1" s="321"/>
      <c r="XCS1" s="322"/>
      <c r="XCT1" s="321"/>
      <c r="XCU1" s="322"/>
      <c r="XCV1" s="322"/>
      <c r="XCW1" s="322"/>
      <c r="XCX1" s="322"/>
      <c r="XCY1" s="320"/>
      <c r="XCZ1" s="321"/>
      <c r="XDA1" s="321"/>
      <c r="XDB1" s="322"/>
      <c r="XDC1" s="321"/>
      <c r="XDD1" s="322"/>
      <c r="XDE1" s="322"/>
      <c r="XDF1" s="322"/>
      <c r="XDG1" s="322"/>
      <c r="XDH1" s="320"/>
      <c r="XDI1" s="321"/>
      <c r="XDJ1" s="321"/>
      <c r="XDK1" s="322"/>
      <c r="XDL1" s="321"/>
      <c r="XDM1" s="322"/>
      <c r="XDN1" s="322"/>
      <c r="XDO1" s="322"/>
      <c r="XDP1" s="322"/>
      <c r="XDQ1" s="320"/>
      <c r="XDR1" s="321"/>
      <c r="XDS1" s="321"/>
      <c r="XDT1" s="322"/>
      <c r="XDU1" s="321"/>
      <c r="XDV1" s="322"/>
      <c r="XDW1" s="322"/>
      <c r="XDX1" s="322"/>
      <c r="XDY1" s="322"/>
      <c r="XDZ1" s="320"/>
      <c r="XEA1" s="321"/>
      <c r="XEB1" s="321"/>
      <c r="XEC1" s="322"/>
      <c r="XED1" s="321"/>
      <c r="XEE1" s="322"/>
      <c r="XEF1" s="322"/>
      <c r="XEG1" s="322"/>
      <c r="XEH1" s="322"/>
      <c r="XEI1" s="320"/>
      <c r="XEJ1" s="321"/>
      <c r="XEK1" s="321"/>
      <c r="XEL1" s="322"/>
      <c r="XEM1" s="321"/>
      <c r="XEN1" s="322"/>
      <c r="XEO1" s="322"/>
      <c r="XEP1" s="322"/>
      <c r="XEQ1" s="322"/>
      <c r="XER1" s="320"/>
      <c r="XES1" s="321"/>
      <c r="XET1" s="321"/>
      <c r="XEU1" s="322"/>
      <c r="XEV1" s="321"/>
      <c r="XEW1" s="322"/>
      <c r="XEX1" s="322"/>
      <c r="XEY1" s="322"/>
      <c r="XEZ1" s="322"/>
      <c r="XFA1" s="320"/>
      <c r="XFB1" s="321"/>
      <c r="XFC1" s="321"/>
      <c r="XFD1" s="322"/>
    </row>
    <row r="2" spans="1:16384" ht="99.75">
      <c r="A2" s="57">
        <v>1</v>
      </c>
      <c r="B2" s="20" t="s">
        <v>1978</v>
      </c>
      <c r="C2" s="20" t="s">
        <v>1979</v>
      </c>
      <c r="D2" s="76">
        <v>44000</v>
      </c>
      <c r="E2" s="58" t="s">
        <v>1980</v>
      </c>
      <c r="F2" s="240"/>
      <c r="G2" s="240"/>
      <c r="H2" s="384">
        <f>ROUND(D2*F2, 0)</f>
        <v>0</v>
      </c>
      <c r="I2" s="384">
        <f>ROUND(D2*G2, 0)</f>
        <v>0</v>
      </c>
      <c r="J2" s="323"/>
      <c r="K2" s="324"/>
      <c r="L2" s="324"/>
      <c r="M2" s="325"/>
      <c r="N2" s="324"/>
      <c r="O2" s="326"/>
      <c r="P2" s="326"/>
      <c r="Q2" s="326"/>
      <c r="R2" s="326"/>
      <c r="S2" s="323"/>
      <c r="T2" s="324"/>
      <c r="U2" s="324"/>
      <c r="V2" s="325"/>
      <c r="W2" s="324"/>
      <c r="X2" s="326"/>
      <c r="Y2" s="326"/>
      <c r="Z2" s="326"/>
      <c r="AA2" s="326"/>
      <c r="AB2" s="323"/>
      <c r="AC2" s="324"/>
      <c r="AD2" s="324"/>
      <c r="AE2" s="325"/>
      <c r="AF2" s="324"/>
      <c r="AG2" s="326"/>
      <c r="AH2" s="326"/>
      <c r="AI2" s="326"/>
      <c r="AJ2" s="326"/>
      <c r="AK2" s="323"/>
      <c r="AL2" s="324"/>
      <c r="AM2" s="324"/>
      <c r="AN2" s="325"/>
      <c r="AO2" s="324"/>
      <c r="AP2" s="326"/>
      <c r="AQ2" s="326"/>
      <c r="AR2" s="326"/>
      <c r="AS2" s="326"/>
      <c r="AT2" s="323"/>
      <c r="AU2" s="324"/>
      <c r="AV2" s="324"/>
      <c r="AW2" s="325"/>
      <c r="AX2" s="324"/>
      <c r="AY2" s="326"/>
      <c r="AZ2" s="326"/>
      <c r="BA2" s="326"/>
      <c r="BB2" s="326"/>
      <c r="BC2" s="323"/>
      <c r="BD2" s="324"/>
      <c r="BE2" s="324"/>
      <c r="BF2" s="325"/>
      <c r="BG2" s="324"/>
      <c r="BH2" s="326"/>
      <c r="BI2" s="326"/>
      <c r="BJ2" s="326"/>
      <c r="BK2" s="326"/>
      <c r="BL2" s="323"/>
      <c r="BM2" s="324"/>
      <c r="BN2" s="324"/>
      <c r="BO2" s="325"/>
      <c r="BP2" s="324"/>
      <c r="BQ2" s="326"/>
      <c r="BR2" s="326"/>
      <c r="BS2" s="326"/>
      <c r="BT2" s="326"/>
      <c r="BU2" s="323"/>
      <c r="BV2" s="324"/>
      <c r="BW2" s="324"/>
      <c r="BX2" s="325"/>
      <c r="BY2" s="324"/>
      <c r="BZ2" s="326"/>
      <c r="CA2" s="326"/>
      <c r="CB2" s="326"/>
      <c r="CC2" s="326"/>
      <c r="CD2" s="323"/>
      <c r="CE2" s="324"/>
      <c r="CF2" s="324"/>
      <c r="CG2" s="325"/>
      <c r="CH2" s="324"/>
      <c r="CI2" s="326"/>
      <c r="CJ2" s="326"/>
      <c r="CK2" s="326"/>
      <c r="CL2" s="326"/>
      <c r="CM2" s="323"/>
      <c r="CN2" s="324"/>
      <c r="CO2" s="324"/>
      <c r="CP2" s="325"/>
      <c r="CQ2" s="324"/>
      <c r="CR2" s="326"/>
      <c r="CS2" s="326"/>
      <c r="CT2" s="326"/>
      <c r="CU2" s="326"/>
      <c r="CV2" s="323"/>
      <c r="CW2" s="324"/>
      <c r="CX2" s="324"/>
      <c r="CY2" s="325"/>
      <c r="CZ2" s="324"/>
      <c r="DA2" s="326"/>
      <c r="DB2" s="326"/>
      <c r="DC2" s="326"/>
      <c r="DD2" s="326"/>
      <c r="DE2" s="323"/>
      <c r="DF2" s="324"/>
      <c r="DG2" s="324"/>
      <c r="DH2" s="325"/>
      <c r="DI2" s="324"/>
      <c r="DJ2" s="326"/>
      <c r="DK2" s="326"/>
      <c r="DL2" s="326"/>
      <c r="DM2" s="326"/>
      <c r="DN2" s="323"/>
      <c r="DO2" s="324"/>
      <c r="DP2" s="324"/>
      <c r="DQ2" s="325"/>
      <c r="DR2" s="324"/>
      <c r="DS2" s="326"/>
      <c r="DT2" s="326"/>
      <c r="DU2" s="326"/>
      <c r="DV2" s="326"/>
      <c r="DW2" s="323"/>
      <c r="DX2" s="324"/>
      <c r="DY2" s="324"/>
      <c r="DZ2" s="325"/>
      <c r="EA2" s="324"/>
      <c r="EB2" s="326"/>
      <c r="EC2" s="326"/>
      <c r="ED2" s="326"/>
      <c r="EE2" s="326"/>
      <c r="EF2" s="323"/>
      <c r="EG2" s="324"/>
      <c r="EH2" s="324"/>
      <c r="EI2" s="325"/>
      <c r="EJ2" s="324"/>
      <c r="EK2" s="326"/>
      <c r="EL2" s="326"/>
      <c r="EM2" s="326"/>
      <c r="EN2" s="326"/>
      <c r="EO2" s="323"/>
      <c r="EP2" s="324"/>
      <c r="EQ2" s="324"/>
      <c r="ER2" s="325"/>
      <c r="ES2" s="324"/>
      <c r="ET2" s="326"/>
      <c r="EU2" s="326"/>
      <c r="EV2" s="326"/>
      <c r="EW2" s="326"/>
      <c r="EX2" s="323"/>
      <c r="EY2" s="324"/>
      <c r="EZ2" s="324"/>
      <c r="FA2" s="325"/>
      <c r="FB2" s="324"/>
      <c r="FC2" s="326"/>
      <c r="FD2" s="326"/>
      <c r="FE2" s="326"/>
      <c r="FF2" s="326"/>
      <c r="FG2" s="323"/>
      <c r="FH2" s="324"/>
      <c r="FI2" s="324"/>
      <c r="FJ2" s="325"/>
      <c r="FK2" s="324"/>
      <c r="FL2" s="326"/>
      <c r="FM2" s="326"/>
      <c r="FN2" s="326"/>
      <c r="FO2" s="326"/>
      <c r="FP2" s="323"/>
      <c r="FQ2" s="324"/>
      <c r="FR2" s="324"/>
      <c r="FS2" s="325"/>
      <c r="FT2" s="324"/>
      <c r="FU2" s="326"/>
      <c r="FV2" s="326"/>
      <c r="FW2" s="326"/>
      <c r="FX2" s="326"/>
      <c r="FY2" s="323"/>
      <c r="FZ2" s="324"/>
      <c r="GA2" s="324"/>
      <c r="GB2" s="325"/>
      <c r="GC2" s="324"/>
      <c r="GD2" s="326"/>
      <c r="GE2" s="326"/>
      <c r="GF2" s="326"/>
      <c r="GG2" s="326"/>
      <c r="GH2" s="323"/>
      <c r="GI2" s="324"/>
      <c r="GJ2" s="324"/>
      <c r="GK2" s="325"/>
      <c r="GL2" s="324"/>
      <c r="GM2" s="326"/>
      <c r="GN2" s="326"/>
      <c r="GO2" s="326"/>
      <c r="GP2" s="326"/>
      <c r="GQ2" s="323"/>
      <c r="GR2" s="324"/>
      <c r="GS2" s="324"/>
      <c r="GT2" s="325"/>
      <c r="GU2" s="324"/>
      <c r="GV2" s="326"/>
      <c r="GW2" s="326"/>
      <c r="GX2" s="326"/>
      <c r="GY2" s="326"/>
      <c r="GZ2" s="323"/>
      <c r="HA2" s="324"/>
      <c r="HB2" s="324"/>
      <c r="HC2" s="325"/>
      <c r="HD2" s="324"/>
      <c r="HE2" s="326"/>
      <c r="HF2" s="326"/>
      <c r="HG2" s="326"/>
      <c r="HH2" s="326"/>
      <c r="HI2" s="323"/>
      <c r="HJ2" s="324"/>
      <c r="HK2" s="324"/>
      <c r="HL2" s="325"/>
      <c r="HM2" s="324"/>
      <c r="HN2" s="326"/>
      <c r="HO2" s="326"/>
      <c r="HP2" s="326"/>
      <c r="HQ2" s="326"/>
      <c r="HR2" s="323"/>
      <c r="HS2" s="324"/>
      <c r="HT2" s="324"/>
      <c r="HU2" s="325"/>
      <c r="HV2" s="324"/>
      <c r="HW2" s="326"/>
      <c r="HX2" s="326"/>
      <c r="HY2" s="326"/>
      <c r="HZ2" s="326"/>
      <c r="IA2" s="323"/>
      <c r="IB2" s="324"/>
      <c r="IC2" s="324"/>
      <c r="ID2" s="325"/>
      <c r="IE2" s="324"/>
      <c r="IF2" s="326"/>
      <c r="IG2" s="326"/>
      <c r="IH2" s="326"/>
      <c r="II2" s="326"/>
      <c r="IJ2" s="323"/>
      <c r="IK2" s="324"/>
      <c r="IL2" s="324"/>
      <c r="IM2" s="325"/>
      <c r="IN2" s="324"/>
      <c r="IO2" s="326"/>
      <c r="IP2" s="326"/>
      <c r="IQ2" s="326"/>
      <c r="IR2" s="326"/>
      <c r="IS2" s="323"/>
      <c r="IT2" s="324"/>
      <c r="IU2" s="324"/>
      <c r="IV2" s="325"/>
      <c r="IW2" s="324"/>
      <c r="IX2" s="326"/>
      <c r="IY2" s="326"/>
      <c r="IZ2" s="326"/>
      <c r="JA2" s="326"/>
      <c r="JB2" s="323"/>
      <c r="JC2" s="324"/>
      <c r="JD2" s="324"/>
      <c r="JE2" s="325"/>
      <c r="JF2" s="324"/>
      <c r="JG2" s="326"/>
      <c r="JH2" s="326"/>
      <c r="JI2" s="326"/>
      <c r="JJ2" s="326"/>
      <c r="JK2" s="323"/>
      <c r="JL2" s="324"/>
      <c r="JM2" s="324"/>
      <c r="JN2" s="325"/>
      <c r="JO2" s="324"/>
      <c r="JP2" s="326"/>
      <c r="JQ2" s="326"/>
      <c r="JR2" s="326"/>
      <c r="JS2" s="326"/>
      <c r="JT2" s="323"/>
      <c r="JU2" s="324"/>
      <c r="JV2" s="324"/>
      <c r="JW2" s="325"/>
      <c r="JX2" s="324"/>
      <c r="JY2" s="326"/>
      <c r="JZ2" s="326"/>
      <c r="KA2" s="326"/>
      <c r="KB2" s="326"/>
      <c r="KC2" s="323"/>
      <c r="KD2" s="324"/>
      <c r="KE2" s="324"/>
      <c r="KF2" s="325"/>
      <c r="KG2" s="324"/>
      <c r="KH2" s="326"/>
      <c r="KI2" s="326"/>
      <c r="KJ2" s="326"/>
      <c r="KK2" s="326"/>
      <c r="KL2" s="323"/>
      <c r="KM2" s="324"/>
      <c r="KN2" s="324"/>
      <c r="KO2" s="325"/>
      <c r="KP2" s="324"/>
      <c r="KQ2" s="326"/>
      <c r="KR2" s="326"/>
      <c r="KS2" s="326"/>
      <c r="KT2" s="326"/>
      <c r="KU2" s="323"/>
      <c r="KV2" s="324"/>
      <c r="KW2" s="324"/>
      <c r="KX2" s="325"/>
      <c r="KY2" s="324"/>
      <c r="KZ2" s="326"/>
      <c r="LA2" s="326"/>
      <c r="LB2" s="326"/>
      <c r="LC2" s="326"/>
      <c r="LD2" s="323"/>
      <c r="LE2" s="324"/>
      <c r="LF2" s="324"/>
      <c r="LG2" s="325"/>
      <c r="LH2" s="324"/>
      <c r="LI2" s="326"/>
      <c r="LJ2" s="326"/>
      <c r="LK2" s="326"/>
      <c r="LL2" s="326"/>
      <c r="LM2" s="323"/>
      <c r="LN2" s="324"/>
      <c r="LO2" s="324"/>
      <c r="LP2" s="325"/>
      <c r="LQ2" s="324"/>
      <c r="LR2" s="326"/>
      <c r="LS2" s="326"/>
      <c r="LT2" s="326"/>
      <c r="LU2" s="326"/>
      <c r="LV2" s="323"/>
      <c r="LW2" s="324"/>
      <c r="LX2" s="324"/>
      <c r="LY2" s="325"/>
      <c r="LZ2" s="324"/>
      <c r="MA2" s="326"/>
      <c r="MB2" s="326"/>
      <c r="MC2" s="326"/>
      <c r="MD2" s="326"/>
      <c r="ME2" s="323"/>
      <c r="MF2" s="324"/>
      <c r="MG2" s="324"/>
      <c r="MH2" s="325"/>
      <c r="MI2" s="324"/>
      <c r="MJ2" s="326"/>
      <c r="MK2" s="326"/>
      <c r="ML2" s="326"/>
      <c r="MM2" s="326"/>
      <c r="MN2" s="323"/>
      <c r="MO2" s="324"/>
      <c r="MP2" s="324"/>
      <c r="MQ2" s="325"/>
      <c r="MR2" s="324"/>
      <c r="MS2" s="326"/>
      <c r="MT2" s="326"/>
      <c r="MU2" s="326"/>
      <c r="MV2" s="326"/>
      <c r="MW2" s="323"/>
      <c r="MX2" s="324"/>
      <c r="MY2" s="324"/>
      <c r="MZ2" s="325"/>
      <c r="NA2" s="324"/>
      <c r="NB2" s="326"/>
      <c r="NC2" s="326"/>
      <c r="ND2" s="326"/>
      <c r="NE2" s="326"/>
      <c r="NF2" s="323"/>
      <c r="NG2" s="324"/>
      <c r="NH2" s="324"/>
      <c r="NI2" s="325"/>
      <c r="NJ2" s="324"/>
      <c r="NK2" s="326"/>
      <c r="NL2" s="326"/>
      <c r="NM2" s="326"/>
      <c r="NN2" s="326"/>
      <c r="NO2" s="323"/>
      <c r="NP2" s="324"/>
      <c r="NQ2" s="324"/>
      <c r="NR2" s="325"/>
      <c r="NS2" s="324"/>
      <c r="NT2" s="326"/>
      <c r="NU2" s="326"/>
      <c r="NV2" s="326"/>
      <c r="NW2" s="326"/>
      <c r="NX2" s="323"/>
      <c r="NY2" s="324"/>
      <c r="NZ2" s="324"/>
      <c r="OA2" s="325"/>
      <c r="OB2" s="324"/>
      <c r="OC2" s="326"/>
      <c r="OD2" s="326"/>
      <c r="OE2" s="326"/>
      <c r="OF2" s="326"/>
      <c r="OG2" s="323"/>
      <c r="OH2" s="324"/>
      <c r="OI2" s="324"/>
      <c r="OJ2" s="325"/>
      <c r="OK2" s="324"/>
      <c r="OL2" s="326"/>
      <c r="OM2" s="326"/>
      <c r="ON2" s="326"/>
      <c r="OO2" s="326"/>
      <c r="OP2" s="323"/>
      <c r="OQ2" s="324"/>
      <c r="OR2" s="324"/>
      <c r="OS2" s="325"/>
      <c r="OT2" s="324"/>
      <c r="OU2" s="326"/>
      <c r="OV2" s="326"/>
      <c r="OW2" s="326"/>
      <c r="OX2" s="326"/>
      <c r="OY2" s="323"/>
      <c r="OZ2" s="324"/>
      <c r="PA2" s="324"/>
      <c r="PB2" s="325"/>
      <c r="PC2" s="324"/>
      <c r="PD2" s="326"/>
      <c r="PE2" s="326"/>
      <c r="PF2" s="326"/>
      <c r="PG2" s="326"/>
      <c r="PH2" s="323"/>
      <c r="PI2" s="324"/>
      <c r="PJ2" s="324"/>
      <c r="PK2" s="325"/>
      <c r="PL2" s="324"/>
      <c r="PM2" s="326"/>
      <c r="PN2" s="326"/>
      <c r="PO2" s="326"/>
      <c r="PP2" s="326"/>
      <c r="PQ2" s="323"/>
      <c r="PR2" s="324"/>
      <c r="PS2" s="324"/>
      <c r="PT2" s="325"/>
      <c r="PU2" s="324"/>
      <c r="PV2" s="326"/>
      <c r="PW2" s="326"/>
      <c r="PX2" s="326"/>
      <c r="PY2" s="326"/>
      <c r="PZ2" s="323"/>
      <c r="QA2" s="324"/>
      <c r="QB2" s="324"/>
      <c r="QC2" s="325"/>
      <c r="QD2" s="324"/>
      <c r="QE2" s="326"/>
      <c r="QF2" s="326"/>
      <c r="QG2" s="326"/>
      <c r="QH2" s="326"/>
      <c r="QI2" s="323"/>
      <c r="QJ2" s="324"/>
      <c r="QK2" s="324"/>
      <c r="QL2" s="325"/>
      <c r="QM2" s="324"/>
      <c r="QN2" s="326"/>
      <c r="QO2" s="326"/>
      <c r="QP2" s="326"/>
      <c r="QQ2" s="326"/>
      <c r="QR2" s="323"/>
      <c r="QS2" s="324"/>
      <c r="QT2" s="324"/>
      <c r="QU2" s="325"/>
      <c r="QV2" s="324"/>
      <c r="QW2" s="326"/>
      <c r="QX2" s="326"/>
      <c r="QY2" s="326"/>
      <c r="QZ2" s="326"/>
      <c r="RA2" s="323"/>
      <c r="RB2" s="324"/>
      <c r="RC2" s="324"/>
      <c r="RD2" s="325"/>
      <c r="RE2" s="324"/>
      <c r="RF2" s="326"/>
      <c r="RG2" s="326"/>
      <c r="RH2" s="326"/>
      <c r="RI2" s="326"/>
      <c r="RJ2" s="323"/>
      <c r="RK2" s="324"/>
      <c r="RL2" s="324"/>
      <c r="RM2" s="325"/>
      <c r="RN2" s="324"/>
      <c r="RO2" s="326"/>
      <c r="RP2" s="326"/>
      <c r="RQ2" s="326"/>
      <c r="RR2" s="326"/>
      <c r="RS2" s="323"/>
      <c r="RT2" s="324"/>
      <c r="RU2" s="324"/>
      <c r="RV2" s="325"/>
      <c r="RW2" s="324"/>
      <c r="RX2" s="326"/>
      <c r="RY2" s="326"/>
      <c r="RZ2" s="326"/>
      <c r="SA2" s="326"/>
      <c r="SB2" s="323"/>
      <c r="SC2" s="324"/>
      <c r="SD2" s="324"/>
      <c r="SE2" s="325"/>
      <c r="SF2" s="324"/>
      <c r="SG2" s="326"/>
      <c r="SH2" s="326"/>
      <c r="SI2" s="326"/>
      <c r="SJ2" s="326"/>
      <c r="SK2" s="323"/>
      <c r="SL2" s="324"/>
      <c r="SM2" s="324"/>
      <c r="SN2" s="325"/>
      <c r="SO2" s="324"/>
      <c r="SP2" s="326"/>
      <c r="SQ2" s="326"/>
      <c r="SR2" s="326"/>
      <c r="SS2" s="326"/>
      <c r="ST2" s="323"/>
      <c r="SU2" s="324"/>
      <c r="SV2" s="324"/>
      <c r="SW2" s="325"/>
      <c r="SX2" s="324"/>
      <c r="SY2" s="326"/>
      <c r="SZ2" s="326"/>
      <c r="TA2" s="326"/>
      <c r="TB2" s="326"/>
      <c r="TC2" s="323"/>
      <c r="TD2" s="324"/>
      <c r="TE2" s="324"/>
      <c r="TF2" s="325"/>
      <c r="TG2" s="324"/>
      <c r="TH2" s="326"/>
      <c r="TI2" s="326"/>
      <c r="TJ2" s="326"/>
      <c r="TK2" s="326"/>
      <c r="TL2" s="323"/>
      <c r="TM2" s="324"/>
      <c r="TN2" s="324"/>
      <c r="TO2" s="325"/>
      <c r="TP2" s="324"/>
      <c r="TQ2" s="326"/>
      <c r="TR2" s="326"/>
      <c r="TS2" s="326"/>
      <c r="TT2" s="326"/>
      <c r="TU2" s="323"/>
      <c r="TV2" s="324"/>
      <c r="TW2" s="324"/>
      <c r="TX2" s="325"/>
      <c r="TY2" s="324"/>
      <c r="TZ2" s="326"/>
      <c r="UA2" s="326"/>
      <c r="UB2" s="326"/>
      <c r="UC2" s="326"/>
      <c r="UD2" s="323"/>
      <c r="UE2" s="324"/>
      <c r="UF2" s="324"/>
      <c r="UG2" s="325"/>
      <c r="UH2" s="324"/>
      <c r="UI2" s="326"/>
      <c r="UJ2" s="326"/>
      <c r="UK2" s="326"/>
      <c r="UL2" s="326"/>
      <c r="UM2" s="323"/>
      <c r="UN2" s="324"/>
      <c r="UO2" s="324"/>
      <c r="UP2" s="325"/>
      <c r="UQ2" s="324"/>
      <c r="UR2" s="326"/>
      <c r="US2" s="326"/>
      <c r="UT2" s="326"/>
      <c r="UU2" s="326"/>
      <c r="UV2" s="323"/>
      <c r="UW2" s="324"/>
      <c r="UX2" s="324"/>
      <c r="UY2" s="325"/>
      <c r="UZ2" s="324"/>
      <c r="VA2" s="326"/>
      <c r="VB2" s="326"/>
      <c r="VC2" s="326"/>
      <c r="VD2" s="326"/>
      <c r="VE2" s="323"/>
      <c r="VF2" s="324"/>
      <c r="VG2" s="324"/>
      <c r="VH2" s="325"/>
      <c r="VI2" s="324"/>
      <c r="VJ2" s="326"/>
      <c r="VK2" s="326"/>
      <c r="VL2" s="326"/>
      <c r="VM2" s="326"/>
      <c r="VN2" s="323"/>
      <c r="VO2" s="324"/>
      <c r="VP2" s="324"/>
      <c r="VQ2" s="325"/>
      <c r="VR2" s="324"/>
      <c r="VS2" s="326"/>
      <c r="VT2" s="326"/>
      <c r="VU2" s="326"/>
      <c r="VV2" s="326"/>
      <c r="VW2" s="323"/>
      <c r="VX2" s="324"/>
      <c r="VY2" s="324"/>
      <c r="VZ2" s="325"/>
      <c r="WA2" s="324"/>
      <c r="WB2" s="326"/>
      <c r="WC2" s="326"/>
      <c r="WD2" s="326"/>
      <c r="WE2" s="326"/>
      <c r="WF2" s="323"/>
      <c r="WG2" s="324"/>
      <c r="WH2" s="324"/>
      <c r="WI2" s="325"/>
      <c r="WJ2" s="324"/>
      <c r="WK2" s="326"/>
      <c r="WL2" s="326"/>
      <c r="WM2" s="326"/>
      <c r="WN2" s="326"/>
      <c r="WO2" s="323"/>
      <c r="WP2" s="324"/>
      <c r="WQ2" s="324"/>
      <c r="WR2" s="325"/>
      <c r="WS2" s="324"/>
      <c r="WT2" s="326"/>
      <c r="WU2" s="326"/>
      <c r="WV2" s="326"/>
      <c r="WW2" s="326"/>
      <c r="WX2" s="323"/>
      <c r="WY2" s="324"/>
      <c r="WZ2" s="324"/>
      <c r="XA2" s="325"/>
      <c r="XB2" s="324"/>
      <c r="XC2" s="326"/>
      <c r="XD2" s="326"/>
      <c r="XE2" s="326"/>
      <c r="XF2" s="326"/>
      <c r="XG2" s="323"/>
      <c r="XH2" s="324"/>
      <c r="XI2" s="324"/>
      <c r="XJ2" s="325"/>
      <c r="XK2" s="324"/>
      <c r="XL2" s="326"/>
      <c r="XM2" s="326"/>
      <c r="XN2" s="326"/>
      <c r="XO2" s="326"/>
      <c r="XP2" s="323"/>
      <c r="XQ2" s="324"/>
      <c r="XR2" s="324"/>
      <c r="XS2" s="325"/>
      <c r="XT2" s="324"/>
      <c r="XU2" s="326"/>
      <c r="XV2" s="326"/>
      <c r="XW2" s="326"/>
      <c r="XX2" s="326"/>
      <c r="XY2" s="323"/>
      <c r="XZ2" s="324"/>
      <c r="YA2" s="324"/>
      <c r="YB2" s="325"/>
      <c r="YC2" s="324"/>
      <c r="YD2" s="326"/>
      <c r="YE2" s="326"/>
      <c r="YF2" s="326"/>
      <c r="YG2" s="326"/>
      <c r="YH2" s="323"/>
      <c r="YI2" s="324"/>
      <c r="YJ2" s="324"/>
      <c r="YK2" s="325"/>
      <c r="YL2" s="324"/>
      <c r="YM2" s="326"/>
      <c r="YN2" s="326"/>
      <c r="YO2" s="326"/>
      <c r="YP2" s="326"/>
      <c r="YQ2" s="323"/>
      <c r="YR2" s="324"/>
      <c r="YS2" s="324"/>
      <c r="YT2" s="325"/>
      <c r="YU2" s="324"/>
      <c r="YV2" s="326"/>
      <c r="YW2" s="326"/>
      <c r="YX2" s="326"/>
      <c r="YY2" s="326"/>
      <c r="YZ2" s="323"/>
      <c r="ZA2" s="324"/>
      <c r="ZB2" s="324"/>
      <c r="ZC2" s="325"/>
      <c r="ZD2" s="324"/>
      <c r="ZE2" s="326"/>
      <c r="ZF2" s="326"/>
      <c r="ZG2" s="326"/>
      <c r="ZH2" s="326"/>
      <c r="ZI2" s="323"/>
      <c r="ZJ2" s="324"/>
      <c r="ZK2" s="324"/>
      <c r="ZL2" s="325"/>
      <c r="ZM2" s="324"/>
      <c r="ZN2" s="326"/>
      <c r="ZO2" s="326"/>
      <c r="ZP2" s="326"/>
      <c r="ZQ2" s="326"/>
      <c r="ZR2" s="323"/>
      <c r="ZS2" s="324"/>
      <c r="ZT2" s="324"/>
      <c r="ZU2" s="325"/>
      <c r="ZV2" s="324"/>
      <c r="ZW2" s="326"/>
      <c r="ZX2" s="326"/>
      <c r="ZY2" s="326"/>
      <c r="ZZ2" s="326"/>
      <c r="AAA2" s="323"/>
      <c r="AAB2" s="324"/>
      <c r="AAC2" s="324"/>
      <c r="AAD2" s="325"/>
      <c r="AAE2" s="324"/>
      <c r="AAF2" s="326"/>
      <c r="AAG2" s="326"/>
      <c r="AAH2" s="326"/>
      <c r="AAI2" s="326"/>
      <c r="AAJ2" s="323"/>
      <c r="AAK2" s="324"/>
      <c r="AAL2" s="324"/>
      <c r="AAM2" s="325"/>
      <c r="AAN2" s="324"/>
      <c r="AAO2" s="326"/>
      <c r="AAP2" s="326"/>
      <c r="AAQ2" s="326"/>
      <c r="AAR2" s="326"/>
      <c r="AAS2" s="323"/>
      <c r="AAT2" s="324"/>
      <c r="AAU2" s="324"/>
      <c r="AAV2" s="325"/>
      <c r="AAW2" s="324"/>
      <c r="AAX2" s="326"/>
      <c r="AAY2" s="326"/>
      <c r="AAZ2" s="326"/>
      <c r="ABA2" s="326"/>
      <c r="ABB2" s="323"/>
      <c r="ABC2" s="324"/>
      <c r="ABD2" s="324"/>
      <c r="ABE2" s="325"/>
      <c r="ABF2" s="324"/>
      <c r="ABG2" s="326"/>
      <c r="ABH2" s="326"/>
      <c r="ABI2" s="326"/>
      <c r="ABJ2" s="326"/>
      <c r="ABK2" s="323"/>
      <c r="ABL2" s="324"/>
      <c r="ABM2" s="324"/>
      <c r="ABN2" s="325"/>
      <c r="ABO2" s="324"/>
      <c r="ABP2" s="326"/>
      <c r="ABQ2" s="326"/>
      <c r="ABR2" s="326"/>
      <c r="ABS2" s="326"/>
      <c r="ABT2" s="323"/>
      <c r="ABU2" s="324"/>
      <c r="ABV2" s="324"/>
      <c r="ABW2" s="325"/>
      <c r="ABX2" s="324"/>
      <c r="ABY2" s="326"/>
      <c r="ABZ2" s="326"/>
      <c r="ACA2" s="326"/>
      <c r="ACB2" s="326"/>
      <c r="ACC2" s="323"/>
      <c r="ACD2" s="324"/>
      <c r="ACE2" s="324"/>
      <c r="ACF2" s="325"/>
      <c r="ACG2" s="324"/>
      <c r="ACH2" s="326"/>
      <c r="ACI2" s="326"/>
      <c r="ACJ2" s="326"/>
      <c r="ACK2" s="326"/>
      <c r="ACL2" s="323"/>
      <c r="ACM2" s="324"/>
      <c r="ACN2" s="324"/>
      <c r="ACO2" s="325"/>
      <c r="ACP2" s="324"/>
      <c r="ACQ2" s="326"/>
      <c r="ACR2" s="326"/>
      <c r="ACS2" s="326"/>
      <c r="ACT2" s="326"/>
      <c r="ACU2" s="323"/>
      <c r="ACV2" s="324"/>
      <c r="ACW2" s="324"/>
      <c r="ACX2" s="325"/>
      <c r="ACY2" s="324"/>
      <c r="ACZ2" s="326"/>
      <c r="ADA2" s="326"/>
      <c r="ADB2" s="326"/>
      <c r="ADC2" s="326"/>
      <c r="ADD2" s="323"/>
      <c r="ADE2" s="324"/>
      <c r="ADF2" s="324"/>
      <c r="ADG2" s="325"/>
      <c r="ADH2" s="324"/>
      <c r="ADI2" s="326"/>
      <c r="ADJ2" s="326"/>
      <c r="ADK2" s="326"/>
      <c r="ADL2" s="326"/>
      <c r="ADM2" s="323"/>
      <c r="ADN2" s="324"/>
      <c r="ADO2" s="324"/>
      <c r="ADP2" s="325"/>
      <c r="ADQ2" s="324"/>
      <c r="ADR2" s="326"/>
      <c r="ADS2" s="326"/>
      <c r="ADT2" s="326"/>
      <c r="ADU2" s="326"/>
      <c r="ADV2" s="323"/>
      <c r="ADW2" s="324"/>
      <c r="ADX2" s="324"/>
      <c r="ADY2" s="325"/>
      <c r="ADZ2" s="324"/>
      <c r="AEA2" s="326"/>
      <c r="AEB2" s="326"/>
      <c r="AEC2" s="326"/>
      <c r="AED2" s="326"/>
      <c r="AEE2" s="323"/>
      <c r="AEF2" s="324"/>
      <c r="AEG2" s="324"/>
      <c r="AEH2" s="325"/>
      <c r="AEI2" s="324"/>
      <c r="AEJ2" s="326"/>
      <c r="AEK2" s="326"/>
      <c r="AEL2" s="326"/>
      <c r="AEM2" s="326"/>
      <c r="AEN2" s="323"/>
      <c r="AEO2" s="324"/>
      <c r="AEP2" s="324"/>
      <c r="AEQ2" s="325"/>
      <c r="AER2" s="324"/>
      <c r="AES2" s="326"/>
      <c r="AET2" s="326"/>
      <c r="AEU2" s="326"/>
      <c r="AEV2" s="326"/>
      <c r="AEW2" s="323"/>
      <c r="AEX2" s="324"/>
      <c r="AEY2" s="324"/>
      <c r="AEZ2" s="325"/>
      <c r="AFA2" s="324"/>
      <c r="AFB2" s="326"/>
      <c r="AFC2" s="326"/>
      <c r="AFD2" s="326"/>
      <c r="AFE2" s="326"/>
      <c r="AFF2" s="323"/>
      <c r="AFG2" s="324"/>
      <c r="AFH2" s="324"/>
      <c r="AFI2" s="325"/>
      <c r="AFJ2" s="324"/>
      <c r="AFK2" s="326"/>
      <c r="AFL2" s="326"/>
      <c r="AFM2" s="326"/>
      <c r="AFN2" s="326"/>
      <c r="AFO2" s="323"/>
      <c r="AFP2" s="324"/>
      <c r="AFQ2" s="324"/>
      <c r="AFR2" s="325"/>
      <c r="AFS2" s="324"/>
      <c r="AFT2" s="326"/>
      <c r="AFU2" s="326"/>
      <c r="AFV2" s="326"/>
      <c r="AFW2" s="326"/>
      <c r="AFX2" s="323"/>
      <c r="AFY2" s="324"/>
      <c r="AFZ2" s="324"/>
      <c r="AGA2" s="325"/>
      <c r="AGB2" s="324"/>
      <c r="AGC2" s="326"/>
      <c r="AGD2" s="326"/>
      <c r="AGE2" s="326"/>
      <c r="AGF2" s="326"/>
      <c r="AGG2" s="323"/>
      <c r="AGH2" s="324"/>
      <c r="AGI2" s="324"/>
      <c r="AGJ2" s="325"/>
      <c r="AGK2" s="324"/>
      <c r="AGL2" s="326"/>
      <c r="AGM2" s="326"/>
      <c r="AGN2" s="326"/>
      <c r="AGO2" s="326"/>
      <c r="AGP2" s="323"/>
      <c r="AGQ2" s="324"/>
      <c r="AGR2" s="324"/>
      <c r="AGS2" s="325"/>
      <c r="AGT2" s="324"/>
      <c r="AGU2" s="326"/>
      <c r="AGV2" s="326"/>
      <c r="AGW2" s="326"/>
      <c r="AGX2" s="326"/>
      <c r="AGY2" s="323"/>
      <c r="AGZ2" s="324"/>
      <c r="AHA2" s="324"/>
      <c r="AHB2" s="325"/>
      <c r="AHC2" s="324"/>
      <c r="AHD2" s="326"/>
      <c r="AHE2" s="326"/>
      <c r="AHF2" s="326"/>
      <c r="AHG2" s="326"/>
      <c r="AHH2" s="323"/>
      <c r="AHI2" s="324"/>
      <c r="AHJ2" s="324"/>
      <c r="AHK2" s="325"/>
      <c r="AHL2" s="324"/>
      <c r="AHM2" s="326"/>
      <c r="AHN2" s="326"/>
      <c r="AHO2" s="326"/>
      <c r="AHP2" s="326"/>
      <c r="AHQ2" s="323"/>
      <c r="AHR2" s="324"/>
      <c r="AHS2" s="324"/>
      <c r="AHT2" s="325"/>
      <c r="AHU2" s="324"/>
      <c r="AHV2" s="326"/>
      <c r="AHW2" s="326"/>
      <c r="AHX2" s="326"/>
      <c r="AHY2" s="326"/>
      <c r="AHZ2" s="323"/>
      <c r="AIA2" s="324"/>
      <c r="AIB2" s="324"/>
      <c r="AIC2" s="325"/>
      <c r="AID2" s="324"/>
      <c r="AIE2" s="326"/>
      <c r="AIF2" s="326"/>
      <c r="AIG2" s="326"/>
      <c r="AIH2" s="326"/>
      <c r="AII2" s="323"/>
      <c r="AIJ2" s="324"/>
      <c r="AIK2" s="324"/>
      <c r="AIL2" s="325"/>
      <c r="AIM2" s="324"/>
      <c r="AIN2" s="326"/>
      <c r="AIO2" s="326"/>
      <c r="AIP2" s="326"/>
      <c r="AIQ2" s="326"/>
      <c r="AIR2" s="323"/>
      <c r="AIS2" s="324"/>
      <c r="AIT2" s="324"/>
      <c r="AIU2" s="325"/>
      <c r="AIV2" s="324"/>
      <c r="AIW2" s="326"/>
      <c r="AIX2" s="326"/>
      <c r="AIY2" s="326"/>
      <c r="AIZ2" s="326"/>
      <c r="AJA2" s="323"/>
      <c r="AJB2" s="324"/>
      <c r="AJC2" s="324"/>
      <c r="AJD2" s="325"/>
      <c r="AJE2" s="324"/>
      <c r="AJF2" s="326"/>
      <c r="AJG2" s="326"/>
      <c r="AJH2" s="326"/>
      <c r="AJI2" s="326"/>
      <c r="AJJ2" s="323"/>
      <c r="AJK2" s="324"/>
      <c r="AJL2" s="324"/>
      <c r="AJM2" s="325"/>
      <c r="AJN2" s="324"/>
      <c r="AJO2" s="326"/>
      <c r="AJP2" s="326"/>
      <c r="AJQ2" s="326"/>
      <c r="AJR2" s="326"/>
      <c r="AJS2" s="323"/>
      <c r="AJT2" s="324"/>
      <c r="AJU2" s="324"/>
      <c r="AJV2" s="325"/>
      <c r="AJW2" s="324"/>
      <c r="AJX2" s="326"/>
      <c r="AJY2" s="326"/>
      <c r="AJZ2" s="326"/>
      <c r="AKA2" s="326"/>
      <c r="AKB2" s="323"/>
      <c r="AKC2" s="324"/>
      <c r="AKD2" s="324"/>
      <c r="AKE2" s="325"/>
      <c r="AKF2" s="324"/>
      <c r="AKG2" s="326"/>
      <c r="AKH2" s="326"/>
      <c r="AKI2" s="326"/>
      <c r="AKJ2" s="326"/>
      <c r="AKK2" s="323"/>
      <c r="AKL2" s="324"/>
      <c r="AKM2" s="324"/>
      <c r="AKN2" s="325"/>
      <c r="AKO2" s="324"/>
      <c r="AKP2" s="326"/>
      <c r="AKQ2" s="326"/>
      <c r="AKR2" s="326"/>
      <c r="AKS2" s="326"/>
      <c r="AKT2" s="323"/>
      <c r="AKU2" s="324"/>
      <c r="AKV2" s="324"/>
      <c r="AKW2" s="325"/>
      <c r="AKX2" s="324"/>
      <c r="AKY2" s="326"/>
      <c r="AKZ2" s="326"/>
      <c r="ALA2" s="326"/>
      <c r="ALB2" s="326"/>
      <c r="ALC2" s="323"/>
      <c r="ALD2" s="324"/>
      <c r="ALE2" s="324"/>
      <c r="ALF2" s="325"/>
      <c r="ALG2" s="324"/>
      <c r="ALH2" s="326"/>
      <c r="ALI2" s="326"/>
      <c r="ALJ2" s="326"/>
      <c r="ALK2" s="326"/>
      <c r="ALL2" s="323"/>
      <c r="ALM2" s="324"/>
      <c r="ALN2" s="324"/>
      <c r="ALO2" s="325"/>
      <c r="ALP2" s="324"/>
      <c r="ALQ2" s="326"/>
      <c r="ALR2" s="326"/>
      <c r="ALS2" s="326"/>
      <c r="ALT2" s="326"/>
      <c r="ALU2" s="323"/>
      <c r="ALV2" s="324"/>
      <c r="ALW2" s="324"/>
      <c r="ALX2" s="325"/>
      <c r="ALY2" s="324"/>
      <c r="ALZ2" s="326"/>
      <c r="AMA2" s="326"/>
      <c r="AMB2" s="326"/>
      <c r="AMC2" s="326"/>
      <c r="AMD2" s="323"/>
      <c r="AME2" s="324"/>
      <c r="AMF2" s="324"/>
      <c r="AMG2" s="325"/>
      <c r="AMH2" s="324"/>
      <c r="AMI2" s="326"/>
      <c r="AMJ2" s="326"/>
      <c r="AMK2" s="326"/>
      <c r="AML2" s="326"/>
      <c r="AMM2" s="323"/>
      <c r="AMN2" s="324"/>
      <c r="AMO2" s="324"/>
      <c r="AMP2" s="325"/>
      <c r="AMQ2" s="324"/>
      <c r="AMR2" s="326"/>
      <c r="AMS2" s="326"/>
      <c r="AMT2" s="326"/>
      <c r="AMU2" s="326"/>
      <c r="AMV2" s="323"/>
      <c r="AMW2" s="324"/>
      <c r="AMX2" s="324"/>
      <c r="AMY2" s="325"/>
      <c r="AMZ2" s="324"/>
      <c r="ANA2" s="326"/>
      <c r="ANB2" s="326"/>
      <c r="ANC2" s="326"/>
      <c r="AND2" s="326"/>
      <c r="ANE2" s="323"/>
      <c r="ANF2" s="324"/>
      <c r="ANG2" s="324"/>
      <c r="ANH2" s="325"/>
      <c r="ANI2" s="324"/>
      <c r="ANJ2" s="326"/>
      <c r="ANK2" s="326"/>
      <c r="ANL2" s="326"/>
      <c r="ANM2" s="326"/>
      <c r="ANN2" s="323"/>
      <c r="ANO2" s="324"/>
      <c r="ANP2" s="324"/>
      <c r="ANQ2" s="325"/>
      <c r="ANR2" s="324"/>
      <c r="ANS2" s="326"/>
      <c r="ANT2" s="326"/>
      <c r="ANU2" s="326"/>
      <c r="ANV2" s="326"/>
      <c r="ANW2" s="323"/>
      <c r="ANX2" s="324"/>
      <c r="ANY2" s="324"/>
      <c r="ANZ2" s="325"/>
      <c r="AOA2" s="324"/>
      <c r="AOB2" s="326"/>
      <c r="AOC2" s="326"/>
      <c r="AOD2" s="326"/>
      <c r="AOE2" s="326"/>
      <c r="AOF2" s="323"/>
      <c r="AOG2" s="324"/>
      <c r="AOH2" s="324"/>
      <c r="AOI2" s="325"/>
      <c r="AOJ2" s="324"/>
      <c r="AOK2" s="326"/>
      <c r="AOL2" s="326"/>
      <c r="AOM2" s="326"/>
      <c r="AON2" s="326"/>
      <c r="AOO2" s="323"/>
      <c r="AOP2" s="324"/>
      <c r="AOQ2" s="324"/>
      <c r="AOR2" s="325"/>
      <c r="AOS2" s="324"/>
      <c r="AOT2" s="326"/>
      <c r="AOU2" s="326"/>
      <c r="AOV2" s="326"/>
      <c r="AOW2" s="326"/>
      <c r="AOX2" s="323"/>
      <c r="AOY2" s="324"/>
      <c r="AOZ2" s="324"/>
      <c r="APA2" s="325"/>
      <c r="APB2" s="324"/>
      <c r="APC2" s="326"/>
      <c r="APD2" s="326"/>
      <c r="APE2" s="326"/>
      <c r="APF2" s="326"/>
      <c r="APG2" s="323"/>
      <c r="APH2" s="324"/>
      <c r="API2" s="324"/>
      <c r="APJ2" s="325"/>
      <c r="APK2" s="324"/>
      <c r="APL2" s="326"/>
      <c r="APM2" s="326"/>
      <c r="APN2" s="326"/>
      <c r="APO2" s="326"/>
      <c r="APP2" s="323"/>
      <c r="APQ2" s="324"/>
      <c r="APR2" s="324"/>
      <c r="APS2" s="325"/>
      <c r="APT2" s="324"/>
      <c r="APU2" s="326"/>
      <c r="APV2" s="326"/>
      <c r="APW2" s="326"/>
      <c r="APX2" s="326"/>
      <c r="APY2" s="323"/>
      <c r="APZ2" s="324"/>
      <c r="AQA2" s="324"/>
      <c r="AQB2" s="325"/>
      <c r="AQC2" s="324"/>
      <c r="AQD2" s="326"/>
      <c r="AQE2" s="326"/>
      <c r="AQF2" s="326"/>
      <c r="AQG2" s="326"/>
      <c r="AQH2" s="323"/>
      <c r="AQI2" s="324"/>
      <c r="AQJ2" s="324"/>
      <c r="AQK2" s="325"/>
      <c r="AQL2" s="324"/>
      <c r="AQM2" s="326"/>
      <c r="AQN2" s="326"/>
      <c r="AQO2" s="326"/>
      <c r="AQP2" s="326"/>
      <c r="AQQ2" s="323"/>
      <c r="AQR2" s="324"/>
      <c r="AQS2" s="324"/>
      <c r="AQT2" s="325"/>
      <c r="AQU2" s="324"/>
      <c r="AQV2" s="326"/>
      <c r="AQW2" s="326"/>
      <c r="AQX2" s="326"/>
      <c r="AQY2" s="326"/>
      <c r="AQZ2" s="323"/>
      <c r="ARA2" s="324"/>
      <c r="ARB2" s="324"/>
      <c r="ARC2" s="325"/>
      <c r="ARD2" s="324"/>
      <c r="ARE2" s="326"/>
      <c r="ARF2" s="326"/>
      <c r="ARG2" s="326"/>
      <c r="ARH2" s="326"/>
      <c r="ARI2" s="323"/>
      <c r="ARJ2" s="324"/>
      <c r="ARK2" s="324"/>
      <c r="ARL2" s="325"/>
      <c r="ARM2" s="324"/>
      <c r="ARN2" s="326"/>
      <c r="ARO2" s="326"/>
      <c r="ARP2" s="326"/>
      <c r="ARQ2" s="326"/>
      <c r="ARR2" s="323"/>
      <c r="ARS2" s="324"/>
      <c r="ART2" s="324"/>
      <c r="ARU2" s="325"/>
      <c r="ARV2" s="324"/>
      <c r="ARW2" s="326"/>
      <c r="ARX2" s="326"/>
      <c r="ARY2" s="326"/>
      <c r="ARZ2" s="326"/>
      <c r="ASA2" s="323"/>
      <c r="ASB2" s="324"/>
      <c r="ASC2" s="324"/>
      <c r="ASD2" s="325"/>
      <c r="ASE2" s="324"/>
      <c r="ASF2" s="326"/>
      <c r="ASG2" s="326"/>
      <c r="ASH2" s="326"/>
      <c r="ASI2" s="326"/>
      <c r="ASJ2" s="323"/>
      <c r="ASK2" s="324"/>
      <c r="ASL2" s="324"/>
      <c r="ASM2" s="325"/>
      <c r="ASN2" s="324"/>
      <c r="ASO2" s="326"/>
      <c r="ASP2" s="326"/>
      <c r="ASQ2" s="326"/>
      <c r="ASR2" s="326"/>
      <c r="ASS2" s="323"/>
      <c r="AST2" s="324"/>
      <c r="ASU2" s="324"/>
      <c r="ASV2" s="325"/>
      <c r="ASW2" s="324"/>
      <c r="ASX2" s="326"/>
      <c r="ASY2" s="326"/>
      <c r="ASZ2" s="326"/>
      <c r="ATA2" s="326"/>
      <c r="ATB2" s="323"/>
      <c r="ATC2" s="324"/>
      <c r="ATD2" s="324"/>
      <c r="ATE2" s="325"/>
      <c r="ATF2" s="324"/>
      <c r="ATG2" s="326"/>
      <c r="ATH2" s="326"/>
      <c r="ATI2" s="326"/>
      <c r="ATJ2" s="326"/>
      <c r="ATK2" s="323"/>
      <c r="ATL2" s="324"/>
      <c r="ATM2" s="324"/>
      <c r="ATN2" s="325"/>
      <c r="ATO2" s="324"/>
      <c r="ATP2" s="326"/>
      <c r="ATQ2" s="326"/>
      <c r="ATR2" s="326"/>
      <c r="ATS2" s="326"/>
      <c r="ATT2" s="323"/>
      <c r="ATU2" s="324"/>
      <c r="ATV2" s="324"/>
      <c r="ATW2" s="325"/>
      <c r="ATX2" s="324"/>
      <c r="ATY2" s="326"/>
      <c r="ATZ2" s="326"/>
      <c r="AUA2" s="326"/>
      <c r="AUB2" s="326"/>
      <c r="AUC2" s="323"/>
      <c r="AUD2" s="324"/>
      <c r="AUE2" s="324"/>
      <c r="AUF2" s="325"/>
      <c r="AUG2" s="324"/>
      <c r="AUH2" s="326"/>
      <c r="AUI2" s="326"/>
      <c r="AUJ2" s="326"/>
      <c r="AUK2" s="326"/>
      <c r="AUL2" s="323"/>
      <c r="AUM2" s="324"/>
      <c r="AUN2" s="324"/>
      <c r="AUO2" s="325"/>
      <c r="AUP2" s="324"/>
      <c r="AUQ2" s="326"/>
      <c r="AUR2" s="326"/>
      <c r="AUS2" s="326"/>
      <c r="AUT2" s="326"/>
      <c r="AUU2" s="323"/>
      <c r="AUV2" s="324"/>
      <c r="AUW2" s="324"/>
      <c r="AUX2" s="325"/>
      <c r="AUY2" s="324"/>
      <c r="AUZ2" s="326"/>
      <c r="AVA2" s="326"/>
      <c r="AVB2" s="326"/>
      <c r="AVC2" s="326"/>
      <c r="AVD2" s="323"/>
      <c r="AVE2" s="324"/>
      <c r="AVF2" s="324"/>
      <c r="AVG2" s="325"/>
      <c r="AVH2" s="324"/>
      <c r="AVI2" s="326"/>
      <c r="AVJ2" s="326"/>
      <c r="AVK2" s="326"/>
      <c r="AVL2" s="326"/>
      <c r="AVM2" s="323"/>
      <c r="AVN2" s="324"/>
      <c r="AVO2" s="324"/>
      <c r="AVP2" s="325"/>
      <c r="AVQ2" s="324"/>
      <c r="AVR2" s="326"/>
      <c r="AVS2" s="326"/>
      <c r="AVT2" s="326"/>
      <c r="AVU2" s="326"/>
      <c r="AVV2" s="323"/>
      <c r="AVW2" s="324"/>
      <c r="AVX2" s="324"/>
      <c r="AVY2" s="325"/>
      <c r="AVZ2" s="324"/>
      <c r="AWA2" s="326"/>
      <c r="AWB2" s="326"/>
      <c r="AWC2" s="326"/>
      <c r="AWD2" s="326"/>
      <c r="AWE2" s="323"/>
      <c r="AWF2" s="324"/>
      <c r="AWG2" s="324"/>
      <c r="AWH2" s="325"/>
      <c r="AWI2" s="324"/>
      <c r="AWJ2" s="326"/>
      <c r="AWK2" s="326"/>
      <c r="AWL2" s="326"/>
      <c r="AWM2" s="326"/>
      <c r="AWN2" s="323"/>
      <c r="AWO2" s="324"/>
      <c r="AWP2" s="324"/>
      <c r="AWQ2" s="325"/>
      <c r="AWR2" s="324"/>
      <c r="AWS2" s="326"/>
      <c r="AWT2" s="326"/>
      <c r="AWU2" s="326"/>
      <c r="AWV2" s="326"/>
      <c r="AWW2" s="323"/>
      <c r="AWX2" s="324"/>
      <c r="AWY2" s="324"/>
      <c r="AWZ2" s="325"/>
      <c r="AXA2" s="324"/>
      <c r="AXB2" s="326"/>
      <c r="AXC2" s="326"/>
      <c r="AXD2" s="326"/>
      <c r="AXE2" s="326"/>
      <c r="AXF2" s="323"/>
      <c r="AXG2" s="324"/>
      <c r="AXH2" s="324"/>
      <c r="AXI2" s="325"/>
      <c r="AXJ2" s="324"/>
      <c r="AXK2" s="326"/>
      <c r="AXL2" s="326"/>
      <c r="AXM2" s="326"/>
      <c r="AXN2" s="326"/>
      <c r="AXO2" s="323"/>
      <c r="AXP2" s="324"/>
      <c r="AXQ2" s="324"/>
      <c r="AXR2" s="325"/>
      <c r="AXS2" s="324"/>
      <c r="AXT2" s="326"/>
      <c r="AXU2" s="326"/>
      <c r="AXV2" s="326"/>
      <c r="AXW2" s="326"/>
      <c r="AXX2" s="323"/>
      <c r="AXY2" s="324"/>
      <c r="AXZ2" s="324"/>
      <c r="AYA2" s="325"/>
      <c r="AYB2" s="324"/>
      <c r="AYC2" s="326"/>
      <c r="AYD2" s="326"/>
      <c r="AYE2" s="326"/>
      <c r="AYF2" s="326"/>
      <c r="AYG2" s="323"/>
      <c r="AYH2" s="324"/>
      <c r="AYI2" s="324"/>
      <c r="AYJ2" s="325"/>
      <c r="AYK2" s="324"/>
      <c r="AYL2" s="326"/>
      <c r="AYM2" s="326"/>
      <c r="AYN2" s="326"/>
      <c r="AYO2" s="326"/>
      <c r="AYP2" s="323"/>
      <c r="AYQ2" s="324"/>
      <c r="AYR2" s="324"/>
      <c r="AYS2" s="325"/>
      <c r="AYT2" s="324"/>
      <c r="AYU2" s="326"/>
      <c r="AYV2" s="326"/>
      <c r="AYW2" s="326"/>
      <c r="AYX2" s="326"/>
      <c r="AYY2" s="323"/>
      <c r="AYZ2" s="324"/>
      <c r="AZA2" s="324"/>
      <c r="AZB2" s="325"/>
      <c r="AZC2" s="324"/>
      <c r="AZD2" s="326"/>
      <c r="AZE2" s="326"/>
      <c r="AZF2" s="326"/>
      <c r="AZG2" s="326"/>
      <c r="AZH2" s="323"/>
      <c r="AZI2" s="324"/>
      <c r="AZJ2" s="324"/>
      <c r="AZK2" s="325"/>
      <c r="AZL2" s="324"/>
      <c r="AZM2" s="326"/>
      <c r="AZN2" s="326"/>
      <c r="AZO2" s="326"/>
      <c r="AZP2" s="326"/>
      <c r="AZQ2" s="323"/>
      <c r="AZR2" s="324"/>
      <c r="AZS2" s="324"/>
      <c r="AZT2" s="325"/>
      <c r="AZU2" s="324"/>
      <c r="AZV2" s="326"/>
      <c r="AZW2" s="326"/>
      <c r="AZX2" s="326"/>
      <c r="AZY2" s="326"/>
      <c r="AZZ2" s="323"/>
      <c r="BAA2" s="324"/>
      <c r="BAB2" s="324"/>
      <c r="BAC2" s="325"/>
      <c r="BAD2" s="324"/>
      <c r="BAE2" s="326"/>
      <c r="BAF2" s="326"/>
      <c r="BAG2" s="326"/>
      <c r="BAH2" s="326"/>
      <c r="BAI2" s="323"/>
      <c r="BAJ2" s="324"/>
      <c r="BAK2" s="324"/>
      <c r="BAL2" s="325"/>
      <c r="BAM2" s="324"/>
      <c r="BAN2" s="326"/>
      <c r="BAO2" s="326"/>
      <c r="BAP2" s="326"/>
      <c r="BAQ2" s="326"/>
      <c r="BAR2" s="323"/>
      <c r="BAS2" s="324"/>
      <c r="BAT2" s="324"/>
      <c r="BAU2" s="325"/>
      <c r="BAV2" s="324"/>
      <c r="BAW2" s="326"/>
      <c r="BAX2" s="326"/>
      <c r="BAY2" s="326"/>
      <c r="BAZ2" s="326"/>
      <c r="BBA2" s="323"/>
      <c r="BBB2" s="324"/>
      <c r="BBC2" s="324"/>
      <c r="BBD2" s="325"/>
      <c r="BBE2" s="324"/>
      <c r="BBF2" s="326"/>
      <c r="BBG2" s="326"/>
      <c r="BBH2" s="326"/>
      <c r="BBI2" s="326"/>
      <c r="BBJ2" s="323"/>
      <c r="BBK2" s="324"/>
      <c r="BBL2" s="324"/>
      <c r="BBM2" s="325"/>
      <c r="BBN2" s="324"/>
      <c r="BBO2" s="326"/>
      <c r="BBP2" s="326"/>
      <c r="BBQ2" s="326"/>
      <c r="BBR2" s="326"/>
      <c r="BBS2" s="323"/>
      <c r="BBT2" s="324"/>
      <c r="BBU2" s="324"/>
      <c r="BBV2" s="325"/>
      <c r="BBW2" s="324"/>
      <c r="BBX2" s="326"/>
      <c r="BBY2" s="326"/>
      <c r="BBZ2" s="326"/>
      <c r="BCA2" s="326"/>
      <c r="BCB2" s="323"/>
      <c r="BCC2" s="324"/>
      <c r="BCD2" s="324"/>
      <c r="BCE2" s="325"/>
      <c r="BCF2" s="324"/>
      <c r="BCG2" s="326"/>
      <c r="BCH2" s="326"/>
      <c r="BCI2" s="326"/>
      <c r="BCJ2" s="326"/>
      <c r="BCK2" s="323"/>
      <c r="BCL2" s="324"/>
      <c r="BCM2" s="324"/>
      <c r="BCN2" s="325"/>
      <c r="BCO2" s="324"/>
      <c r="BCP2" s="326"/>
      <c r="BCQ2" s="326"/>
      <c r="BCR2" s="326"/>
      <c r="BCS2" s="326"/>
      <c r="BCT2" s="323"/>
      <c r="BCU2" s="324"/>
      <c r="BCV2" s="324"/>
      <c r="BCW2" s="325"/>
      <c r="BCX2" s="324"/>
      <c r="BCY2" s="326"/>
      <c r="BCZ2" s="326"/>
      <c r="BDA2" s="326"/>
      <c r="BDB2" s="326"/>
      <c r="BDC2" s="323"/>
      <c r="BDD2" s="324"/>
      <c r="BDE2" s="324"/>
      <c r="BDF2" s="325"/>
      <c r="BDG2" s="324"/>
      <c r="BDH2" s="326"/>
      <c r="BDI2" s="326"/>
      <c r="BDJ2" s="326"/>
      <c r="BDK2" s="326"/>
      <c r="BDL2" s="323"/>
      <c r="BDM2" s="324"/>
      <c r="BDN2" s="324"/>
      <c r="BDO2" s="325"/>
      <c r="BDP2" s="324"/>
      <c r="BDQ2" s="326"/>
      <c r="BDR2" s="326"/>
      <c r="BDS2" s="326"/>
      <c r="BDT2" s="326"/>
      <c r="BDU2" s="323"/>
      <c r="BDV2" s="324"/>
      <c r="BDW2" s="324"/>
      <c r="BDX2" s="325"/>
      <c r="BDY2" s="324"/>
      <c r="BDZ2" s="326"/>
      <c r="BEA2" s="326"/>
      <c r="BEB2" s="326"/>
      <c r="BEC2" s="326"/>
      <c r="BED2" s="323"/>
      <c r="BEE2" s="324"/>
      <c r="BEF2" s="324"/>
      <c r="BEG2" s="325"/>
      <c r="BEH2" s="324"/>
      <c r="BEI2" s="326"/>
      <c r="BEJ2" s="326"/>
      <c r="BEK2" s="326"/>
      <c r="BEL2" s="326"/>
      <c r="BEM2" s="323"/>
      <c r="BEN2" s="324"/>
      <c r="BEO2" s="324"/>
      <c r="BEP2" s="325"/>
      <c r="BEQ2" s="324"/>
      <c r="BER2" s="326"/>
      <c r="BES2" s="326"/>
      <c r="BET2" s="326"/>
      <c r="BEU2" s="326"/>
      <c r="BEV2" s="323"/>
      <c r="BEW2" s="324"/>
      <c r="BEX2" s="324"/>
      <c r="BEY2" s="325"/>
      <c r="BEZ2" s="324"/>
      <c r="BFA2" s="326"/>
      <c r="BFB2" s="326"/>
      <c r="BFC2" s="326"/>
      <c r="BFD2" s="326"/>
      <c r="BFE2" s="323"/>
      <c r="BFF2" s="324"/>
      <c r="BFG2" s="324"/>
      <c r="BFH2" s="325"/>
      <c r="BFI2" s="324"/>
      <c r="BFJ2" s="326"/>
      <c r="BFK2" s="326"/>
      <c r="BFL2" s="326"/>
      <c r="BFM2" s="326"/>
      <c r="BFN2" s="323"/>
      <c r="BFO2" s="324"/>
      <c r="BFP2" s="324"/>
      <c r="BFQ2" s="325"/>
      <c r="BFR2" s="324"/>
      <c r="BFS2" s="326"/>
      <c r="BFT2" s="326"/>
      <c r="BFU2" s="326"/>
      <c r="BFV2" s="326"/>
      <c r="BFW2" s="323"/>
      <c r="BFX2" s="324"/>
      <c r="BFY2" s="324"/>
      <c r="BFZ2" s="325"/>
      <c r="BGA2" s="324"/>
      <c r="BGB2" s="326"/>
      <c r="BGC2" s="326"/>
      <c r="BGD2" s="326"/>
      <c r="BGE2" s="326"/>
      <c r="BGF2" s="323"/>
      <c r="BGG2" s="324"/>
      <c r="BGH2" s="324"/>
      <c r="BGI2" s="325"/>
      <c r="BGJ2" s="324"/>
      <c r="BGK2" s="326"/>
      <c r="BGL2" s="326"/>
      <c r="BGM2" s="326"/>
      <c r="BGN2" s="326"/>
      <c r="BGO2" s="323"/>
      <c r="BGP2" s="324"/>
      <c r="BGQ2" s="324"/>
      <c r="BGR2" s="325"/>
      <c r="BGS2" s="324"/>
      <c r="BGT2" s="326"/>
      <c r="BGU2" s="326"/>
      <c r="BGV2" s="326"/>
      <c r="BGW2" s="326"/>
      <c r="BGX2" s="323"/>
      <c r="BGY2" s="324"/>
      <c r="BGZ2" s="324"/>
      <c r="BHA2" s="325"/>
      <c r="BHB2" s="324"/>
      <c r="BHC2" s="326"/>
      <c r="BHD2" s="326"/>
      <c r="BHE2" s="326"/>
      <c r="BHF2" s="326"/>
      <c r="BHG2" s="323"/>
      <c r="BHH2" s="324"/>
      <c r="BHI2" s="324"/>
      <c r="BHJ2" s="325"/>
      <c r="BHK2" s="324"/>
      <c r="BHL2" s="326"/>
      <c r="BHM2" s="326"/>
      <c r="BHN2" s="326"/>
      <c r="BHO2" s="326"/>
      <c r="BHP2" s="323"/>
      <c r="BHQ2" s="324"/>
      <c r="BHR2" s="324"/>
      <c r="BHS2" s="325"/>
      <c r="BHT2" s="324"/>
      <c r="BHU2" s="326"/>
      <c r="BHV2" s="326"/>
      <c r="BHW2" s="326"/>
      <c r="BHX2" s="326"/>
      <c r="BHY2" s="323"/>
      <c r="BHZ2" s="324"/>
      <c r="BIA2" s="324"/>
      <c r="BIB2" s="325"/>
      <c r="BIC2" s="324"/>
      <c r="BID2" s="326"/>
      <c r="BIE2" s="326"/>
      <c r="BIF2" s="326"/>
      <c r="BIG2" s="326"/>
      <c r="BIH2" s="323"/>
      <c r="BII2" s="324"/>
      <c r="BIJ2" s="324"/>
      <c r="BIK2" s="325"/>
      <c r="BIL2" s="324"/>
      <c r="BIM2" s="326"/>
      <c r="BIN2" s="326"/>
      <c r="BIO2" s="326"/>
      <c r="BIP2" s="326"/>
      <c r="BIQ2" s="323"/>
      <c r="BIR2" s="324"/>
      <c r="BIS2" s="324"/>
      <c r="BIT2" s="325"/>
      <c r="BIU2" s="324"/>
      <c r="BIV2" s="326"/>
      <c r="BIW2" s="326"/>
      <c r="BIX2" s="326"/>
      <c r="BIY2" s="326"/>
      <c r="BIZ2" s="323"/>
      <c r="BJA2" s="324"/>
      <c r="BJB2" s="324"/>
      <c r="BJC2" s="325"/>
      <c r="BJD2" s="324"/>
      <c r="BJE2" s="326"/>
      <c r="BJF2" s="326"/>
      <c r="BJG2" s="326"/>
      <c r="BJH2" s="326"/>
      <c r="BJI2" s="323"/>
      <c r="BJJ2" s="324"/>
      <c r="BJK2" s="324"/>
      <c r="BJL2" s="325"/>
      <c r="BJM2" s="324"/>
      <c r="BJN2" s="326"/>
      <c r="BJO2" s="326"/>
      <c r="BJP2" s="326"/>
      <c r="BJQ2" s="326"/>
      <c r="BJR2" s="323"/>
      <c r="BJS2" s="324"/>
      <c r="BJT2" s="324"/>
      <c r="BJU2" s="325"/>
      <c r="BJV2" s="324"/>
      <c r="BJW2" s="326"/>
      <c r="BJX2" s="326"/>
      <c r="BJY2" s="326"/>
      <c r="BJZ2" s="326"/>
      <c r="BKA2" s="323"/>
      <c r="BKB2" s="324"/>
      <c r="BKC2" s="324"/>
      <c r="BKD2" s="325"/>
      <c r="BKE2" s="324"/>
      <c r="BKF2" s="326"/>
      <c r="BKG2" s="326"/>
      <c r="BKH2" s="326"/>
      <c r="BKI2" s="326"/>
      <c r="BKJ2" s="323"/>
      <c r="BKK2" s="324"/>
      <c r="BKL2" s="324"/>
      <c r="BKM2" s="325"/>
      <c r="BKN2" s="324"/>
      <c r="BKO2" s="326"/>
      <c r="BKP2" s="326"/>
      <c r="BKQ2" s="326"/>
      <c r="BKR2" s="326"/>
      <c r="BKS2" s="323"/>
      <c r="BKT2" s="324"/>
      <c r="BKU2" s="324"/>
      <c r="BKV2" s="325"/>
      <c r="BKW2" s="324"/>
      <c r="BKX2" s="326"/>
      <c r="BKY2" s="326"/>
      <c r="BKZ2" s="326"/>
      <c r="BLA2" s="326"/>
      <c r="BLB2" s="323"/>
      <c r="BLC2" s="324"/>
      <c r="BLD2" s="324"/>
      <c r="BLE2" s="325"/>
      <c r="BLF2" s="324"/>
      <c r="BLG2" s="326"/>
      <c r="BLH2" s="326"/>
      <c r="BLI2" s="326"/>
      <c r="BLJ2" s="326"/>
      <c r="BLK2" s="323"/>
      <c r="BLL2" s="324"/>
      <c r="BLM2" s="324"/>
      <c r="BLN2" s="325"/>
      <c r="BLO2" s="324"/>
      <c r="BLP2" s="326"/>
      <c r="BLQ2" s="326"/>
      <c r="BLR2" s="326"/>
      <c r="BLS2" s="326"/>
      <c r="BLT2" s="323"/>
      <c r="BLU2" s="324"/>
      <c r="BLV2" s="324"/>
      <c r="BLW2" s="325"/>
      <c r="BLX2" s="324"/>
      <c r="BLY2" s="326"/>
      <c r="BLZ2" s="326"/>
      <c r="BMA2" s="326"/>
      <c r="BMB2" s="326"/>
      <c r="BMC2" s="323"/>
      <c r="BMD2" s="324"/>
      <c r="BME2" s="324"/>
      <c r="BMF2" s="325"/>
      <c r="BMG2" s="324"/>
      <c r="BMH2" s="326"/>
      <c r="BMI2" s="326"/>
      <c r="BMJ2" s="326"/>
      <c r="BMK2" s="326"/>
      <c r="BML2" s="323"/>
      <c r="BMM2" s="324"/>
      <c r="BMN2" s="324"/>
      <c r="BMO2" s="325"/>
      <c r="BMP2" s="324"/>
      <c r="BMQ2" s="326"/>
      <c r="BMR2" s="326"/>
      <c r="BMS2" s="326"/>
      <c r="BMT2" s="326"/>
      <c r="BMU2" s="323"/>
      <c r="BMV2" s="324"/>
      <c r="BMW2" s="324"/>
      <c r="BMX2" s="325"/>
      <c r="BMY2" s="324"/>
      <c r="BMZ2" s="326"/>
      <c r="BNA2" s="326"/>
      <c r="BNB2" s="326"/>
      <c r="BNC2" s="326"/>
      <c r="BND2" s="323"/>
      <c r="BNE2" s="324"/>
      <c r="BNF2" s="324"/>
      <c r="BNG2" s="325"/>
      <c r="BNH2" s="324"/>
      <c r="BNI2" s="326"/>
      <c r="BNJ2" s="326"/>
      <c r="BNK2" s="326"/>
      <c r="BNL2" s="326"/>
      <c r="BNM2" s="323"/>
      <c r="BNN2" s="324"/>
      <c r="BNO2" s="324"/>
      <c r="BNP2" s="325"/>
      <c r="BNQ2" s="324"/>
      <c r="BNR2" s="326"/>
      <c r="BNS2" s="326"/>
      <c r="BNT2" s="326"/>
      <c r="BNU2" s="326"/>
      <c r="BNV2" s="323"/>
      <c r="BNW2" s="324"/>
      <c r="BNX2" s="324"/>
      <c r="BNY2" s="325"/>
      <c r="BNZ2" s="324"/>
      <c r="BOA2" s="326"/>
      <c r="BOB2" s="326"/>
      <c r="BOC2" s="326"/>
      <c r="BOD2" s="326"/>
      <c r="BOE2" s="323"/>
      <c r="BOF2" s="324"/>
      <c r="BOG2" s="324"/>
      <c r="BOH2" s="325"/>
      <c r="BOI2" s="324"/>
      <c r="BOJ2" s="326"/>
      <c r="BOK2" s="326"/>
      <c r="BOL2" s="326"/>
      <c r="BOM2" s="326"/>
      <c r="BON2" s="323"/>
      <c r="BOO2" s="324"/>
      <c r="BOP2" s="324"/>
      <c r="BOQ2" s="325"/>
      <c r="BOR2" s="324"/>
      <c r="BOS2" s="326"/>
      <c r="BOT2" s="326"/>
      <c r="BOU2" s="326"/>
      <c r="BOV2" s="326"/>
      <c r="BOW2" s="323"/>
      <c r="BOX2" s="324"/>
      <c r="BOY2" s="324"/>
      <c r="BOZ2" s="325"/>
      <c r="BPA2" s="324"/>
      <c r="BPB2" s="326"/>
      <c r="BPC2" s="326"/>
      <c r="BPD2" s="326"/>
      <c r="BPE2" s="326"/>
      <c r="BPF2" s="323"/>
      <c r="BPG2" s="324"/>
      <c r="BPH2" s="324"/>
      <c r="BPI2" s="325"/>
      <c r="BPJ2" s="324"/>
      <c r="BPK2" s="326"/>
      <c r="BPL2" s="326"/>
      <c r="BPM2" s="326"/>
      <c r="BPN2" s="326"/>
      <c r="BPO2" s="323"/>
      <c r="BPP2" s="324"/>
      <c r="BPQ2" s="324"/>
      <c r="BPR2" s="325"/>
      <c r="BPS2" s="324"/>
      <c r="BPT2" s="326"/>
      <c r="BPU2" s="326"/>
      <c r="BPV2" s="326"/>
      <c r="BPW2" s="326"/>
      <c r="BPX2" s="323"/>
      <c r="BPY2" s="324"/>
      <c r="BPZ2" s="324"/>
      <c r="BQA2" s="325"/>
      <c r="BQB2" s="324"/>
      <c r="BQC2" s="326"/>
      <c r="BQD2" s="326"/>
      <c r="BQE2" s="326"/>
      <c r="BQF2" s="326"/>
      <c r="BQG2" s="323"/>
      <c r="BQH2" s="324"/>
      <c r="BQI2" s="324"/>
      <c r="BQJ2" s="325"/>
      <c r="BQK2" s="324"/>
      <c r="BQL2" s="326"/>
      <c r="BQM2" s="326"/>
      <c r="BQN2" s="326"/>
      <c r="BQO2" s="326"/>
      <c r="BQP2" s="323"/>
      <c r="BQQ2" s="324"/>
      <c r="BQR2" s="324"/>
      <c r="BQS2" s="325"/>
      <c r="BQT2" s="324"/>
      <c r="BQU2" s="326"/>
      <c r="BQV2" s="326"/>
      <c r="BQW2" s="326"/>
      <c r="BQX2" s="326"/>
      <c r="BQY2" s="323"/>
      <c r="BQZ2" s="324"/>
      <c r="BRA2" s="324"/>
      <c r="BRB2" s="325"/>
      <c r="BRC2" s="324"/>
      <c r="BRD2" s="326"/>
      <c r="BRE2" s="326"/>
      <c r="BRF2" s="326"/>
      <c r="BRG2" s="326"/>
      <c r="BRH2" s="323"/>
      <c r="BRI2" s="324"/>
      <c r="BRJ2" s="324"/>
      <c r="BRK2" s="325"/>
      <c r="BRL2" s="324"/>
      <c r="BRM2" s="326"/>
      <c r="BRN2" s="326"/>
      <c r="BRO2" s="326"/>
      <c r="BRP2" s="326"/>
      <c r="BRQ2" s="323"/>
      <c r="BRR2" s="324"/>
      <c r="BRS2" s="324"/>
      <c r="BRT2" s="325"/>
      <c r="BRU2" s="324"/>
      <c r="BRV2" s="326"/>
      <c r="BRW2" s="326"/>
      <c r="BRX2" s="326"/>
      <c r="BRY2" s="326"/>
      <c r="BRZ2" s="323"/>
      <c r="BSA2" s="324"/>
      <c r="BSB2" s="324"/>
      <c r="BSC2" s="325"/>
      <c r="BSD2" s="324"/>
      <c r="BSE2" s="326"/>
      <c r="BSF2" s="326"/>
      <c r="BSG2" s="326"/>
      <c r="BSH2" s="326"/>
      <c r="BSI2" s="323"/>
      <c r="BSJ2" s="324"/>
      <c r="BSK2" s="324"/>
      <c r="BSL2" s="325"/>
      <c r="BSM2" s="324"/>
      <c r="BSN2" s="326"/>
      <c r="BSO2" s="326"/>
      <c r="BSP2" s="326"/>
      <c r="BSQ2" s="326"/>
      <c r="BSR2" s="323"/>
      <c r="BSS2" s="324"/>
      <c r="BST2" s="324"/>
      <c r="BSU2" s="325"/>
      <c r="BSV2" s="324"/>
      <c r="BSW2" s="326"/>
      <c r="BSX2" s="326"/>
      <c r="BSY2" s="326"/>
      <c r="BSZ2" s="326"/>
      <c r="BTA2" s="323"/>
      <c r="BTB2" s="324"/>
      <c r="BTC2" s="324"/>
      <c r="BTD2" s="325"/>
      <c r="BTE2" s="324"/>
      <c r="BTF2" s="326"/>
      <c r="BTG2" s="326"/>
      <c r="BTH2" s="326"/>
      <c r="BTI2" s="326"/>
      <c r="BTJ2" s="323"/>
      <c r="BTK2" s="324"/>
      <c r="BTL2" s="324"/>
      <c r="BTM2" s="325"/>
      <c r="BTN2" s="324"/>
      <c r="BTO2" s="326"/>
      <c r="BTP2" s="326"/>
      <c r="BTQ2" s="326"/>
      <c r="BTR2" s="326"/>
      <c r="BTS2" s="323"/>
      <c r="BTT2" s="324"/>
      <c r="BTU2" s="324"/>
      <c r="BTV2" s="325"/>
      <c r="BTW2" s="324"/>
      <c r="BTX2" s="326"/>
      <c r="BTY2" s="326"/>
      <c r="BTZ2" s="326"/>
      <c r="BUA2" s="326"/>
      <c r="BUB2" s="323"/>
      <c r="BUC2" s="324"/>
      <c r="BUD2" s="324"/>
      <c r="BUE2" s="325"/>
      <c r="BUF2" s="324"/>
      <c r="BUG2" s="326"/>
      <c r="BUH2" s="326"/>
      <c r="BUI2" s="326"/>
      <c r="BUJ2" s="326"/>
      <c r="BUK2" s="323"/>
      <c r="BUL2" s="324"/>
      <c r="BUM2" s="324"/>
      <c r="BUN2" s="325"/>
      <c r="BUO2" s="324"/>
      <c r="BUP2" s="326"/>
      <c r="BUQ2" s="326"/>
      <c r="BUR2" s="326"/>
      <c r="BUS2" s="326"/>
      <c r="BUT2" s="323"/>
      <c r="BUU2" s="324"/>
      <c r="BUV2" s="324"/>
      <c r="BUW2" s="325"/>
      <c r="BUX2" s="324"/>
      <c r="BUY2" s="326"/>
      <c r="BUZ2" s="326"/>
      <c r="BVA2" s="326"/>
      <c r="BVB2" s="326"/>
      <c r="BVC2" s="323"/>
      <c r="BVD2" s="324"/>
      <c r="BVE2" s="324"/>
      <c r="BVF2" s="325"/>
      <c r="BVG2" s="324"/>
      <c r="BVH2" s="326"/>
      <c r="BVI2" s="326"/>
      <c r="BVJ2" s="326"/>
      <c r="BVK2" s="326"/>
      <c r="BVL2" s="323"/>
      <c r="BVM2" s="324"/>
      <c r="BVN2" s="324"/>
      <c r="BVO2" s="325"/>
      <c r="BVP2" s="324"/>
      <c r="BVQ2" s="326"/>
      <c r="BVR2" s="326"/>
      <c r="BVS2" s="326"/>
      <c r="BVT2" s="326"/>
      <c r="BVU2" s="323"/>
      <c r="BVV2" s="324"/>
      <c r="BVW2" s="324"/>
      <c r="BVX2" s="325"/>
      <c r="BVY2" s="324"/>
      <c r="BVZ2" s="326"/>
      <c r="BWA2" s="326"/>
      <c r="BWB2" s="326"/>
      <c r="BWC2" s="326"/>
      <c r="BWD2" s="323"/>
      <c r="BWE2" s="324"/>
      <c r="BWF2" s="324"/>
      <c r="BWG2" s="325"/>
      <c r="BWH2" s="324"/>
      <c r="BWI2" s="326"/>
      <c r="BWJ2" s="326"/>
      <c r="BWK2" s="326"/>
      <c r="BWL2" s="326"/>
      <c r="BWM2" s="323"/>
      <c r="BWN2" s="324"/>
      <c r="BWO2" s="324"/>
      <c r="BWP2" s="325"/>
      <c r="BWQ2" s="324"/>
      <c r="BWR2" s="326"/>
      <c r="BWS2" s="326"/>
      <c r="BWT2" s="326"/>
      <c r="BWU2" s="326"/>
      <c r="BWV2" s="323"/>
      <c r="BWW2" s="324"/>
      <c r="BWX2" s="324"/>
      <c r="BWY2" s="325"/>
      <c r="BWZ2" s="324"/>
      <c r="BXA2" s="326"/>
      <c r="BXB2" s="326"/>
      <c r="BXC2" s="326"/>
      <c r="BXD2" s="326"/>
      <c r="BXE2" s="323"/>
      <c r="BXF2" s="324"/>
      <c r="BXG2" s="324"/>
      <c r="BXH2" s="325"/>
      <c r="BXI2" s="324"/>
      <c r="BXJ2" s="326"/>
      <c r="BXK2" s="326"/>
      <c r="BXL2" s="326"/>
      <c r="BXM2" s="326"/>
      <c r="BXN2" s="323"/>
      <c r="BXO2" s="324"/>
      <c r="BXP2" s="324"/>
      <c r="BXQ2" s="325"/>
      <c r="BXR2" s="324"/>
      <c r="BXS2" s="326"/>
      <c r="BXT2" s="326"/>
      <c r="BXU2" s="326"/>
      <c r="BXV2" s="326"/>
      <c r="BXW2" s="323"/>
      <c r="BXX2" s="324"/>
      <c r="BXY2" s="324"/>
      <c r="BXZ2" s="325"/>
      <c r="BYA2" s="324"/>
      <c r="BYB2" s="326"/>
      <c r="BYC2" s="326"/>
      <c r="BYD2" s="326"/>
      <c r="BYE2" s="326"/>
      <c r="BYF2" s="323"/>
      <c r="BYG2" s="324"/>
      <c r="BYH2" s="324"/>
      <c r="BYI2" s="325"/>
      <c r="BYJ2" s="324"/>
      <c r="BYK2" s="326"/>
      <c r="BYL2" s="326"/>
      <c r="BYM2" s="326"/>
      <c r="BYN2" s="326"/>
      <c r="BYO2" s="323"/>
      <c r="BYP2" s="324"/>
      <c r="BYQ2" s="324"/>
      <c r="BYR2" s="325"/>
      <c r="BYS2" s="324"/>
      <c r="BYT2" s="326"/>
      <c r="BYU2" s="326"/>
      <c r="BYV2" s="326"/>
      <c r="BYW2" s="326"/>
      <c r="BYX2" s="323"/>
      <c r="BYY2" s="324"/>
      <c r="BYZ2" s="324"/>
      <c r="BZA2" s="325"/>
      <c r="BZB2" s="324"/>
      <c r="BZC2" s="326"/>
      <c r="BZD2" s="326"/>
      <c r="BZE2" s="326"/>
      <c r="BZF2" s="326"/>
      <c r="BZG2" s="323"/>
      <c r="BZH2" s="324"/>
      <c r="BZI2" s="324"/>
      <c r="BZJ2" s="325"/>
      <c r="BZK2" s="324"/>
      <c r="BZL2" s="326"/>
      <c r="BZM2" s="326"/>
      <c r="BZN2" s="326"/>
      <c r="BZO2" s="326"/>
      <c r="BZP2" s="323"/>
      <c r="BZQ2" s="324"/>
      <c r="BZR2" s="324"/>
      <c r="BZS2" s="325"/>
      <c r="BZT2" s="324"/>
      <c r="BZU2" s="326"/>
      <c r="BZV2" s="326"/>
      <c r="BZW2" s="326"/>
      <c r="BZX2" s="326"/>
      <c r="BZY2" s="323"/>
      <c r="BZZ2" s="324"/>
      <c r="CAA2" s="324"/>
      <c r="CAB2" s="325"/>
      <c r="CAC2" s="324"/>
      <c r="CAD2" s="326"/>
      <c r="CAE2" s="326"/>
      <c r="CAF2" s="326"/>
      <c r="CAG2" s="326"/>
      <c r="CAH2" s="323"/>
      <c r="CAI2" s="324"/>
      <c r="CAJ2" s="324"/>
      <c r="CAK2" s="325"/>
      <c r="CAL2" s="324"/>
      <c r="CAM2" s="326"/>
      <c r="CAN2" s="326"/>
      <c r="CAO2" s="326"/>
      <c r="CAP2" s="326"/>
      <c r="CAQ2" s="323"/>
      <c r="CAR2" s="324"/>
      <c r="CAS2" s="324"/>
      <c r="CAT2" s="325"/>
      <c r="CAU2" s="324"/>
      <c r="CAV2" s="326"/>
      <c r="CAW2" s="326"/>
      <c r="CAX2" s="326"/>
      <c r="CAY2" s="326"/>
      <c r="CAZ2" s="323"/>
      <c r="CBA2" s="324"/>
      <c r="CBB2" s="324"/>
      <c r="CBC2" s="325"/>
      <c r="CBD2" s="324"/>
      <c r="CBE2" s="326"/>
      <c r="CBF2" s="326"/>
      <c r="CBG2" s="326"/>
      <c r="CBH2" s="326"/>
      <c r="CBI2" s="323"/>
      <c r="CBJ2" s="324"/>
      <c r="CBK2" s="324"/>
      <c r="CBL2" s="325"/>
      <c r="CBM2" s="324"/>
      <c r="CBN2" s="326"/>
      <c r="CBO2" s="326"/>
      <c r="CBP2" s="326"/>
      <c r="CBQ2" s="326"/>
      <c r="CBR2" s="323"/>
      <c r="CBS2" s="324"/>
      <c r="CBT2" s="324"/>
      <c r="CBU2" s="325"/>
      <c r="CBV2" s="324"/>
      <c r="CBW2" s="326"/>
      <c r="CBX2" s="326"/>
      <c r="CBY2" s="326"/>
      <c r="CBZ2" s="326"/>
      <c r="CCA2" s="323"/>
      <c r="CCB2" s="324"/>
      <c r="CCC2" s="324"/>
      <c r="CCD2" s="325"/>
      <c r="CCE2" s="324"/>
      <c r="CCF2" s="326"/>
      <c r="CCG2" s="326"/>
      <c r="CCH2" s="326"/>
      <c r="CCI2" s="326"/>
      <c r="CCJ2" s="323"/>
      <c r="CCK2" s="324"/>
      <c r="CCL2" s="324"/>
      <c r="CCM2" s="325"/>
      <c r="CCN2" s="324"/>
      <c r="CCO2" s="326"/>
      <c r="CCP2" s="326"/>
      <c r="CCQ2" s="326"/>
      <c r="CCR2" s="326"/>
      <c r="CCS2" s="323"/>
      <c r="CCT2" s="324"/>
      <c r="CCU2" s="324"/>
      <c r="CCV2" s="325"/>
      <c r="CCW2" s="324"/>
      <c r="CCX2" s="326"/>
      <c r="CCY2" s="326"/>
      <c r="CCZ2" s="326"/>
      <c r="CDA2" s="326"/>
      <c r="CDB2" s="323"/>
      <c r="CDC2" s="324"/>
      <c r="CDD2" s="324"/>
      <c r="CDE2" s="325"/>
      <c r="CDF2" s="324"/>
      <c r="CDG2" s="326"/>
      <c r="CDH2" s="326"/>
      <c r="CDI2" s="326"/>
      <c r="CDJ2" s="326"/>
      <c r="CDK2" s="323"/>
      <c r="CDL2" s="324"/>
      <c r="CDM2" s="324"/>
      <c r="CDN2" s="325"/>
      <c r="CDO2" s="324"/>
      <c r="CDP2" s="326"/>
      <c r="CDQ2" s="326"/>
      <c r="CDR2" s="326"/>
      <c r="CDS2" s="326"/>
      <c r="CDT2" s="323"/>
      <c r="CDU2" s="324"/>
      <c r="CDV2" s="324"/>
      <c r="CDW2" s="325"/>
      <c r="CDX2" s="324"/>
      <c r="CDY2" s="326"/>
      <c r="CDZ2" s="326"/>
      <c r="CEA2" s="326"/>
      <c r="CEB2" s="326"/>
      <c r="CEC2" s="323"/>
      <c r="CED2" s="324"/>
      <c r="CEE2" s="324"/>
      <c r="CEF2" s="325"/>
      <c r="CEG2" s="324"/>
      <c r="CEH2" s="326"/>
      <c r="CEI2" s="326"/>
      <c r="CEJ2" s="326"/>
      <c r="CEK2" s="326"/>
      <c r="CEL2" s="323"/>
      <c r="CEM2" s="324"/>
      <c r="CEN2" s="324"/>
      <c r="CEO2" s="325"/>
      <c r="CEP2" s="324"/>
      <c r="CEQ2" s="326"/>
      <c r="CER2" s="326"/>
      <c r="CES2" s="326"/>
      <c r="CET2" s="326"/>
      <c r="CEU2" s="323"/>
      <c r="CEV2" s="324"/>
      <c r="CEW2" s="324"/>
      <c r="CEX2" s="325"/>
      <c r="CEY2" s="324"/>
      <c r="CEZ2" s="326"/>
      <c r="CFA2" s="326"/>
      <c r="CFB2" s="326"/>
      <c r="CFC2" s="326"/>
      <c r="CFD2" s="323"/>
      <c r="CFE2" s="324"/>
      <c r="CFF2" s="324"/>
      <c r="CFG2" s="325"/>
      <c r="CFH2" s="324"/>
      <c r="CFI2" s="326"/>
      <c r="CFJ2" s="326"/>
      <c r="CFK2" s="326"/>
      <c r="CFL2" s="326"/>
      <c r="CFM2" s="323"/>
      <c r="CFN2" s="324"/>
      <c r="CFO2" s="324"/>
      <c r="CFP2" s="325"/>
      <c r="CFQ2" s="324"/>
      <c r="CFR2" s="326"/>
      <c r="CFS2" s="326"/>
      <c r="CFT2" s="326"/>
      <c r="CFU2" s="326"/>
      <c r="CFV2" s="323"/>
      <c r="CFW2" s="324"/>
      <c r="CFX2" s="324"/>
      <c r="CFY2" s="325"/>
      <c r="CFZ2" s="324"/>
      <c r="CGA2" s="326"/>
      <c r="CGB2" s="326"/>
      <c r="CGC2" s="326"/>
      <c r="CGD2" s="326"/>
      <c r="CGE2" s="323"/>
      <c r="CGF2" s="324"/>
      <c r="CGG2" s="324"/>
      <c r="CGH2" s="325"/>
      <c r="CGI2" s="324"/>
      <c r="CGJ2" s="326"/>
      <c r="CGK2" s="326"/>
      <c r="CGL2" s="326"/>
      <c r="CGM2" s="326"/>
      <c r="CGN2" s="323"/>
      <c r="CGO2" s="324"/>
      <c r="CGP2" s="324"/>
      <c r="CGQ2" s="325"/>
      <c r="CGR2" s="324"/>
      <c r="CGS2" s="326"/>
      <c r="CGT2" s="326"/>
      <c r="CGU2" s="326"/>
      <c r="CGV2" s="326"/>
      <c r="CGW2" s="323"/>
      <c r="CGX2" s="324"/>
      <c r="CGY2" s="324"/>
      <c r="CGZ2" s="325"/>
      <c r="CHA2" s="324"/>
      <c r="CHB2" s="326"/>
      <c r="CHC2" s="326"/>
      <c r="CHD2" s="326"/>
      <c r="CHE2" s="326"/>
      <c r="CHF2" s="323"/>
      <c r="CHG2" s="324"/>
      <c r="CHH2" s="324"/>
      <c r="CHI2" s="325"/>
      <c r="CHJ2" s="324"/>
      <c r="CHK2" s="326"/>
      <c r="CHL2" s="326"/>
      <c r="CHM2" s="326"/>
      <c r="CHN2" s="326"/>
      <c r="CHO2" s="323"/>
      <c r="CHP2" s="324"/>
      <c r="CHQ2" s="324"/>
      <c r="CHR2" s="325"/>
      <c r="CHS2" s="324"/>
      <c r="CHT2" s="326"/>
      <c r="CHU2" s="326"/>
      <c r="CHV2" s="326"/>
      <c r="CHW2" s="326"/>
      <c r="CHX2" s="323"/>
      <c r="CHY2" s="324"/>
      <c r="CHZ2" s="324"/>
      <c r="CIA2" s="325"/>
      <c r="CIB2" s="324"/>
      <c r="CIC2" s="326"/>
      <c r="CID2" s="326"/>
      <c r="CIE2" s="326"/>
      <c r="CIF2" s="326"/>
      <c r="CIG2" s="323"/>
      <c r="CIH2" s="324"/>
      <c r="CII2" s="324"/>
      <c r="CIJ2" s="325"/>
      <c r="CIK2" s="324"/>
      <c r="CIL2" s="326"/>
      <c r="CIM2" s="326"/>
      <c r="CIN2" s="326"/>
      <c r="CIO2" s="326"/>
      <c r="CIP2" s="323"/>
      <c r="CIQ2" s="324"/>
      <c r="CIR2" s="324"/>
      <c r="CIS2" s="325"/>
      <c r="CIT2" s="324"/>
      <c r="CIU2" s="326"/>
      <c r="CIV2" s="326"/>
      <c r="CIW2" s="326"/>
      <c r="CIX2" s="326"/>
      <c r="CIY2" s="323"/>
      <c r="CIZ2" s="324"/>
      <c r="CJA2" s="324"/>
      <c r="CJB2" s="325"/>
      <c r="CJC2" s="324"/>
      <c r="CJD2" s="326"/>
      <c r="CJE2" s="326"/>
      <c r="CJF2" s="326"/>
      <c r="CJG2" s="326"/>
      <c r="CJH2" s="323"/>
      <c r="CJI2" s="324"/>
      <c r="CJJ2" s="324"/>
      <c r="CJK2" s="325"/>
      <c r="CJL2" s="324"/>
      <c r="CJM2" s="326"/>
      <c r="CJN2" s="326"/>
      <c r="CJO2" s="326"/>
      <c r="CJP2" s="326"/>
      <c r="CJQ2" s="323"/>
      <c r="CJR2" s="324"/>
      <c r="CJS2" s="324"/>
      <c r="CJT2" s="325"/>
      <c r="CJU2" s="324"/>
      <c r="CJV2" s="326"/>
      <c r="CJW2" s="326"/>
      <c r="CJX2" s="326"/>
      <c r="CJY2" s="326"/>
      <c r="CJZ2" s="323"/>
      <c r="CKA2" s="324"/>
      <c r="CKB2" s="324"/>
      <c r="CKC2" s="325"/>
      <c r="CKD2" s="324"/>
      <c r="CKE2" s="326"/>
      <c r="CKF2" s="326"/>
      <c r="CKG2" s="326"/>
      <c r="CKH2" s="326"/>
      <c r="CKI2" s="323"/>
      <c r="CKJ2" s="324"/>
      <c r="CKK2" s="324"/>
      <c r="CKL2" s="325"/>
      <c r="CKM2" s="324"/>
      <c r="CKN2" s="326"/>
      <c r="CKO2" s="326"/>
      <c r="CKP2" s="326"/>
      <c r="CKQ2" s="326"/>
      <c r="CKR2" s="323"/>
      <c r="CKS2" s="324"/>
      <c r="CKT2" s="324"/>
      <c r="CKU2" s="325"/>
      <c r="CKV2" s="324"/>
      <c r="CKW2" s="326"/>
      <c r="CKX2" s="326"/>
      <c r="CKY2" s="326"/>
      <c r="CKZ2" s="326"/>
      <c r="CLA2" s="323"/>
      <c r="CLB2" s="324"/>
      <c r="CLC2" s="324"/>
      <c r="CLD2" s="325"/>
      <c r="CLE2" s="324"/>
      <c r="CLF2" s="326"/>
      <c r="CLG2" s="326"/>
      <c r="CLH2" s="326"/>
      <c r="CLI2" s="326"/>
      <c r="CLJ2" s="323"/>
      <c r="CLK2" s="324"/>
      <c r="CLL2" s="324"/>
      <c r="CLM2" s="325"/>
      <c r="CLN2" s="324"/>
      <c r="CLO2" s="326"/>
      <c r="CLP2" s="326"/>
      <c r="CLQ2" s="326"/>
      <c r="CLR2" s="326"/>
      <c r="CLS2" s="323"/>
      <c r="CLT2" s="324"/>
      <c r="CLU2" s="324"/>
      <c r="CLV2" s="325"/>
      <c r="CLW2" s="324"/>
      <c r="CLX2" s="326"/>
      <c r="CLY2" s="326"/>
      <c r="CLZ2" s="326"/>
      <c r="CMA2" s="326"/>
      <c r="CMB2" s="323"/>
      <c r="CMC2" s="324"/>
      <c r="CMD2" s="324"/>
      <c r="CME2" s="325"/>
      <c r="CMF2" s="324"/>
      <c r="CMG2" s="326"/>
      <c r="CMH2" s="326"/>
      <c r="CMI2" s="326"/>
      <c r="CMJ2" s="326"/>
      <c r="CMK2" s="323"/>
      <c r="CML2" s="324"/>
      <c r="CMM2" s="324"/>
      <c r="CMN2" s="325"/>
      <c r="CMO2" s="324"/>
      <c r="CMP2" s="326"/>
      <c r="CMQ2" s="326"/>
      <c r="CMR2" s="326"/>
      <c r="CMS2" s="326"/>
      <c r="CMT2" s="323"/>
      <c r="CMU2" s="324"/>
      <c r="CMV2" s="324"/>
      <c r="CMW2" s="325"/>
      <c r="CMX2" s="324"/>
      <c r="CMY2" s="326"/>
      <c r="CMZ2" s="326"/>
      <c r="CNA2" s="326"/>
      <c r="CNB2" s="326"/>
      <c r="CNC2" s="323"/>
      <c r="CND2" s="324"/>
      <c r="CNE2" s="324"/>
      <c r="CNF2" s="325"/>
      <c r="CNG2" s="324"/>
      <c r="CNH2" s="326"/>
      <c r="CNI2" s="326"/>
      <c r="CNJ2" s="326"/>
      <c r="CNK2" s="326"/>
      <c r="CNL2" s="323"/>
      <c r="CNM2" s="324"/>
      <c r="CNN2" s="324"/>
      <c r="CNO2" s="325"/>
      <c r="CNP2" s="324"/>
      <c r="CNQ2" s="326"/>
      <c r="CNR2" s="326"/>
      <c r="CNS2" s="326"/>
      <c r="CNT2" s="326"/>
      <c r="CNU2" s="323"/>
      <c r="CNV2" s="324"/>
      <c r="CNW2" s="324"/>
      <c r="CNX2" s="325"/>
      <c r="CNY2" s="324"/>
      <c r="CNZ2" s="326"/>
      <c r="COA2" s="326"/>
      <c r="COB2" s="326"/>
      <c r="COC2" s="326"/>
      <c r="COD2" s="323"/>
      <c r="COE2" s="324"/>
      <c r="COF2" s="324"/>
      <c r="COG2" s="325"/>
      <c r="COH2" s="324"/>
      <c r="COI2" s="326"/>
      <c r="COJ2" s="326"/>
      <c r="COK2" s="326"/>
      <c r="COL2" s="326"/>
      <c r="COM2" s="323"/>
      <c r="CON2" s="324"/>
      <c r="COO2" s="324"/>
      <c r="COP2" s="325"/>
      <c r="COQ2" s="324"/>
      <c r="COR2" s="326"/>
      <c r="COS2" s="326"/>
      <c r="COT2" s="326"/>
      <c r="COU2" s="326"/>
      <c r="COV2" s="323"/>
      <c r="COW2" s="324"/>
      <c r="COX2" s="324"/>
      <c r="COY2" s="325"/>
      <c r="COZ2" s="324"/>
      <c r="CPA2" s="326"/>
      <c r="CPB2" s="326"/>
      <c r="CPC2" s="326"/>
      <c r="CPD2" s="326"/>
      <c r="CPE2" s="323"/>
      <c r="CPF2" s="324"/>
      <c r="CPG2" s="324"/>
      <c r="CPH2" s="325"/>
      <c r="CPI2" s="324"/>
      <c r="CPJ2" s="326"/>
      <c r="CPK2" s="326"/>
      <c r="CPL2" s="326"/>
      <c r="CPM2" s="326"/>
      <c r="CPN2" s="323"/>
      <c r="CPO2" s="324"/>
      <c r="CPP2" s="324"/>
      <c r="CPQ2" s="325"/>
      <c r="CPR2" s="324"/>
      <c r="CPS2" s="326"/>
      <c r="CPT2" s="326"/>
      <c r="CPU2" s="326"/>
      <c r="CPV2" s="326"/>
      <c r="CPW2" s="323"/>
      <c r="CPX2" s="324"/>
      <c r="CPY2" s="324"/>
      <c r="CPZ2" s="325"/>
      <c r="CQA2" s="324"/>
      <c r="CQB2" s="326"/>
      <c r="CQC2" s="326"/>
      <c r="CQD2" s="326"/>
      <c r="CQE2" s="326"/>
      <c r="CQF2" s="323"/>
      <c r="CQG2" s="324"/>
      <c r="CQH2" s="324"/>
      <c r="CQI2" s="325"/>
      <c r="CQJ2" s="324"/>
      <c r="CQK2" s="326"/>
      <c r="CQL2" s="326"/>
      <c r="CQM2" s="326"/>
      <c r="CQN2" s="326"/>
      <c r="CQO2" s="323"/>
      <c r="CQP2" s="324"/>
      <c r="CQQ2" s="324"/>
      <c r="CQR2" s="325"/>
      <c r="CQS2" s="324"/>
      <c r="CQT2" s="326"/>
      <c r="CQU2" s="326"/>
      <c r="CQV2" s="326"/>
      <c r="CQW2" s="326"/>
      <c r="CQX2" s="323"/>
      <c r="CQY2" s="324"/>
      <c r="CQZ2" s="324"/>
      <c r="CRA2" s="325"/>
      <c r="CRB2" s="324"/>
      <c r="CRC2" s="326"/>
      <c r="CRD2" s="326"/>
      <c r="CRE2" s="326"/>
      <c r="CRF2" s="326"/>
      <c r="CRG2" s="323"/>
      <c r="CRH2" s="324"/>
      <c r="CRI2" s="324"/>
      <c r="CRJ2" s="325"/>
      <c r="CRK2" s="324"/>
      <c r="CRL2" s="326"/>
      <c r="CRM2" s="326"/>
      <c r="CRN2" s="326"/>
      <c r="CRO2" s="326"/>
      <c r="CRP2" s="323"/>
      <c r="CRQ2" s="324"/>
      <c r="CRR2" s="324"/>
      <c r="CRS2" s="325"/>
      <c r="CRT2" s="324"/>
      <c r="CRU2" s="326"/>
      <c r="CRV2" s="326"/>
      <c r="CRW2" s="326"/>
      <c r="CRX2" s="326"/>
      <c r="CRY2" s="323"/>
      <c r="CRZ2" s="324"/>
      <c r="CSA2" s="324"/>
      <c r="CSB2" s="325"/>
      <c r="CSC2" s="324"/>
      <c r="CSD2" s="326"/>
      <c r="CSE2" s="326"/>
      <c r="CSF2" s="326"/>
      <c r="CSG2" s="326"/>
      <c r="CSH2" s="323"/>
      <c r="CSI2" s="324"/>
      <c r="CSJ2" s="324"/>
      <c r="CSK2" s="325"/>
      <c r="CSL2" s="324"/>
      <c r="CSM2" s="326"/>
      <c r="CSN2" s="326"/>
      <c r="CSO2" s="326"/>
      <c r="CSP2" s="326"/>
      <c r="CSQ2" s="323"/>
      <c r="CSR2" s="324"/>
      <c r="CSS2" s="324"/>
      <c r="CST2" s="325"/>
      <c r="CSU2" s="324"/>
      <c r="CSV2" s="326"/>
      <c r="CSW2" s="326"/>
      <c r="CSX2" s="326"/>
      <c r="CSY2" s="326"/>
      <c r="CSZ2" s="323"/>
      <c r="CTA2" s="324"/>
      <c r="CTB2" s="324"/>
      <c r="CTC2" s="325"/>
      <c r="CTD2" s="324"/>
      <c r="CTE2" s="326"/>
      <c r="CTF2" s="326"/>
      <c r="CTG2" s="326"/>
      <c r="CTH2" s="326"/>
      <c r="CTI2" s="323"/>
      <c r="CTJ2" s="324"/>
      <c r="CTK2" s="324"/>
      <c r="CTL2" s="325"/>
      <c r="CTM2" s="324"/>
      <c r="CTN2" s="326"/>
      <c r="CTO2" s="326"/>
      <c r="CTP2" s="326"/>
      <c r="CTQ2" s="326"/>
      <c r="CTR2" s="323"/>
      <c r="CTS2" s="324"/>
      <c r="CTT2" s="324"/>
      <c r="CTU2" s="325"/>
      <c r="CTV2" s="324"/>
      <c r="CTW2" s="326"/>
      <c r="CTX2" s="326"/>
      <c r="CTY2" s="326"/>
      <c r="CTZ2" s="326"/>
      <c r="CUA2" s="323"/>
      <c r="CUB2" s="324"/>
      <c r="CUC2" s="324"/>
      <c r="CUD2" s="325"/>
      <c r="CUE2" s="324"/>
      <c r="CUF2" s="326"/>
      <c r="CUG2" s="326"/>
      <c r="CUH2" s="326"/>
      <c r="CUI2" s="326"/>
      <c r="CUJ2" s="323"/>
      <c r="CUK2" s="324"/>
      <c r="CUL2" s="324"/>
      <c r="CUM2" s="325"/>
      <c r="CUN2" s="324"/>
      <c r="CUO2" s="326"/>
      <c r="CUP2" s="326"/>
      <c r="CUQ2" s="326"/>
      <c r="CUR2" s="326"/>
      <c r="CUS2" s="323"/>
      <c r="CUT2" s="324"/>
      <c r="CUU2" s="324"/>
      <c r="CUV2" s="325"/>
      <c r="CUW2" s="324"/>
      <c r="CUX2" s="326"/>
      <c r="CUY2" s="326"/>
      <c r="CUZ2" s="326"/>
      <c r="CVA2" s="326"/>
      <c r="CVB2" s="323"/>
      <c r="CVC2" s="324"/>
      <c r="CVD2" s="324"/>
      <c r="CVE2" s="325"/>
      <c r="CVF2" s="324"/>
      <c r="CVG2" s="326"/>
      <c r="CVH2" s="326"/>
      <c r="CVI2" s="326"/>
      <c r="CVJ2" s="326"/>
      <c r="CVK2" s="323"/>
      <c r="CVL2" s="324"/>
      <c r="CVM2" s="324"/>
      <c r="CVN2" s="325"/>
      <c r="CVO2" s="324"/>
      <c r="CVP2" s="326"/>
      <c r="CVQ2" s="326"/>
      <c r="CVR2" s="326"/>
      <c r="CVS2" s="326"/>
      <c r="CVT2" s="323"/>
      <c r="CVU2" s="324"/>
      <c r="CVV2" s="324"/>
      <c r="CVW2" s="325"/>
      <c r="CVX2" s="324"/>
      <c r="CVY2" s="326"/>
      <c r="CVZ2" s="326"/>
      <c r="CWA2" s="326"/>
      <c r="CWB2" s="326"/>
      <c r="CWC2" s="323"/>
      <c r="CWD2" s="324"/>
      <c r="CWE2" s="324"/>
      <c r="CWF2" s="325"/>
      <c r="CWG2" s="324"/>
      <c r="CWH2" s="326"/>
      <c r="CWI2" s="326"/>
      <c r="CWJ2" s="326"/>
      <c r="CWK2" s="326"/>
      <c r="CWL2" s="323"/>
      <c r="CWM2" s="324"/>
      <c r="CWN2" s="324"/>
      <c r="CWO2" s="325"/>
      <c r="CWP2" s="324"/>
      <c r="CWQ2" s="326"/>
      <c r="CWR2" s="326"/>
      <c r="CWS2" s="326"/>
      <c r="CWT2" s="326"/>
      <c r="CWU2" s="323"/>
      <c r="CWV2" s="324"/>
      <c r="CWW2" s="324"/>
      <c r="CWX2" s="325"/>
      <c r="CWY2" s="324"/>
      <c r="CWZ2" s="326"/>
      <c r="CXA2" s="326"/>
      <c r="CXB2" s="326"/>
      <c r="CXC2" s="326"/>
      <c r="CXD2" s="323"/>
      <c r="CXE2" s="324"/>
      <c r="CXF2" s="324"/>
      <c r="CXG2" s="325"/>
      <c r="CXH2" s="324"/>
      <c r="CXI2" s="326"/>
      <c r="CXJ2" s="326"/>
      <c r="CXK2" s="326"/>
      <c r="CXL2" s="326"/>
      <c r="CXM2" s="323"/>
      <c r="CXN2" s="324"/>
      <c r="CXO2" s="324"/>
      <c r="CXP2" s="325"/>
      <c r="CXQ2" s="324"/>
      <c r="CXR2" s="326"/>
      <c r="CXS2" s="326"/>
      <c r="CXT2" s="326"/>
      <c r="CXU2" s="326"/>
      <c r="CXV2" s="323"/>
      <c r="CXW2" s="324"/>
      <c r="CXX2" s="324"/>
      <c r="CXY2" s="325"/>
      <c r="CXZ2" s="324"/>
      <c r="CYA2" s="326"/>
      <c r="CYB2" s="326"/>
      <c r="CYC2" s="326"/>
      <c r="CYD2" s="326"/>
      <c r="CYE2" s="323"/>
      <c r="CYF2" s="324"/>
      <c r="CYG2" s="324"/>
      <c r="CYH2" s="325"/>
      <c r="CYI2" s="324"/>
      <c r="CYJ2" s="326"/>
      <c r="CYK2" s="326"/>
      <c r="CYL2" s="326"/>
      <c r="CYM2" s="326"/>
      <c r="CYN2" s="323"/>
      <c r="CYO2" s="324"/>
      <c r="CYP2" s="324"/>
      <c r="CYQ2" s="325"/>
      <c r="CYR2" s="324"/>
      <c r="CYS2" s="326"/>
      <c r="CYT2" s="326"/>
      <c r="CYU2" s="326"/>
      <c r="CYV2" s="326"/>
      <c r="CYW2" s="323"/>
      <c r="CYX2" s="324"/>
      <c r="CYY2" s="324"/>
      <c r="CYZ2" s="325"/>
      <c r="CZA2" s="324"/>
      <c r="CZB2" s="326"/>
      <c r="CZC2" s="326"/>
      <c r="CZD2" s="326"/>
      <c r="CZE2" s="326"/>
      <c r="CZF2" s="323"/>
      <c r="CZG2" s="324"/>
      <c r="CZH2" s="324"/>
      <c r="CZI2" s="325"/>
      <c r="CZJ2" s="324"/>
      <c r="CZK2" s="326"/>
      <c r="CZL2" s="326"/>
      <c r="CZM2" s="326"/>
      <c r="CZN2" s="326"/>
      <c r="CZO2" s="323"/>
      <c r="CZP2" s="324"/>
      <c r="CZQ2" s="324"/>
      <c r="CZR2" s="325"/>
      <c r="CZS2" s="324"/>
      <c r="CZT2" s="326"/>
      <c r="CZU2" s="326"/>
      <c r="CZV2" s="326"/>
      <c r="CZW2" s="326"/>
      <c r="CZX2" s="323"/>
      <c r="CZY2" s="324"/>
      <c r="CZZ2" s="324"/>
      <c r="DAA2" s="325"/>
      <c r="DAB2" s="324"/>
      <c r="DAC2" s="326"/>
      <c r="DAD2" s="326"/>
      <c r="DAE2" s="326"/>
      <c r="DAF2" s="326"/>
      <c r="DAG2" s="323"/>
      <c r="DAH2" s="324"/>
      <c r="DAI2" s="324"/>
      <c r="DAJ2" s="325"/>
      <c r="DAK2" s="324"/>
      <c r="DAL2" s="326"/>
      <c r="DAM2" s="326"/>
      <c r="DAN2" s="326"/>
      <c r="DAO2" s="326"/>
      <c r="DAP2" s="323"/>
      <c r="DAQ2" s="324"/>
      <c r="DAR2" s="324"/>
      <c r="DAS2" s="325"/>
      <c r="DAT2" s="324"/>
      <c r="DAU2" s="326"/>
      <c r="DAV2" s="326"/>
      <c r="DAW2" s="326"/>
      <c r="DAX2" s="326"/>
      <c r="DAY2" s="323"/>
      <c r="DAZ2" s="324"/>
      <c r="DBA2" s="324"/>
      <c r="DBB2" s="325"/>
      <c r="DBC2" s="324"/>
      <c r="DBD2" s="326"/>
      <c r="DBE2" s="326"/>
      <c r="DBF2" s="326"/>
      <c r="DBG2" s="326"/>
      <c r="DBH2" s="323"/>
      <c r="DBI2" s="324"/>
      <c r="DBJ2" s="324"/>
      <c r="DBK2" s="325"/>
      <c r="DBL2" s="324"/>
      <c r="DBM2" s="326"/>
      <c r="DBN2" s="326"/>
      <c r="DBO2" s="326"/>
      <c r="DBP2" s="326"/>
      <c r="DBQ2" s="323"/>
      <c r="DBR2" s="324"/>
      <c r="DBS2" s="324"/>
      <c r="DBT2" s="325"/>
      <c r="DBU2" s="324"/>
      <c r="DBV2" s="326"/>
      <c r="DBW2" s="326"/>
      <c r="DBX2" s="326"/>
      <c r="DBY2" s="326"/>
      <c r="DBZ2" s="323"/>
      <c r="DCA2" s="324"/>
      <c r="DCB2" s="324"/>
      <c r="DCC2" s="325"/>
      <c r="DCD2" s="324"/>
      <c r="DCE2" s="326"/>
      <c r="DCF2" s="326"/>
      <c r="DCG2" s="326"/>
      <c r="DCH2" s="326"/>
      <c r="DCI2" s="323"/>
      <c r="DCJ2" s="324"/>
      <c r="DCK2" s="324"/>
      <c r="DCL2" s="325"/>
      <c r="DCM2" s="324"/>
      <c r="DCN2" s="326"/>
      <c r="DCO2" s="326"/>
      <c r="DCP2" s="326"/>
      <c r="DCQ2" s="326"/>
      <c r="DCR2" s="323"/>
      <c r="DCS2" s="324"/>
      <c r="DCT2" s="324"/>
      <c r="DCU2" s="325"/>
      <c r="DCV2" s="324"/>
      <c r="DCW2" s="326"/>
      <c r="DCX2" s="326"/>
      <c r="DCY2" s="326"/>
      <c r="DCZ2" s="326"/>
      <c r="DDA2" s="323"/>
      <c r="DDB2" s="324"/>
      <c r="DDC2" s="324"/>
      <c r="DDD2" s="325"/>
      <c r="DDE2" s="324"/>
      <c r="DDF2" s="326"/>
      <c r="DDG2" s="326"/>
      <c r="DDH2" s="326"/>
      <c r="DDI2" s="326"/>
      <c r="DDJ2" s="323"/>
      <c r="DDK2" s="324"/>
      <c r="DDL2" s="324"/>
      <c r="DDM2" s="325"/>
      <c r="DDN2" s="324"/>
      <c r="DDO2" s="326"/>
      <c r="DDP2" s="326"/>
      <c r="DDQ2" s="326"/>
      <c r="DDR2" s="326"/>
      <c r="DDS2" s="323"/>
      <c r="DDT2" s="324"/>
      <c r="DDU2" s="324"/>
      <c r="DDV2" s="325"/>
      <c r="DDW2" s="324"/>
      <c r="DDX2" s="326"/>
      <c r="DDY2" s="326"/>
      <c r="DDZ2" s="326"/>
      <c r="DEA2" s="326"/>
      <c r="DEB2" s="323"/>
      <c r="DEC2" s="324"/>
      <c r="DED2" s="324"/>
      <c r="DEE2" s="325"/>
      <c r="DEF2" s="324"/>
      <c r="DEG2" s="326"/>
      <c r="DEH2" s="326"/>
      <c r="DEI2" s="326"/>
      <c r="DEJ2" s="326"/>
      <c r="DEK2" s="323"/>
      <c r="DEL2" s="324"/>
      <c r="DEM2" s="324"/>
      <c r="DEN2" s="325"/>
      <c r="DEO2" s="324"/>
      <c r="DEP2" s="326"/>
      <c r="DEQ2" s="326"/>
      <c r="DER2" s="326"/>
      <c r="DES2" s="326"/>
      <c r="DET2" s="323"/>
      <c r="DEU2" s="324"/>
      <c r="DEV2" s="324"/>
      <c r="DEW2" s="325"/>
      <c r="DEX2" s="324"/>
      <c r="DEY2" s="326"/>
      <c r="DEZ2" s="326"/>
      <c r="DFA2" s="326"/>
      <c r="DFB2" s="326"/>
      <c r="DFC2" s="323"/>
      <c r="DFD2" s="324"/>
      <c r="DFE2" s="324"/>
      <c r="DFF2" s="325"/>
      <c r="DFG2" s="324"/>
      <c r="DFH2" s="326"/>
      <c r="DFI2" s="326"/>
      <c r="DFJ2" s="326"/>
      <c r="DFK2" s="326"/>
      <c r="DFL2" s="323"/>
      <c r="DFM2" s="324"/>
      <c r="DFN2" s="324"/>
      <c r="DFO2" s="325"/>
      <c r="DFP2" s="324"/>
      <c r="DFQ2" s="326"/>
      <c r="DFR2" s="326"/>
      <c r="DFS2" s="326"/>
      <c r="DFT2" s="326"/>
      <c r="DFU2" s="323"/>
      <c r="DFV2" s="324"/>
      <c r="DFW2" s="324"/>
      <c r="DFX2" s="325"/>
      <c r="DFY2" s="324"/>
      <c r="DFZ2" s="326"/>
      <c r="DGA2" s="326"/>
      <c r="DGB2" s="326"/>
      <c r="DGC2" s="326"/>
      <c r="DGD2" s="323"/>
      <c r="DGE2" s="324"/>
      <c r="DGF2" s="324"/>
      <c r="DGG2" s="325"/>
      <c r="DGH2" s="324"/>
      <c r="DGI2" s="326"/>
      <c r="DGJ2" s="326"/>
      <c r="DGK2" s="326"/>
      <c r="DGL2" s="326"/>
      <c r="DGM2" s="323"/>
      <c r="DGN2" s="324"/>
      <c r="DGO2" s="324"/>
      <c r="DGP2" s="325"/>
      <c r="DGQ2" s="324"/>
      <c r="DGR2" s="326"/>
      <c r="DGS2" s="326"/>
      <c r="DGT2" s="326"/>
      <c r="DGU2" s="326"/>
      <c r="DGV2" s="323"/>
      <c r="DGW2" s="324"/>
      <c r="DGX2" s="324"/>
      <c r="DGY2" s="325"/>
      <c r="DGZ2" s="324"/>
      <c r="DHA2" s="326"/>
      <c r="DHB2" s="326"/>
      <c r="DHC2" s="326"/>
      <c r="DHD2" s="326"/>
      <c r="DHE2" s="323"/>
      <c r="DHF2" s="324"/>
      <c r="DHG2" s="324"/>
      <c r="DHH2" s="325"/>
      <c r="DHI2" s="324"/>
      <c r="DHJ2" s="326"/>
      <c r="DHK2" s="326"/>
      <c r="DHL2" s="326"/>
      <c r="DHM2" s="326"/>
      <c r="DHN2" s="323"/>
      <c r="DHO2" s="324"/>
      <c r="DHP2" s="324"/>
      <c r="DHQ2" s="325"/>
      <c r="DHR2" s="324"/>
      <c r="DHS2" s="326"/>
      <c r="DHT2" s="326"/>
      <c r="DHU2" s="326"/>
      <c r="DHV2" s="326"/>
      <c r="DHW2" s="323"/>
      <c r="DHX2" s="324"/>
      <c r="DHY2" s="324"/>
      <c r="DHZ2" s="325"/>
      <c r="DIA2" s="324"/>
      <c r="DIB2" s="326"/>
      <c r="DIC2" s="326"/>
      <c r="DID2" s="326"/>
      <c r="DIE2" s="326"/>
      <c r="DIF2" s="323"/>
      <c r="DIG2" s="324"/>
      <c r="DIH2" s="324"/>
      <c r="DII2" s="325"/>
      <c r="DIJ2" s="324"/>
      <c r="DIK2" s="326"/>
      <c r="DIL2" s="326"/>
      <c r="DIM2" s="326"/>
      <c r="DIN2" s="326"/>
      <c r="DIO2" s="323"/>
      <c r="DIP2" s="324"/>
      <c r="DIQ2" s="324"/>
      <c r="DIR2" s="325"/>
      <c r="DIS2" s="324"/>
      <c r="DIT2" s="326"/>
      <c r="DIU2" s="326"/>
      <c r="DIV2" s="326"/>
      <c r="DIW2" s="326"/>
      <c r="DIX2" s="323"/>
      <c r="DIY2" s="324"/>
      <c r="DIZ2" s="324"/>
      <c r="DJA2" s="325"/>
      <c r="DJB2" s="324"/>
      <c r="DJC2" s="326"/>
      <c r="DJD2" s="326"/>
      <c r="DJE2" s="326"/>
      <c r="DJF2" s="326"/>
      <c r="DJG2" s="323"/>
      <c r="DJH2" s="324"/>
      <c r="DJI2" s="324"/>
      <c r="DJJ2" s="325"/>
      <c r="DJK2" s="324"/>
      <c r="DJL2" s="326"/>
      <c r="DJM2" s="326"/>
      <c r="DJN2" s="326"/>
      <c r="DJO2" s="326"/>
      <c r="DJP2" s="323"/>
      <c r="DJQ2" s="324"/>
      <c r="DJR2" s="324"/>
      <c r="DJS2" s="325"/>
      <c r="DJT2" s="324"/>
      <c r="DJU2" s="326"/>
      <c r="DJV2" s="326"/>
      <c r="DJW2" s="326"/>
      <c r="DJX2" s="326"/>
      <c r="DJY2" s="323"/>
      <c r="DJZ2" s="324"/>
      <c r="DKA2" s="324"/>
      <c r="DKB2" s="325"/>
      <c r="DKC2" s="324"/>
      <c r="DKD2" s="326"/>
      <c r="DKE2" s="326"/>
      <c r="DKF2" s="326"/>
      <c r="DKG2" s="326"/>
      <c r="DKH2" s="323"/>
      <c r="DKI2" s="324"/>
      <c r="DKJ2" s="324"/>
      <c r="DKK2" s="325"/>
      <c r="DKL2" s="324"/>
      <c r="DKM2" s="326"/>
      <c r="DKN2" s="326"/>
      <c r="DKO2" s="326"/>
      <c r="DKP2" s="326"/>
      <c r="DKQ2" s="323"/>
      <c r="DKR2" s="324"/>
      <c r="DKS2" s="324"/>
      <c r="DKT2" s="325"/>
      <c r="DKU2" s="324"/>
      <c r="DKV2" s="326"/>
      <c r="DKW2" s="326"/>
      <c r="DKX2" s="326"/>
      <c r="DKY2" s="326"/>
      <c r="DKZ2" s="323"/>
      <c r="DLA2" s="324"/>
      <c r="DLB2" s="324"/>
      <c r="DLC2" s="325"/>
      <c r="DLD2" s="324"/>
      <c r="DLE2" s="326"/>
      <c r="DLF2" s="326"/>
      <c r="DLG2" s="326"/>
      <c r="DLH2" s="326"/>
      <c r="DLI2" s="323"/>
      <c r="DLJ2" s="324"/>
      <c r="DLK2" s="324"/>
      <c r="DLL2" s="325"/>
      <c r="DLM2" s="324"/>
      <c r="DLN2" s="326"/>
      <c r="DLO2" s="326"/>
      <c r="DLP2" s="326"/>
      <c r="DLQ2" s="326"/>
      <c r="DLR2" s="323"/>
      <c r="DLS2" s="324"/>
      <c r="DLT2" s="324"/>
      <c r="DLU2" s="325"/>
      <c r="DLV2" s="324"/>
      <c r="DLW2" s="326"/>
      <c r="DLX2" s="326"/>
      <c r="DLY2" s="326"/>
      <c r="DLZ2" s="326"/>
      <c r="DMA2" s="323"/>
      <c r="DMB2" s="324"/>
      <c r="DMC2" s="324"/>
      <c r="DMD2" s="325"/>
      <c r="DME2" s="324"/>
      <c r="DMF2" s="326"/>
      <c r="DMG2" s="326"/>
      <c r="DMH2" s="326"/>
      <c r="DMI2" s="326"/>
      <c r="DMJ2" s="323"/>
      <c r="DMK2" s="324"/>
      <c r="DML2" s="324"/>
      <c r="DMM2" s="325"/>
      <c r="DMN2" s="324"/>
      <c r="DMO2" s="326"/>
      <c r="DMP2" s="326"/>
      <c r="DMQ2" s="326"/>
      <c r="DMR2" s="326"/>
      <c r="DMS2" s="323"/>
      <c r="DMT2" s="324"/>
      <c r="DMU2" s="324"/>
      <c r="DMV2" s="325"/>
      <c r="DMW2" s="324"/>
      <c r="DMX2" s="326"/>
      <c r="DMY2" s="326"/>
      <c r="DMZ2" s="326"/>
      <c r="DNA2" s="326"/>
      <c r="DNB2" s="323"/>
      <c r="DNC2" s="324"/>
      <c r="DND2" s="324"/>
      <c r="DNE2" s="325"/>
      <c r="DNF2" s="324"/>
      <c r="DNG2" s="326"/>
      <c r="DNH2" s="326"/>
      <c r="DNI2" s="326"/>
      <c r="DNJ2" s="326"/>
      <c r="DNK2" s="323"/>
      <c r="DNL2" s="324"/>
      <c r="DNM2" s="324"/>
      <c r="DNN2" s="325"/>
      <c r="DNO2" s="324"/>
      <c r="DNP2" s="326"/>
      <c r="DNQ2" s="326"/>
      <c r="DNR2" s="326"/>
      <c r="DNS2" s="326"/>
      <c r="DNT2" s="323"/>
      <c r="DNU2" s="324"/>
      <c r="DNV2" s="324"/>
      <c r="DNW2" s="325"/>
      <c r="DNX2" s="324"/>
      <c r="DNY2" s="326"/>
      <c r="DNZ2" s="326"/>
      <c r="DOA2" s="326"/>
      <c r="DOB2" s="326"/>
      <c r="DOC2" s="323"/>
      <c r="DOD2" s="324"/>
      <c r="DOE2" s="324"/>
      <c r="DOF2" s="325"/>
      <c r="DOG2" s="324"/>
      <c r="DOH2" s="326"/>
      <c r="DOI2" s="326"/>
      <c r="DOJ2" s="326"/>
      <c r="DOK2" s="326"/>
      <c r="DOL2" s="323"/>
      <c r="DOM2" s="324"/>
      <c r="DON2" s="324"/>
      <c r="DOO2" s="325"/>
      <c r="DOP2" s="324"/>
      <c r="DOQ2" s="326"/>
      <c r="DOR2" s="326"/>
      <c r="DOS2" s="326"/>
      <c r="DOT2" s="326"/>
      <c r="DOU2" s="323"/>
      <c r="DOV2" s="324"/>
      <c r="DOW2" s="324"/>
      <c r="DOX2" s="325"/>
      <c r="DOY2" s="324"/>
      <c r="DOZ2" s="326"/>
      <c r="DPA2" s="326"/>
      <c r="DPB2" s="326"/>
      <c r="DPC2" s="326"/>
      <c r="DPD2" s="323"/>
      <c r="DPE2" s="324"/>
      <c r="DPF2" s="324"/>
      <c r="DPG2" s="325"/>
      <c r="DPH2" s="324"/>
      <c r="DPI2" s="326"/>
      <c r="DPJ2" s="326"/>
      <c r="DPK2" s="326"/>
      <c r="DPL2" s="326"/>
      <c r="DPM2" s="323"/>
      <c r="DPN2" s="324"/>
      <c r="DPO2" s="324"/>
      <c r="DPP2" s="325"/>
      <c r="DPQ2" s="324"/>
      <c r="DPR2" s="326"/>
      <c r="DPS2" s="326"/>
      <c r="DPT2" s="326"/>
      <c r="DPU2" s="326"/>
      <c r="DPV2" s="323"/>
      <c r="DPW2" s="324"/>
      <c r="DPX2" s="324"/>
      <c r="DPY2" s="325"/>
      <c r="DPZ2" s="324"/>
      <c r="DQA2" s="326"/>
      <c r="DQB2" s="326"/>
      <c r="DQC2" s="326"/>
      <c r="DQD2" s="326"/>
      <c r="DQE2" s="323"/>
      <c r="DQF2" s="324"/>
      <c r="DQG2" s="324"/>
      <c r="DQH2" s="325"/>
      <c r="DQI2" s="324"/>
      <c r="DQJ2" s="326"/>
      <c r="DQK2" s="326"/>
      <c r="DQL2" s="326"/>
      <c r="DQM2" s="326"/>
      <c r="DQN2" s="323"/>
      <c r="DQO2" s="324"/>
      <c r="DQP2" s="324"/>
      <c r="DQQ2" s="325"/>
      <c r="DQR2" s="324"/>
      <c r="DQS2" s="326"/>
      <c r="DQT2" s="326"/>
      <c r="DQU2" s="326"/>
      <c r="DQV2" s="326"/>
      <c r="DQW2" s="323"/>
      <c r="DQX2" s="324"/>
      <c r="DQY2" s="324"/>
      <c r="DQZ2" s="325"/>
      <c r="DRA2" s="324"/>
      <c r="DRB2" s="326"/>
      <c r="DRC2" s="326"/>
      <c r="DRD2" s="326"/>
      <c r="DRE2" s="326"/>
      <c r="DRF2" s="323"/>
      <c r="DRG2" s="324"/>
      <c r="DRH2" s="324"/>
      <c r="DRI2" s="325"/>
      <c r="DRJ2" s="324"/>
      <c r="DRK2" s="326"/>
      <c r="DRL2" s="326"/>
      <c r="DRM2" s="326"/>
      <c r="DRN2" s="326"/>
      <c r="DRO2" s="323"/>
      <c r="DRP2" s="324"/>
      <c r="DRQ2" s="324"/>
      <c r="DRR2" s="325"/>
      <c r="DRS2" s="324"/>
      <c r="DRT2" s="326"/>
      <c r="DRU2" s="326"/>
      <c r="DRV2" s="326"/>
      <c r="DRW2" s="326"/>
      <c r="DRX2" s="323"/>
      <c r="DRY2" s="324"/>
      <c r="DRZ2" s="324"/>
      <c r="DSA2" s="325"/>
      <c r="DSB2" s="324"/>
      <c r="DSC2" s="326"/>
      <c r="DSD2" s="326"/>
      <c r="DSE2" s="326"/>
      <c r="DSF2" s="326"/>
      <c r="DSG2" s="323"/>
      <c r="DSH2" s="324"/>
      <c r="DSI2" s="324"/>
      <c r="DSJ2" s="325"/>
      <c r="DSK2" s="324"/>
      <c r="DSL2" s="326"/>
      <c r="DSM2" s="326"/>
      <c r="DSN2" s="326"/>
      <c r="DSO2" s="326"/>
      <c r="DSP2" s="323"/>
      <c r="DSQ2" s="324"/>
      <c r="DSR2" s="324"/>
      <c r="DSS2" s="325"/>
      <c r="DST2" s="324"/>
      <c r="DSU2" s="326"/>
      <c r="DSV2" s="326"/>
      <c r="DSW2" s="326"/>
      <c r="DSX2" s="326"/>
      <c r="DSY2" s="323"/>
      <c r="DSZ2" s="324"/>
      <c r="DTA2" s="324"/>
      <c r="DTB2" s="325"/>
      <c r="DTC2" s="324"/>
      <c r="DTD2" s="326"/>
      <c r="DTE2" s="326"/>
      <c r="DTF2" s="326"/>
      <c r="DTG2" s="326"/>
      <c r="DTH2" s="323"/>
      <c r="DTI2" s="324"/>
      <c r="DTJ2" s="324"/>
      <c r="DTK2" s="325"/>
      <c r="DTL2" s="324"/>
      <c r="DTM2" s="326"/>
      <c r="DTN2" s="326"/>
      <c r="DTO2" s="326"/>
      <c r="DTP2" s="326"/>
      <c r="DTQ2" s="323"/>
      <c r="DTR2" s="324"/>
      <c r="DTS2" s="324"/>
      <c r="DTT2" s="325"/>
      <c r="DTU2" s="324"/>
      <c r="DTV2" s="326"/>
      <c r="DTW2" s="326"/>
      <c r="DTX2" s="326"/>
      <c r="DTY2" s="326"/>
      <c r="DTZ2" s="323"/>
      <c r="DUA2" s="324"/>
      <c r="DUB2" s="324"/>
      <c r="DUC2" s="325"/>
      <c r="DUD2" s="324"/>
      <c r="DUE2" s="326"/>
      <c r="DUF2" s="326"/>
      <c r="DUG2" s="326"/>
      <c r="DUH2" s="326"/>
      <c r="DUI2" s="323"/>
      <c r="DUJ2" s="324"/>
      <c r="DUK2" s="324"/>
      <c r="DUL2" s="325"/>
      <c r="DUM2" s="324"/>
      <c r="DUN2" s="326"/>
      <c r="DUO2" s="326"/>
      <c r="DUP2" s="326"/>
      <c r="DUQ2" s="326"/>
      <c r="DUR2" s="323"/>
      <c r="DUS2" s="324"/>
      <c r="DUT2" s="324"/>
      <c r="DUU2" s="325"/>
      <c r="DUV2" s="324"/>
      <c r="DUW2" s="326"/>
      <c r="DUX2" s="326"/>
      <c r="DUY2" s="326"/>
      <c r="DUZ2" s="326"/>
      <c r="DVA2" s="323"/>
      <c r="DVB2" s="324"/>
      <c r="DVC2" s="324"/>
      <c r="DVD2" s="325"/>
      <c r="DVE2" s="324"/>
      <c r="DVF2" s="326"/>
      <c r="DVG2" s="326"/>
      <c r="DVH2" s="326"/>
      <c r="DVI2" s="326"/>
      <c r="DVJ2" s="323"/>
      <c r="DVK2" s="324"/>
      <c r="DVL2" s="324"/>
      <c r="DVM2" s="325"/>
      <c r="DVN2" s="324"/>
      <c r="DVO2" s="326"/>
      <c r="DVP2" s="326"/>
      <c r="DVQ2" s="326"/>
      <c r="DVR2" s="326"/>
      <c r="DVS2" s="323"/>
      <c r="DVT2" s="324"/>
      <c r="DVU2" s="324"/>
      <c r="DVV2" s="325"/>
      <c r="DVW2" s="324"/>
      <c r="DVX2" s="326"/>
      <c r="DVY2" s="326"/>
      <c r="DVZ2" s="326"/>
      <c r="DWA2" s="326"/>
      <c r="DWB2" s="323"/>
      <c r="DWC2" s="324"/>
      <c r="DWD2" s="324"/>
      <c r="DWE2" s="325"/>
      <c r="DWF2" s="324"/>
      <c r="DWG2" s="326"/>
      <c r="DWH2" s="326"/>
      <c r="DWI2" s="326"/>
      <c r="DWJ2" s="326"/>
      <c r="DWK2" s="323"/>
      <c r="DWL2" s="324"/>
      <c r="DWM2" s="324"/>
      <c r="DWN2" s="325"/>
      <c r="DWO2" s="324"/>
      <c r="DWP2" s="326"/>
      <c r="DWQ2" s="326"/>
      <c r="DWR2" s="326"/>
      <c r="DWS2" s="326"/>
      <c r="DWT2" s="323"/>
      <c r="DWU2" s="324"/>
      <c r="DWV2" s="324"/>
      <c r="DWW2" s="325"/>
      <c r="DWX2" s="324"/>
      <c r="DWY2" s="326"/>
      <c r="DWZ2" s="326"/>
      <c r="DXA2" s="326"/>
      <c r="DXB2" s="326"/>
      <c r="DXC2" s="323"/>
      <c r="DXD2" s="324"/>
      <c r="DXE2" s="324"/>
      <c r="DXF2" s="325"/>
      <c r="DXG2" s="324"/>
      <c r="DXH2" s="326"/>
      <c r="DXI2" s="326"/>
      <c r="DXJ2" s="326"/>
      <c r="DXK2" s="326"/>
      <c r="DXL2" s="323"/>
      <c r="DXM2" s="324"/>
      <c r="DXN2" s="324"/>
      <c r="DXO2" s="325"/>
      <c r="DXP2" s="324"/>
      <c r="DXQ2" s="326"/>
      <c r="DXR2" s="326"/>
      <c r="DXS2" s="326"/>
      <c r="DXT2" s="326"/>
      <c r="DXU2" s="323"/>
      <c r="DXV2" s="324"/>
      <c r="DXW2" s="324"/>
      <c r="DXX2" s="325"/>
      <c r="DXY2" s="324"/>
      <c r="DXZ2" s="326"/>
      <c r="DYA2" s="326"/>
      <c r="DYB2" s="326"/>
      <c r="DYC2" s="326"/>
      <c r="DYD2" s="323"/>
      <c r="DYE2" s="324"/>
      <c r="DYF2" s="324"/>
      <c r="DYG2" s="325"/>
      <c r="DYH2" s="324"/>
      <c r="DYI2" s="326"/>
      <c r="DYJ2" s="326"/>
      <c r="DYK2" s="326"/>
      <c r="DYL2" s="326"/>
      <c r="DYM2" s="323"/>
      <c r="DYN2" s="324"/>
      <c r="DYO2" s="324"/>
      <c r="DYP2" s="325"/>
      <c r="DYQ2" s="324"/>
      <c r="DYR2" s="326"/>
      <c r="DYS2" s="326"/>
      <c r="DYT2" s="326"/>
      <c r="DYU2" s="326"/>
      <c r="DYV2" s="323"/>
      <c r="DYW2" s="324"/>
      <c r="DYX2" s="324"/>
      <c r="DYY2" s="325"/>
      <c r="DYZ2" s="324"/>
      <c r="DZA2" s="326"/>
      <c r="DZB2" s="326"/>
      <c r="DZC2" s="326"/>
      <c r="DZD2" s="326"/>
      <c r="DZE2" s="323"/>
      <c r="DZF2" s="324"/>
      <c r="DZG2" s="324"/>
      <c r="DZH2" s="325"/>
      <c r="DZI2" s="324"/>
      <c r="DZJ2" s="326"/>
      <c r="DZK2" s="326"/>
      <c r="DZL2" s="326"/>
      <c r="DZM2" s="326"/>
      <c r="DZN2" s="323"/>
      <c r="DZO2" s="324"/>
      <c r="DZP2" s="324"/>
      <c r="DZQ2" s="325"/>
      <c r="DZR2" s="324"/>
      <c r="DZS2" s="326"/>
      <c r="DZT2" s="326"/>
      <c r="DZU2" s="326"/>
      <c r="DZV2" s="326"/>
      <c r="DZW2" s="323"/>
      <c r="DZX2" s="324"/>
      <c r="DZY2" s="324"/>
      <c r="DZZ2" s="325"/>
      <c r="EAA2" s="324"/>
      <c r="EAB2" s="326"/>
      <c r="EAC2" s="326"/>
      <c r="EAD2" s="326"/>
      <c r="EAE2" s="326"/>
      <c r="EAF2" s="323"/>
      <c r="EAG2" s="324"/>
      <c r="EAH2" s="324"/>
      <c r="EAI2" s="325"/>
      <c r="EAJ2" s="324"/>
      <c r="EAK2" s="326"/>
      <c r="EAL2" s="326"/>
      <c r="EAM2" s="326"/>
      <c r="EAN2" s="326"/>
      <c r="EAO2" s="323"/>
      <c r="EAP2" s="324"/>
      <c r="EAQ2" s="324"/>
      <c r="EAR2" s="325"/>
      <c r="EAS2" s="324"/>
      <c r="EAT2" s="326"/>
      <c r="EAU2" s="326"/>
      <c r="EAV2" s="326"/>
      <c r="EAW2" s="326"/>
      <c r="EAX2" s="323"/>
      <c r="EAY2" s="324"/>
      <c r="EAZ2" s="324"/>
      <c r="EBA2" s="325"/>
      <c r="EBB2" s="324"/>
      <c r="EBC2" s="326"/>
      <c r="EBD2" s="326"/>
      <c r="EBE2" s="326"/>
      <c r="EBF2" s="326"/>
      <c r="EBG2" s="323"/>
      <c r="EBH2" s="324"/>
      <c r="EBI2" s="324"/>
      <c r="EBJ2" s="325"/>
      <c r="EBK2" s="324"/>
      <c r="EBL2" s="326"/>
      <c r="EBM2" s="326"/>
      <c r="EBN2" s="326"/>
      <c r="EBO2" s="326"/>
      <c r="EBP2" s="323"/>
      <c r="EBQ2" s="324"/>
      <c r="EBR2" s="324"/>
      <c r="EBS2" s="325"/>
      <c r="EBT2" s="324"/>
      <c r="EBU2" s="326"/>
      <c r="EBV2" s="326"/>
      <c r="EBW2" s="326"/>
      <c r="EBX2" s="326"/>
      <c r="EBY2" s="323"/>
      <c r="EBZ2" s="324"/>
      <c r="ECA2" s="324"/>
      <c r="ECB2" s="325"/>
      <c r="ECC2" s="324"/>
      <c r="ECD2" s="326"/>
      <c r="ECE2" s="326"/>
      <c r="ECF2" s="326"/>
      <c r="ECG2" s="326"/>
      <c r="ECH2" s="323"/>
      <c r="ECI2" s="324"/>
      <c r="ECJ2" s="324"/>
      <c r="ECK2" s="325"/>
      <c r="ECL2" s="324"/>
      <c r="ECM2" s="326"/>
      <c r="ECN2" s="326"/>
      <c r="ECO2" s="326"/>
      <c r="ECP2" s="326"/>
      <c r="ECQ2" s="323"/>
      <c r="ECR2" s="324"/>
      <c r="ECS2" s="324"/>
      <c r="ECT2" s="325"/>
      <c r="ECU2" s="324"/>
      <c r="ECV2" s="326"/>
      <c r="ECW2" s="326"/>
      <c r="ECX2" s="326"/>
      <c r="ECY2" s="326"/>
      <c r="ECZ2" s="323"/>
      <c r="EDA2" s="324"/>
      <c r="EDB2" s="324"/>
      <c r="EDC2" s="325"/>
      <c r="EDD2" s="324"/>
      <c r="EDE2" s="326"/>
      <c r="EDF2" s="326"/>
      <c r="EDG2" s="326"/>
      <c r="EDH2" s="326"/>
      <c r="EDI2" s="323"/>
      <c r="EDJ2" s="324"/>
      <c r="EDK2" s="324"/>
      <c r="EDL2" s="325"/>
      <c r="EDM2" s="324"/>
      <c r="EDN2" s="326"/>
      <c r="EDO2" s="326"/>
      <c r="EDP2" s="326"/>
      <c r="EDQ2" s="326"/>
      <c r="EDR2" s="323"/>
      <c r="EDS2" s="324"/>
      <c r="EDT2" s="324"/>
      <c r="EDU2" s="325"/>
      <c r="EDV2" s="324"/>
      <c r="EDW2" s="326"/>
      <c r="EDX2" s="326"/>
      <c r="EDY2" s="326"/>
      <c r="EDZ2" s="326"/>
      <c r="EEA2" s="323"/>
      <c r="EEB2" s="324"/>
      <c r="EEC2" s="324"/>
      <c r="EED2" s="325"/>
      <c r="EEE2" s="324"/>
      <c r="EEF2" s="326"/>
      <c r="EEG2" s="326"/>
      <c r="EEH2" s="326"/>
      <c r="EEI2" s="326"/>
      <c r="EEJ2" s="323"/>
      <c r="EEK2" s="324"/>
      <c r="EEL2" s="324"/>
      <c r="EEM2" s="325"/>
      <c r="EEN2" s="324"/>
      <c r="EEO2" s="326"/>
      <c r="EEP2" s="326"/>
      <c r="EEQ2" s="326"/>
      <c r="EER2" s="326"/>
      <c r="EES2" s="323"/>
      <c r="EET2" s="324"/>
      <c r="EEU2" s="324"/>
      <c r="EEV2" s="325"/>
      <c r="EEW2" s="324"/>
      <c r="EEX2" s="326"/>
      <c r="EEY2" s="326"/>
      <c r="EEZ2" s="326"/>
      <c r="EFA2" s="326"/>
      <c r="EFB2" s="323"/>
      <c r="EFC2" s="324"/>
      <c r="EFD2" s="324"/>
      <c r="EFE2" s="325"/>
      <c r="EFF2" s="324"/>
      <c r="EFG2" s="326"/>
      <c r="EFH2" s="326"/>
      <c r="EFI2" s="326"/>
      <c r="EFJ2" s="326"/>
      <c r="EFK2" s="323"/>
      <c r="EFL2" s="324"/>
      <c r="EFM2" s="324"/>
      <c r="EFN2" s="325"/>
      <c r="EFO2" s="324"/>
      <c r="EFP2" s="326"/>
      <c r="EFQ2" s="326"/>
      <c r="EFR2" s="326"/>
      <c r="EFS2" s="326"/>
      <c r="EFT2" s="323"/>
      <c r="EFU2" s="324"/>
      <c r="EFV2" s="324"/>
      <c r="EFW2" s="325"/>
      <c r="EFX2" s="324"/>
      <c r="EFY2" s="326"/>
      <c r="EFZ2" s="326"/>
      <c r="EGA2" s="326"/>
      <c r="EGB2" s="326"/>
      <c r="EGC2" s="323"/>
      <c r="EGD2" s="324"/>
      <c r="EGE2" s="324"/>
      <c r="EGF2" s="325"/>
      <c r="EGG2" s="324"/>
      <c r="EGH2" s="326"/>
      <c r="EGI2" s="326"/>
      <c r="EGJ2" s="326"/>
      <c r="EGK2" s="326"/>
      <c r="EGL2" s="323"/>
      <c r="EGM2" s="324"/>
      <c r="EGN2" s="324"/>
      <c r="EGO2" s="325"/>
      <c r="EGP2" s="324"/>
      <c r="EGQ2" s="326"/>
      <c r="EGR2" s="326"/>
      <c r="EGS2" s="326"/>
      <c r="EGT2" s="326"/>
      <c r="EGU2" s="323"/>
      <c r="EGV2" s="324"/>
      <c r="EGW2" s="324"/>
      <c r="EGX2" s="325"/>
      <c r="EGY2" s="324"/>
      <c r="EGZ2" s="326"/>
      <c r="EHA2" s="326"/>
      <c r="EHB2" s="326"/>
      <c r="EHC2" s="326"/>
      <c r="EHD2" s="323"/>
      <c r="EHE2" s="324"/>
      <c r="EHF2" s="324"/>
      <c r="EHG2" s="325"/>
      <c r="EHH2" s="324"/>
      <c r="EHI2" s="326"/>
      <c r="EHJ2" s="326"/>
      <c r="EHK2" s="326"/>
      <c r="EHL2" s="326"/>
      <c r="EHM2" s="323"/>
      <c r="EHN2" s="324"/>
      <c r="EHO2" s="324"/>
      <c r="EHP2" s="325"/>
      <c r="EHQ2" s="324"/>
      <c r="EHR2" s="326"/>
      <c r="EHS2" s="326"/>
      <c r="EHT2" s="326"/>
      <c r="EHU2" s="326"/>
      <c r="EHV2" s="323"/>
      <c r="EHW2" s="324"/>
      <c r="EHX2" s="324"/>
      <c r="EHY2" s="325"/>
      <c r="EHZ2" s="324"/>
      <c r="EIA2" s="326"/>
      <c r="EIB2" s="326"/>
      <c r="EIC2" s="326"/>
      <c r="EID2" s="326"/>
      <c r="EIE2" s="323"/>
      <c r="EIF2" s="324"/>
      <c r="EIG2" s="324"/>
      <c r="EIH2" s="325"/>
      <c r="EII2" s="324"/>
      <c r="EIJ2" s="326"/>
      <c r="EIK2" s="326"/>
      <c r="EIL2" s="326"/>
      <c r="EIM2" s="326"/>
      <c r="EIN2" s="323"/>
      <c r="EIO2" s="324"/>
      <c r="EIP2" s="324"/>
      <c r="EIQ2" s="325"/>
      <c r="EIR2" s="324"/>
      <c r="EIS2" s="326"/>
      <c r="EIT2" s="326"/>
      <c r="EIU2" s="326"/>
      <c r="EIV2" s="326"/>
      <c r="EIW2" s="323"/>
      <c r="EIX2" s="324"/>
      <c r="EIY2" s="324"/>
      <c r="EIZ2" s="325"/>
      <c r="EJA2" s="324"/>
      <c r="EJB2" s="326"/>
      <c r="EJC2" s="326"/>
      <c r="EJD2" s="326"/>
      <c r="EJE2" s="326"/>
      <c r="EJF2" s="323"/>
      <c r="EJG2" s="324"/>
      <c r="EJH2" s="324"/>
      <c r="EJI2" s="325"/>
      <c r="EJJ2" s="324"/>
      <c r="EJK2" s="326"/>
      <c r="EJL2" s="326"/>
      <c r="EJM2" s="326"/>
      <c r="EJN2" s="326"/>
      <c r="EJO2" s="323"/>
      <c r="EJP2" s="324"/>
      <c r="EJQ2" s="324"/>
      <c r="EJR2" s="325"/>
      <c r="EJS2" s="324"/>
      <c r="EJT2" s="326"/>
      <c r="EJU2" s="326"/>
      <c r="EJV2" s="326"/>
      <c r="EJW2" s="326"/>
      <c r="EJX2" s="323"/>
      <c r="EJY2" s="324"/>
      <c r="EJZ2" s="324"/>
      <c r="EKA2" s="325"/>
      <c r="EKB2" s="324"/>
      <c r="EKC2" s="326"/>
      <c r="EKD2" s="326"/>
      <c r="EKE2" s="326"/>
      <c r="EKF2" s="326"/>
      <c r="EKG2" s="323"/>
      <c r="EKH2" s="324"/>
      <c r="EKI2" s="324"/>
      <c r="EKJ2" s="325"/>
      <c r="EKK2" s="324"/>
      <c r="EKL2" s="326"/>
      <c r="EKM2" s="326"/>
      <c r="EKN2" s="326"/>
      <c r="EKO2" s="326"/>
      <c r="EKP2" s="323"/>
      <c r="EKQ2" s="324"/>
      <c r="EKR2" s="324"/>
      <c r="EKS2" s="325"/>
      <c r="EKT2" s="324"/>
      <c r="EKU2" s="326"/>
      <c r="EKV2" s="326"/>
      <c r="EKW2" s="326"/>
      <c r="EKX2" s="326"/>
      <c r="EKY2" s="323"/>
      <c r="EKZ2" s="324"/>
      <c r="ELA2" s="324"/>
      <c r="ELB2" s="325"/>
      <c r="ELC2" s="324"/>
      <c r="ELD2" s="326"/>
      <c r="ELE2" s="326"/>
      <c r="ELF2" s="326"/>
      <c r="ELG2" s="326"/>
      <c r="ELH2" s="323"/>
      <c r="ELI2" s="324"/>
      <c r="ELJ2" s="324"/>
      <c r="ELK2" s="325"/>
      <c r="ELL2" s="324"/>
      <c r="ELM2" s="326"/>
      <c r="ELN2" s="326"/>
      <c r="ELO2" s="326"/>
      <c r="ELP2" s="326"/>
      <c r="ELQ2" s="323"/>
      <c r="ELR2" s="324"/>
      <c r="ELS2" s="324"/>
      <c r="ELT2" s="325"/>
      <c r="ELU2" s="324"/>
      <c r="ELV2" s="326"/>
      <c r="ELW2" s="326"/>
      <c r="ELX2" s="326"/>
      <c r="ELY2" s="326"/>
      <c r="ELZ2" s="323"/>
      <c r="EMA2" s="324"/>
      <c r="EMB2" s="324"/>
      <c r="EMC2" s="325"/>
      <c r="EMD2" s="324"/>
      <c r="EME2" s="326"/>
      <c r="EMF2" s="326"/>
      <c r="EMG2" s="326"/>
      <c r="EMH2" s="326"/>
      <c r="EMI2" s="323"/>
      <c r="EMJ2" s="324"/>
      <c r="EMK2" s="324"/>
      <c r="EML2" s="325"/>
      <c r="EMM2" s="324"/>
      <c r="EMN2" s="326"/>
      <c r="EMO2" s="326"/>
      <c r="EMP2" s="326"/>
      <c r="EMQ2" s="326"/>
      <c r="EMR2" s="323"/>
      <c r="EMS2" s="324"/>
      <c r="EMT2" s="324"/>
      <c r="EMU2" s="325"/>
      <c r="EMV2" s="324"/>
      <c r="EMW2" s="326"/>
      <c r="EMX2" s="326"/>
      <c r="EMY2" s="326"/>
      <c r="EMZ2" s="326"/>
      <c r="ENA2" s="323"/>
      <c r="ENB2" s="324"/>
      <c r="ENC2" s="324"/>
      <c r="END2" s="325"/>
      <c r="ENE2" s="324"/>
      <c r="ENF2" s="326"/>
      <c r="ENG2" s="326"/>
      <c r="ENH2" s="326"/>
      <c r="ENI2" s="326"/>
      <c r="ENJ2" s="323"/>
      <c r="ENK2" s="324"/>
      <c r="ENL2" s="324"/>
      <c r="ENM2" s="325"/>
      <c r="ENN2" s="324"/>
      <c r="ENO2" s="326"/>
      <c r="ENP2" s="326"/>
      <c r="ENQ2" s="326"/>
      <c r="ENR2" s="326"/>
      <c r="ENS2" s="323"/>
      <c r="ENT2" s="324"/>
      <c r="ENU2" s="324"/>
      <c r="ENV2" s="325"/>
      <c r="ENW2" s="324"/>
      <c r="ENX2" s="326"/>
      <c r="ENY2" s="326"/>
      <c r="ENZ2" s="326"/>
      <c r="EOA2" s="326"/>
      <c r="EOB2" s="323"/>
      <c r="EOC2" s="324"/>
      <c r="EOD2" s="324"/>
      <c r="EOE2" s="325"/>
      <c r="EOF2" s="324"/>
      <c r="EOG2" s="326"/>
      <c r="EOH2" s="326"/>
      <c r="EOI2" s="326"/>
      <c r="EOJ2" s="326"/>
      <c r="EOK2" s="323"/>
      <c r="EOL2" s="324"/>
      <c r="EOM2" s="324"/>
      <c r="EON2" s="325"/>
      <c r="EOO2" s="324"/>
      <c r="EOP2" s="326"/>
      <c r="EOQ2" s="326"/>
      <c r="EOR2" s="326"/>
      <c r="EOS2" s="326"/>
      <c r="EOT2" s="323"/>
      <c r="EOU2" s="324"/>
      <c r="EOV2" s="324"/>
      <c r="EOW2" s="325"/>
      <c r="EOX2" s="324"/>
      <c r="EOY2" s="326"/>
      <c r="EOZ2" s="326"/>
      <c r="EPA2" s="326"/>
      <c r="EPB2" s="326"/>
      <c r="EPC2" s="323"/>
      <c r="EPD2" s="324"/>
      <c r="EPE2" s="324"/>
      <c r="EPF2" s="325"/>
      <c r="EPG2" s="324"/>
      <c r="EPH2" s="326"/>
      <c r="EPI2" s="326"/>
      <c r="EPJ2" s="326"/>
      <c r="EPK2" s="326"/>
      <c r="EPL2" s="323"/>
      <c r="EPM2" s="324"/>
      <c r="EPN2" s="324"/>
      <c r="EPO2" s="325"/>
      <c r="EPP2" s="324"/>
      <c r="EPQ2" s="326"/>
      <c r="EPR2" s="326"/>
      <c r="EPS2" s="326"/>
      <c r="EPT2" s="326"/>
      <c r="EPU2" s="323"/>
      <c r="EPV2" s="324"/>
      <c r="EPW2" s="324"/>
      <c r="EPX2" s="325"/>
      <c r="EPY2" s="324"/>
      <c r="EPZ2" s="326"/>
      <c r="EQA2" s="326"/>
      <c r="EQB2" s="326"/>
      <c r="EQC2" s="326"/>
      <c r="EQD2" s="323"/>
      <c r="EQE2" s="324"/>
      <c r="EQF2" s="324"/>
      <c r="EQG2" s="325"/>
      <c r="EQH2" s="324"/>
      <c r="EQI2" s="326"/>
      <c r="EQJ2" s="326"/>
      <c r="EQK2" s="326"/>
      <c r="EQL2" s="326"/>
      <c r="EQM2" s="323"/>
      <c r="EQN2" s="324"/>
      <c r="EQO2" s="324"/>
      <c r="EQP2" s="325"/>
      <c r="EQQ2" s="324"/>
      <c r="EQR2" s="326"/>
      <c r="EQS2" s="326"/>
      <c r="EQT2" s="326"/>
      <c r="EQU2" s="326"/>
      <c r="EQV2" s="323"/>
      <c r="EQW2" s="324"/>
      <c r="EQX2" s="324"/>
      <c r="EQY2" s="325"/>
      <c r="EQZ2" s="324"/>
      <c r="ERA2" s="326"/>
      <c r="ERB2" s="326"/>
      <c r="ERC2" s="326"/>
      <c r="ERD2" s="326"/>
      <c r="ERE2" s="323"/>
      <c r="ERF2" s="324"/>
      <c r="ERG2" s="324"/>
      <c r="ERH2" s="325"/>
      <c r="ERI2" s="324"/>
      <c r="ERJ2" s="326"/>
      <c r="ERK2" s="326"/>
      <c r="ERL2" s="326"/>
      <c r="ERM2" s="326"/>
      <c r="ERN2" s="323"/>
      <c r="ERO2" s="324"/>
      <c r="ERP2" s="324"/>
      <c r="ERQ2" s="325"/>
      <c r="ERR2" s="324"/>
      <c r="ERS2" s="326"/>
      <c r="ERT2" s="326"/>
      <c r="ERU2" s="326"/>
      <c r="ERV2" s="326"/>
      <c r="ERW2" s="323"/>
      <c r="ERX2" s="324"/>
      <c r="ERY2" s="324"/>
      <c r="ERZ2" s="325"/>
      <c r="ESA2" s="324"/>
      <c r="ESB2" s="326"/>
      <c r="ESC2" s="326"/>
      <c r="ESD2" s="326"/>
      <c r="ESE2" s="326"/>
      <c r="ESF2" s="323"/>
      <c r="ESG2" s="324"/>
      <c r="ESH2" s="324"/>
      <c r="ESI2" s="325"/>
      <c r="ESJ2" s="324"/>
      <c r="ESK2" s="326"/>
      <c r="ESL2" s="326"/>
      <c r="ESM2" s="326"/>
      <c r="ESN2" s="326"/>
      <c r="ESO2" s="323"/>
      <c r="ESP2" s="324"/>
      <c r="ESQ2" s="324"/>
      <c r="ESR2" s="325"/>
      <c r="ESS2" s="324"/>
      <c r="EST2" s="326"/>
      <c r="ESU2" s="326"/>
      <c r="ESV2" s="326"/>
      <c r="ESW2" s="326"/>
      <c r="ESX2" s="323"/>
      <c r="ESY2" s="324"/>
      <c r="ESZ2" s="324"/>
      <c r="ETA2" s="325"/>
      <c r="ETB2" s="324"/>
      <c r="ETC2" s="326"/>
      <c r="ETD2" s="326"/>
      <c r="ETE2" s="326"/>
      <c r="ETF2" s="326"/>
      <c r="ETG2" s="323"/>
      <c r="ETH2" s="324"/>
      <c r="ETI2" s="324"/>
      <c r="ETJ2" s="325"/>
      <c r="ETK2" s="324"/>
      <c r="ETL2" s="326"/>
      <c r="ETM2" s="326"/>
      <c r="ETN2" s="326"/>
      <c r="ETO2" s="326"/>
      <c r="ETP2" s="323"/>
      <c r="ETQ2" s="324"/>
      <c r="ETR2" s="324"/>
      <c r="ETS2" s="325"/>
      <c r="ETT2" s="324"/>
      <c r="ETU2" s="326"/>
      <c r="ETV2" s="326"/>
      <c r="ETW2" s="326"/>
      <c r="ETX2" s="326"/>
      <c r="ETY2" s="323"/>
      <c r="ETZ2" s="324"/>
      <c r="EUA2" s="324"/>
      <c r="EUB2" s="325"/>
      <c r="EUC2" s="324"/>
      <c r="EUD2" s="326"/>
      <c r="EUE2" s="326"/>
      <c r="EUF2" s="326"/>
      <c r="EUG2" s="326"/>
      <c r="EUH2" s="323"/>
      <c r="EUI2" s="324"/>
      <c r="EUJ2" s="324"/>
      <c r="EUK2" s="325"/>
      <c r="EUL2" s="324"/>
      <c r="EUM2" s="326"/>
      <c r="EUN2" s="326"/>
      <c r="EUO2" s="326"/>
      <c r="EUP2" s="326"/>
      <c r="EUQ2" s="323"/>
      <c r="EUR2" s="324"/>
      <c r="EUS2" s="324"/>
      <c r="EUT2" s="325"/>
      <c r="EUU2" s="324"/>
      <c r="EUV2" s="326"/>
      <c r="EUW2" s="326"/>
      <c r="EUX2" s="326"/>
      <c r="EUY2" s="326"/>
      <c r="EUZ2" s="323"/>
      <c r="EVA2" s="324"/>
      <c r="EVB2" s="324"/>
      <c r="EVC2" s="325"/>
      <c r="EVD2" s="324"/>
      <c r="EVE2" s="326"/>
      <c r="EVF2" s="326"/>
      <c r="EVG2" s="326"/>
      <c r="EVH2" s="326"/>
      <c r="EVI2" s="323"/>
      <c r="EVJ2" s="324"/>
      <c r="EVK2" s="324"/>
      <c r="EVL2" s="325"/>
      <c r="EVM2" s="324"/>
      <c r="EVN2" s="326"/>
      <c r="EVO2" s="326"/>
      <c r="EVP2" s="326"/>
      <c r="EVQ2" s="326"/>
      <c r="EVR2" s="323"/>
      <c r="EVS2" s="324"/>
      <c r="EVT2" s="324"/>
      <c r="EVU2" s="325"/>
      <c r="EVV2" s="324"/>
      <c r="EVW2" s="326"/>
      <c r="EVX2" s="326"/>
      <c r="EVY2" s="326"/>
      <c r="EVZ2" s="326"/>
      <c r="EWA2" s="323"/>
      <c r="EWB2" s="324"/>
      <c r="EWC2" s="324"/>
      <c r="EWD2" s="325"/>
      <c r="EWE2" s="324"/>
      <c r="EWF2" s="326"/>
      <c r="EWG2" s="326"/>
      <c r="EWH2" s="326"/>
      <c r="EWI2" s="326"/>
      <c r="EWJ2" s="323"/>
      <c r="EWK2" s="324"/>
      <c r="EWL2" s="324"/>
      <c r="EWM2" s="325"/>
      <c r="EWN2" s="324"/>
      <c r="EWO2" s="326"/>
      <c r="EWP2" s="326"/>
      <c r="EWQ2" s="326"/>
      <c r="EWR2" s="326"/>
      <c r="EWS2" s="323"/>
      <c r="EWT2" s="324"/>
      <c r="EWU2" s="324"/>
      <c r="EWV2" s="325"/>
      <c r="EWW2" s="324"/>
      <c r="EWX2" s="326"/>
      <c r="EWY2" s="326"/>
      <c r="EWZ2" s="326"/>
      <c r="EXA2" s="326"/>
      <c r="EXB2" s="323"/>
      <c r="EXC2" s="324"/>
      <c r="EXD2" s="324"/>
      <c r="EXE2" s="325"/>
      <c r="EXF2" s="324"/>
      <c r="EXG2" s="326"/>
      <c r="EXH2" s="326"/>
      <c r="EXI2" s="326"/>
      <c r="EXJ2" s="326"/>
      <c r="EXK2" s="323"/>
      <c r="EXL2" s="324"/>
      <c r="EXM2" s="324"/>
      <c r="EXN2" s="325"/>
      <c r="EXO2" s="324"/>
      <c r="EXP2" s="326"/>
      <c r="EXQ2" s="326"/>
      <c r="EXR2" s="326"/>
      <c r="EXS2" s="326"/>
      <c r="EXT2" s="323"/>
      <c r="EXU2" s="324"/>
      <c r="EXV2" s="324"/>
      <c r="EXW2" s="325"/>
      <c r="EXX2" s="324"/>
      <c r="EXY2" s="326"/>
      <c r="EXZ2" s="326"/>
      <c r="EYA2" s="326"/>
      <c r="EYB2" s="326"/>
      <c r="EYC2" s="323"/>
      <c r="EYD2" s="324"/>
      <c r="EYE2" s="324"/>
      <c r="EYF2" s="325"/>
      <c r="EYG2" s="324"/>
      <c r="EYH2" s="326"/>
      <c r="EYI2" s="326"/>
      <c r="EYJ2" s="326"/>
      <c r="EYK2" s="326"/>
      <c r="EYL2" s="323"/>
      <c r="EYM2" s="324"/>
      <c r="EYN2" s="324"/>
      <c r="EYO2" s="325"/>
      <c r="EYP2" s="324"/>
      <c r="EYQ2" s="326"/>
      <c r="EYR2" s="326"/>
      <c r="EYS2" s="326"/>
      <c r="EYT2" s="326"/>
      <c r="EYU2" s="323"/>
      <c r="EYV2" s="324"/>
      <c r="EYW2" s="324"/>
      <c r="EYX2" s="325"/>
      <c r="EYY2" s="324"/>
      <c r="EYZ2" s="326"/>
      <c r="EZA2" s="326"/>
      <c r="EZB2" s="326"/>
      <c r="EZC2" s="326"/>
      <c r="EZD2" s="323"/>
      <c r="EZE2" s="324"/>
      <c r="EZF2" s="324"/>
      <c r="EZG2" s="325"/>
      <c r="EZH2" s="324"/>
      <c r="EZI2" s="326"/>
      <c r="EZJ2" s="326"/>
      <c r="EZK2" s="326"/>
      <c r="EZL2" s="326"/>
      <c r="EZM2" s="323"/>
      <c r="EZN2" s="324"/>
      <c r="EZO2" s="324"/>
      <c r="EZP2" s="325"/>
      <c r="EZQ2" s="324"/>
      <c r="EZR2" s="326"/>
      <c r="EZS2" s="326"/>
      <c r="EZT2" s="326"/>
      <c r="EZU2" s="326"/>
      <c r="EZV2" s="323"/>
      <c r="EZW2" s="324"/>
      <c r="EZX2" s="324"/>
      <c r="EZY2" s="325"/>
      <c r="EZZ2" s="324"/>
      <c r="FAA2" s="326"/>
      <c r="FAB2" s="326"/>
      <c r="FAC2" s="326"/>
      <c r="FAD2" s="326"/>
      <c r="FAE2" s="323"/>
      <c r="FAF2" s="324"/>
      <c r="FAG2" s="324"/>
      <c r="FAH2" s="325"/>
      <c r="FAI2" s="324"/>
      <c r="FAJ2" s="326"/>
      <c r="FAK2" s="326"/>
      <c r="FAL2" s="326"/>
      <c r="FAM2" s="326"/>
      <c r="FAN2" s="323"/>
      <c r="FAO2" s="324"/>
      <c r="FAP2" s="324"/>
      <c r="FAQ2" s="325"/>
      <c r="FAR2" s="324"/>
      <c r="FAS2" s="326"/>
      <c r="FAT2" s="326"/>
      <c r="FAU2" s="326"/>
      <c r="FAV2" s="326"/>
      <c r="FAW2" s="323"/>
      <c r="FAX2" s="324"/>
      <c r="FAY2" s="324"/>
      <c r="FAZ2" s="325"/>
      <c r="FBA2" s="324"/>
      <c r="FBB2" s="326"/>
      <c r="FBC2" s="326"/>
      <c r="FBD2" s="326"/>
      <c r="FBE2" s="326"/>
      <c r="FBF2" s="323"/>
      <c r="FBG2" s="324"/>
      <c r="FBH2" s="324"/>
      <c r="FBI2" s="325"/>
      <c r="FBJ2" s="324"/>
      <c r="FBK2" s="326"/>
      <c r="FBL2" s="326"/>
      <c r="FBM2" s="326"/>
      <c r="FBN2" s="326"/>
      <c r="FBO2" s="323"/>
      <c r="FBP2" s="324"/>
      <c r="FBQ2" s="324"/>
      <c r="FBR2" s="325"/>
      <c r="FBS2" s="324"/>
      <c r="FBT2" s="326"/>
      <c r="FBU2" s="326"/>
      <c r="FBV2" s="326"/>
      <c r="FBW2" s="326"/>
      <c r="FBX2" s="323"/>
      <c r="FBY2" s="324"/>
      <c r="FBZ2" s="324"/>
      <c r="FCA2" s="325"/>
      <c r="FCB2" s="324"/>
      <c r="FCC2" s="326"/>
      <c r="FCD2" s="326"/>
      <c r="FCE2" s="326"/>
      <c r="FCF2" s="326"/>
      <c r="FCG2" s="323"/>
      <c r="FCH2" s="324"/>
      <c r="FCI2" s="324"/>
      <c r="FCJ2" s="325"/>
      <c r="FCK2" s="324"/>
      <c r="FCL2" s="326"/>
      <c r="FCM2" s="326"/>
      <c r="FCN2" s="326"/>
      <c r="FCO2" s="326"/>
      <c r="FCP2" s="323"/>
      <c r="FCQ2" s="324"/>
      <c r="FCR2" s="324"/>
      <c r="FCS2" s="325"/>
      <c r="FCT2" s="324"/>
      <c r="FCU2" s="326"/>
      <c r="FCV2" s="326"/>
      <c r="FCW2" s="326"/>
      <c r="FCX2" s="326"/>
      <c r="FCY2" s="323"/>
      <c r="FCZ2" s="324"/>
      <c r="FDA2" s="324"/>
      <c r="FDB2" s="325"/>
      <c r="FDC2" s="324"/>
      <c r="FDD2" s="326"/>
      <c r="FDE2" s="326"/>
      <c r="FDF2" s="326"/>
      <c r="FDG2" s="326"/>
      <c r="FDH2" s="323"/>
      <c r="FDI2" s="324"/>
      <c r="FDJ2" s="324"/>
      <c r="FDK2" s="325"/>
      <c r="FDL2" s="324"/>
      <c r="FDM2" s="326"/>
      <c r="FDN2" s="326"/>
      <c r="FDO2" s="326"/>
      <c r="FDP2" s="326"/>
      <c r="FDQ2" s="323"/>
      <c r="FDR2" s="324"/>
      <c r="FDS2" s="324"/>
      <c r="FDT2" s="325"/>
      <c r="FDU2" s="324"/>
      <c r="FDV2" s="326"/>
      <c r="FDW2" s="326"/>
      <c r="FDX2" s="326"/>
      <c r="FDY2" s="326"/>
      <c r="FDZ2" s="323"/>
      <c r="FEA2" s="324"/>
      <c r="FEB2" s="324"/>
      <c r="FEC2" s="325"/>
      <c r="FED2" s="324"/>
      <c r="FEE2" s="326"/>
      <c r="FEF2" s="326"/>
      <c r="FEG2" s="326"/>
      <c r="FEH2" s="326"/>
      <c r="FEI2" s="323"/>
      <c r="FEJ2" s="324"/>
      <c r="FEK2" s="324"/>
      <c r="FEL2" s="325"/>
      <c r="FEM2" s="324"/>
      <c r="FEN2" s="326"/>
      <c r="FEO2" s="326"/>
      <c r="FEP2" s="326"/>
      <c r="FEQ2" s="326"/>
      <c r="FER2" s="323"/>
      <c r="FES2" s="324"/>
      <c r="FET2" s="324"/>
      <c r="FEU2" s="325"/>
      <c r="FEV2" s="324"/>
      <c r="FEW2" s="326"/>
      <c r="FEX2" s="326"/>
      <c r="FEY2" s="326"/>
      <c r="FEZ2" s="326"/>
      <c r="FFA2" s="323"/>
      <c r="FFB2" s="324"/>
      <c r="FFC2" s="324"/>
      <c r="FFD2" s="325"/>
      <c r="FFE2" s="324"/>
      <c r="FFF2" s="326"/>
      <c r="FFG2" s="326"/>
      <c r="FFH2" s="326"/>
      <c r="FFI2" s="326"/>
      <c r="FFJ2" s="323"/>
      <c r="FFK2" s="324"/>
      <c r="FFL2" s="324"/>
      <c r="FFM2" s="325"/>
      <c r="FFN2" s="324"/>
      <c r="FFO2" s="326"/>
      <c r="FFP2" s="326"/>
      <c r="FFQ2" s="326"/>
      <c r="FFR2" s="326"/>
      <c r="FFS2" s="323"/>
      <c r="FFT2" s="324"/>
      <c r="FFU2" s="324"/>
      <c r="FFV2" s="325"/>
      <c r="FFW2" s="324"/>
      <c r="FFX2" s="326"/>
      <c r="FFY2" s="326"/>
      <c r="FFZ2" s="326"/>
      <c r="FGA2" s="326"/>
      <c r="FGB2" s="323"/>
      <c r="FGC2" s="324"/>
      <c r="FGD2" s="324"/>
      <c r="FGE2" s="325"/>
      <c r="FGF2" s="324"/>
      <c r="FGG2" s="326"/>
      <c r="FGH2" s="326"/>
      <c r="FGI2" s="326"/>
      <c r="FGJ2" s="326"/>
      <c r="FGK2" s="323"/>
      <c r="FGL2" s="324"/>
      <c r="FGM2" s="324"/>
      <c r="FGN2" s="325"/>
      <c r="FGO2" s="324"/>
      <c r="FGP2" s="326"/>
      <c r="FGQ2" s="326"/>
      <c r="FGR2" s="326"/>
      <c r="FGS2" s="326"/>
      <c r="FGT2" s="323"/>
      <c r="FGU2" s="324"/>
      <c r="FGV2" s="324"/>
      <c r="FGW2" s="325"/>
      <c r="FGX2" s="324"/>
      <c r="FGY2" s="326"/>
      <c r="FGZ2" s="326"/>
      <c r="FHA2" s="326"/>
      <c r="FHB2" s="326"/>
      <c r="FHC2" s="323"/>
      <c r="FHD2" s="324"/>
      <c r="FHE2" s="324"/>
      <c r="FHF2" s="325"/>
      <c r="FHG2" s="324"/>
      <c r="FHH2" s="326"/>
      <c r="FHI2" s="326"/>
      <c r="FHJ2" s="326"/>
      <c r="FHK2" s="326"/>
      <c r="FHL2" s="323"/>
      <c r="FHM2" s="324"/>
      <c r="FHN2" s="324"/>
      <c r="FHO2" s="325"/>
      <c r="FHP2" s="324"/>
      <c r="FHQ2" s="326"/>
      <c r="FHR2" s="326"/>
      <c r="FHS2" s="326"/>
      <c r="FHT2" s="326"/>
      <c r="FHU2" s="323"/>
      <c r="FHV2" s="324"/>
      <c r="FHW2" s="324"/>
      <c r="FHX2" s="325"/>
      <c r="FHY2" s="324"/>
      <c r="FHZ2" s="326"/>
      <c r="FIA2" s="326"/>
      <c r="FIB2" s="326"/>
      <c r="FIC2" s="326"/>
      <c r="FID2" s="323"/>
      <c r="FIE2" s="324"/>
      <c r="FIF2" s="324"/>
      <c r="FIG2" s="325"/>
      <c r="FIH2" s="324"/>
      <c r="FII2" s="326"/>
      <c r="FIJ2" s="326"/>
      <c r="FIK2" s="326"/>
      <c r="FIL2" s="326"/>
      <c r="FIM2" s="323"/>
      <c r="FIN2" s="324"/>
      <c r="FIO2" s="324"/>
      <c r="FIP2" s="325"/>
      <c r="FIQ2" s="324"/>
      <c r="FIR2" s="326"/>
      <c r="FIS2" s="326"/>
      <c r="FIT2" s="326"/>
      <c r="FIU2" s="326"/>
      <c r="FIV2" s="323"/>
      <c r="FIW2" s="324"/>
      <c r="FIX2" s="324"/>
      <c r="FIY2" s="325"/>
      <c r="FIZ2" s="324"/>
      <c r="FJA2" s="326"/>
      <c r="FJB2" s="326"/>
      <c r="FJC2" s="326"/>
      <c r="FJD2" s="326"/>
      <c r="FJE2" s="323"/>
      <c r="FJF2" s="324"/>
      <c r="FJG2" s="324"/>
      <c r="FJH2" s="325"/>
      <c r="FJI2" s="324"/>
      <c r="FJJ2" s="326"/>
      <c r="FJK2" s="326"/>
      <c r="FJL2" s="326"/>
      <c r="FJM2" s="326"/>
      <c r="FJN2" s="323"/>
      <c r="FJO2" s="324"/>
      <c r="FJP2" s="324"/>
      <c r="FJQ2" s="325"/>
      <c r="FJR2" s="324"/>
      <c r="FJS2" s="326"/>
      <c r="FJT2" s="326"/>
      <c r="FJU2" s="326"/>
      <c r="FJV2" s="326"/>
      <c r="FJW2" s="323"/>
      <c r="FJX2" s="324"/>
      <c r="FJY2" s="324"/>
      <c r="FJZ2" s="325"/>
      <c r="FKA2" s="324"/>
      <c r="FKB2" s="326"/>
      <c r="FKC2" s="326"/>
      <c r="FKD2" s="326"/>
      <c r="FKE2" s="326"/>
      <c r="FKF2" s="323"/>
      <c r="FKG2" s="324"/>
      <c r="FKH2" s="324"/>
      <c r="FKI2" s="325"/>
      <c r="FKJ2" s="324"/>
      <c r="FKK2" s="326"/>
      <c r="FKL2" s="326"/>
      <c r="FKM2" s="326"/>
      <c r="FKN2" s="326"/>
      <c r="FKO2" s="323"/>
      <c r="FKP2" s="324"/>
      <c r="FKQ2" s="324"/>
      <c r="FKR2" s="325"/>
      <c r="FKS2" s="324"/>
      <c r="FKT2" s="326"/>
      <c r="FKU2" s="326"/>
      <c r="FKV2" s="326"/>
      <c r="FKW2" s="326"/>
      <c r="FKX2" s="323"/>
      <c r="FKY2" s="324"/>
      <c r="FKZ2" s="324"/>
      <c r="FLA2" s="325"/>
      <c r="FLB2" s="324"/>
      <c r="FLC2" s="326"/>
      <c r="FLD2" s="326"/>
      <c r="FLE2" s="326"/>
      <c r="FLF2" s="326"/>
      <c r="FLG2" s="323"/>
      <c r="FLH2" s="324"/>
      <c r="FLI2" s="324"/>
      <c r="FLJ2" s="325"/>
      <c r="FLK2" s="324"/>
      <c r="FLL2" s="326"/>
      <c r="FLM2" s="326"/>
      <c r="FLN2" s="326"/>
      <c r="FLO2" s="326"/>
      <c r="FLP2" s="323"/>
      <c r="FLQ2" s="324"/>
      <c r="FLR2" s="324"/>
      <c r="FLS2" s="325"/>
      <c r="FLT2" s="324"/>
      <c r="FLU2" s="326"/>
      <c r="FLV2" s="326"/>
      <c r="FLW2" s="326"/>
      <c r="FLX2" s="326"/>
      <c r="FLY2" s="323"/>
      <c r="FLZ2" s="324"/>
      <c r="FMA2" s="324"/>
      <c r="FMB2" s="325"/>
      <c r="FMC2" s="324"/>
      <c r="FMD2" s="326"/>
      <c r="FME2" s="326"/>
      <c r="FMF2" s="326"/>
      <c r="FMG2" s="326"/>
      <c r="FMH2" s="323"/>
      <c r="FMI2" s="324"/>
      <c r="FMJ2" s="324"/>
      <c r="FMK2" s="325"/>
      <c r="FML2" s="324"/>
      <c r="FMM2" s="326"/>
      <c r="FMN2" s="326"/>
      <c r="FMO2" s="326"/>
      <c r="FMP2" s="326"/>
      <c r="FMQ2" s="323"/>
      <c r="FMR2" s="324"/>
      <c r="FMS2" s="324"/>
      <c r="FMT2" s="325"/>
      <c r="FMU2" s="324"/>
      <c r="FMV2" s="326"/>
      <c r="FMW2" s="326"/>
      <c r="FMX2" s="326"/>
      <c r="FMY2" s="326"/>
      <c r="FMZ2" s="323"/>
      <c r="FNA2" s="324"/>
      <c r="FNB2" s="324"/>
      <c r="FNC2" s="325"/>
      <c r="FND2" s="324"/>
      <c r="FNE2" s="326"/>
      <c r="FNF2" s="326"/>
      <c r="FNG2" s="326"/>
      <c r="FNH2" s="326"/>
      <c r="FNI2" s="323"/>
      <c r="FNJ2" s="324"/>
      <c r="FNK2" s="324"/>
      <c r="FNL2" s="325"/>
      <c r="FNM2" s="324"/>
      <c r="FNN2" s="326"/>
      <c r="FNO2" s="326"/>
      <c r="FNP2" s="326"/>
      <c r="FNQ2" s="326"/>
      <c r="FNR2" s="323"/>
      <c r="FNS2" s="324"/>
      <c r="FNT2" s="324"/>
      <c r="FNU2" s="325"/>
      <c r="FNV2" s="324"/>
      <c r="FNW2" s="326"/>
      <c r="FNX2" s="326"/>
      <c r="FNY2" s="326"/>
      <c r="FNZ2" s="326"/>
      <c r="FOA2" s="323"/>
      <c r="FOB2" s="324"/>
      <c r="FOC2" s="324"/>
      <c r="FOD2" s="325"/>
      <c r="FOE2" s="324"/>
      <c r="FOF2" s="326"/>
      <c r="FOG2" s="326"/>
      <c r="FOH2" s="326"/>
      <c r="FOI2" s="326"/>
      <c r="FOJ2" s="323"/>
      <c r="FOK2" s="324"/>
      <c r="FOL2" s="324"/>
      <c r="FOM2" s="325"/>
      <c r="FON2" s="324"/>
      <c r="FOO2" s="326"/>
      <c r="FOP2" s="326"/>
      <c r="FOQ2" s="326"/>
      <c r="FOR2" s="326"/>
      <c r="FOS2" s="323"/>
      <c r="FOT2" s="324"/>
      <c r="FOU2" s="324"/>
      <c r="FOV2" s="325"/>
      <c r="FOW2" s="324"/>
      <c r="FOX2" s="326"/>
      <c r="FOY2" s="326"/>
      <c r="FOZ2" s="326"/>
      <c r="FPA2" s="326"/>
      <c r="FPB2" s="323"/>
      <c r="FPC2" s="324"/>
      <c r="FPD2" s="324"/>
      <c r="FPE2" s="325"/>
      <c r="FPF2" s="324"/>
      <c r="FPG2" s="326"/>
      <c r="FPH2" s="326"/>
      <c r="FPI2" s="326"/>
      <c r="FPJ2" s="326"/>
      <c r="FPK2" s="323"/>
      <c r="FPL2" s="324"/>
      <c r="FPM2" s="324"/>
      <c r="FPN2" s="325"/>
      <c r="FPO2" s="324"/>
      <c r="FPP2" s="326"/>
      <c r="FPQ2" s="326"/>
      <c r="FPR2" s="326"/>
      <c r="FPS2" s="326"/>
      <c r="FPT2" s="323"/>
      <c r="FPU2" s="324"/>
      <c r="FPV2" s="324"/>
      <c r="FPW2" s="325"/>
      <c r="FPX2" s="324"/>
      <c r="FPY2" s="326"/>
      <c r="FPZ2" s="326"/>
      <c r="FQA2" s="326"/>
      <c r="FQB2" s="326"/>
      <c r="FQC2" s="323"/>
      <c r="FQD2" s="324"/>
      <c r="FQE2" s="324"/>
      <c r="FQF2" s="325"/>
      <c r="FQG2" s="324"/>
      <c r="FQH2" s="326"/>
      <c r="FQI2" s="326"/>
      <c r="FQJ2" s="326"/>
      <c r="FQK2" s="326"/>
      <c r="FQL2" s="323"/>
      <c r="FQM2" s="324"/>
      <c r="FQN2" s="324"/>
      <c r="FQO2" s="325"/>
      <c r="FQP2" s="324"/>
      <c r="FQQ2" s="326"/>
      <c r="FQR2" s="326"/>
      <c r="FQS2" s="326"/>
      <c r="FQT2" s="326"/>
      <c r="FQU2" s="323"/>
      <c r="FQV2" s="324"/>
      <c r="FQW2" s="324"/>
      <c r="FQX2" s="325"/>
      <c r="FQY2" s="324"/>
      <c r="FQZ2" s="326"/>
      <c r="FRA2" s="326"/>
      <c r="FRB2" s="326"/>
      <c r="FRC2" s="326"/>
      <c r="FRD2" s="323"/>
      <c r="FRE2" s="324"/>
      <c r="FRF2" s="324"/>
      <c r="FRG2" s="325"/>
      <c r="FRH2" s="324"/>
      <c r="FRI2" s="326"/>
      <c r="FRJ2" s="326"/>
      <c r="FRK2" s="326"/>
      <c r="FRL2" s="326"/>
      <c r="FRM2" s="323"/>
      <c r="FRN2" s="324"/>
      <c r="FRO2" s="324"/>
      <c r="FRP2" s="325"/>
      <c r="FRQ2" s="324"/>
      <c r="FRR2" s="326"/>
      <c r="FRS2" s="326"/>
      <c r="FRT2" s="326"/>
      <c r="FRU2" s="326"/>
      <c r="FRV2" s="323"/>
      <c r="FRW2" s="324"/>
      <c r="FRX2" s="324"/>
      <c r="FRY2" s="325"/>
      <c r="FRZ2" s="324"/>
      <c r="FSA2" s="326"/>
      <c r="FSB2" s="326"/>
      <c r="FSC2" s="326"/>
      <c r="FSD2" s="326"/>
      <c r="FSE2" s="323"/>
      <c r="FSF2" s="324"/>
      <c r="FSG2" s="324"/>
      <c r="FSH2" s="325"/>
      <c r="FSI2" s="324"/>
      <c r="FSJ2" s="326"/>
      <c r="FSK2" s="326"/>
      <c r="FSL2" s="326"/>
      <c r="FSM2" s="326"/>
      <c r="FSN2" s="323"/>
      <c r="FSO2" s="324"/>
      <c r="FSP2" s="324"/>
      <c r="FSQ2" s="325"/>
      <c r="FSR2" s="324"/>
      <c r="FSS2" s="326"/>
      <c r="FST2" s="326"/>
      <c r="FSU2" s="326"/>
      <c r="FSV2" s="326"/>
      <c r="FSW2" s="323"/>
      <c r="FSX2" s="324"/>
      <c r="FSY2" s="324"/>
      <c r="FSZ2" s="325"/>
      <c r="FTA2" s="324"/>
      <c r="FTB2" s="326"/>
      <c r="FTC2" s="326"/>
      <c r="FTD2" s="326"/>
      <c r="FTE2" s="326"/>
      <c r="FTF2" s="323"/>
      <c r="FTG2" s="324"/>
      <c r="FTH2" s="324"/>
      <c r="FTI2" s="325"/>
      <c r="FTJ2" s="324"/>
      <c r="FTK2" s="326"/>
      <c r="FTL2" s="326"/>
      <c r="FTM2" s="326"/>
      <c r="FTN2" s="326"/>
      <c r="FTO2" s="323"/>
      <c r="FTP2" s="324"/>
      <c r="FTQ2" s="324"/>
      <c r="FTR2" s="325"/>
      <c r="FTS2" s="324"/>
      <c r="FTT2" s="326"/>
      <c r="FTU2" s="326"/>
      <c r="FTV2" s="326"/>
      <c r="FTW2" s="326"/>
      <c r="FTX2" s="323"/>
      <c r="FTY2" s="324"/>
      <c r="FTZ2" s="324"/>
      <c r="FUA2" s="325"/>
      <c r="FUB2" s="324"/>
      <c r="FUC2" s="326"/>
      <c r="FUD2" s="326"/>
      <c r="FUE2" s="326"/>
      <c r="FUF2" s="326"/>
      <c r="FUG2" s="323"/>
      <c r="FUH2" s="324"/>
      <c r="FUI2" s="324"/>
      <c r="FUJ2" s="325"/>
      <c r="FUK2" s="324"/>
      <c r="FUL2" s="326"/>
      <c r="FUM2" s="326"/>
      <c r="FUN2" s="326"/>
      <c r="FUO2" s="326"/>
      <c r="FUP2" s="323"/>
      <c r="FUQ2" s="324"/>
      <c r="FUR2" s="324"/>
      <c r="FUS2" s="325"/>
      <c r="FUT2" s="324"/>
      <c r="FUU2" s="326"/>
      <c r="FUV2" s="326"/>
      <c r="FUW2" s="326"/>
      <c r="FUX2" s="326"/>
      <c r="FUY2" s="323"/>
      <c r="FUZ2" s="324"/>
      <c r="FVA2" s="324"/>
      <c r="FVB2" s="325"/>
      <c r="FVC2" s="324"/>
      <c r="FVD2" s="326"/>
      <c r="FVE2" s="326"/>
      <c r="FVF2" s="326"/>
      <c r="FVG2" s="326"/>
      <c r="FVH2" s="323"/>
      <c r="FVI2" s="324"/>
      <c r="FVJ2" s="324"/>
      <c r="FVK2" s="325"/>
      <c r="FVL2" s="324"/>
      <c r="FVM2" s="326"/>
      <c r="FVN2" s="326"/>
      <c r="FVO2" s="326"/>
      <c r="FVP2" s="326"/>
      <c r="FVQ2" s="323"/>
      <c r="FVR2" s="324"/>
      <c r="FVS2" s="324"/>
      <c r="FVT2" s="325"/>
      <c r="FVU2" s="324"/>
      <c r="FVV2" s="326"/>
      <c r="FVW2" s="326"/>
      <c r="FVX2" s="326"/>
      <c r="FVY2" s="326"/>
      <c r="FVZ2" s="323"/>
      <c r="FWA2" s="324"/>
      <c r="FWB2" s="324"/>
      <c r="FWC2" s="325"/>
      <c r="FWD2" s="324"/>
      <c r="FWE2" s="326"/>
      <c r="FWF2" s="326"/>
      <c r="FWG2" s="326"/>
      <c r="FWH2" s="326"/>
      <c r="FWI2" s="323"/>
      <c r="FWJ2" s="324"/>
      <c r="FWK2" s="324"/>
      <c r="FWL2" s="325"/>
      <c r="FWM2" s="324"/>
      <c r="FWN2" s="326"/>
      <c r="FWO2" s="326"/>
      <c r="FWP2" s="326"/>
      <c r="FWQ2" s="326"/>
      <c r="FWR2" s="323"/>
      <c r="FWS2" s="324"/>
      <c r="FWT2" s="324"/>
      <c r="FWU2" s="325"/>
      <c r="FWV2" s="324"/>
      <c r="FWW2" s="326"/>
      <c r="FWX2" s="326"/>
      <c r="FWY2" s="326"/>
      <c r="FWZ2" s="326"/>
      <c r="FXA2" s="323"/>
      <c r="FXB2" s="324"/>
      <c r="FXC2" s="324"/>
      <c r="FXD2" s="325"/>
      <c r="FXE2" s="324"/>
      <c r="FXF2" s="326"/>
      <c r="FXG2" s="326"/>
      <c r="FXH2" s="326"/>
      <c r="FXI2" s="326"/>
      <c r="FXJ2" s="323"/>
      <c r="FXK2" s="324"/>
      <c r="FXL2" s="324"/>
      <c r="FXM2" s="325"/>
      <c r="FXN2" s="324"/>
      <c r="FXO2" s="326"/>
      <c r="FXP2" s="326"/>
      <c r="FXQ2" s="326"/>
      <c r="FXR2" s="326"/>
      <c r="FXS2" s="323"/>
      <c r="FXT2" s="324"/>
      <c r="FXU2" s="324"/>
      <c r="FXV2" s="325"/>
      <c r="FXW2" s="324"/>
      <c r="FXX2" s="326"/>
      <c r="FXY2" s="326"/>
      <c r="FXZ2" s="326"/>
      <c r="FYA2" s="326"/>
      <c r="FYB2" s="323"/>
      <c r="FYC2" s="324"/>
      <c r="FYD2" s="324"/>
      <c r="FYE2" s="325"/>
      <c r="FYF2" s="324"/>
      <c r="FYG2" s="326"/>
      <c r="FYH2" s="326"/>
      <c r="FYI2" s="326"/>
      <c r="FYJ2" s="326"/>
      <c r="FYK2" s="323"/>
      <c r="FYL2" s="324"/>
      <c r="FYM2" s="324"/>
      <c r="FYN2" s="325"/>
      <c r="FYO2" s="324"/>
      <c r="FYP2" s="326"/>
      <c r="FYQ2" s="326"/>
      <c r="FYR2" s="326"/>
      <c r="FYS2" s="326"/>
      <c r="FYT2" s="323"/>
      <c r="FYU2" s="324"/>
      <c r="FYV2" s="324"/>
      <c r="FYW2" s="325"/>
      <c r="FYX2" s="324"/>
      <c r="FYY2" s="326"/>
      <c r="FYZ2" s="326"/>
      <c r="FZA2" s="326"/>
      <c r="FZB2" s="326"/>
      <c r="FZC2" s="323"/>
      <c r="FZD2" s="324"/>
      <c r="FZE2" s="324"/>
      <c r="FZF2" s="325"/>
      <c r="FZG2" s="324"/>
      <c r="FZH2" s="326"/>
      <c r="FZI2" s="326"/>
      <c r="FZJ2" s="326"/>
      <c r="FZK2" s="326"/>
      <c r="FZL2" s="323"/>
      <c r="FZM2" s="324"/>
      <c r="FZN2" s="324"/>
      <c r="FZO2" s="325"/>
      <c r="FZP2" s="324"/>
      <c r="FZQ2" s="326"/>
      <c r="FZR2" s="326"/>
      <c r="FZS2" s="326"/>
      <c r="FZT2" s="326"/>
      <c r="FZU2" s="323"/>
      <c r="FZV2" s="324"/>
      <c r="FZW2" s="324"/>
      <c r="FZX2" s="325"/>
      <c r="FZY2" s="324"/>
      <c r="FZZ2" s="326"/>
      <c r="GAA2" s="326"/>
      <c r="GAB2" s="326"/>
      <c r="GAC2" s="326"/>
      <c r="GAD2" s="323"/>
      <c r="GAE2" s="324"/>
      <c r="GAF2" s="324"/>
      <c r="GAG2" s="325"/>
      <c r="GAH2" s="324"/>
      <c r="GAI2" s="326"/>
      <c r="GAJ2" s="326"/>
      <c r="GAK2" s="326"/>
      <c r="GAL2" s="326"/>
      <c r="GAM2" s="323"/>
      <c r="GAN2" s="324"/>
      <c r="GAO2" s="324"/>
      <c r="GAP2" s="325"/>
      <c r="GAQ2" s="324"/>
      <c r="GAR2" s="326"/>
      <c r="GAS2" s="326"/>
      <c r="GAT2" s="326"/>
      <c r="GAU2" s="326"/>
      <c r="GAV2" s="323"/>
      <c r="GAW2" s="324"/>
      <c r="GAX2" s="324"/>
      <c r="GAY2" s="325"/>
      <c r="GAZ2" s="324"/>
      <c r="GBA2" s="326"/>
      <c r="GBB2" s="326"/>
      <c r="GBC2" s="326"/>
      <c r="GBD2" s="326"/>
      <c r="GBE2" s="323"/>
      <c r="GBF2" s="324"/>
      <c r="GBG2" s="324"/>
      <c r="GBH2" s="325"/>
      <c r="GBI2" s="324"/>
      <c r="GBJ2" s="326"/>
      <c r="GBK2" s="326"/>
      <c r="GBL2" s="326"/>
      <c r="GBM2" s="326"/>
      <c r="GBN2" s="323"/>
      <c r="GBO2" s="324"/>
      <c r="GBP2" s="324"/>
      <c r="GBQ2" s="325"/>
      <c r="GBR2" s="324"/>
      <c r="GBS2" s="326"/>
      <c r="GBT2" s="326"/>
      <c r="GBU2" s="326"/>
      <c r="GBV2" s="326"/>
      <c r="GBW2" s="323"/>
      <c r="GBX2" s="324"/>
      <c r="GBY2" s="324"/>
      <c r="GBZ2" s="325"/>
      <c r="GCA2" s="324"/>
      <c r="GCB2" s="326"/>
      <c r="GCC2" s="326"/>
      <c r="GCD2" s="326"/>
      <c r="GCE2" s="326"/>
      <c r="GCF2" s="323"/>
      <c r="GCG2" s="324"/>
      <c r="GCH2" s="324"/>
      <c r="GCI2" s="325"/>
      <c r="GCJ2" s="324"/>
      <c r="GCK2" s="326"/>
      <c r="GCL2" s="326"/>
      <c r="GCM2" s="326"/>
      <c r="GCN2" s="326"/>
      <c r="GCO2" s="323"/>
      <c r="GCP2" s="324"/>
      <c r="GCQ2" s="324"/>
      <c r="GCR2" s="325"/>
      <c r="GCS2" s="324"/>
      <c r="GCT2" s="326"/>
      <c r="GCU2" s="326"/>
      <c r="GCV2" s="326"/>
      <c r="GCW2" s="326"/>
      <c r="GCX2" s="323"/>
      <c r="GCY2" s="324"/>
      <c r="GCZ2" s="324"/>
      <c r="GDA2" s="325"/>
      <c r="GDB2" s="324"/>
      <c r="GDC2" s="326"/>
      <c r="GDD2" s="326"/>
      <c r="GDE2" s="326"/>
      <c r="GDF2" s="326"/>
      <c r="GDG2" s="323"/>
      <c r="GDH2" s="324"/>
      <c r="GDI2" s="324"/>
      <c r="GDJ2" s="325"/>
      <c r="GDK2" s="324"/>
      <c r="GDL2" s="326"/>
      <c r="GDM2" s="326"/>
      <c r="GDN2" s="326"/>
      <c r="GDO2" s="326"/>
      <c r="GDP2" s="323"/>
      <c r="GDQ2" s="324"/>
      <c r="GDR2" s="324"/>
      <c r="GDS2" s="325"/>
      <c r="GDT2" s="324"/>
      <c r="GDU2" s="326"/>
      <c r="GDV2" s="326"/>
      <c r="GDW2" s="326"/>
      <c r="GDX2" s="326"/>
      <c r="GDY2" s="323"/>
      <c r="GDZ2" s="324"/>
      <c r="GEA2" s="324"/>
      <c r="GEB2" s="325"/>
      <c r="GEC2" s="324"/>
      <c r="GED2" s="326"/>
      <c r="GEE2" s="326"/>
      <c r="GEF2" s="326"/>
      <c r="GEG2" s="326"/>
      <c r="GEH2" s="323"/>
      <c r="GEI2" s="324"/>
      <c r="GEJ2" s="324"/>
      <c r="GEK2" s="325"/>
      <c r="GEL2" s="324"/>
      <c r="GEM2" s="326"/>
      <c r="GEN2" s="326"/>
      <c r="GEO2" s="326"/>
      <c r="GEP2" s="326"/>
      <c r="GEQ2" s="323"/>
      <c r="GER2" s="324"/>
      <c r="GES2" s="324"/>
      <c r="GET2" s="325"/>
      <c r="GEU2" s="324"/>
      <c r="GEV2" s="326"/>
      <c r="GEW2" s="326"/>
      <c r="GEX2" s="326"/>
      <c r="GEY2" s="326"/>
      <c r="GEZ2" s="323"/>
      <c r="GFA2" s="324"/>
      <c r="GFB2" s="324"/>
      <c r="GFC2" s="325"/>
      <c r="GFD2" s="324"/>
      <c r="GFE2" s="326"/>
      <c r="GFF2" s="326"/>
      <c r="GFG2" s="326"/>
      <c r="GFH2" s="326"/>
      <c r="GFI2" s="323"/>
      <c r="GFJ2" s="324"/>
      <c r="GFK2" s="324"/>
      <c r="GFL2" s="325"/>
      <c r="GFM2" s="324"/>
      <c r="GFN2" s="326"/>
      <c r="GFO2" s="326"/>
      <c r="GFP2" s="326"/>
      <c r="GFQ2" s="326"/>
      <c r="GFR2" s="323"/>
      <c r="GFS2" s="324"/>
      <c r="GFT2" s="324"/>
      <c r="GFU2" s="325"/>
      <c r="GFV2" s="324"/>
      <c r="GFW2" s="326"/>
      <c r="GFX2" s="326"/>
      <c r="GFY2" s="326"/>
      <c r="GFZ2" s="326"/>
      <c r="GGA2" s="323"/>
      <c r="GGB2" s="324"/>
      <c r="GGC2" s="324"/>
      <c r="GGD2" s="325"/>
      <c r="GGE2" s="324"/>
      <c r="GGF2" s="326"/>
      <c r="GGG2" s="326"/>
      <c r="GGH2" s="326"/>
      <c r="GGI2" s="326"/>
      <c r="GGJ2" s="323"/>
      <c r="GGK2" s="324"/>
      <c r="GGL2" s="324"/>
      <c r="GGM2" s="325"/>
      <c r="GGN2" s="324"/>
      <c r="GGO2" s="326"/>
      <c r="GGP2" s="326"/>
      <c r="GGQ2" s="326"/>
      <c r="GGR2" s="326"/>
      <c r="GGS2" s="323"/>
      <c r="GGT2" s="324"/>
      <c r="GGU2" s="324"/>
      <c r="GGV2" s="325"/>
      <c r="GGW2" s="324"/>
      <c r="GGX2" s="326"/>
      <c r="GGY2" s="326"/>
      <c r="GGZ2" s="326"/>
      <c r="GHA2" s="326"/>
      <c r="GHB2" s="323"/>
      <c r="GHC2" s="324"/>
      <c r="GHD2" s="324"/>
      <c r="GHE2" s="325"/>
      <c r="GHF2" s="324"/>
      <c r="GHG2" s="326"/>
      <c r="GHH2" s="326"/>
      <c r="GHI2" s="326"/>
      <c r="GHJ2" s="326"/>
      <c r="GHK2" s="323"/>
      <c r="GHL2" s="324"/>
      <c r="GHM2" s="324"/>
      <c r="GHN2" s="325"/>
      <c r="GHO2" s="324"/>
      <c r="GHP2" s="326"/>
      <c r="GHQ2" s="326"/>
      <c r="GHR2" s="326"/>
      <c r="GHS2" s="326"/>
      <c r="GHT2" s="323"/>
      <c r="GHU2" s="324"/>
      <c r="GHV2" s="324"/>
      <c r="GHW2" s="325"/>
      <c r="GHX2" s="324"/>
      <c r="GHY2" s="326"/>
      <c r="GHZ2" s="326"/>
      <c r="GIA2" s="326"/>
      <c r="GIB2" s="326"/>
      <c r="GIC2" s="323"/>
      <c r="GID2" s="324"/>
      <c r="GIE2" s="324"/>
      <c r="GIF2" s="325"/>
      <c r="GIG2" s="324"/>
      <c r="GIH2" s="326"/>
      <c r="GII2" s="326"/>
      <c r="GIJ2" s="326"/>
      <c r="GIK2" s="326"/>
      <c r="GIL2" s="323"/>
      <c r="GIM2" s="324"/>
      <c r="GIN2" s="324"/>
      <c r="GIO2" s="325"/>
      <c r="GIP2" s="324"/>
      <c r="GIQ2" s="326"/>
      <c r="GIR2" s="326"/>
      <c r="GIS2" s="326"/>
      <c r="GIT2" s="326"/>
      <c r="GIU2" s="323"/>
      <c r="GIV2" s="324"/>
      <c r="GIW2" s="324"/>
      <c r="GIX2" s="325"/>
      <c r="GIY2" s="324"/>
      <c r="GIZ2" s="326"/>
      <c r="GJA2" s="326"/>
      <c r="GJB2" s="326"/>
      <c r="GJC2" s="326"/>
      <c r="GJD2" s="323"/>
      <c r="GJE2" s="324"/>
      <c r="GJF2" s="324"/>
      <c r="GJG2" s="325"/>
      <c r="GJH2" s="324"/>
      <c r="GJI2" s="326"/>
      <c r="GJJ2" s="326"/>
      <c r="GJK2" s="326"/>
      <c r="GJL2" s="326"/>
      <c r="GJM2" s="323"/>
      <c r="GJN2" s="324"/>
      <c r="GJO2" s="324"/>
      <c r="GJP2" s="325"/>
      <c r="GJQ2" s="324"/>
      <c r="GJR2" s="326"/>
      <c r="GJS2" s="326"/>
      <c r="GJT2" s="326"/>
      <c r="GJU2" s="326"/>
      <c r="GJV2" s="323"/>
      <c r="GJW2" s="324"/>
      <c r="GJX2" s="324"/>
      <c r="GJY2" s="325"/>
      <c r="GJZ2" s="324"/>
      <c r="GKA2" s="326"/>
      <c r="GKB2" s="326"/>
      <c r="GKC2" s="326"/>
      <c r="GKD2" s="326"/>
      <c r="GKE2" s="323"/>
      <c r="GKF2" s="324"/>
      <c r="GKG2" s="324"/>
      <c r="GKH2" s="325"/>
      <c r="GKI2" s="324"/>
      <c r="GKJ2" s="326"/>
      <c r="GKK2" s="326"/>
      <c r="GKL2" s="326"/>
      <c r="GKM2" s="326"/>
      <c r="GKN2" s="323"/>
      <c r="GKO2" s="324"/>
      <c r="GKP2" s="324"/>
      <c r="GKQ2" s="325"/>
      <c r="GKR2" s="324"/>
      <c r="GKS2" s="326"/>
      <c r="GKT2" s="326"/>
      <c r="GKU2" s="326"/>
      <c r="GKV2" s="326"/>
      <c r="GKW2" s="323"/>
      <c r="GKX2" s="324"/>
      <c r="GKY2" s="324"/>
      <c r="GKZ2" s="325"/>
      <c r="GLA2" s="324"/>
      <c r="GLB2" s="326"/>
      <c r="GLC2" s="326"/>
      <c r="GLD2" s="326"/>
      <c r="GLE2" s="326"/>
      <c r="GLF2" s="323"/>
      <c r="GLG2" s="324"/>
      <c r="GLH2" s="324"/>
      <c r="GLI2" s="325"/>
      <c r="GLJ2" s="324"/>
      <c r="GLK2" s="326"/>
      <c r="GLL2" s="326"/>
      <c r="GLM2" s="326"/>
      <c r="GLN2" s="326"/>
      <c r="GLO2" s="323"/>
      <c r="GLP2" s="324"/>
      <c r="GLQ2" s="324"/>
      <c r="GLR2" s="325"/>
      <c r="GLS2" s="324"/>
      <c r="GLT2" s="326"/>
      <c r="GLU2" s="326"/>
      <c r="GLV2" s="326"/>
      <c r="GLW2" s="326"/>
      <c r="GLX2" s="323"/>
      <c r="GLY2" s="324"/>
      <c r="GLZ2" s="324"/>
      <c r="GMA2" s="325"/>
      <c r="GMB2" s="324"/>
      <c r="GMC2" s="326"/>
      <c r="GMD2" s="326"/>
      <c r="GME2" s="326"/>
      <c r="GMF2" s="326"/>
      <c r="GMG2" s="323"/>
      <c r="GMH2" s="324"/>
      <c r="GMI2" s="324"/>
      <c r="GMJ2" s="325"/>
      <c r="GMK2" s="324"/>
      <c r="GML2" s="326"/>
      <c r="GMM2" s="326"/>
      <c r="GMN2" s="326"/>
      <c r="GMO2" s="326"/>
      <c r="GMP2" s="323"/>
      <c r="GMQ2" s="324"/>
      <c r="GMR2" s="324"/>
      <c r="GMS2" s="325"/>
      <c r="GMT2" s="324"/>
      <c r="GMU2" s="326"/>
      <c r="GMV2" s="326"/>
      <c r="GMW2" s="326"/>
      <c r="GMX2" s="326"/>
      <c r="GMY2" s="323"/>
      <c r="GMZ2" s="324"/>
      <c r="GNA2" s="324"/>
      <c r="GNB2" s="325"/>
      <c r="GNC2" s="324"/>
      <c r="GND2" s="326"/>
      <c r="GNE2" s="326"/>
      <c r="GNF2" s="326"/>
      <c r="GNG2" s="326"/>
      <c r="GNH2" s="323"/>
      <c r="GNI2" s="324"/>
      <c r="GNJ2" s="324"/>
      <c r="GNK2" s="325"/>
      <c r="GNL2" s="324"/>
      <c r="GNM2" s="326"/>
      <c r="GNN2" s="326"/>
      <c r="GNO2" s="326"/>
      <c r="GNP2" s="326"/>
      <c r="GNQ2" s="323"/>
      <c r="GNR2" s="324"/>
      <c r="GNS2" s="324"/>
      <c r="GNT2" s="325"/>
      <c r="GNU2" s="324"/>
      <c r="GNV2" s="326"/>
      <c r="GNW2" s="326"/>
      <c r="GNX2" s="326"/>
      <c r="GNY2" s="326"/>
      <c r="GNZ2" s="323"/>
      <c r="GOA2" s="324"/>
      <c r="GOB2" s="324"/>
      <c r="GOC2" s="325"/>
      <c r="GOD2" s="324"/>
      <c r="GOE2" s="326"/>
      <c r="GOF2" s="326"/>
      <c r="GOG2" s="326"/>
      <c r="GOH2" s="326"/>
      <c r="GOI2" s="323"/>
      <c r="GOJ2" s="324"/>
      <c r="GOK2" s="324"/>
      <c r="GOL2" s="325"/>
      <c r="GOM2" s="324"/>
      <c r="GON2" s="326"/>
      <c r="GOO2" s="326"/>
      <c r="GOP2" s="326"/>
      <c r="GOQ2" s="326"/>
      <c r="GOR2" s="323"/>
      <c r="GOS2" s="324"/>
      <c r="GOT2" s="324"/>
      <c r="GOU2" s="325"/>
      <c r="GOV2" s="324"/>
      <c r="GOW2" s="326"/>
      <c r="GOX2" s="326"/>
      <c r="GOY2" s="326"/>
      <c r="GOZ2" s="326"/>
      <c r="GPA2" s="323"/>
      <c r="GPB2" s="324"/>
      <c r="GPC2" s="324"/>
      <c r="GPD2" s="325"/>
      <c r="GPE2" s="324"/>
      <c r="GPF2" s="326"/>
      <c r="GPG2" s="326"/>
      <c r="GPH2" s="326"/>
      <c r="GPI2" s="326"/>
      <c r="GPJ2" s="323"/>
      <c r="GPK2" s="324"/>
      <c r="GPL2" s="324"/>
      <c r="GPM2" s="325"/>
      <c r="GPN2" s="324"/>
      <c r="GPO2" s="326"/>
      <c r="GPP2" s="326"/>
      <c r="GPQ2" s="326"/>
      <c r="GPR2" s="326"/>
      <c r="GPS2" s="323"/>
      <c r="GPT2" s="324"/>
      <c r="GPU2" s="324"/>
      <c r="GPV2" s="325"/>
      <c r="GPW2" s="324"/>
      <c r="GPX2" s="326"/>
      <c r="GPY2" s="326"/>
      <c r="GPZ2" s="326"/>
      <c r="GQA2" s="326"/>
      <c r="GQB2" s="323"/>
      <c r="GQC2" s="324"/>
      <c r="GQD2" s="324"/>
      <c r="GQE2" s="325"/>
      <c r="GQF2" s="324"/>
      <c r="GQG2" s="326"/>
      <c r="GQH2" s="326"/>
      <c r="GQI2" s="326"/>
      <c r="GQJ2" s="326"/>
      <c r="GQK2" s="323"/>
      <c r="GQL2" s="324"/>
      <c r="GQM2" s="324"/>
      <c r="GQN2" s="325"/>
      <c r="GQO2" s="324"/>
      <c r="GQP2" s="326"/>
      <c r="GQQ2" s="326"/>
      <c r="GQR2" s="326"/>
      <c r="GQS2" s="326"/>
      <c r="GQT2" s="323"/>
      <c r="GQU2" s="324"/>
      <c r="GQV2" s="324"/>
      <c r="GQW2" s="325"/>
      <c r="GQX2" s="324"/>
      <c r="GQY2" s="326"/>
      <c r="GQZ2" s="326"/>
      <c r="GRA2" s="326"/>
      <c r="GRB2" s="326"/>
      <c r="GRC2" s="323"/>
      <c r="GRD2" s="324"/>
      <c r="GRE2" s="324"/>
      <c r="GRF2" s="325"/>
      <c r="GRG2" s="324"/>
      <c r="GRH2" s="326"/>
      <c r="GRI2" s="326"/>
      <c r="GRJ2" s="326"/>
      <c r="GRK2" s="326"/>
      <c r="GRL2" s="323"/>
      <c r="GRM2" s="324"/>
      <c r="GRN2" s="324"/>
      <c r="GRO2" s="325"/>
      <c r="GRP2" s="324"/>
      <c r="GRQ2" s="326"/>
      <c r="GRR2" s="326"/>
      <c r="GRS2" s="326"/>
      <c r="GRT2" s="326"/>
      <c r="GRU2" s="323"/>
      <c r="GRV2" s="324"/>
      <c r="GRW2" s="324"/>
      <c r="GRX2" s="325"/>
      <c r="GRY2" s="324"/>
      <c r="GRZ2" s="326"/>
      <c r="GSA2" s="326"/>
      <c r="GSB2" s="326"/>
      <c r="GSC2" s="326"/>
      <c r="GSD2" s="323"/>
      <c r="GSE2" s="324"/>
      <c r="GSF2" s="324"/>
      <c r="GSG2" s="325"/>
      <c r="GSH2" s="324"/>
      <c r="GSI2" s="326"/>
      <c r="GSJ2" s="326"/>
      <c r="GSK2" s="326"/>
      <c r="GSL2" s="326"/>
      <c r="GSM2" s="323"/>
      <c r="GSN2" s="324"/>
      <c r="GSO2" s="324"/>
      <c r="GSP2" s="325"/>
      <c r="GSQ2" s="324"/>
      <c r="GSR2" s="326"/>
      <c r="GSS2" s="326"/>
      <c r="GST2" s="326"/>
      <c r="GSU2" s="326"/>
      <c r="GSV2" s="323"/>
      <c r="GSW2" s="324"/>
      <c r="GSX2" s="324"/>
      <c r="GSY2" s="325"/>
      <c r="GSZ2" s="324"/>
      <c r="GTA2" s="326"/>
      <c r="GTB2" s="326"/>
      <c r="GTC2" s="326"/>
      <c r="GTD2" s="326"/>
      <c r="GTE2" s="323"/>
      <c r="GTF2" s="324"/>
      <c r="GTG2" s="324"/>
      <c r="GTH2" s="325"/>
      <c r="GTI2" s="324"/>
      <c r="GTJ2" s="326"/>
      <c r="GTK2" s="326"/>
      <c r="GTL2" s="326"/>
      <c r="GTM2" s="326"/>
      <c r="GTN2" s="323"/>
      <c r="GTO2" s="324"/>
      <c r="GTP2" s="324"/>
      <c r="GTQ2" s="325"/>
      <c r="GTR2" s="324"/>
      <c r="GTS2" s="326"/>
      <c r="GTT2" s="326"/>
      <c r="GTU2" s="326"/>
      <c r="GTV2" s="326"/>
      <c r="GTW2" s="323"/>
      <c r="GTX2" s="324"/>
      <c r="GTY2" s="324"/>
      <c r="GTZ2" s="325"/>
      <c r="GUA2" s="324"/>
      <c r="GUB2" s="326"/>
      <c r="GUC2" s="326"/>
      <c r="GUD2" s="326"/>
      <c r="GUE2" s="326"/>
      <c r="GUF2" s="323"/>
      <c r="GUG2" s="324"/>
      <c r="GUH2" s="324"/>
      <c r="GUI2" s="325"/>
      <c r="GUJ2" s="324"/>
      <c r="GUK2" s="326"/>
      <c r="GUL2" s="326"/>
      <c r="GUM2" s="326"/>
      <c r="GUN2" s="326"/>
      <c r="GUO2" s="323"/>
      <c r="GUP2" s="324"/>
      <c r="GUQ2" s="324"/>
      <c r="GUR2" s="325"/>
      <c r="GUS2" s="324"/>
      <c r="GUT2" s="326"/>
      <c r="GUU2" s="326"/>
      <c r="GUV2" s="326"/>
      <c r="GUW2" s="326"/>
      <c r="GUX2" s="323"/>
      <c r="GUY2" s="324"/>
      <c r="GUZ2" s="324"/>
      <c r="GVA2" s="325"/>
      <c r="GVB2" s="324"/>
      <c r="GVC2" s="326"/>
      <c r="GVD2" s="326"/>
      <c r="GVE2" s="326"/>
      <c r="GVF2" s="326"/>
      <c r="GVG2" s="323"/>
      <c r="GVH2" s="324"/>
      <c r="GVI2" s="324"/>
      <c r="GVJ2" s="325"/>
      <c r="GVK2" s="324"/>
      <c r="GVL2" s="326"/>
      <c r="GVM2" s="326"/>
      <c r="GVN2" s="326"/>
      <c r="GVO2" s="326"/>
      <c r="GVP2" s="323"/>
      <c r="GVQ2" s="324"/>
      <c r="GVR2" s="324"/>
      <c r="GVS2" s="325"/>
      <c r="GVT2" s="324"/>
      <c r="GVU2" s="326"/>
      <c r="GVV2" s="326"/>
      <c r="GVW2" s="326"/>
      <c r="GVX2" s="326"/>
      <c r="GVY2" s="323"/>
      <c r="GVZ2" s="324"/>
      <c r="GWA2" s="324"/>
      <c r="GWB2" s="325"/>
      <c r="GWC2" s="324"/>
      <c r="GWD2" s="326"/>
      <c r="GWE2" s="326"/>
      <c r="GWF2" s="326"/>
      <c r="GWG2" s="326"/>
      <c r="GWH2" s="323"/>
      <c r="GWI2" s="324"/>
      <c r="GWJ2" s="324"/>
      <c r="GWK2" s="325"/>
      <c r="GWL2" s="324"/>
      <c r="GWM2" s="326"/>
      <c r="GWN2" s="326"/>
      <c r="GWO2" s="326"/>
      <c r="GWP2" s="326"/>
      <c r="GWQ2" s="323"/>
      <c r="GWR2" s="324"/>
      <c r="GWS2" s="324"/>
      <c r="GWT2" s="325"/>
      <c r="GWU2" s="324"/>
      <c r="GWV2" s="326"/>
      <c r="GWW2" s="326"/>
      <c r="GWX2" s="326"/>
      <c r="GWY2" s="326"/>
      <c r="GWZ2" s="323"/>
      <c r="GXA2" s="324"/>
      <c r="GXB2" s="324"/>
      <c r="GXC2" s="325"/>
      <c r="GXD2" s="324"/>
      <c r="GXE2" s="326"/>
      <c r="GXF2" s="326"/>
      <c r="GXG2" s="326"/>
      <c r="GXH2" s="326"/>
      <c r="GXI2" s="323"/>
      <c r="GXJ2" s="324"/>
      <c r="GXK2" s="324"/>
      <c r="GXL2" s="325"/>
      <c r="GXM2" s="324"/>
      <c r="GXN2" s="326"/>
      <c r="GXO2" s="326"/>
      <c r="GXP2" s="326"/>
      <c r="GXQ2" s="326"/>
      <c r="GXR2" s="323"/>
      <c r="GXS2" s="324"/>
      <c r="GXT2" s="324"/>
      <c r="GXU2" s="325"/>
      <c r="GXV2" s="324"/>
      <c r="GXW2" s="326"/>
      <c r="GXX2" s="326"/>
      <c r="GXY2" s="326"/>
      <c r="GXZ2" s="326"/>
      <c r="GYA2" s="323"/>
      <c r="GYB2" s="324"/>
      <c r="GYC2" s="324"/>
      <c r="GYD2" s="325"/>
      <c r="GYE2" s="324"/>
      <c r="GYF2" s="326"/>
      <c r="GYG2" s="326"/>
      <c r="GYH2" s="326"/>
      <c r="GYI2" s="326"/>
      <c r="GYJ2" s="323"/>
      <c r="GYK2" s="324"/>
      <c r="GYL2" s="324"/>
      <c r="GYM2" s="325"/>
      <c r="GYN2" s="324"/>
      <c r="GYO2" s="326"/>
      <c r="GYP2" s="326"/>
      <c r="GYQ2" s="326"/>
      <c r="GYR2" s="326"/>
      <c r="GYS2" s="323"/>
      <c r="GYT2" s="324"/>
      <c r="GYU2" s="324"/>
      <c r="GYV2" s="325"/>
      <c r="GYW2" s="324"/>
      <c r="GYX2" s="326"/>
      <c r="GYY2" s="326"/>
      <c r="GYZ2" s="326"/>
      <c r="GZA2" s="326"/>
      <c r="GZB2" s="323"/>
      <c r="GZC2" s="324"/>
      <c r="GZD2" s="324"/>
      <c r="GZE2" s="325"/>
      <c r="GZF2" s="324"/>
      <c r="GZG2" s="326"/>
      <c r="GZH2" s="326"/>
      <c r="GZI2" s="326"/>
      <c r="GZJ2" s="326"/>
      <c r="GZK2" s="323"/>
      <c r="GZL2" s="324"/>
      <c r="GZM2" s="324"/>
      <c r="GZN2" s="325"/>
      <c r="GZO2" s="324"/>
      <c r="GZP2" s="326"/>
      <c r="GZQ2" s="326"/>
      <c r="GZR2" s="326"/>
      <c r="GZS2" s="326"/>
      <c r="GZT2" s="323"/>
      <c r="GZU2" s="324"/>
      <c r="GZV2" s="324"/>
      <c r="GZW2" s="325"/>
      <c r="GZX2" s="324"/>
      <c r="GZY2" s="326"/>
      <c r="GZZ2" s="326"/>
      <c r="HAA2" s="326"/>
      <c r="HAB2" s="326"/>
      <c r="HAC2" s="323"/>
      <c r="HAD2" s="324"/>
      <c r="HAE2" s="324"/>
      <c r="HAF2" s="325"/>
      <c r="HAG2" s="324"/>
      <c r="HAH2" s="326"/>
      <c r="HAI2" s="326"/>
      <c r="HAJ2" s="326"/>
      <c r="HAK2" s="326"/>
      <c r="HAL2" s="323"/>
      <c r="HAM2" s="324"/>
      <c r="HAN2" s="324"/>
      <c r="HAO2" s="325"/>
      <c r="HAP2" s="324"/>
      <c r="HAQ2" s="326"/>
      <c r="HAR2" s="326"/>
      <c r="HAS2" s="326"/>
      <c r="HAT2" s="326"/>
      <c r="HAU2" s="323"/>
      <c r="HAV2" s="324"/>
      <c r="HAW2" s="324"/>
      <c r="HAX2" s="325"/>
      <c r="HAY2" s="324"/>
      <c r="HAZ2" s="326"/>
      <c r="HBA2" s="326"/>
      <c r="HBB2" s="326"/>
      <c r="HBC2" s="326"/>
      <c r="HBD2" s="323"/>
      <c r="HBE2" s="324"/>
      <c r="HBF2" s="324"/>
      <c r="HBG2" s="325"/>
      <c r="HBH2" s="324"/>
      <c r="HBI2" s="326"/>
      <c r="HBJ2" s="326"/>
      <c r="HBK2" s="326"/>
      <c r="HBL2" s="326"/>
      <c r="HBM2" s="323"/>
      <c r="HBN2" s="324"/>
      <c r="HBO2" s="324"/>
      <c r="HBP2" s="325"/>
      <c r="HBQ2" s="324"/>
      <c r="HBR2" s="326"/>
      <c r="HBS2" s="326"/>
      <c r="HBT2" s="326"/>
      <c r="HBU2" s="326"/>
      <c r="HBV2" s="323"/>
      <c r="HBW2" s="324"/>
      <c r="HBX2" s="324"/>
      <c r="HBY2" s="325"/>
      <c r="HBZ2" s="324"/>
      <c r="HCA2" s="326"/>
      <c r="HCB2" s="326"/>
      <c r="HCC2" s="326"/>
      <c r="HCD2" s="326"/>
      <c r="HCE2" s="323"/>
      <c r="HCF2" s="324"/>
      <c r="HCG2" s="324"/>
      <c r="HCH2" s="325"/>
      <c r="HCI2" s="324"/>
      <c r="HCJ2" s="326"/>
      <c r="HCK2" s="326"/>
      <c r="HCL2" s="326"/>
      <c r="HCM2" s="326"/>
      <c r="HCN2" s="323"/>
      <c r="HCO2" s="324"/>
      <c r="HCP2" s="324"/>
      <c r="HCQ2" s="325"/>
      <c r="HCR2" s="324"/>
      <c r="HCS2" s="326"/>
      <c r="HCT2" s="326"/>
      <c r="HCU2" s="326"/>
      <c r="HCV2" s="326"/>
      <c r="HCW2" s="323"/>
      <c r="HCX2" s="324"/>
      <c r="HCY2" s="324"/>
      <c r="HCZ2" s="325"/>
      <c r="HDA2" s="324"/>
      <c r="HDB2" s="326"/>
      <c r="HDC2" s="326"/>
      <c r="HDD2" s="326"/>
      <c r="HDE2" s="326"/>
      <c r="HDF2" s="323"/>
      <c r="HDG2" s="324"/>
      <c r="HDH2" s="324"/>
      <c r="HDI2" s="325"/>
      <c r="HDJ2" s="324"/>
      <c r="HDK2" s="326"/>
      <c r="HDL2" s="326"/>
      <c r="HDM2" s="326"/>
      <c r="HDN2" s="326"/>
      <c r="HDO2" s="323"/>
      <c r="HDP2" s="324"/>
      <c r="HDQ2" s="324"/>
      <c r="HDR2" s="325"/>
      <c r="HDS2" s="324"/>
      <c r="HDT2" s="326"/>
      <c r="HDU2" s="326"/>
      <c r="HDV2" s="326"/>
      <c r="HDW2" s="326"/>
      <c r="HDX2" s="323"/>
      <c r="HDY2" s="324"/>
      <c r="HDZ2" s="324"/>
      <c r="HEA2" s="325"/>
      <c r="HEB2" s="324"/>
      <c r="HEC2" s="326"/>
      <c r="HED2" s="326"/>
      <c r="HEE2" s="326"/>
      <c r="HEF2" s="326"/>
      <c r="HEG2" s="323"/>
      <c r="HEH2" s="324"/>
      <c r="HEI2" s="324"/>
      <c r="HEJ2" s="325"/>
      <c r="HEK2" s="324"/>
      <c r="HEL2" s="326"/>
      <c r="HEM2" s="326"/>
      <c r="HEN2" s="326"/>
      <c r="HEO2" s="326"/>
      <c r="HEP2" s="323"/>
      <c r="HEQ2" s="324"/>
      <c r="HER2" s="324"/>
      <c r="HES2" s="325"/>
      <c r="HET2" s="324"/>
      <c r="HEU2" s="326"/>
      <c r="HEV2" s="326"/>
      <c r="HEW2" s="326"/>
      <c r="HEX2" s="326"/>
      <c r="HEY2" s="323"/>
      <c r="HEZ2" s="324"/>
      <c r="HFA2" s="324"/>
      <c r="HFB2" s="325"/>
      <c r="HFC2" s="324"/>
      <c r="HFD2" s="326"/>
      <c r="HFE2" s="326"/>
      <c r="HFF2" s="326"/>
      <c r="HFG2" s="326"/>
      <c r="HFH2" s="323"/>
      <c r="HFI2" s="324"/>
      <c r="HFJ2" s="324"/>
      <c r="HFK2" s="325"/>
      <c r="HFL2" s="324"/>
      <c r="HFM2" s="326"/>
      <c r="HFN2" s="326"/>
      <c r="HFO2" s="326"/>
      <c r="HFP2" s="326"/>
      <c r="HFQ2" s="323"/>
      <c r="HFR2" s="324"/>
      <c r="HFS2" s="324"/>
      <c r="HFT2" s="325"/>
      <c r="HFU2" s="324"/>
      <c r="HFV2" s="326"/>
      <c r="HFW2" s="326"/>
      <c r="HFX2" s="326"/>
      <c r="HFY2" s="326"/>
      <c r="HFZ2" s="323"/>
      <c r="HGA2" s="324"/>
      <c r="HGB2" s="324"/>
      <c r="HGC2" s="325"/>
      <c r="HGD2" s="324"/>
      <c r="HGE2" s="326"/>
      <c r="HGF2" s="326"/>
      <c r="HGG2" s="326"/>
      <c r="HGH2" s="326"/>
      <c r="HGI2" s="323"/>
      <c r="HGJ2" s="324"/>
      <c r="HGK2" s="324"/>
      <c r="HGL2" s="325"/>
      <c r="HGM2" s="324"/>
      <c r="HGN2" s="326"/>
      <c r="HGO2" s="326"/>
      <c r="HGP2" s="326"/>
      <c r="HGQ2" s="326"/>
      <c r="HGR2" s="323"/>
      <c r="HGS2" s="324"/>
      <c r="HGT2" s="324"/>
      <c r="HGU2" s="325"/>
      <c r="HGV2" s="324"/>
      <c r="HGW2" s="326"/>
      <c r="HGX2" s="326"/>
      <c r="HGY2" s="326"/>
      <c r="HGZ2" s="326"/>
      <c r="HHA2" s="323"/>
      <c r="HHB2" s="324"/>
      <c r="HHC2" s="324"/>
      <c r="HHD2" s="325"/>
      <c r="HHE2" s="324"/>
      <c r="HHF2" s="326"/>
      <c r="HHG2" s="326"/>
      <c r="HHH2" s="326"/>
      <c r="HHI2" s="326"/>
      <c r="HHJ2" s="323"/>
      <c r="HHK2" s="324"/>
      <c r="HHL2" s="324"/>
      <c r="HHM2" s="325"/>
      <c r="HHN2" s="324"/>
      <c r="HHO2" s="326"/>
      <c r="HHP2" s="326"/>
      <c r="HHQ2" s="326"/>
      <c r="HHR2" s="326"/>
      <c r="HHS2" s="323"/>
      <c r="HHT2" s="324"/>
      <c r="HHU2" s="324"/>
      <c r="HHV2" s="325"/>
      <c r="HHW2" s="324"/>
      <c r="HHX2" s="326"/>
      <c r="HHY2" s="326"/>
      <c r="HHZ2" s="326"/>
      <c r="HIA2" s="326"/>
      <c r="HIB2" s="323"/>
      <c r="HIC2" s="324"/>
      <c r="HID2" s="324"/>
      <c r="HIE2" s="325"/>
      <c r="HIF2" s="324"/>
      <c r="HIG2" s="326"/>
      <c r="HIH2" s="326"/>
      <c r="HII2" s="326"/>
      <c r="HIJ2" s="326"/>
      <c r="HIK2" s="323"/>
      <c r="HIL2" s="324"/>
      <c r="HIM2" s="324"/>
      <c r="HIN2" s="325"/>
      <c r="HIO2" s="324"/>
      <c r="HIP2" s="326"/>
      <c r="HIQ2" s="326"/>
      <c r="HIR2" s="326"/>
      <c r="HIS2" s="326"/>
      <c r="HIT2" s="323"/>
      <c r="HIU2" s="324"/>
      <c r="HIV2" s="324"/>
      <c r="HIW2" s="325"/>
      <c r="HIX2" s="324"/>
      <c r="HIY2" s="326"/>
      <c r="HIZ2" s="326"/>
      <c r="HJA2" s="326"/>
      <c r="HJB2" s="326"/>
      <c r="HJC2" s="323"/>
      <c r="HJD2" s="324"/>
      <c r="HJE2" s="324"/>
      <c r="HJF2" s="325"/>
      <c r="HJG2" s="324"/>
      <c r="HJH2" s="326"/>
      <c r="HJI2" s="326"/>
      <c r="HJJ2" s="326"/>
      <c r="HJK2" s="326"/>
      <c r="HJL2" s="323"/>
      <c r="HJM2" s="324"/>
      <c r="HJN2" s="324"/>
      <c r="HJO2" s="325"/>
      <c r="HJP2" s="324"/>
      <c r="HJQ2" s="326"/>
      <c r="HJR2" s="326"/>
      <c r="HJS2" s="326"/>
      <c r="HJT2" s="326"/>
      <c r="HJU2" s="323"/>
      <c r="HJV2" s="324"/>
      <c r="HJW2" s="324"/>
      <c r="HJX2" s="325"/>
      <c r="HJY2" s="324"/>
      <c r="HJZ2" s="326"/>
      <c r="HKA2" s="326"/>
      <c r="HKB2" s="326"/>
      <c r="HKC2" s="326"/>
      <c r="HKD2" s="323"/>
      <c r="HKE2" s="324"/>
      <c r="HKF2" s="324"/>
      <c r="HKG2" s="325"/>
      <c r="HKH2" s="324"/>
      <c r="HKI2" s="326"/>
      <c r="HKJ2" s="326"/>
      <c r="HKK2" s="326"/>
      <c r="HKL2" s="326"/>
      <c r="HKM2" s="323"/>
      <c r="HKN2" s="324"/>
      <c r="HKO2" s="324"/>
      <c r="HKP2" s="325"/>
      <c r="HKQ2" s="324"/>
      <c r="HKR2" s="326"/>
      <c r="HKS2" s="326"/>
      <c r="HKT2" s="326"/>
      <c r="HKU2" s="326"/>
      <c r="HKV2" s="323"/>
      <c r="HKW2" s="324"/>
      <c r="HKX2" s="324"/>
      <c r="HKY2" s="325"/>
      <c r="HKZ2" s="324"/>
      <c r="HLA2" s="326"/>
      <c r="HLB2" s="326"/>
      <c r="HLC2" s="326"/>
      <c r="HLD2" s="326"/>
      <c r="HLE2" s="323"/>
      <c r="HLF2" s="324"/>
      <c r="HLG2" s="324"/>
      <c r="HLH2" s="325"/>
      <c r="HLI2" s="324"/>
      <c r="HLJ2" s="326"/>
      <c r="HLK2" s="326"/>
      <c r="HLL2" s="326"/>
      <c r="HLM2" s="326"/>
      <c r="HLN2" s="323"/>
      <c r="HLO2" s="324"/>
      <c r="HLP2" s="324"/>
      <c r="HLQ2" s="325"/>
      <c r="HLR2" s="324"/>
      <c r="HLS2" s="326"/>
      <c r="HLT2" s="326"/>
      <c r="HLU2" s="326"/>
      <c r="HLV2" s="326"/>
      <c r="HLW2" s="323"/>
      <c r="HLX2" s="324"/>
      <c r="HLY2" s="324"/>
      <c r="HLZ2" s="325"/>
      <c r="HMA2" s="324"/>
      <c r="HMB2" s="326"/>
      <c r="HMC2" s="326"/>
      <c r="HMD2" s="326"/>
      <c r="HME2" s="326"/>
      <c r="HMF2" s="323"/>
      <c r="HMG2" s="324"/>
      <c r="HMH2" s="324"/>
      <c r="HMI2" s="325"/>
      <c r="HMJ2" s="324"/>
      <c r="HMK2" s="326"/>
      <c r="HML2" s="326"/>
      <c r="HMM2" s="326"/>
      <c r="HMN2" s="326"/>
      <c r="HMO2" s="323"/>
      <c r="HMP2" s="324"/>
      <c r="HMQ2" s="324"/>
      <c r="HMR2" s="325"/>
      <c r="HMS2" s="324"/>
      <c r="HMT2" s="326"/>
      <c r="HMU2" s="326"/>
      <c r="HMV2" s="326"/>
      <c r="HMW2" s="326"/>
      <c r="HMX2" s="323"/>
      <c r="HMY2" s="324"/>
      <c r="HMZ2" s="324"/>
      <c r="HNA2" s="325"/>
      <c r="HNB2" s="324"/>
      <c r="HNC2" s="326"/>
      <c r="HND2" s="326"/>
      <c r="HNE2" s="326"/>
      <c r="HNF2" s="326"/>
      <c r="HNG2" s="323"/>
      <c r="HNH2" s="324"/>
      <c r="HNI2" s="324"/>
      <c r="HNJ2" s="325"/>
      <c r="HNK2" s="324"/>
      <c r="HNL2" s="326"/>
      <c r="HNM2" s="326"/>
      <c r="HNN2" s="326"/>
      <c r="HNO2" s="326"/>
      <c r="HNP2" s="323"/>
      <c r="HNQ2" s="324"/>
      <c r="HNR2" s="324"/>
      <c r="HNS2" s="325"/>
      <c r="HNT2" s="324"/>
      <c r="HNU2" s="326"/>
      <c r="HNV2" s="326"/>
      <c r="HNW2" s="326"/>
      <c r="HNX2" s="326"/>
      <c r="HNY2" s="323"/>
      <c r="HNZ2" s="324"/>
      <c r="HOA2" s="324"/>
      <c r="HOB2" s="325"/>
      <c r="HOC2" s="324"/>
      <c r="HOD2" s="326"/>
      <c r="HOE2" s="326"/>
      <c r="HOF2" s="326"/>
      <c r="HOG2" s="326"/>
      <c r="HOH2" s="323"/>
      <c r="HOI2" s="324"/>
      <c r="HOJ2" s="324"/>
      <c r="HOK2" s="325"/>
      <c r="HOL2" s="324"/>
      <c r="HOM2" s="326"/>
      <c r="HON2" s="326"/>
      <c r="HOO2" s="326"/>
      <c r="HOP2" s="326"/>
      <c r="HOQ2" s="323"/>
      <c r="HOR2" s="324"/>
      <c r="HOS2" s="324"/>
      <c r="HOT2" s="325"/>
      <c r="HOU2" s="324"/>
      <c r="HOV2" s="326"/>
      <c r="HOW2" s="326"/>
      <c r="HOX2" s="326"/>
      <c r="HOY2" s="326"/>
      <c r="HOZ2" s="323"/>
      <c r="HPA2" s="324"/>
      <c r="HPB2" s="324"/>
      <c r="HPC2" s="325"/>
      <c r="HPD2" s="324"/>
      <c r="HPE2" s="326"/>
      <c r="HPF2" s="326"/>
      <c r="HPG2" s="326"/>
      <c r="HPH2" s="326"/>
      <c r="HPI2" s="323"/>
      <c r="HPJ2" s="324"/>
      <c r="HPK2" s="324"/>
      <c r="HPL2" s="325"/>
      <c r="HPM2" s="324"/>
      <c r="HPN2" s="326"/>
      <c r="HPO2" s="326"/>
      <c r="HPP2" s="326"/>
      <c r="HPQ2" s="326"/>
      <c r="HPR2" s="323"/>
      <c r="HPS2" s="324"/>
      <c r="HPT2" s="324"/>
      <c r="HPU2" s="325"/>
      <c r="HPV2" s="324"/>
      <c r="HPW2" s="326"/>
      <c r="HPX2" s="326"/>
      <c r="HPY2" s="326"/>
      <c r="HPZ2" s="326"/>
      <c r="HQA2" s="323"/>
      <c r="HQB2" s="324"/>
      <c r="HQC2" s="324"/>
      <c r="HQD2" s="325"/>
      <c r="HQE2" s="324"/>
      <c r="HQF2" s="326"/>
      <c r="HQG2" s="326"/>
      <c r="HQH2" s="326"/>
      <c r="HQI2" s="326"/>
      <c r="HQJ2" s="323"/>
      <c r="HQK2" s="324"/>
      <c r="HQL2" s="324"/>
      <c r="HQM2" s="325"/>
      <c r="HQN2" s="324"/>
      <c r="HQO2" s="326"/>
      <c r="HQP2" s="326"/>
      <c r="HQQ2" s="326"/>
      <c r="HQR2" s="326"/>
      <c r="HQS2" s="323"/>
      <c r="HQT2" s="324"/>
      <c r="HQU2" s="324"/>
      <c r="HQV2" s="325"/>
      <c r="HQW2" s="324"/>
      <c r="HQX2" s="326"/>
      <c r="HQY2" s="326"/>
      <c r="HQZ2" s="326"/>
      <c r="HRA2" s="326"/>
      <c r="HRB2" s="323"/>
      <c r="HRC2" s="324"/>
      <c r="HRD2" s="324"/>
      <c r="HRE2" s="325"/>
      <c r="HRF2" s="324"/>
      <c r="HRG2" s="326"/>
      <c r="HRH2" s="326"/>
      <c r="HRI2" s="326"/>
      <c r="HRJ2" s="326"/>
      <c r="HRK2" s="323"/>
      <c r="HRL2" s="324"/>
      <c r="HRM2" s="324"/>
      <c r="HRN2" s="325"/>
      <c r="HRO2" s="324"/>
      <c r="HRP2" s="326"/>
      <c r="HRQ2" s="326"/>
      <c r="HRR2" s="326"/>
      <c r="HRS2" s="326"/>
      <c r="HRT2" s="323"/>
      <c r="HRU2" s="324"/>
      <c r="HRV2" s="324"/>
      <c r="HRW2" s="325"/>
      <c r="HRX2" s="324"/>
      <c r="HRY2" s="326"/>
      <c r="HRZ2" s="326"/>
      <c r="HSA2" s="326"/>
      <c r="HSB2" s="326"/>
      <c r="HSC2" s="323"/>
      <c r="HSD2" s="324"/>
      <c r="HSE2" s="324"/>
      <c r="HSF2" s="325"/>
      <c r="HSG2" s="324"/>
      <c r="HSH2" s="326"/>
      <c r="HSI2" s="326"/>
      <c r="HSJ2" s="326"/>
      <c r="HSK2" s="326"/>
      <c r="HSL2" s="323"/>
      <c r="HSM2" s="324"/>
      <c r="HSN2" s="324"/>
      <c r="HSO2" s="325"/>
      <c r="HSP2" s="324"/>
      <c r="HSQ2" s="326"/>
      <c r="HSR2" s="326"/>
      <c r="HSS2" s="326"/>
      <c r="HST2" s="326"/>
      <c r="HSU2" s="323"/>
      <c r="HSV2" s="324"/>
      <c r="HSW2" s="324"/>
      <c r="HSX2" s="325"/>
      <c r="HSY2" s="324"/>
      <c r="HSZ2" s="326"/>
      <c r="HTA2" s="326"/>
      <c r="HTB2" s="326"/>
      <c r="HTC2" s="326"/>
      <c r="HTD2" s="323"/>
      <c r="HTE2" s="324"/>
      <c r="HTF2" s="324"/>
      <c r="HTG2" s="325"/>
      <c r="HTH2" s="324"/>
      <c r="HTI2" s="326"/>
      <c r="HTJ2" s="326"/>
      <c r="HTK2" s="326"/>
      <c r="HTL2" s="326"/>
      <c r="HTM2" s="323"/>
      <c r="HTN2" s="324"/>
      <c r="HTO2" s="324"/>
      <c r="HTP2" s="325"/>
      <c r="HTQ2" s="324"/>
      <c r="HTR2" s="326"/>
      <c r="HTS2" s="326"/>
      <c r="HTT2" s="326"/>
      <c r="HTU2" s="326"/>
      <c r="HTV2" s="323"/>
      <c r="HTW2" s="324"/>
      <c r="HTX2" s="324"/>
      <c r="HTY2" s="325"/>
      <c r="HTZ2" s="324"/>
      <c r="HUA2" s="326"/>
      <c r="HUB2" s="326"/>
      <c r="HUC2" s="326"/>
      <c r="HUD2" s="326"/>
      <c r="HUE2" s="323"/>
      <c r="HUF2" s="324"/>
      <c r="HUG2" s="324"/>
      <c r="HUH2" s="325"/>
      <c r="HUI2" s="324"/>
      <c r="HUJ2" s="326"/>
      <c r="HUK2" s="326"/>
      <c r="HUL2" s="326"/>
      <c r="HUM2" s="326"/>
      <c r="HUN2" s="323"/>
      <c r="HUO2" s="324"/>
      <c r="HUP2" s="324"/>
      <c r="HUQ2" s="325"/>
      <c r="HUR2" s="324"/>
      <c r="HUS2" s="326"/>
      <c r="HUT2" s="326"/>
      <c r="HUU2" s="326"/>
      <c r="HUV2" s="326"/>
      <c r="HUW2" s="323"/>
      <c r="HUX2" s="324"/>
      <c r="HUY2" s="324"/>
      <c r="HUZ2" s="325"/>
      <c r="HVA2" s="324"/>
      <c r="HVB2" s="326"/>
      <c r="HVC2" s="326"/>
      <c r="HVD2" s="326"/>
      <c r="HVE2" s="326"/>
      <c r="HVF2" s="323"/>
      <c r="HVG2" s="324"/>
      <c r="HVH2" s="324"/>
      <c r="HVI2" s="325"/>
      <c r="HVJ2" s="324"/>
      <c r="HVK2" s="326"/>
      <c r="HVL2" s="326"/>
      <c r="HVM2" s="326"/>
      <c r="HVN2" s="326"/>
      <c r="HVO2" s="323"/>
      <c r="HVP2" s="324"/>
      <c r="HVQ2" s="324"/>
      <c r="HVR2" s="325"/>
      <c r="HVS2" s="324"/>
      <c r="HVT2" s="326"/>
      <c r="HVU2" s="326"/>
      <c r="HVV2" s="326"/>
      <c r="HVW2" s="326"/>
      <c r="HVX2" s="323"/>
      <c r="HVY2" s="324"/>
      <c r="HVZ2" s="324"/>
      <c r="HWA2" s="325"/>
      <c r="HWB2" s="324"/>
      <c r="HWC2" s="326"/>
      <c r="HWD2" s="326"/>
      <c r="HWE2" s="326"/>
      <c r="HWF2" s="326"/>
      <c r="HWG2" s="323"/>
      <c r="HWH2" s="324"/>
      <c r="HWI2" s="324"/>
      <c r="HWJ2" s="325"/>
      <c r="HWK2" s="324"/>
      <c r="HWL2" s="326"/>
      <c r="HWM2" s="326"/>
      <c r="HWN2" s="326"/>
      <c r="HWO2" s="326"/>
      <c r="HWP2" s="323"/>
      <c r="HWQ2" s="324"/>
      <c r="HWR2" s="324"/>
      <c r="HWS2" s="325"/>
      <c r="HWT2" s="324"/>
      <c r="HWU2" s="326"/>
      <c r="HWV2" s="326"/>
      <c r="HWW2" s="326"/>
      <c r="HWX2" s="326"/>
      <c r="HWY2" s="323"/>
      <c r="HWZ2" s="324"/>
      <c r="HXA2" s="324"/>
      <c r="HXB2" s="325"/>
      <c r="HXC2" s="324"/>
      <c r="HXD2" s="326"/>
      <c r="HXE2" s="326"/>
      <c r="HXF2" s="326"/>
      <c r="HXG2" s="326"/>
      <c r="HXH2" s="323"/>
      <c r="HXI2" s="324"/>
      <c r="HXJ2" s="324"/>
      <c r="HXK2" s="325"/>
      <c r="HXL2" s="324"/>
      <c r="HXM2" s="326"/>
      <c r="HXN2" s="326"/>
      <c r="HXO2" s="326"/>
      <c r="HXP2" s="326"/>
      <c r="HXQ2" s="323"/>
      <c r="HXR2" s="324"/>
      <c r="HXS2" s="324"/>
      <c r="HXT2" s="325"/>
      <c r="HXU2" s="324"/>
      <c r="HXV2" s="326"/>
      <c r="HXW2" s="326"/>
      <c r="HXX2" s="326"/>
      <c r="HXY2" s="326"/>
      <c r="HXZ2" s="323"/>
      <c r="HYA2" s="324"/>
      <c r="HYB2" s="324"/>
      <c r="HYC2" s="325"/>
      <c r="HYD2" s="324"/>
      <c r="HYE2" s="326"/>
      <c r="HYF2" s="326"/>
      <c r="HYG2" s="326"/>
      <c r="HYH2" s="326"/>
      <c r="HYI2" s="323"/>
      <c r="HYJ2" s="324"/>
      <c r="HYK2" s="324"/>
      <c r="HYL2" s="325"/>
      <c r="HYM2" s="324"/>
      <c r="HYN2" s="326"/>
      <c r="HYO2" s="326"/>
      <c r="HYP2" s="326"/>
      <c r="HYQ2" s="326"/>
      <c r="HYR2" s="323"/>
      <c r="HYS2" s="324"/>
      <c r="HYT2" s="324"/>
      <c r="HYU2" s="325"/>
      <c r="HYV2" s="324"/>
      <c r="HYW2" s="326"/>
      <c r="HYX2" s="326"/>
      <c r="HYY2" s="326"/>
      <c r="HYZ2" s="326"/>
      <c r="HZA2" s="323"/>
      <c r="HZB2" s="324"/>
      <c r="HZC2" s="324"/>
      <c r="HZD2" s="325"/>
      <c r="HZE2" s="324"/>
      <c r="HZF2" s="326"/>
      <c r="HZG2" s="326"/>
      <c r="HZH2" s="326"/>
      <c r="HZI2" s="326"/>
      <c r="HZJ2" s="323"/>
      <c r="HZK2" s="324"/>
      <c r="HZL2" s="324"/>
      <c r="HZM2" s="325"/>
      <c r="HZN2" s="324"/>
      <c r="HZO2" s="326"/>
      <c r="HZP2" s="326"/>
      <c r="HZQ2" s="326"/>
      <c r="HZR2" s="326"/>
      <c r="HZS2" s="323"/>
      <c r="HZT2" s="324"/>
      <c r="HZU2" s="324"/>
      <c r="HZV2" s="325"/>
      <c r="HZW2" s="324"/>
      <c r="HZX2" s="326"/>
      <c r="HZY2" s="326"/>
      <c r="HZZ2" s="326"/>
      <c r="IAA2" s="326"/>
      <c r="IAB2" s="323"/>
      <c r="IAC2" s="324"/>
      <c r="IAD2" s="324"/>
      <c r="IAE2" s="325"/>
      <c r="IAF2" s="324"/>
      <c r="IAG2" s="326"/>
      <c r="IAH2" s="326"/>
      <c r="IAI2" s="326"/>
      <c r="IAJ2" s="326"/>
      <c r="IAK2" s="323"/>
      <c r="IAL2" s="324"/>
      <c r="IAM2" s="324"/>
      <c r="IAN2" s="325"/>
      <c r="IAO2" s="324"/>
      <c r="IAP2" s="326"/>
      <c r="IAQ2" s="326"/>
      <c r="IAR2" s="326"/>
      <c r="IAS2" s="326"/>
      <c r="IAT2" s="323"/>
      <c r="IAU2" s="324"/>
      <c r="IAV2" s="324"/>
      <c r="IAW2" s="325"/>
      <c r="IAX2" s="324"/>
      <c r="IAY2" s="326"/>
      <c r="IAZ2" s="326"/>
      <c r="IBA2" s="326"/>
      <c r="IBB2" s="326"/>
      <c r="IBC2" s="323"/>
      <c r="IBD2" s="324"/>
      <c r="IBE2" s="324"/>
      <c r="IBF2" s="325"/>
      <c r="IBG2" s="324"/>
      <c r="IBH2" s="326"/>
      <c r="IBI2" s="326"/>
      <c r="IBJ2" s="326"/>
      <c r="IBK2" s="326"/>
      <c r="IBL2" s="323"/>
      <c r="IBM2" s="324"/>
      <c r="IBN2" s="324"/>
      <c r="IBO2" s="325"/>
      <c r="IBP2" s="324"/>
      <c r="IBQ2" s="326"/>
      <c r="IBR2" s="326"/>
      <c r="IBS2" s="326"/>
      <c r="IBT2" s="326"/>
      <c r="IBU2" s="323"/>
      <c r="IBV2" s="324"/>
      <c r="IBW2" s="324"/>
      <c r="IBX2" s="325"/>
      <c r="IBY2" s="324"/>
      <c r="IBZ2" s="326"/>
      <c r="ICA2" s="326"/>
      <c r="ICB2" s="326"/>
      <c r="ICC2" s="326"/>
      <c r="ICD2" s="323"/>
      <c r="ICE2" s="324"/>
      <c r="ICF2" s="324"/>
      <c r="ICG2" s="325"/>
      <c r="ICH2" s="324"/>
      <c r="ICI2" s="326"/>
      <c r="ICJ2" s="326"/>
      <c r="ICK2" s="326"/>
      <c r="ICL2" s="326"/>
      <c r="ICM2" s="323"/>
      <c r="ICN2" s="324"/>
      <c r="ICO2" s="324"/>
      <c r="ICP2" s="325"/>
      <c r="ICQ2" s="324"/>
      <c r="ICR2" s="326"/>
      <c r="ICS2" s="326"/>
      <c r="ICT2" s="326"/>
      <c r="ICU2" s="326"/>
      <c r="ICV2" s="323"/>
      <c r="ICW2" s="324"/>
      <c r="ICX2" s="324"/>
      <c r="ICY2" s="325"/>
      <c r="ICZ2" s="324"/>
      <c r="IDA2" s="326"/>
      <c r="IDB2" s="326"/>
      <c r="IDC2" s="326"/>
      <c r="IDD2" s="326"/>
      <c r="IDE2" s="323"/>
      <c r="IDF2" s="324"/>
      <c r="IDG2" s="324"/>
      <c r="IDH2" s="325"/>
      <c r="IDI2" s="324"/>
      <c r="IDJ2" s="326"/>
      <c r="IDK2" s="326"/>
      <c r="IDL2" s="326"/>
      <c r="IDM2" s="326"/>
      <c r="IDN2" s="323"/>
      <c r="IDO2" s="324"/>
      <c r="IDP2" s="324"/>
      <c r="IDQ2" s="325"/>
      <c r="IDR2" s="324"/>
      <c r="IDS2" s="326"/>
      <c r="IDT2" s="326"/>
      <c r="IDU2" s="326"/>
      <c r="IDV2" s="326"/>
      <c r="IDW2" s="323"/>
      <c r="IDX2" s="324"/>
      <c r="IDY2" s="324"/>
      <c r="IDZ2" s="325"/>
      <c r="IEA2" s="324"/>
      <c r="IEB2" s="326"/>
      <c r="IEC2" s="326"/>
      <c r="IED2" s="326"/>
      <c r="IEE2" s="326"/>
      <c r="IEF2" s="323"/>
      <c r="IEG2" s="324"/>
      <c r="IEH2" s="324"/>
      <c r="IEI2" s="325"/>
      <c r="IEJ2" s="324"/>
      <c r="IEK2" s="326"/>
      <c r="IEL2" s="326"/>
      <c r="IEM2" s="326"/>
      <c r="IEN2" s="326"/>
      <c r="IEO2" s="323"/>
      <c r="IEP2" s="324"/>
      <c r="IEQ2" s="324"/>
      <c r="IER2" s="325"/>
      <c r="IES2" s="324"/>
      <c r="IET2" s="326"/>
      <c r="IEU2" s="326"/>
      <c r="IEV2" s="326"/>
      <c r="IEW2" s="326"/>
      <c r="IEX2" s="323"/>
      <c r="IEY2" s="324"/>
      <c r="IEZ2" s="324"/>
      <c r="IFA2" s="325"/>
      <c r="IFB2" s="324"/>
      <c r="IFC2" s="326"/>
      <c r="IFD2" s="326"/>
      <c r="IFE2" s="326"/>
      <c r="IFF2" s="326"/>
      <c r="IFG2" s="323"/>
      <c r="IFH2" s="324"/>
      <c r="IFI2" s="324"/>
      <c r="IFJ2" s="325"/>
      <c r="IFK2" s="324"/>
      <c r="IFL2" s="326"/>
      <c r="IFM2" s="326"/>
      <c r="IFN2" s="326"/>
      <c r="IFO2" s="326"/>
      <c r="IFP2" s="323"/>
      <c r="IFQ2" s="324"/>
      <c r="IFR2" s="324"/>
      <c r="IFS2" s="325"/>
      <c r="IFT2" s="324"/>
      <c r="IFU2" s="326"/>
      <c r="IFV2" s="326"/>
      <c r="IFW2" s="326"/>
      <c r="IFX2" s="326"/>
      <c r="IFY2" s="323"/>
      <c r="IFZ2" s="324"/>
      <c r="IGA2" s="324"/>
      <c r="IGB2" s="325"/>
      <c r="IGC2" s="324"/>
      <c r="IGD2" s="326"/>
      <c r="IGE2" s="326"/>
      <c r="IGF2" s="326"/>
      <c r="IGG2" s="326"/>
      <c r="IGH2" s="323"/>
      <c r="IGI2" s="324"/>
      <c r="IGJ2" s="324"/>
      <c r="IGK2" s="325"/>
      <c r="IGL2" s="324"/>
      <c r="IGM2" s="326"/>
      <c r="IGN2" s="326"/>
      <c r="IGO2" s="326"/>
      <c r="IGP2" s="326"/>
      <c r="IGQ2" s="323"/>
      <c r="IGR2" s="324"/>
      <c r="IGS2" s="324"/>
      <c r="IGT2" s="325"/>
      <c r="IGU2" s="324"/>
      <c r="IGV2" s="326"/>
      <c r="IGW2" s="326"/>
      <c r="IGX2" s="326"/>
      <c r="IGY2" s="326"/>
      <c r="IGZ2" s="323"/>
      <c r="IHA2" s="324"/>
      <c r="IHB2" s="324"/>
      <c r="IHC2" s="325"/>
      <c r="IHD2" s="324"/>
      <c r="IHE2" s="326"/>
      <c r="IHF2" s="326"/>
      <c r="IHG2" s="326"/>
      <c r="IHH2" s="326"/>
      <c r="IHI2" s="323"/>
      <c r="IHJ2" s="324"/>
      <c r="IHK2" s="324"/>
      <c r="IHL2" s="325"/>
      <c r="IHM2" s="324"/>
      <c r="IHN2" s="326"/>
      <c r="IHO2" s="326"/>
      <c r="IHP2" s="326"/>
      <c r="IHQ2" s="326"/>
      <c r="IHR2" s="323"/>
      <c r="IHS2" s="324"/>
      <c r="IHT2" s="324"/>
      <c r="IHU2" s="325"/>
      <c r="IHV2" s="324"/>
      <c r="IHW2" s="326"/>
      <c r="IHX2" s="326"/>
      <c r="IHY2" s="326"/>
      <c r="IHZ2" s="326"/>
      <c r="IIA2" s="323"/>
      <c r="IIB2" s="324"/>
      <c r="IIC2" s="324"/>
      <c r="IID2" s="325"/>
      <c r="IIE2" s="324"/>
      <c r="IIF2" s="326"/>
      <c r="IIG2" s="326"/>
      <c r="IIH2" s="326"/>
      <c r="III2" s="326"/>
      <c r="IIJ2" s="323"/>
      <c r="IIK2" s="324"/>
      <c r="IIL2" s="324"/>
      <c r="IIM2" s="325"/>
      <c r="IIN2" s="324"/>
      <c r="IIO2" s="326"/>
      <c r="IIP2" s="326"/>
      <c r="IIQ2" s="326"/>
      <c r="IIR2" s="326"/>
      <c r="IIS2" s="323"/>
      <c r="IIT2" s="324"/>
      <c r="IIU2" s="324"/>
      <c r="IIV2" s="325"/>
      <c r="IIW2" s="324"/>
      <c r="IIX2" s="326"/>
      <c r="IIY2" s="326"/>
      <c r="IIZ2" s="326"/>
      <c r="IJA2" s="326"/>
      <c r="IJB2" s="323"/>
      <c r="IJC2" s="324"/>
      <c r="IJD2" s="324"/>
      <c r="IJE2" s="325"/>
      <c r="IJF2" s="324"/>
      <c r="IJG2" s="326"/>
      <c r="IJH2" s="326"/>
      <c r="IJI2" s="326"/>
      <c r="IJJ2" s="326"/>
      <c r="IJK2" s="323"/>
      <c r="IJL2" s="324"/>
      <c r="IJM2" s="324"/>
      <c r="IJN2" s="325"/>
      <c r="IJO2" s="324"/>
      <c r="IJP2" s="326"/>
      <c r="IJQ2" s="326"/>
      <c r="IJR2" s="326"/>
      <c r="IJS2" s="326"/>
      <c r="IJT2" s="323"/>
      <c r="IJU2" s="324"/>
      <c r="IJV2" s="324"/>
      <c r="IJW2" s="325"/>
      <c r="IJX2" s="324"/>
      <c r="IJY2" s="326"/>
      <c r="IJZ2" s="326"/>
      <c r="IKA2" s="326"/>
      <c r="IKB2" s="326"/>
      <c r="IKC2" s="323"/>
      <c r="IKD2" s="324"/>
      <c r="IKE2" s="324"/>
      <c r="IKF2" s="325"/>
      <c r="IKG2" s="324"/>
      <c r="IKH2" s="326"/>
      <c r="IKI2" s="326"/>
      <c r="IKJ2" s="326"/>
      <c r="IKK2" s="326"/>
      <c r="IKL2" s="323"/>
      <c r="IKM2" s="324"/>
      <c r="IKN2" s="324"/>
      <c r="IKO2" s="325"/>
      <c r="IKP2" s="324"/>
      <c r="IKQ2" s="326"/>
      <c r="IKR2" s="326"/>
      <c r="IKS2" s="326"/>
      <c r="IKT2" s="326"/>
      <c r="IKU2" s="323"/>
      <c r="IKV2" s="324"/>
      <c r="IKW2" s="324"/>
      <c r="IKX2" s="325"/>
      <c r="IKY2" s="324"/>
      <c r="IKZ2" s="326"/>
      <c r="ILA2" s="326"/>
      <c r="ILB2" s="326"/>
      <c r="ILC2" s="326"/>
      <c r="ILD2" s="323"/>
      <c r="ILE2" s="324"/>
      <c r="ILF2" s="324"/>
      <c r="ILG2" s="325"/>
      <c r="ILH2" s="324"/>
      <c r="ILI2" s="326"/>
      <c r="ILJ2" s="326"/>
      <c r="ILK2" s="326"/>
      <c r="ILL2" s="326"/>
      <c r="ILM2" s="323"/>
      <c r="ILN2" s="324"/>
      <c r="ILO2" s="324"/>
      <c r="ILP2" s="325"/>
      <c r="ILQ2" s="324"/>
      <c r="ILR2" s="326"/>
      <c r="ILS2" s="326"/>
      <c r="ILT2" s="326"/>
      <c r="ILU2" s="326"/>
      <c r="ILV2" s="323"/>
      <c r="ILW2" s="324"/>
      <c r="ILX2" s="324"/>
      <c r="ILY2" s="325"/>
      <c r="ILZ2" s="324"/>
      <c r="IMA2" s="326"/>
      <c r="IMB2" s="326"/>
      <c r="IMC2" s="326"/>
      <c r="IMD2" s="326"/>
      <c r="IME2" s="323"/>
      <c r="IMF2" s="324"/>
      <c r="IMG2" s="324"/>
      <c r="IMH2" s="325"/>
      <c r="IMI2" s="324"/>
      <c r="IMJ2" s="326"/>
      <c r="IMK2" s="326"/>
      <c r="IML2" s="326"/>
      <c r="IMM2" s="326"/>
      <c r="IMN2" s="323"/>
      <c r="IMO2" s="324"/>
      <c r="IMP2" s="324"/>
      <c r="IMQ2" s="325"/>
      <c r="IMR2" s="324"/>
      <c r="IMS2" s="326"/>
      <c r="IMT2" s="326"/>
      <c r="IMU2" s="326"/>
      <c r="IMV2" s="326"/>
      <c r="IMW2" s="323"/>
      <c r="IMX2" s="324"/>
      <c r="IMY2" s="324"/>
      <c r="IMZ2" s="325"/>
      <c r="INA2" s="324"/>
      <c r="INB2" s="326"/>
      <c r="INC2" s="326"/>
      <c r="IND2" s="326"/>
      <c r="INE2" s="326"/>
      <c r="INF2" s="323"/>
      <c r="ING2" s="324"/>
      <c r="INH2" s="324"/>
      <c r="INI2" s="325"/>
      <c r="INJ2" s="324"/>
      <c r="INK2" s="326"/>
      <c r="INL2" s="326"/>
      <c r="INM2" s="326"/>
      <c r="INN2" s="326"/>
      <c r="INO2" s="323"/>
      <c r="INP2" s="324"/>
      <c r="INQ2" s="324"/>
      <c r="INR2" s="325"/>
      <c r="INS2" s="324"/>
      <c r="INT2" s="326"/>
      <c r="INU2" s="326"/>
      <c r="INV2" s="326"/>
      <c r="INW2" s="326"/>
      <c r="INX2" s="323"/>
      <c r="INY2" s="324"/>
      <c r="INZ2" s="324"/>
      <c r="IOA2" s="325"/>
      <c r="IOB2" s="324"/>
      <c r="IOC2" s="326"/>
      <c r="IOD2" s="326"/>
      <c r="IOE2" s="326"/>
      <c r="IOF2" s="326"/>
      <c r="IOG2" s="323"/>
      <c r="IOH2" s="324"/>
      <c r="IOI2" s="324"/>
      <c r="IOJ2" s="325"/>
      <c r="IOK2" s="324"/>
      <c r="IOL2" s="326"/>
      <c r="IOM2" s="326"/>
      <c r="ION2" s="326"/>
      <c r="IOO2" s="326"/>
      <c r="IOP2" s="323"/>
      <c r="IOQ2" s="324"/>
      <c r="IOR2" s="324"/>
      <c r="IOS2" s="325"/>
      <c r="IOT2" s="324"/>
      <c r="IOU2" s="326"/>
      <c r="IOV2" s="326"/>
      <c r="IOW2" s="326"/>
      <c r="IOX2" s="326"/>
      <c r="IOY2" s="323"/>
      <c r="IOZ2" s="324"/>
      <c r="IPA2" s="324"/>
      <c r="IPB2" s="325"/>
      <c r="IPC2" s="324"/>
      <c r="IPD2" s="326"/>
      <c r="IPE2" s="326"/>
      <c r="IPF2" s="326"/>
      <c r="IPG2" s="326"/>
      <c r="IPH2" s="323"/>
      <c r="IPI2" s="324"/>
      <c r="IPJ2" s="324"/>
      <c r="IPK2" s="325"/>
      <c r="IPL2" s="324"/>
      <c r="IPM2" s="326"/>
      <c r="IPN2" s="326"/>
      <c r="IPO2" s="326"/>
      <c r="IPP2" s="326"/>
      <c r="IPQ2" s="323"/>
      <c r="IPR2" s="324"/>
      <c r="IPS2" s="324"/>
      <c r="IPT2" s="325"/>
      <c r="IPU2" s="324"/>
      <c r="IPV2" s="326"/>
      <c r="IPW2" s="326"/>
      <c r="IPX2" s="326"/>
      <c r="IPY2" s="326"/>
      <c r="IPZ2" s="323"/>
      <c r="IQA2" s="324"/>
      <c r="IQB2" s="324"/>
      <c r="IQC2" s="325"/>
      <c r="IQD2" s="324"/>
      <c r="IQE2" s="326"/>
      <c r="IQF2" s="326"/>
      <c r="IQG2" s="326"/>
      <c r="IQH2" s="326"/>
      <c r="IQI2" s="323"/>
      <c r="IQJ2" s="324"/>
      <c r="IQK2" s="324"/>
      <c r="IQL2" s="325"/>
      <c r="IQM2" s="324"/>
      <c r="IQN2" s="326"/>
      <c r="IQO2" s="326"/>
      <c r="IQP2" s="326"/>
      <c r="IQQ2" s="326"/>
      <c r="IQR2" s="323"/>
      <c r="IQS2" s="324"/>
      <c r="IQT2" s="324"/>
      <c r="IQU2" s="325"/>
      <c r="IQV2" s="324"/>
      <c r="IQW2" s="326"/>
      <c r="IQX2" s="326"/>
      <c r="IQY2" s="326"/>
      <c r="IQZ2" s="326"/>
      <c r="IRA2" s="323"/>
      <c r="IRB2" s="324"/>
      <c r="IRC2" s="324"/>
      <c r="IRD2" s="325"/>
      <c r="IRE2" s="324"/>
      <c r="IRF2" s="326"/>
      <c r="IRG2" s="326"/>
      <c r="IRH2" s="326"/>
      <c r="IRI2" s="326"/>
      <c r="IRJ2" s="323"/>
      <c r="IRK2" s="324"/>
      <c r="IRL2" s="324"/>
      <c r="IRM2" s="325"/>
      <c r="IRN2" s="324"/>
      <c r="IRO2" s="326"/>
      <c r="IRP2" s="326"/>
      <c r="IRQ2" s="326"/>
      <c r="IRR2" s="326"/>
      <c r="IRS2" s="323"/>
      <c r="IRT2" s="324"/>
      <c r="IRU2" s="324"/>
      <c r="IRV2" s="325"/>
      <c r="IRW2" s="324"/>
      <c r="IRX2" s="326"/>
      <c r="IRY2" s="326"/>
      <c r="IRZ2" s="326"/>
      <c r="ISA2" s="326"/>
      <c r="ISB2" s="323"/>
      <c r="ISC2" s="324"/>
      <c r="ISD2" s="324"/>
      <c r="ISE2" s="325"/>
      <c r="ISF2" s="324"/>
      <c r="ISG2" s="326"/>
      <c r="ISH2" s="326"/>
      <c r="ISI2" s="326"/>
      <c r="ISJ2" s="326"/>
      <c r="ISK2" s="323"/>
      <c r="ISL2" s="324"/>
      <c r="ISM2" s="324"/>
      <c r="ISN2" s="325"/>
      <c r="ISO2" s="324"/>
      <c r="ISP2" s="326"/>
      <c r="ISQ2" s="326"/>
      <c r="ISR2" s="326"/>
      <c r="ISS2" s="326"/>
      <c r="IST2" s="323"/>
      <c r="ISU2" s="324"/>
      <c r="ISV2" s="324"/>
      <c r="ISW2" s="325"/>
      <c r="ISX2" s="324"/>
      <c r="ISY2" s="326"/>
      <c r="ISZ2" s="326"/>
      <c r="ITA2" s="326"/>
      <c r="ITB2" s="326"/>
      <c r="ITC2" s="323"/>
      <c r="ITD2" s="324"/>
      <c r="ITE2" s="324"/>
      <c r="ITF2" s="325"/>
      <c r="ITG2" s="324"/>
      <c r="ITH2" s="326"/>
      <c r="ITI2" s="326"/>
      <c r="ITJ2" s="326"/>
      <c r="ITK2" s="326"/>
      <c r="ITL2" s="323"/>
      <c r="ITM2" s="324"/>
      <c r="ITN2" s="324"/>
      <c r="ITO2" s="325"/>
      <c r="ITP2" s="324"/>
      <c r="ITQ2" s="326"/>
      <c r="ITR2" s="326"/>
      <c r="ITS2" s="326"/>
      <c r="ITT2" s="326"/>
      <c r="ITU2" s="323"/>
      <c r="ITV2" s="324"/>
      <c r="ITW2" s="324"/>
      <c r="ITX2" s="325"/>
      <c r="ITY2" s="324"/>
      <c r="ITZ2" s="326"/>
      <c r="IUA2" s="326"/>
      <c r="IUB2" s="326"/>
      <c r="IUC2" s="326"/>
      <c r="IUD2" s="323"/>
      <c r="IUE2" s="324"/>
      <c r="IUF2" s="324"/>
      <c r="IUG2" s="325"/>
      <c r="IUH2" s="324"/>
      <c r="IUI2" s="326"/>
      <c r="IUJ2" s="326"/>
      <c r="IUK2" s="326"/>
      <c r="IUL2" s="326"/>
      <c r="IUM2" s="323"/>
      <c r="IUN2" s="324"/>
      <c r="IUO2" s="324"/>
      <c r="IUP2" s="325"/>
      <c r="IUQ2" s="324"/>
      <c r="IUR2" s="326"/>
      <c r="IUS2" s="326"/>
      <c r="IUT2" s="326"/>
      <c r="IUU2" s="326"/>
      <c r="IUV2" s="323"/>
      <c r="IUW2" s="324"/>
      <c r="IUX2" s="324"/>
      <c r="IUY2" s="325"/>
      <c r="IUZ2" s="324"/>
      <c r="IVA2" s="326"/>
      <c r="IVB2" s="326"/>
      <c r="IVC2" s="326"/>
      <c r="IVD2" s="326"/>
      <c r="IVE2" s="323"/>
      <c r="IVF2" s="324"/>
      <c r="IVG2" s="324"/>
      <c r="IVH2" s="325"/>
      <c r="IVI2" s="324"/>
      <c r="IVJ2" s="326"/>
      <c r="IVK2" s="326"/>
      <c r="IVL2" s="326"/>
      <c r="IVM2" s="326"/>
      <c r="IVN2" s="323"/>
      <c r="IVO2" s="324"/>
      <c r="IVP2" s="324"/>
      <c r="IVQ2" s="325"/>
      <c r="IVR2" s="324"/>
      <c r="IVS2" s="326"/>
      <c r="IVT2" s="326"/>
      <c r="IVU2" s="326"/>
      <c r="IVV2" s="326"/>
      <c r="IVW2" s="323"/>
      <c r="IVX2" s="324"/>
      <c r="IVY2" s="324"/>
      <c r="IVZ2" s="325"/>
      <c r="IWA2" s="324"/>
      <c r="IWB2" s="326"/>
      <c r="IWC2" s="326"/>
      <c r="IWD2" s="326"/>
      <c r="IWE2" s="326"/>
      <c r="IWF2" s="323"/>
      <c r="IWG2" s="324"/>
      <c r="IWH2" s="324"/>
      <c r="IWI2" s="325"/>
      <c r="IWJ2" s="324"/>
      <c r="IWK2" s="326"/>
      <c r="IWL2" s="326"/>
      <c r="IWM2" s="326"/>
      <c r="IWN2" s="326"/>
      <c r="IWO2" s="323"/>
      <c r="IWP2" s="324"/>
      <c r="IWQ2" s="324"/>
      <c r="IWR2" s="325"/>
      <c r="IWS2" s="324"/>
      <c r="IWT2" s="326"/>
      <c r="IWU2" s="326"/>
      <c r="IWV2" s="326"/>
      <c r="IWW2" s="326"/>
      <c r="IWX2" s="323"/>
      <c r="IWY2" s="324"/>
      <c r="IWZ2" s="324"/>
      <c r="IXA2" s="325"/>
      <c r="IXB2" s="324"/>
      <c r="IXC2" s="326"/>
      <c r="IXD2" s="326"/>
      <c r="IXE2" s="326"/>
      <c r="IXF2" s="326"/>
      <c r="IXG2" s="323"/>
      <c r="IXH2" s="324"/>
      <c r="IXI2" s="324"/>
      <c r="IXJ2" s="325"/>
      <c r="IXK2" s="324"/>
      <c r="IXL2" s="326"/>
      <c r="IXM2" s="326"/>
      <c r="IXN2" s="326"/>
      <c r="IXO2" s="326"/>
      <c r="IXP2" s="323"/>
      <c r="IXQ2" s="324"/>
      <c r="IXR2" s="324"/>
      <c r="IXS2" s="325"/>
      <c r="IXT2" s="324"/>
      <c r="IXU2" s="326"/>
      <c r="IXV2" s="326"/>
      <c r="IXW2" s="326"/>
      <c r="IXX2" s="326"/>
      <c r="IXY2" s="323"/>
      <c r="IXZ2" s="324"/>
      <c r="IYA2" s="324"/>
      <c r="IYB2" s="325"/>
      <c r="IYC2" s="324"/>
      <c r="IYD2" s="326"/>
      <c r="IYE2" s="326"/>
      <c r="IYF2" s="326"/>
      <c r="IYG2" s="326"/>
      <c r="IYH2" s="323"/>
      <c r="IYI2" s="324"/>
      <c r="IYJ2" s="324"/>
      <c r="IYK2" s="325"/>
      <c r="IYL2" s="324"/>
      <c r="IYM2" s="326"/>
      <c r="IYN2" s="326"/>
      <c r="IYO2" s="326"/>
      <c r="IYP2" s="326"/>
      <c r="IYQ2" s="323"/>
      <c r="IYR2" s="324"/>
      <c r="IYS2" s="324"/>
      <c r="IYT2" s="325"/>
      <c r="IYU2" s="324"/>
      <c r="IYV2" s="326"/>
      <c r="IYW2" s="326"/>
      <c r="IYX2" s="326"/>
      <c r="IYY2" s="326"/>
      <c r="IYZ2" s="323"/>
      <c r="IZA2" s="324"/>
      <c r="IZB2" s="324"/>
      <c r="IZC2" s="325"/>
      <c r="IZD2" s="324"/>
      <c r="IZE2" s="326"/>
      <c r="IZF2" s="326"/>
      <c r="IZG2" s="326"/>
      <c r="IZH2" s="326"/>
      <c r="IZI2" s="323"/>
      <c r="IZJ2" s="324"/>
      <c r="IZK2" s="324"/>
      <c r="IZL2" s="325"/>
      <c r="IZM2" s="324"/>
      <c r="IZN2" s="326"/>
      <c r="IZO2" s="326"/>
      <c r="IZP2" s="326"/>
      <c r="IZQ2" s="326"/>
      <c r="IZR2" s="323"/>
      <c r="IZS2" s="324"/>
      <c r="IZT2" s="324"/>
      <c r="IZU2" s="325"/>
      <c r="IZV2" s="324"/>
      <c r="IZW2" s="326"/>
      <c r="IZX2" s="326"/>
      <c r="IZY2" s="326"/>
      <c r="IZZ2" s="326"/>
      <c r="JAA2" s="323"/>
      <c r="JAB2" s="324"/>
      <c r="JAC2" s="324"/>
      <c r="JAD2" s="325"/>
      <c r="JAE2" s="324"/>
      <c r="JAF2" s="326"/>
      <c r="JAG2" s="326"/>
      <c r="JAH2" s="326"/>
      <c r="JAI2" s="326"/>
      <c r="JAJ2" s="323"/>
      <c r="JAK2" s="324"/>
      <c r="JAL2" s="324"/>
      <c r="JAM2" s="325"/>
      <c r="JAN2" s="324"/>
      <c r="JAO2" s="326"/>
      <c r="JAP2" s="326"/>
      <c r="JAQ2" s="326"/>
      <c r="JAR2" s="326"/>
      <c r="JAS2" s="323"/>
      <c r="JAT2" s="324"/>
      <c r="JAU2" s="324"/>
      <c r="JAV2" s="325"/>
      <c r="JAW2" s="324"/>
      <c r="JAX2" s="326"/>
      <c r="JAY2" s="326"/>
      <c r="JAZ2" s="326"/>
      <c r="JBA2" s="326"/>
      <c r="JBB2" s="323"/>
      <c r="JBC2" s="324"/>
      <c r="JBD2" s="324"/>
      <c r="JBE2" s="325"/>
      <c r="JBF2" s="324"/>
      <c r="JBG2" s="326"/>
      <c r="JBH2" s="326"/>
      <c r="JBI2" s="326"/>
      <c r="JBJ2" s="326"/>
      <c r="JBK2" s="323"/>
      <c r="JBL2" s="324"/>
      <c r="JBM2" s="324"/>
      <c r="JBN2" s="325"/>
      <c r="JBO2" s="324"/>
      <c r="JBP2" s="326"/>
      <c r="JBQ2" s="326"/>
      <c r="JBR2" s="326"/>
      <c r="JBS2" s="326"/>
      <c r="JBT2" s="323"/>
      <c r="JBU2" s="324"/>
      <c r="JBV2" s="324"/>
      <c r="JBW2" s="325"/>
      <c r="JBX2" s="324"/>
      <c r="JBY2" s="326"/>
      <c r="JBZ2" s="326"/>
      <c r="JCA2" s="326"/>
      <c r="JCB2" s="326"/>
      <c r="JCC2" s="323"/>
      <c r="JCD2" s="324"/>
      <c r="JCE2" s="324"/>
      <c r="JCF2" s="325"/>
      <c r="JCG2" s="324"/>
      <c r="JCH2" s="326"/>
      <c r="JCI2" s="326"/>
      <c r="JCJ2" s="326"/>
      <c r="JCK2" s="326"/>
      <c r="JCL2" s="323"/>
      <c r="JCM2" s="324"/>
      <c r="JCN2" s="324"/>
      <c r="JCO2" s="325"/>
      <c r="JCP2" s="324"/>
      <c r="JCQ2" s="326"/>
      <c r="JCR2" s="326"/>
      <c r="JCS2" s="326"/>
      <c r="JCT2" s="326"/>
      <c r="JCU2" s="323"/>
      <c r="JCV2" s="324"/>
      <c r="JCW2" s="324"/>
      <c r="JCX2" s="325"/>
      <c r="JCY2" s="324"/>
      <c r="JCZ2" s="326"/>
      <c r="JDA2" s="326"/>
      <c r="JDB2" s="326"/>
      <c r="JDC2" s="326"/>
      <c r="JDD2" s="323"/>
      <c r="JDE2" s="324"/>
      <c r="JDF2" s="324"/>
      <c r="JDG2" s="325"/>
      <c r="JDH2" s="324"/>
      <c r="JDI2" s="326"/>
      <c r="JDJ2" s="326"/>
      <c r="JDK2" s="326"/>
      <c r="JDL2" s="326"/>
      <c r="JDM2" s="323"/>
      <c r="JDN2" s="324"/>
      <c r="JDO2" s="324"/>
      <c r="JDP2" s="325"/>
      <c r="JDQ2" s="324"/>
      <c r="JDR2" s="326"/>
      <c r="JDS2" s="326"/>
      <c r="JDT2" s="326"/>
      <c r="JDU2" s="326"/>
      <c r="JDV2" s="323"/>
      <c r="JDW2" s="324"/>
      <c r="JDX2" s="324"/>
      <c r="JDY2" s="325"/>
      <c r="JDZ2" s="324"/>
      <c r="JEA2" s="326"/>
      <c r="JEB2" s="326"/>
      <c r="JEC2" s="326"/>
      <c r="JED2" s="326"/>
      <c r="JEE2" s="323"/>
      <c r="JEF2" s="324"/>
      <c r="JEG2" s="324"/>
      <c r="JEH2" s="325"/>
      <c r="JEI2" s="324"/>
      <c r="JEJ2" s="326"/>
      <c r="JEK2" s="326"/>
      <c r="JEL2" s="326"/>
      <c r="JEM2" s="326"/>
      <c r="JEN2" s="323"/>
      <c r="JEO2" s="324"/>
      <c r="JEP2" s="324"/>
      <c r="JEQ2" s="325"/>
      <c r="JER2" s="324"/>
      <c r="JES2" s="326"/>
      <c r="JET2" s="326"/>
      <c r="JEU2" s="326"/>
      <c r="JEV2" s="326"/>
      <c r="JEW2" s="323"/>
      <c r="JEX2" s="324"/>
      <c r="JEY2" s="324"/>
      <c r="JEZ2" s="325"/>
      <c r="JFA2" s="324"/>
      <c r="JFB2" s="326"/>
      <c r="JFC2" s="326"/>
      <c r="JFD2" s="326"/>
      <c r="JFE2" s="326"/>
      <c r="JFF2" s="323"/>
      <c r="JFG2" s="324"/>
      <c r="JFH2" s="324"/>
      <c r="JFI2" s="325"/>
      <c r="JFJ2" s="324"/>
      <c r="JFK2" s="326"/>
      <c r="JFL2" s="326"/>
      <c r="JFM2" s="326"/>
      <c r="JFN2" s="326"/>
      <c r="JFO2" s="323"/>
      <c r="JFP2" s="324"/>
      <c r="JFQ2" s="324"/>
      <c r="JFR2" s="325"/>
      <c r="JFS2" s="324"/>
      <c r="JFT2" s="326"/>
      <c r="JFU2" s="326"/>
      <c r="JFV2" s="326"/>
      <c r="JFW2" s="326"/>
      <c r="JFX2" s="323"/>
      <c r="JFY2" s="324"/>
      <c r="JFZ2" s="324"/>
      <c r="JGA2" s="325"/>
      <c r="JGB2" s="324"/>
      <c r="JGC2" s="326"/>
      <c r="JGD2" s="326"/>
      <c r="JGE2" s="326"/>
      <c r="JGF2" s="326"/>
      <c r="JGG2" s="323"/>
      <c r="JGH2" s="324"/>
      <c r="JGI2" s="324"/>
      <c r="JGJ2" s="325"/>
      <c r="JGK2" s="324"/>
      <c r="JGL2" s="326"/>
      <c r="JGM2" s="326"/>
      <c r="JGN2" s="326"/>
      <c r="JGO2" s="326"/>
      <c r="JGP2" s="323"/>
      <c r="JGQ2" s="324"/>
      <c r="JGR2" s="324"/>
      <c r="JGS2" s="325"/>
      <c r="JGT2" s="324"/>
      <c r="JGU2" s="326"/>
      <c r="JGV2" s="326"/>
      <c r="JGW2" s="326"/>
      <c r="JGX2" s="326"/>
      <c r="JGY2" s="323"/>
      <c r="JGZ2" s="324"/>
      <c r="JHA2" s="324"/>
      <c r="JHB2" s="325"/>
      <c r="JHC2" s="324"/>
      <c r="JHD2" s="326"/>
      <c r="JHE2" s="326"/>
      <c r="JHF2" s="326"/>
      <c r="JHG2" s="326"/>
      <c r="JHH2" s="323"/>
      <c r="JHI2" s="324"/>
      <c r="JHJ2" s="324"/>
      <c r="JHK2" s="325"/>
      <c r="JHL2" s="324"/>
      <c r="JHM2" s="326"/>
      <c r="JHN2" s="326"/>
      <c r="JHO2" s="326"/>
      <c r="JHP2" s="326"/>
      <c r="JHQ2" s="323"/>
      <c r="JHR2" s="324"/>
      <c r="JHS2" s="324"/>
      <c r="JHT2" s="325"/>
      <c r="JHU2" s="324"/>
      <c r="JHV2" s="326"/>
      <c r="JHW2" s="326"/>
      <c r="JHX2" s="326"/>
      <c r="JHY2" s="326"/>
      <c r="JHZ2" s="323"/>
      <c r="JIA2" s="324"/>
      <c r="JIB2" s="324"/>
      <c r="JIC2" s="325"/>
      <c r="JID2" s="324"/>
      <c r="JIE2" s="326"/>
      <c r="JIF2" s="326"/>
      <c r="JIG2" s="326"/>
      <c r="JIH2" s="326"/>
      <c r="JII2" s="323"/>
      <c r="JIJ2" s="324"/>
      <c r="JIK2" s="324"/>
      <c r="JIL2" s="325"/>
      <c r="JIM2" s="324"/>
      <c r="JIN2" s="326"/>
      <c r="JIO2" s="326"/>
      <c r="JIP2" s="326"/>
      <c r="JIQ2" s="326"/>
      <c r="JIR2" s="323"/>
      <c r="JIS2" s="324"/>
      <c r="JIT2" s="324"/>
      <c r="JIU2" s="325"/>
      <c r="JIV2" s="324"/>
      <c r="JIW2" s="326"/>
      <c r="JIX2" s="326"/>
      <c r="JIY2" s="326"/>
      <c r="JIZ2" s="326"/>
      <c r="JJA2" s="323"/>
      <c r="JJB2" s="324"/>
      <c r="JJC2" s="324"/>
      <c r="JJD2" s="325"/>
      <c r="JJE2" s="324"/>
      <c r="JJF2" s="326"/>
      <c r="JJG2" s="326"/>
      <c r="JJH2" s="326"/>
      <c r="JJI2" s="326"/>
      <c r="JJJ2" s="323"/>
      <c r="JJK2" s="324"/>
      <c r="JJL2" s="324"/>
      <c r="JJM2" s="325"/>
      <c r="JJN2" s="324"/>
      <c r="JJO2" s="326"/>
      <c r="JJP2" s="326"/>
      <c r="JJQ2" s="326"/>
      <c r="JJR2" s="326"/>
      <c r="JJS2" s="323"/>
      <c r="JJT2" s="324"/>
      <c r="JJU2" s="324"/>
      <c r="JJV2" s="325"/>
      <c r="JJW2" s="324"/>
      <c r="JJX2" s="326"/>
      <c r="JJY2" s="326"/>
      <c r="JJZ2" s="326"/>
      <c r="JKA2" s="326"/>
      <c r="JKB2" s="323"/>
      <c r="JKC2" s="324"/>
      <c r="JKD2" s="324"/>
      <c r="JKE2" s="325"/>
      <c r="JKF2" s="324"/>
      <c r="JKG2" s="326"/>
      <c r="JKH2" s="326"/>
      <c r="JKI2" s="326"/>
      <c r="JKJ2" s="326"/>
      <c r="JKK2" s="323"/>
      <c r="JKL2" s="324"/>
      <c r="JKM2" s="324"/>
      <c r="JKN2" s="325"/>
      <c r="JKO2" s="324"/>
      <c r="JKP2" s="326"/>
      <c r="JKQ2" s="326"/>
      <c r="JKR2" s="326"/>
      <c r="JKS2" s="326"/>
      <c r="JKT2" s="323"/>
      <c r="JKU2" s="324"/>
      <c r="JKV2" s="324"/>
      <c r="JKW2" s="325"/>
      <c r="JKX2" s="324"/>
      <c r="JKY2" s="326"/>
      <c r="JKZ2" s="326"/>
      <c r="JLA2" s="326"/>
      <c r="JLB2" s="326"/>
      <c r="JLC2" s="323"/>
      <c r="JLD2" s="324"/>
      <c r="JLE2" s="324"/>
      <c r="JLF2" s="325"/>
      <c r="JLG2" s="324"/>
      <c r="JLH2" s="326"/>
      <c r="JLI2" s="326"/>
      <c r="JLJ2" s="326"/>
      <c r="JLK2" s="326"/>
      <c r="JLL2" s="323"/>
      <c r="JLM2" s="324"/>
      <c r="JLN2" s="324"/>
      <c r="JLO2" s="325"/>
      <c r="JLP2" s="324"/>
      <c r="JLQ2" s="326"/>
      <c r="JLR2" s="326"/>
      <c r="JLS2" s="326"/>
      <c r="JLT2" s="326"/>
      <c r="JLU2" s="323"/>
      <c r="JLV2" s="324"/>
      <c r="JLW2" s="324"/>
      <c r="JLX2" s="325"/>
      <c r="JLY2" s="324"/>
      <c r="JLZ2" s="326"/>
      <c r="JMA2" s="326"/>
      <c r="JMB2" s="326"/>
      <c r="JMC2" s="326"/>
      <c r="JMD2" s="323"/>
      <c r="JME2" s="324"/>
      <c r="JMF2" s="324"/>
      <c r="JMG2" s="325"/>
      <c r="JMH2" s="324"/>
      <c r="JMI2" s="326"/>
      <c r="JMJ2" s="326"/>
      <c r="JMK2" s="326"/>
      <c r="JML2" s="326"/>
      <c r="JMM2" s="323"/>
      <c r="JMN2" s="324"/>
      <c r="JMO2" s="324"/>
      <c r="JMP2" s="325"/>
      <c r="JMQ2" s="324"/>
      <c r="JMR2" s="326"/>
      <c r="JMS2" s="326"/>
      <c r="JMT2" s="326"/>
      <c r="JMU2" s="326"/>
      <c r="JMV2" s="323"/>
      <c r="JMW2" s="324"/>
      <c r="JMX2" s="324"/>
      <c r="JMY2" s="325"/>
      <c r="JMZ2" s="324"/>
      <c r="JNA2" s="326"/>
      <c r="JNB2" s="326"/>
      <c r="JNC2" s="326"/>
      <c r="JND2" s="326"/>
      <c r="JNE2" s="323"/>
      <c r="JNF2" s="324"/>
      <c r="JNG2" s="324"/>
      <c r="JNH2" s="325"/>
      <c r="JNI2" s="324"/>
      <c r="JNJ2" s="326"/>
      <c r="JNK2" s="326"/>
      <c r="JNL2" s="326"/>
      <c r="JNM2" s="326"/>
      <c r="JNN2" s="323"/>
      <c r="JNO2" s="324"/>
      <c r="JNP2" s="324"/>
      <c r="JNQ2" s="325"/>
      <c r="JNR2" s="324"/>
      <c r="JNS2" s="326"/>
      <c r="JNT2" s="326"/>
      <c r="JNU2" s="326"/>
      <c r="JNV2" s="326"/>
      <c r="JNW2" s="323"/>
      <c r="JNX2" s="324"/>
      <c r="JNY2" s="324"/>
      <c r="JNZ2" s="325"/>
      <c r="JOA2" s="324"/>
      <c r="JOB2" s="326"/>
      <c r="JOC2" s="326"/>
      <c r="JOD2" s="326"/>
      <c r="JOE2" s="326"/>
      <c r="JOF2" s="323"/>
      <c r="JOG2" s="324"/>
      <c r="JOH2" s="324"/>
      <c r="JOI2" s="325"/>
      <c r="JOJ2" s="324"/>
      <c r="JOK2" s="326"/>
      <c r="JOL2" s="326"/>
      <c r="JOM2" s="326"/>
      <c r="JON2" s="326"/>
      <c r="JOO2" s="323"/>
      <c r="JOP2" s="324"/>
      <c r="JOQ2" s="324"/>
      <c r="JOR2" s="325"/>
      <c r="JOS2" s="324"/>
      <c r="JOT2" s="326"/>
      <c r="JOU2" s="326"/>
      <c r="JOV2" s="326"/>
      <c r="JOW2" s="326"/>
      <c r="JOX2" s="323"/>
      <c r="JOY2" s="324"/>
      <c r="JOZ2" s="324"/>
      <c r="JPA2" s="325"/>
      <c r="JPB2" s="324"/>
      <c r="JPC2" s="326"/>
      <c r="JPD2" s="326"/>
      <c r="JPE2" s="326"/>
      <c r="JPF2" s="326"/>
      <c r="JPG2" s="323"/>
      <c r="JPH2" s="324"/>
      <c r="JPI2" s="324"/>
      <c r="JPJ2" s="325"/>
      <c r="JPK2" s="324"/>
      <c r="JPL2" s="326"/>
      <c r="JPM2" s="326"/>
      <c r="JPN2" s="326"/>
      <c r="JPO2" s="326"/>
      <c r="JPP2" s="323"/>
      <c r="JPQ2" s="324"/>
      <c r="JPR2" s="324"/>
      <c r="JPS2" s="325"/>
      <c r="JPT2" s="324"/>
      <c r="JPU2" s="326"/>
      <c r="JPV2" s="326"/>
      <c r="JPW2" s="326"/>
      <c r="JPX2" s="326"/>
      <c r="JPY2" s="323"/>
      <c r="JPZ2" s="324"/>
      <c r="JQA2" s="324"/>
      <c r="JQB2" s="325"/>
      <c r="JQC2" s="324"/>
      <c r="JQD2" s="326"/>
      <c r="JQE2" s="326"/>
      <c r="JQF2" s="326"/>
      <c r="JQG2" s="326"/>
      <c r="JQH2" s="323"/>
      <c r="JQI2" s="324"/>
      <c r="JQJ2" s="324"/>
      <c r="JQK2" s="325"/>
      <c r="JQL2" s="324"/>
      <c r="JQM2" s="326"/>
      <c r="JQN2" s="326"/>
      <c r="JQO2" s="326"/>
      <c r="JQP2" s="326"/>
      <c r="JQQ2" s="323"/>
      <c r="JQR2" s="324"/>
      <c r="JQS2" s="324"/>
      <c r="JQT2" s="325"/>
      <c r="JQU2" s="324"/>
      <c r="JQV2" s="326"/>
      <c r="JQW2" s="326"/>
      <c r="JQX2" s="326"/>
      <c r="JQY2" s="326"/>
      <c r="JQZ2" s="323"/>
      <c r="JRA2" s="324"/>
      <c r="JRB2" s="324"/>
      <c r="JRC2" s="325"/>
      <c r="JRD2" s="324"/>
      <c r="JRE2" s="326"/>
      <c r="JRF2" s="326"/>
      <c r="JRG2" s="326"/>
      <c r="JRH2" s="326"/>
      <c r="JRI2" s="323"/>
      <c r="JRJ2" s="324"/>
      <c r="JRK2" s="324"/>
      <c r="JRL2" s="325"/>
      <c r="JRM2" s="324"/>
      <c r="JRN2" s="326"/>
      <c r="JRO2" s="326"/>
      <c r="JRP2" s="326"/>
      <c r="JRQ2" s="326"/>
      <c r="JRR2" s="323"/>
      <c r="JRS2" s="324"/>
      <c r="JRT2" s="324"/>
      <c r="JRU2" s="325"/>
      <c r="JRV2" s="324"/>
      <c r="JRW2" s="326"/>
      <c r="JRX2" s="326"/>
      <c r="JRY2" s="326"/>
      <c r="JRZ2" s="326"/>
      <c r="JSA2" s="323"/>
      <c r="JSB2" s="324"/>
      <c r="JSC2" s="324"/>
      <c r="JSD2" s="325"/>
      <c r="JSE2" s="324"/>
      <c r="JSF2" s="326"/>
      <c r="JSG2" s="326"/>
      <c r="JSH2" s="326"/>
      <c r="JSI2" s="326"/>
      <c r="JSJ2" s="323"/>
      <c r="JSK2" s="324"/>
      <c r="JSL2" s="324"/>
      <c r="JSM2" s="325"/>
      <c r="JSN2" s="324"/>
      <c r="JSO2" s="326"/>
      <c r="JSP2" s="326"/>
      <c r="JSQ2" s="326"/>
      <c r="JSR2" s="326"/>
      <c r="JSS2" s="323"/>
      <c r="JST2" s="324"/>
      <c r="JSU2" s="324"/>
      <c r="JSV2" s="325"/>
      <c r="JSW2" s="324"/>
      <c r="JSX2" s="326"/>
      <c r="JSY2" s="326"/>
      <c r="JSZ2" s="326"/>
      <c r="JTA2" s="326"/>
      <c r="JTB2" s="323"/>
      <c r="JTC2" s="324"/>
      <c r="JTD2" s="324"/>
      <c r="JTE2" s="325"/>
      <c r="JTF2" s="324"/>
      <c r="JTG2" s="326"/>
      <c r="JTH2" s="326"/>
      <c r="JTI2" s="326"/>
      <c r="JTJ2" s="326"/>
      <c r="JTK2" s="323"/>
      <c r="JTL2" s="324"/>
      <c r="JTM2" s="324"/>
      <c r="JTN2" s="325"/>
      <c r="JTO2" s="324"/>
      <c r="JTP2" s="326"/>
      <c r="JTQ2" s="326"/>
      <c r="JTR2" s="326"/>
      <c r="JTS2" s="326"/>
      <c r="JTT2" s="323"/>
      <c r="JTU2" s="324"/>
      <c r="JTV2" s="324"/>
      <c r="JTW2" s="325"/>
      <c r="JTX2" s="324"/>
      <c r="JTY2" s="326"/>
      <c r="JTZ2" s="326"/>
      <c r="JUA2" s="326"/>
      <c r="JUB2" s="326"/>
      <c r="JUC2" s="323"/>
      <c r="JUD2" s="324"/>
      <c r="JUE2" s="324"/>
      <c r="JUF2" s="325"/>
      <c r="JUG2" s="324"/>
      <c r="JUH2" s="326"/>
      <c r="JUI2" s="326"/>
      <c r="JUJ2" s="326"/>
      <c r="JUK2" s="326"/>
      <c r="JUL2" s="323"/>
      <c r="JUM2" s="324"/>
      <c r="JUN2" s="324"/>
      <c r="JUO2" s="325"/>
      <c r="JUP2" s="324"/>
      <c r="JUQ2" s="326"/>
      <c r="JUR2" s="326"/>
      <c r="JUS2" s="326"/>
      <c r="JUT2" s="326"/>
      <c r="JUU2" s="323"/>
      <c r="JUV2" s="324"/>
      <c r="JUW2" s="324"/>
      <c r="JUX2" s="325"/>
      <c r="JUY2" s="324"/>
      <c r="JUZ2" s="326"/>
      <c r="JVA2" s="326"/>
      <c r="JVB2" s="326"/>
      <c r="JVC2" s="326"/>
      <c r="JVD2" s="323"/>
      <c r="JVE2" s="324"/>
      <c r="JVF2" s="324"/>
      <c r="JVG2" s="325"/>
      <c r="JVH2" s="324"/>
      <c r="JVI2" s="326"/>
      <c r="JVJ2" s="326"/>
      <c r="JVK2" s="326"/>
      <c r="JVL2" s="326"/>
      <c r="JVM2" s="323"/>
      <c r="JVN2" s="324"/>
      <c r="JVO2" s="324"/>
      <c r="JVP2" s="325"/>
      <c r="JVQ2" s="324"/>
      <c r="JVR2" s="326"/>
      <c r="JVS2" s="326"/>
      <c r="JVT2" s="326"/>
      <c r="JVU2" s="326"/>
      <c r="JVV2" s="323"/>
      <c r="JVW2" s="324"/>
      <c r="JVX2" s="324"/>
      <c r="JVY2" s="325"/>
      <c r="JVZ2" s="324"/>
      <c r="JWA2" s="326"/>
      <c r="JWB2" s="326"/>
      <c r="JWC2" s="326"/>
      <c r="JWD2" s="326"/>
      <c r="JWE2" s="323"/>
      <c r="JWF2" s="324"/>
      <c r="JWG2" s="324"/>
      <c r="JWH2" s="325"/>
      <c r="JWI2" s="324"/>
      <c r="JWJ2" s="326"/>
      <c r="JWK2" s="326"/>
      <c r="JWL2" s="326"/>
      <c r="JWM2" s="326"/>
      <c r="JWN2" s="323"/>
      <c r="JWO2" s="324"/>
      <c r="JWP2" s="324"/>
      <c r="JWQ2" s="325"/>
      <c r="JWR2" s="324"/>
      <c r="JWS2" s="326"/>
      <c r="JWT2" s="326"/>
      <c r="JWU2" s="326"/>
      <c r="JWV2" s="326"/>
      <c r="JWW2" s="323"/>
      <c r="JWX2" s="324"/>
      <c r="JWY2" s="324"/>
      <c r="JWZ2" s="325"/>
      <c r="JXA2" s="324"/>
      <c r="JXB2" s="326"/>
      <c r="JXC2" s="326"/>
      <c r="JXD2" s="326"/>
      <c r="JXE2" s="326"/>
      <c r="JXF2" s="323"/>
      <c r="JXG2" s="324"/>
      <c r="JXH2" s="324"/>
      <c r="JXI2" s="325"/>
      <c r="JXJ2" s="324"/>
      <c r="JXK2" s="326"/>
      <c r="JXL2" s="326"/>
      <c r="JXM2" s="326"/>
      <c r="JXN2" s="326"/>
      <c r="JXO2" s="323"/>
      <c r="JXP2" s="324"/>
      <c r="JXQ2" s="324"/>
      <c r="JXR2" s="325"/>
      <c r="JXS2" s="324"/>
      <c r="JXT2" s="326"/>
      <c r="JXU2" s="326"/>
      <c r="JXV2" s="326"/>
      <c r="JXW2" s="326"/>
      <c r="JXX2" s="323"/>
      <c r="JXY2" s="324"/>
      <c r="JXZ2" s="324"/>
      <c r="JYA2" s="325"/>
      <c r="JYB2" s="324"/>
      <c r="JYC2" s="326"/>
      <c r="JYD2" s="326"/>
      <c r="JYE2" s="326"/>
      <c r="JYF2" s="326"/>
      <c r="JYG2" s="323"/>
      <c r="JYH2" s="324"/>
      <c r="JYI2" s="324"/>
      <c r="JYJ2" s="325"/>
      <c r="JYK2" s="324"/>
      <c r="JYL2" s="326"/>
      <c r="JYM2" s="326"/>
      <c r="JYN2" s="326"/>
      <c r="JYO2" s="326"/>
      <c r="JYP2" s="323"/>
      <c r="JYQ2" s="324"/>
      <c r="JYR2" s="324"/>
      <c r="JYS2" s="325"/>
      <c r="JYT2" s="324"/>
      <c r="JYU2" s="326"/>
      <c r="JYV2" s="326"/>
      <c r="JYW2" s="326"/>
      <c r="JYX2" s="326"/>
      <c r="JYY2" s="323"/>
      <c r="JYZ2" s="324"/>
      <c r="JZA2" s="324"/>
      <c r="JZB2" s="325"/>
      <c r="JZC2" s="324"/>
      <c r="JZD2" s="326"/>
      <c r="JZE2" s="326"/>
      <c r="JZF2" s="326"/>
      <c r="JZG2" s="326"/>
      <c r="JZH2" s="323"/>
      <c r="JZI2" s="324"/>
      <c r="JZJ2" s="324"/>
      <c r="JZK2" s="325"/>
      <c r="JZL2" s="324"/>
      <c r="JZM2" s="326"/>
      <c r="JZN2" s="326"/>
      <c r="JZO2" s="326"/>
      <c r="JZP2" s="326"/>
      <c r="JZQ2" s="323"/>
      <c r="JZR2" s="324"/>
      <c r="JZS2" s="324"/>
      <c r="JZT2" s="325"/>
      <c r="JZU2" s="324"/>
      <c r="JZV2" s="326"/>
      <c r="JZW2" s="326"/>
      <c r="JZX2" s="326"/>
      <c r="JZY2" s="326"/>
      <c r="JZZ2" s="323"/>
      <c r="KAA2" s="324"/>
      <c r="KAB2" s="324"/>
      <c r="KAC2" s="325"/>
      <c r="KAD2" s="324"/>
      <c r="KAE2" s="326"/>
      <c r="KAF2" s="326"/>
      <c r="KAG2" s="326"/>
      <c r="KAH2" s="326"/>
      <c r="KAI2" s="323"/>
      <c r="KAJ2" s="324"/>
      <c r="KAK2" s="324"/>
      <c r="KAL2" s="325"/>
      <c r="KAM2" s="324"/>
      <c r="KAN2" s="326"/>
      <c r="KAO2" s="326"/>
      <c r="KAP2" s="326"/>
      <c r="KAQ2" s="326"/>
      <c r="KAR2" s="323"/>
      <c r="KAS2" s="324"/>
      <c r="KAT2" s="324"/>
      <c r="KAU2" s="325"/>
      <c r="KAV2" s="324"/>
      <c r="KAW2" s="326"/>
      <c r="KAX2" s="326"/>
      <c r="KAY2" s="326"/>
      <c r="KAZ2" s="326"/>
      <c r="KBA2" s="323"/>
      <c r="KBB2" s="324"/>
      <c r="KBC2" s="324"/>
      <c r="KBD2" s="325"/>
      <c r="KBE2" s="324"/>
      <c r="KBF2" s="326"/>
      <c r="KBG2" s="326"/>
      <c r="KBH2" s="326"/>
      <c r="KBI2" s="326"/>
      <c r="KBJ2" s="323"/>
      <c r="KBK2" s="324"/>
      <c r="KBL2" s="324"/>
      <c r="KBM2" s="325"/>
      <c r="KBN2" s="324"/>
      <c r="KBO2" s="326"/>
      <c r="KBP2" s="326"/>
      <c r="KBQ2" s="326"/>
      <c r="KBR2" s="326"/>
      <c r="KBS2" s="323"/>
      <c r="KBT2" s="324"/>
      <c r="KBU2" s="324"/>
      <c r="KBV2" s="325"/>
      <c r="KBW2" s="324"/>
      <c r="KBX2" s="326"/>
      <c r="KBY2" s="326"/>
      <c r="KBZ2" s="326"/>
      <c r="KCA2" s="326"/>
      <c r="KCB2" s="323"/>
      <c r="KCC2" s="324"/>
      <c r="KCD2" s="324"/>
      <c r="KCE2" s="325"/>
      <c r="KCF2" s="324"/>
      <c r="KCG2" s="326"/>
      <c r="KCH2" s="326"/>
      <c r="KCI2" s="326"/>
      <c r="KCJ2" s="326"/>
      <c r="KCK2" s="323"/>
      <c r="KCL2" s="324"/>
      <c r="KCM2" s="324"/>
      <c r="KCN2" s="325"/>
      <c r="KCO2" s="324"/>
      <c r="KCP2" s="326"/>
      <c r="KCQ2" s="326"/>
      <c r="KCR2" s="326"/>
      <c r="KCS2" s="326"/>
      <c r="KCT2" s="323"/>
      <c r="KCU2" s="324"/>
      <c r="KCV2" s="324"/>
      <c r="KCW2" s="325"/>
      <c r="KCX2" s="324"/>
      <c r="KCY2" s="326"/>
      <c r="KCZ2" s="326"/>
      <c r="KDA2" s="326"/>
      <c r="KDB2" s="326"/>
      <c r="KDC2" s="323"/>
      <c r="KDD2" s="324"/>
      <c r="KDE2" s="324"/>
      <c r="KDF2" s="325"/>
      <c r="KDG2" s="324"/>
      <c r="KDH2" s="326"/>
      <c r="KDI2" s="326"/>
      <c r="KDJ2" s="326"/>
      <c r="KDK2" s="326"/>
      <c r="KDL2" s="323"/>
      <c r="KDM2" s="324"/>
      <c r="KDN2" s="324"/>
      <c r="KDO2" s="325"/>
      <c r="KDP2" s="324"/>
      <c r="KDQ2" s="326"/>
      <c r="KDR2" s="326"/>
      <c r="KDS2" s="326"/>
      <c r="KDT2" s="326"/>
      <c r="KDU2" s="323"/>
      <c r="KDV2" s="324"/>
      <c r="KDW2" s="324"/>
      <c r="KDX2" s="325"/>
      <c r="KDY2" s="324"/>
      <c r="KDZ2" s="326"/>
      <c r="KEA2" s="326"/>
      <c r="KEB2" s="326"/>
      <c r="KEC2" s="326"/>
      <c r="KED2" s="323"/>
      <c r="KEE2" s="324"/>
      <c r="KEF2" s="324"/>
      <c r="KEG2" s="325"/>
      <c r="KEH2" s="324"/>
      <c r="KEI2" s="326"/>
      <c r="KEJ2" s="326"/>
      <c r="KEK2" s="326"/>
      <c r="KEL2" s="326"/>
      <c r="KEM2" s="323"/>
      <c r="KEN2" s="324"/>
      <c r="KEO2" s="324"/>
      <c r="KEP2" s="325"/>
      <c r="KEQ2" s="324"/>
      <c r="KER2" s="326"/>
      <c r="KES2" s="326"/>
      <c r="KET2" s="326"/>
      <c r="KEU2" s="326"/>
      <c r="KEV2" s="323"/>
      <c r="KEW2" s="324"/>
      <c r="KEX2" s="324"/>
      <c r="KEY2" s="325"/>
      <c r="KEZ2" s="324"/>
      <c r="KFA2" s="326"/>
      <c r="KFB2" s="326"/>
      <c r="KFC2" s="326"/>
      <c r="KFD2" s="326"/>
      <c r="KFE2" s="323"/>
      <c r="KFF2" s="324"/>
      <c r="KFG2" s="324"/>
      <c r="KFH2" s="325"/>
      <c r="KFI2" s="324"/>
      <c r="KFJ2" s="326"/>
      <c r="KFK2" s="326"/>
      <c r="KFL2" s="326"/>
      <c r="KFM2" s="326"/>
      <c r="KFN2" s="323"/>
      <c r="KFO2" s="324"/>
      <c r="KFP2" s="324"/>
      <c r="KFQ2" s="325"/>
      <c r="KFR2" s="324"/>
      <c r="KFS2" s="326"/>
      <c r="KFT2" s="326"/>
      <c r="KFU2" s="326"/>
      <c r="KFV2" s="326"/>
      <c r="KFW2" s="323"/>
      <c r="KFX2" s="324"/>
      <c r="KFY2" s="324"/>
      <c r="KFZ2" s="325"/>
      <c r="KGA2" s="324"/>
      <c r="KGB2" s="326"/>
      <c r="KGC2" s="326"/>
      <c r="KGD2" s="326"/>
      <c r="KGE2" s="326"/>
      <c r="KGF2" s="323"/>
      <c r="KGG2" s="324"/>
      <c r="KGH2" s="324"/>
      <c r="KGI2" s="325"/>
      <c r="KGJ2" s="324"/>
      <c r="KGK2" s="326"/>
      <c r="KGL2" s="326"/>
      <c r="KGM2" s="326"/>
      <c r="KGN2" s="326"/>
      <c r="KGO2" s="323"/>
      <c r="KGP2" s="324"/>
      <c r="KGQ2" s="324"/>
      <c r="KGR2" s="325"/>
      <c r="KGS2" s="324"/>
      <c r="KGT2" s="326"/>
      <c r="KGU2" s="326"/>
      <c r="KGV2" s="326"/>
      <c r="KGW2" s="326"/>
      <c r="KGX2" s="323"/>
      <c r="KGY2" s="324"/>
      <c r="KGZ2" s="324"/>
      <c r="KHA2" s="325"/>
      <c r="KHB2" s="324"/>
      <c r="KHC2" s="326"/>
      <c r="KHD2" s="326"/>
      <c r="KHE2" s="326"/>
      <c r="KHF2" s="326"/>
      <c r="KHG2" s="323"/>
      <c r="KHH2" s="324"/>
      <c r="KHI2" s="324"/>
      <c r="KHJ2" s="325"/>
      <c r="KHK2" s="324"/>
      <c r="KHL2" s="326"/>
      <c r="KHM2" s="326"/>
      <c r="KHN2" s="326"/>
      <c r="KHO2" s="326"/>
      <c r="KHP2" s="323"/>
      <c r="KHQ2" s="324"/>
      <c r="KHR2" s="324"/>
      <c r="KHS2" s="325"/>
      <c r="KHT2" s="324"/>
      <c r="KHU2" s="326"/>
      <c r="KHV2" s="326"/>
      <c r="KHW2" s="326"/>
      <c r="KHX2" s="326"/>
      <c r="KHY2" s="323"/>
      <c r="KHZ2" s="324"/>
      <c r="KIA2" s="324"/>
      <c r="KIB2" s="325"/>
      <c r="KIC2" s="324"/>
      <c r="KID2" s="326"/>
      <c r="KIE2" s="326"/>
      <c r="KIF2" s="326"/>
      <c r="KIG2" s="326"/>
      <c r="KIH2" s="323"/>
      <c r="KII2" s="324"/>
      <c r="KIJ2" s="324"/>
      <c r="KIK2" s="325"/>
      <c r="KIL2" s="324"/>
      <c r="KIM2" s="326"/>
      <c r="KIN2" s="326"/>
      <c r="KIO2" s="326"/>
      <c r="KIP2" s="326"/>
      <c r="KIQ2" s="323"/>
      <c r="KIR2" s="324"/>
      <c r="KIS2" s="324"/>
      <c r="KIT2" s="325"/>
      <c r="KIU2" s="324"/>
      <c r="KIV2" s="326"/>
      <c r="KIW2" s="326"/>
      <c r="KIX2" s="326"/>
      <c r="KIY2" s="326"/>
      <c r="KIZ2" s="323"/>
      <c r="KJA2" s="324"/>
      <c r="KJB2" s="324"/>
      <c r="KJC2" s="325"/>
      <c r="KJD2" s="324"/>
      <c r="KJE2" s="326"/>
      <c r="KJF2" s="326"/>
      <c r="KJG2" s="326"/>
      <c r="KJH2" s="326"/>
      <c r="KJI2" s="323"/>
      <c r="KJJ2" s="324"/>
      <c r="KJK2" s="324"/>
      <c r="KJL2" s="325"/>
      <c r="KJM2" s="324"/>
      <c r="KJN2" s="326"/>
      <c r="KJO2" s="326"/>
      <c r="KJP2" s="326"/>
      <c r="KJQ2" s="326"/>
      <c r="KJR2" s="323"/>
      <c r="KJS2" s="324"/>
      <c r="KJT2" s="324"/>
      <c r="KJU2" s="325"/>
      <c r="KJV2" s="324"/>
      <c r="KJW2" s="326"/>
      <c r="KJX2" s="326"/>
      <c r="KJY2" s="326"/>
      <c r="KJZ2" s="326"/>
      <c r="KKA2" s="323"/>
      <c r="KKB2" s="324"/>
      <c r="KKC2" s="324"/>
      <c r="KKD2" s="325"/>
      <c r="KKE2" s="324"/>
      <c r="KKF2" s="326"/>
      <c r="KKG2" s="326"/>
      <c r="KKH2" s="326"/>
      <c r="KKI2" s="326"/>
      <c r="KKJ2" s="323"/>
      <c r="KKK2" s="324"/>
      <c r="KKL2" s="324"/>
      <c r="KKM2" s="325"/>
      <c r="KKN2" s="324"/>
      <c r="KKO2" s="326"/>
      <c r="KKP2" s="326"/>
      <c r="KKQ2" s="326"/>
      <c r="KKR2" s="326"/>
      <c r="KKS2" s="323"/>
      <c r="KKT2" s="324"/>
      <c r="KKU2" s="324"/>
      <c r="KKV2" s="325"/>
      <c r="KKW2" s="324"/>
      <c r="KKX2" s="326"/>
      <c r="KKY2" s="326"/>
      <c r="KKZ2" s="326"/>
      <c r="KLA2" s="326"/>
      <c r="KLB2" s="323"/>
      <c r="KLC2" s="324"/>
      <c r="KLD2" s="324"/>
      <c r="KLE2" s="325"/>
      <c r="KLF2" s="324"/>
      <c r="KLG2" s="326"/>
      <c r="KLH2" s="326"/>
      <c r="KLI2" s="326"/>
      <c r="KLJ2" s="326"/>
      <c r="KLK2" s="323"/>
      <c r="KLL2" s="324"/>
      <c r="KLM2" s="324"/>
      <c r="KLN2" s="325"/>
      <c r="KLO2" s="324"/>
      <c r="KLP2" s="326"/>
      <c r="KLQ2" s="326"/>
      <c r="KLR2" s="326"/>
      <c r="KLS2" s="326"/>
      <c r="KLT2" s="323"/>
      <c r="KLU2" s="324"/>
      <c r="KLV2" s="324"/>
      <c r="KLW2" s="325"/>
      <c r="KLX2" s="324"/>
      <c r="KLY2" s="326"/>
      <c r="KLZ2" s="326"/>
      <c r="KMA2" s="326"/>
      <c r="KMB2" s="326"/>
      <c r="KMC2" s="323"/>
      <c r="KMD2" s="324"/>
      <c r="KME2" s="324"/>
      <c r="KMF2" s="325"/>
      <c r="KMG2" s="324"/>
      <c r="KMH2" s="326"/>
      <c r="KMI2" s="326"/>
      <c r="KMJ2" s="326"/>
      <c r="KMK2" s="326"/>
      <c r="KML2" s="323"/>
      <c r="KMM2" s="324"/>
      <c r="KMN2" s="324"/>
      <c r="KMO2" s="325"/>
      <c r="KMP2" s="324"/>
      <c r="KMQ2" s="326"/>
      <c r="KMR2" s="326"/>
      <c r="KMS2" s="326"/>
      <c r="KMT2" s="326"/>
      <c r="KMU2" s="323"/>
      <c r="KMV2" s="324"/>
      <c r="KMW2" s="324"/>
      <c r="KMX2" s="325"/>
      <c r="KMY2" s="324"/>
      <c r="KMZ2" s="326"/>
      <c r="KNA2" s="326"/>
      <c r="KNB2" s="326"/>
      <c r="KNC2" s="326"/>
      <c r="KND2" s="323"/>
      <c r="KNE2" s="324"/>
      <c r="KNF2" s="324"/>
      <c r="KNG2" s="325"/>
      <c r="KNH2" s="324"/>
      <c r="KNI2" s="326"/>
      <c r="KNJ2" s="326"/>
      <c r="KNK2" s="326"/>
      <c r="KNL2" s="326"/>
      <c r="KNM2" s="323"/>
      <c r="KNN2" s="324"/>
      <c r="KNO2" s="324"/>
      <c r="KNP2" s="325"/>
      <c r="KNQ2" s="324"/>
      <c r="KNR2" s="326"/>
      <c r="KNS2" s="326"/>
      <c r="KNT2" s="326"/>
      <c r="KNU2" s="326"/>
      <c r="KNV2" s="323"/>
      <c r="KNW2" s="324"/>
      <c r="KNX2" s="324"/>
      <c r="KNY2" s="325"/>
      <c r="KNZ2" s="324"/>
      <c r="KOA2" s="326"/>
      <c r="KOB2" s="326"/>
      <c r="KOC2" s="326"/>
      <c r="KOD2" s="326"/>
      <c r="KOE2" s="323"/>
      <c r="KOF2" s="324"/>
      <c r="KOG2" s="324"/>
      <c r="KOH2" s="325"/>
      <c r="KOI2" s="324"/>
      <c r="KOJ2" s="326"/>
      <c r="KOK2" s="326"/>
      <c r="KOL2" s="326"/>
      <c r="KOM2" s="326"/>
      <c r="KON2" s="323"/>
      <c r="KOO2" s="324"/>
      <c r="KOP2" s="324"/>
      <c r="KOQ2" s="325"/>
      <c r="KOR2" s="324"/>
      <c r="KOS2" s="326"/>
      <c r="KOT2" s="326"/>
      <c r="KOU2" s="326"/>
      <c r="KOV2" s="326"/>
      <c r="KOW2" s="323"/>
      <c r="KOX2" s="324"/>
      <c r="KOY2" s="324"/>
      <c r="KOZ2" s="325"/>
      <c r="KPA2" s="324"/>
      <c r="KPB2" s="326"/>
      <c r="KPC2" s="326"/>
      <c r="KPD2" s="326"/>
      <c r="KPE2" s="326"/>
      <c r="KPF2" s="323"/>
      <c r="KPG2" s="324"/>
      <c r="KPH2" s="324"/>
      <c r="KPI2" s="325"/>
      <c r="KPJ2" s="324"/>
      <c r="KPK2" s="326"/>
      <c r="KPL2" s="326"/>
      <c r="KPM2" s="326"/>
      <c r="KPN2" s="326"/>
      <c r="KPO2" s="323"/>
      <c r="KPP2" s="324"/>
      <c r="KPQ2" s="324"/>
      <c r="KPR2" s="325"/>
      <c r="KPS2" s="324"/>
      <c r="KPT2" s="326"/>
      <c r="KPU2" s="326"/>
      <c r="KPV2" s="326"/>
      <c r="KPW2" s="326"/>
      <c r="KPX2" s="323"/>
      <c r="KPY2" s="324"/>
      <c r="KPZ2" s="324"/>
      <c r="KQA2" s="325"/>
      <c r="KQB2" s="324"/>
      <c r="KQC2" s="326"/>
      <c r="KQD2" s="326"/>
      <c r="KQE2" s="326"/>
      <c r="KQF2" s="326"/>
      <c r="KQG2" s="323"/>
      <c r="KQH2" s="324"/>
      <c r="KQI2" s="324"/>
      <c r="KQJ2" s="325"/>
      <c r="KQK2" s="324"/>
      <c r="KQL2" s="326"/>
      <c r="KQM2" s="326"/>
      <c r="KQN2" s="326"/>
      <c r="KQO2" s="326"/>
      <c r="KQP2" s="323"/>
      <c r="KQQ2" s="324"/>
      <c r="KQR2" s="324"/>
      <c r="KQS2" s="325"/>
      <c r="KQT2" s="324"/>
      <c r="KQU2" s="326"/>
      <c r="KQV2" s="326"/>
      <c r="KQW2" s="326"/>
      <c r="KQX2" s="326"/>
      <c r="KQY2" s="323"/>
      <c r="KQZ2" s="324"/>
      <c r="KRA2" s="324"/>
      <c r="KRB2" s="325"/>
      <c r="KRC2" s="324"/>
      <c r="KRD2" s="326"/>
      <c r="KRE2" s="326"/>
      <c r="KRF2" s="326"/>
      <c r="KRG2" s="326"/>
      <c r="KRH2" s="323"/>
      <c r="KRI2" s="324"/>
      <c r="KRJ2" s="324"/>
      <c r="KRK2" s="325"/>
      <c r="KRL2" s="324"/>
      <c r="KRM2" s="326"/>
      <c r="KRN2" s="326"/>
      <c r="KRO2" s="326"/>
      <c r="KRP2" s="326"/>
      <c r="KRQ2" s="323"/>
      <c r="KRR2" s="324"/>
      <c r="KRS2" s="324"/>
      <c r="KRT2" s="325"/>
      <c r="KRU2" s="324"/>
      <c r="KRV2" s="326"/>
      <c r="KRW2" s="326"/>
      <c r="KRX2" s="326"/>
      <c r="KRY2" s="326"/>
      <c r="KRZ2" s="323"/>
      <c r="KSA2" s="324"/>
      <c r="KSB2" s="324"/>
      <c r="KSC2" s="325"/>
      <c r="KSD2" s="324"/>
      <c r="KSE2" s="326"/>
      <c r="KSF2" s="326"/>
      <c r="KSG2" s="326"/>
      <c r="KSH2" s="326"/>
      <c r="KSI2" s="323"/>
      <c r="KSJ2" s="324"/>
      <c r="KSK2" s="324"/>
      <c r="KSL2" s="325"/>
      <c r="KSM2" s="324"/>
      <c r="KSN2" s="326"/>
      <c r="KSO2" s="326"/>
      <c r="KSP2" s="326"/>
      <c r="KSQ2" s="326"/>
      <c r="KSR2" s="323"/>
      <c r="KSS2" s="324"/>
      <c r="KST2" s="324"/>
      <c r="KSU2" s="325"/>
      <c r="KSV2" s="324"/>
      <c r="KSW2" s="326"/>
      <c r="KSX2" s="326"/>
      <c r="KSY2" s="326"/>
      <c r="KSZ2" s="326"/>
      <c r="KTA2" s="323"/>
      <c r="KTB2" s="324"/>
      <c r="KTC2" s="324"/>
      <c r="KTD2" s="325"/>
      <c r="KTE2" s="324"/>
      <c r="KTF2" s="326"/>
      <c r="KTG2" s="326"/>
      <c r="KTH2" s="326"/>
      <c r="KTI2" s="326"/>
      <c r="KTJ2" s="323"/>
      <c r="KTK2" s="324"/>
      <c r="KTL2" s="324"/>
      <c r="KTM2" s="325"/>
      <c r="KTN2" s="324"/>
      <c r="KTO2" s="326"/>
      <c r="KTP2" s="326"/>
      <c r="KTQ2" s="326"/>
      <c r="KTR2" s="326"/>
      <c r="KTS2" s="323"/>
      <c r="KTT2" s="324"/>
      <c r="KTU2" s="324"/>
      <c r="KTV2" s="325"/>
      <c r="KTW2" s="324"/>
      <c r="KTX2" s="326"/>
      <c r="KTY2" s="326"/>
      <c r="KTZ2" s="326"/>
      <c r="KUA2" s="326"/>
      <c r="KUB2" s="323"/>
      <c r="KUC2" s="324"/>
      <c r="KUD2" s="324"/>
      <c r="KUE2" s="325"/>
      <c r="KUF2" s="324"/>
      <c r="KUG2" s="326"/>
      <c r="KUH2" s="326"/>
      <c r="KUI2" s="326"/>
      <c r="KUJ2" s="326"/>
      <c r="KUK2" s="323"/>
      <c r="KUL2" s="324"/>
      <c r="KUM2" s="324"/>
      <c r="KUN2" s="325"/>
      <c r="KUO2" s="324"/>
      <c r="KUP2" s="326"/>
      <c r="KUQ2" s="326"/>
      <c r="KUR2" s="326"/>
      <c r="KUS2" s="326"/>
      <c r="KUT2" s="323"/>
      <c r="KUU2" s="324"/>
      <c r="KUV2" s="324"/>
      <c r="KUW2" s="325"/>
      <c r="KUX2" s="324"/>
      <c r="KUY2" s="326"/>
      <c r="KUZ2" s="326"/>
      <c r="KVA2" s="326"/>
      <c r="KVB2" s="326"/>
      <c r="KVC2" s="323"/>
      <c r="KVD2" s="324"/>
      <c r="KVE2" s="324"/>
      <c r="KVF2" s="325"/>
      <c r="KVG2" s="324"/>
      <c r="KVH2" s="326"/>
      <c r="KVI2" s="326"/>
      <c r="KVJ2" s="326"/>
      <c r="KVK2" s="326"/>
      <c r="KVL2" s="323"/>
      <c r="KVM2" s="324"/>
      <c r="KVN2" s="324"/>
      <c r="KVO2" s="325"/>
      <c r="KVP2" s="324"/>
      <c r="KVQ2" s="326"/>
      <c r="KVR2" s="326"/>
      <c r="KVS2" s="326"/>
      <c r="KVT2" s="326"/>
      <c r="KVU2" s="323"/>
      <c r="KVV2" s="324"/>
      <c r="KVW2" s="324"/>
      <c r="KVX2" s="325"/>
      <c r="KVY2" s="324"/>
      <c r="KVZ2" s="326"/>
      <c r="KWA2" s="326"/>
      <c r="KWB2" s="326"/>
      <c r="KWC2" s="326"/>
      <c r="KWD2" s="323"/>
      <c r="KWE2" s="324"/>
      <c r="KWF2" s="324"/>
      <c r="KWG2" s="325"/>
      <c r="KWH2" s="324"/>
      <c r="KWI2" s="326"/>
      <c r="KWJ2" s="326"/>
      <c r="KWK2" s="326"/>
      <c r="KWL2" s="326"/>
      <c r="KWM2" s="323"/>
      <c r="KWN2" s="324"/>
      <c r="KWO2" s="324"/>
      <c r="KWP2" s="325"/>
      <c r="KWQ2" s="324"/>
      <c r="KWR2" s="326"/>
      <c r="KWS2" s="326"/>
      <c r="KWT2" s="326"/>
      <c r="KWU2" s="326"/>
      <c r="KWV2" s="323"/>
      <c r="KWW2" s="324"/>
      <c r="KWX2" s="324"/>
      <c r="KWY2" s="325"/>
      <c r="KWZ2" s="324"/>
      <c r="KXA2" s="326"/>
      <c r="KXB2" s="326"/>
      <c r="KXC2" s="326"/>
      <c r="KXD2" s="326"/>
      <c r="KXE2" s="323"/>
      <c r="KXF2" s="324"/>
      <c r="KXG2" s="324"/>
      <c r="KXH2" s="325"/>
      <c r="KXI2" s="324"/>
      <c r="KXJ2" s="326"/>
      <c r="KXK2" s="326"/>
      <c r="KXL2" s="326"/>
      <c r="KXM2" s="326"/>
      <c r="KXN2" s="323"/>
      <c r="KXO2" s="324"/>
      <c r="KXP2" s="324"/>
      <c r="KXQ2" s="325"/>
      <c r="KXR2" s="324"/>
      <c r="KXS2" s="326"/>
      <c r="KXT2" s="326"/>
      <c r="KXU2" s="326"/>
      <c r="KXV2" s="326"/>
      <c r="KXW2" s="323"/>
      <c r="KXX2" s="324"/>
      <c r="KXY2" s="324"/>
      <c r="KXZ2" s="325"/>
      <c r="KYA2" s="324"/>
      <c r="KYB2" s="326"/>
      <c r="KYC2" s="326"/>
      <c r="KYD2" s="326"/>
      <c r="KYE2" s="326"/>
      <c r="KYF2" s="323"/>
      <c r="KYG2" s="324"/>
      <c r="KYH2" s="324"/>
      <c r="KYI2" s="325"/>
      <c r="KYJ2" s="324"/>
      <c r="KYK2" s="326"/>
      <c r="KYL2" s="326"/>
      <c r="KYM2" s="326"/>
      <c r="KYN2" s="326"/>
      <c r="KYO2" s="323"/>
      <c r="KYP2" s="324"/>
      <c r="KYQ2" s="324"/>
      <c r="KYR2" s="325"/>
      <c r="KYS2" s="324"/>
      <c r="KYT2" s="326"/>
      <c r="KYU2" s="326"/>
      <c r="KYV2" s="326"/>
      <c r="KYW2" s="326"/>
      <c r="KYX2" s="323"/>
      <c r="KYY2" s="324"/>
      <c r="KYZ2" s="324"/>
      <c r="KZA2" s="325"/>
      <c r="KZB2" s="324"/>
      <c r="KZC2" s="326"/>
      <c r="KZD2" s="326"/>
      <c r="KZE2" s="326"/>
      <c r="KZF2" s="326"/>
      <c r="KZG2" s="323"/>
      <c r="KZH2" s="324"/>
      <c r="KZI2" s="324"/>
      <c r="KZJ2" s="325"/>
      <c r="KZK2" s="324"/>
      <c r="KZL2" s="326"/>
      <c r="KZM2" s="326"/>
      <c r="KZN2" s="326"/>
      <c r="KZO2" s="326"/>
      <c r="KZP2" s="323"/>
      <c r="KZQ2" s="324"/>
      <c r="KZR2" s="324"/>
      <c r="KZS2" s="325"/>
      <c r="KZT2" s="324"/>
      <c r="KZU2" s="326"/>
      <c r="KZV2" s="326"/>
      <c r="KZW2" s="326"/>
      <c r="KZX2" s="326"/>
      <c r="KZY2" s="323"/>
      <c r="KZZ2" s="324"/>
      <c r="LAA2" s="324"/>
      <c r="LAB2" s="325"/>
      <c r="LAC2" s="324"/>
      <c r="LAD2" s="326"/>
      <c r="LAE2" s="326"/>
      <c r="LAF2" s="326"/>
      <c r="LAG2" s="326"/>
      <c r="LAH2" s="323"/>
      <c r="LAI2" s="324"/>
      <c r="LAJ2" s="324"/>
      <c r="LAK2" s="325"/>
      <c r="LAL2" s="324"/>
      <c r="LAM2" s="326"/>
      <c r="LAN2" s="326"/>
      <c r="LAO2" s="326"/>
      <c r="LAP2" s="326"/>
      <c r="LAQ2" s="323"/>
      <c r="LAR2" s="324"/>
      <c r="LAS2" s="324"/>
      <c r="LAT2" s="325"/>
      <c r="LAU2" s="324"/>
      <c r="LAV2" s="326"/>
      <c r="LAW2" s="326"/>
      <c r="LAX2" s="326"/>
      <c r="LAY2" s="326"/>
      <c r="LAZ2" s="323"/>
      <c r="LBA2" s="324"/>
      <c r="LBB2" s="324"/>
      <c r="LBC2" s="325"/>
      <c r="LBD2" s="324"/>
      <c r="LBE2" s="326"/>
      <c r="LBF2" s="326"/>
      <c r="LBG2" s="326"/>
      <c r="LBH2" s="326"/>
      <c r="LBI2" s="323"/>
      <c r="LBJ2" s="324"/>
      <c r="LBK2" s="324"/>
      <c r="LBL2" s="325"/>
      <c r="LBM2" s="324"/>
      <c r="LBN2" s="326"/>
      <c r="LBO2" s="326"/>
      <c r="LBP2" s="326"/>
      <c r="LBQ2" s="326"/>
      <c r="LBR2" s="323"/>
      <c r="LBS2" s="324"/>
      <c r="LBT2" s="324"/>
      <c r="LBU2" s="325"/>
      <c r="LBV2" s="324"/>
      <c r="LBW2" s="326"/>
      <c r="LBX2" s="326"/>
      <c r="LBY2" s="326"/>
      <c r="LBZ2" s="326"/>
      <c r="LCA2" s="323"/>
      <c r="LCB2" s="324"/>
      <c r="LCC2" s="324"/>
      <c r="LCD2" s="325"/>
      <c r="LCE2" s="324"/>
      <c r="LCF2" s="326"/>
      <c r="LCG2" s="326"/>
      <c r="LCH2" s="326"/>
      <c r="LCI2" s="326"/>
      <c r="LCJ2" s="323"/>
      <c r="LCK2" s="324"/>
      <c r="LCL2" s="324"/>
      <c r="LCM2" s="325"/>
      <c r="LCN2" s="324"/>
      <c r="LCO2" s="326"/>
      <c r="LCP2" s="326"/>
      <c r="LCQ2" s="326"/>
      <c r="LCR2" s="326"/>
      <c r="LCS2" s="323"/>
      <c r="LCT2" s="324"/>
      <c r="LCU2" s="324"/>
      <c r="LCV2" s="325"/>
      <c r="LCW2" s="324"/>
      <c r="LCX2" s="326"/>
      <c r="LCY2" s="326"/>
      <c r="LCZ2" s="326"/>
      <c r="LDA2" s="326"/>
      <c r="LDB2" s="323"/>
      <c r="LDC2" s="324"/>
      <c r="LDD2" s="324"/>
      <c r="LDE2" s="325"/>
      <c r="LDF2" s="324"/>
      <c r="LDG2" s="326"/>
      <c r="LDH2" s="326"/>
      <c r="LDI2" s="326"/>
      <c r="LDJ2" s="326"/>
      <c r="LDK2" s="323"/>
      <c r="LDL2" s="324"/>
      <c r="LDM2" s="324"/>
      <c r="LDN2" s="325"/>
      <c r="LDO2" s="324"/>
      <c r="LDP2" s="326"/>
      <c r="LDQ2" s="326"/>
      <c r="LDR2" s="326"/>
      <c r="LDS2" s="326"/>
      <c r="LDT2" s="323"/>
      <c r="LDU2" s="324"/>
      <c r="LDV2" s="324"/>
      <c r="LDW2" s="325"/>
      <c r="LDX2" s="324"/>
      <c r="LDY2" s="326"/>
      <c r="LDZ2" s="326"/>
      <c r="LEA2" s="326"/>
      <c r="LEB2" s="326"/>
      <c r="LEC2" s="323"/>
      <c r="LED2" s="324"/>
      <c r="LEE2" s="324"/>
      <c r="LEF2" s="325"/>
      <c r="LEG2" s="324"/>
      <c r="LEH2" s="326"/>
      <c r="LEI2" s="326"/>
      <c r="LEJ2" s="326"/>
      <c r="LEK2" s="326"/>
      <c r="LEL2" s="323"/>
      <c r="LEM2" s="324"/>
      <c r="LEN2" s="324"/>
      <c r="LEO2" s="325"/>
      <c r="LEP2" s="324"/>
      <c r="LEQ2" s="326"/>
      <c r="LER2" s="326"/>
      <c r="LES2" s="326"/>
      <c r="LET2" s="326"/>
      <c r="LEU2" s="323"/>
      <c r="LEV2" s="324"/>
      <c r="LEW2" s="324"/>
      <c r="LEX2" s="325"/>
      <c r="LEY2" s="324"/>
      <c r="LEZ2" s="326"/>
      <c r="LFA2" s="326"/>
      <c r="LFB2" s="326"/>
      <c r="LFC2" s="326"/>
      <c r="LFD2" s="323"/>
      <c r="LFE2" s="324"/>
      <c r="LFF2" s="324"/>
      <c r="LFG2" s="325"/>
      <c r="LFH2" s="324"/>
      <c r="LFI2" s="326"/>
      <c r="LFJ2" s="326"/>
      <c r="LFK2" s="326"/>
      <c r="LFL2" s="326"/>
      <c r="LFM2" s="323"/>
      <c r="LFN2" s="324"/>
      <c r="LFO2" s="324"/>
      <c r="LFP2" s="325"/>
      <c r="LFQ2" s="324"/>
      <c r="LFR2" s="326"/>
      <c r="LFS2" s="326"/>
      <c r="LFT2" s="326"/>
      <c r="LFU2" s="326"/>
      <c r="LFV2" s="323"/>
      <c r="LFW2" s="324"/>
      <c r="LFX2" s="324"/>
      <c r="LFY2" s="325"/>
      <c r="LFZ2" s="324"/>
      <c r="LGA2" s="326"/>
      <c r="LGB2" s="326"/>
      <c r="LGC2" s="326"/>
      <c r="LGD2" s="326"/>
      <c r="LGE2" s="323"/>
      <c r="LGF2" s="324"/>
      <c r="LGG2" s="324"/>
      <c r="LGH2" s="325"/>
      <c r="LGI2" s="324"/>
      <c r="LGJ2" s="326"/>
      <c r="LGK2" s="326"/>
      <c r="LGL2" s="326"/>
      <c r="LGM2" s="326"/>
      <c r="LGN2" s="323"/>
      <c r="LGO2" s="324"/>
      <c r="LGP2" s="324"/>
      <c r="LGQ2" s="325"/>
      <c r="LGR2" s="324"/>
      <c r="LGS2" s="326"/>
      <c r="LGT2" s="326"/>
      <c r="LGU2" s="326"/>
      <c r="LGV2" s="326"/>
      <c r="LGW2" s="323"/>
      <c r="LGX2" s="324"/>
      <c r="LGY2" s="324"/>
      <c r="LGZ2" s="325"/>
      <c r="LHA2" s="324"/>
      <c r="LHB2" s="326"/>
      <c r="LHC2" s="326"/>
      <c r="LHD2" s="326"/>
      <c r="LHE2" s="326"/>
      <c r="LHF2" s="323"/>
      <c r="LHG2" s="324"/>
      <c r="LHH2" s="324"/>
      <c r="LHI2" s="325"/>
      <c r="LHJ2" s="324"/>
      <c r="LHK2" s="326"/>
      <c r="LHL2" s="326"/>
      <c r="LHM2" s="326"/>
      <c r="LHN2" s="326"/>
      <c r="LHO2" s="323"/>
      <c r="LHP2" s="324"/>
      <c r="LHQ2" s="324"/>
      <c r="LHR2" s="325"/>
      <c r="LHS2" s="324"/>
      <c r="LHT2" s="326"/>
      <c r="LHU2" s="326"/>
      <c r="LHV2" s="326"/>
      <c r="LHW2" s="326"/>
      <c r="LHX2" s="323"/>
      <c r="LHY2" s="324"/>
      <c r="LHZ2" s="324"/>
      <c r="LIA2" s="325"/>
      <c r="LIB2" s="324"/>
      <c r="LIC2" s="326"/>
      <c r="LID2" s="326"/>
      <c r="LIE2" s="326"/>
      <c r="LIF2" s="326"/>
      <c r="LIG2" s="323"/>
      <c r="LIH2" s="324"/>
      <c r="LII2" s="324"/>
      <c r="LIJ2" s="325"/>
      <c r="LIK2" s="324"/>
      <c r="LIL2" s="326"/>
      <c r="LIM2" s="326"/>
      <c r="LIN2" s="326"/>
      <c r="LIO2" s="326"/>
      <c r="LIP2" s="323"/>
      <c r="LIQ2" s="324"/>
      <c r="LIR2" s="324"/>
      <c r="LIS2" s="325"/>
      <c r="LIT2" s="324"/>
      <c r="LIU2" s="326"/>
      <c r="LIV2" s="326"/>
      <c r="LIW2" s="326"/>
      <c r="LIX2" s="326"/>
      <c r="LIY2" s="323"/>
      <c r="LIZ2" s="324"/>
      <c r="LJA2" s="324"/>
      <c r="LJB2" s="325"/>
      <c r="LJC2" s="324"/>
      <c r="LJD2" s="326"/>
      <c r="LJE2" s="326"/>
      <c r="LJF2" s="326"/>
      <c r="LJG2" s="326"/>
      <c r="LJH2" s="323"/>
      <c r="LJI2" s="324"/>
      <c r="LJJ2" s="324"/>
      <c r="LJK2" s="325"/>
      <c r="LJL2" s="324"/>
      <c r="LJM2" s="326"/>
      <c r="LJN2" s="326"/>
      <c r="LJO2" s="326"/>
      <c r="LJP2" s="326"/>
      <c r="LJQ2" s="323"/>
      <c r="LJR2" s="324"/>
      <c r="LJS2" s="324"/>
      <c r="LJT2" s="325"/>
      <c r="LJU2" s="324"/>
      <c r="LJV2" s="326"/>
      <c r="LJW2" s="326"/>
      <c r="LJX2" s="326"/>
      <c r="LJY2" s="326"/>
      <c r="LJZ2" s="323"/>
      <c r="LKA2" s="324"/>
      <c r="LKB2" s="324"/>
      <c r="LKC2" s="325"/>
      <c r="LKD2" s="324"/>
      <c r="LKE2" s="326"/>
      <c r="LKF2" s="326"/>
      <c r="LKG2" s="326"/>
      <c r="LKH2" s="326"/>
      <c r="LKI2" s="323"/>
      <c r="LKJ2" s="324"/>
      <c r="LKK2" s="324"/>
      <c r="LKL2" s="325"/>
      <c r="LKM2" s="324"/>
      <c r="LKN2" s="326"/>
      <c r="LKO2" s="326"/>
      <c r="LKP2" s="326"/>
      <c r="LKQ2" s="326"/>
      <c r="LKR2" s="323"/>
      <c r="LKS2" s="324"/>
      <c r="LKT2" s="324"/>
      <c r="LKU2" s="325"/>
      <c r="LKV2" s="324"/>
      <c r="LKW2" s="326"/>
      <c r="LKX2" s="326"/>
      <c r="LKY2" s="326"/>
      <c r="LKZ2" s="326"/>
      <c r="LLA2" s="323"/>
      <c r="LLB2" s="324"/>
      <c r="LLC2" s="324"/>
      <c r="LLD2" s="325"/>
      <c r="LLE2" s="324"/>
      <c r="LLF2" s="326"/>
      <c r="LLG2" s="326"/>
      <c r="LLH2" s="326"/>
      <c r="LLI2" s="326"/>
      <c r="LLJ2" s="323"/>
      <c r="LLK2" s="324"/>
      <c r="LLL2" s="324"/>
      <c r="LLM2" s="325"/>
      <c r="LLN2" s="324"/>
      <c r="LLO2" s="326"/>
      <c r="LLP2" s="326"/>
      <c r="LLQ2" s="326"/>
      <c r="LLR2" s="326"/>
      <c r="LLS2" s="323"/>
      <c r="LLT2" s="324"/>
      <c r="LLU2" s="324"/>
      <c r="LLV2" s="325"/>
      <c r="LLW2" s="324"/>
      <c r="LLX2" s="326"/>
      <c r="LLY2" s="326"/>
      <c r="LLZ2" s="326"/>
      <c r="LMA2" s="326"/>
      <c r="LMB2" s="323"/>
      <c r="LMC2" s="324"/>
      <c r="LMD2" s="324"/>
      <c r="LME2" s="325"/>
      <c r="LMF2" s="324"/>
      <c r="LMG2" s="326"/>
      <c r="LMH2" s="326"/>
      <c r="LMI2" s="326"/>
      <c r="LMJ2" s="326"/>
      <c r="LMK2" s="323"/>
      <c r="LML2" s="324"/>
      <c r="LMM2" s="324"/>
      <c r="LMN2" s="325"/>
      <c r="LMO2" s="324"/>
      <c r="LMP2" s="326"/>
      <c r="LMQ2" s="326"/>
      <c r="LMR2" s="326"/>
      <c r="LMS2" s="326"/>
      <c r="LMT2" s="323"/>
      <c r="LMU2" s="324"/>
      <c r="LMV2" s="324"/>
      <c r="LMW2" s="325"/>
      <c r="LMX2" s="324"/>
      <c r="LMY2" s="326"/>
      <c r="LMZ2" s="326"/>
      <c r="LNA2" s="326"/>
      <c r="LNB2" s="326"/>
      <c r="LNC2" s="323"/>
      <c r="LND2" s="324"/>
      <c r="LNE2" s="324"/>
      <c r="LNF2" s="325"/>
      <c r="LNG2" s="324"/>
      <c r="LNH2" s="326"/>
      <c r="LNI2" s="326"/>
      <c r="LNJ2" s="326"/>
      <c r="LNK2" s="326"/>
      <c r="LNL2" s="323"/>
      <c r="LNM2" s="324"/>
      <c r="LNN2" s="324"/>
      <c r="LNO2" s="325"/>
      <c r="LNP2" s="324"/>
      <c r="LNQ2" s="326"/>
      <c r="LNR2" s="326"/>
      <c r="LNS2" s="326"/>
      <c r="LNT2" s="326"/>
      <c r="LNU2" s="323"/>
      <c r="LNV2" s="324"/>
      <c r="LNW2" s="324"/>
      <c r="LNX2" s="325"/>
      <c r="LNY2" s="324"/>
      <c r="LNZ2" s="326"/>
      <c r="LOA2" s="326"/>
      <c r="LOB2" s="326"/>
      <c r="LOC2" s="326"/>
      <c r="LOD2" s="323"/>
      <c r="LOE2" s="324"/>
      <c r="LOF2" s="324"/>
      <c r="LOG2" s="325"/>
      <c r="LOH2" s="324"/>
      <c r="LOI2" s="326"/>
      <c r="LOJ2" s="326"/>
      <c r="LOK2" s="326"/>
      <c r="LOL2" s="326"/>
      <c r="LOM2" s="323"/>
      <c r="LON2" s="324"/>
      <c r="LOO2" s="324"/>
      <c r="LOP2" s="325"/>
      <c r="LOQ2" s="324"/>
      <c r="LOR2" s="326"/>
      <c r="LOS2" s="326"/>
      <c r="LOT2" s="326"/>
      <c r="LOU2" s="326"/>
      <c r="LOV2" s="323"/>
      <c r="LOW2" s="324"/>
      <c r="LOX2" s="324"/>
      <c r="LOY2" s="325"/>
      <c r="LOZ2" s="324"/>
      <c r="LPA2" s="326"/>
      <c r="LPB2" s="326"/>
      <c r="LPC2" s="326"/>
      <c r="LPD2" s="326"/>
      <c r="LPE2" s="323"/>
      <c r="LPF2" s="324"/>
      <c r="LPG2" s="324"/>
      <c r="LPH2" s="325"/>
      <c r="LPI2" s="324"/>
      <c r="LPJ2" s="326"/>
      <c r="LPK2" s="326"/>
      <c r="LPL2" s="326"/>
      <c r="LPM2" s="326"/>
      <c r="LPN2" s="323"/>
      <c r="LPO2" s="324"/>
      <c r="LPP2" s="324"/>
      <c r="LPQ2" s="325"/>
      <c r="LPR2" s="324"/>
      <c r="LPS2" s="326"/>
      <c r="LPT2" s="326"/>
      <c r="LPU2" s="326"/>
      <c r="LPV2" s="326"/>
      <c r="LPW2" s="323"/>
      <c r="LPX2" s="324"/>
      <c r="LPY2" s="324"/>
      <c r="LPZ2" s="325"/>
      <c r="LQA2" s="324"/>
      <c r="LQB2" s="326"/>
      <c r="LQC2" s="326"/>
      <c r="LQD2" s="326"/>
      <c r="LQE2" s="326"/>
      <c r="LQF2" s="323"/>
      <c r="LQG2" s="324"/>
      <c r="LQH2" s="324"/>
      <c r="LQI2" s="325"/>
      <c r="LQJ2" s="324"/>
      <c r="LQK2" s="326"/>
      <c r="LQL2" s="326"/>
      <c r="LQM2" s="326"/>
      <c r="LQN2" s="326"/>
      <c r="LQO2" s="323"/>
      <c r="LQP2" s="324"/>
      <c r="LQQ2" s="324"/>
      <c r="LQR2" s="325"/>
      <c r="LQS2" s="324"/>
      <c r="LQT2" s="326"/>
      <c r="LQU2" s="326"/>
      <c r="LQV2" s="326"/>
      <c r="LQW2" s="326"/>
      <c r="LQX2" s="323"/>
      <c r="LQY2" s="324"/>
      <c r="LQZ2" s="324"/>
      <c r="LRA2" s="325"/>
      <c r="LRB2" s="324"/>
      <c r="LRC2" s="326"/>
      <c r="LRD2" s="326"/>
      <c r="LRE2" s="326"/>
      <c r="LRF2" s="326"/>
      <c r="LRG2" s="323"/>
      <c r="LRH2" s="324"/>
      <c r="LRI2" s="324"/>
      <c r="LRJ2" s="325"/>
      <c r="LRK2" s="324"/>
      <c r="LRL2" s="326"/>
      <c r="LRM2" s="326"/>
      <c r="LRN2" s="326"/>
      <c r="LRO2" s="326"/>
      <c r="LRP2" s="323"/>
      <c r="LRQ2" s="324"/>
      <c r="LRR2" s="324"/>
      <c r="LRS2" s="325"/>
      <c r="LRT2" s="324"/>
      <c r="LRU2" s="326"/>
      <c r="LRV2" s="326"/>
      <c r="LRW2" s="326"/>
      <c r="LRX2" s="326"/>
      <c r="LRY2" s="323"/>
      <c r="LRZ2" s="324"/>
      <c r="LSA2" s="324"/>
      <c r="LSB2" s="325"/>
      <c r="LSC2" s="324"/>
      <c r="LSD2" s="326"/>
      <c r="LSE2" s="326"/>
      <c r="LSF2" s="326"/>
      <c r="LSG2" s="326"/>
      <c r="LSH2" s="323"/>
      <c r="LSI2" s="324"/>
      <c r="LSJ2" s="324"/>
      <c r="LSK2" s="325"/>
      <c r="LSL2" s="324"/>
      <c r="LSM2" s="326"/>
      <c r="LSN2" s="326"/>
      <c r="LSO2" s="326"/>
      <c r="LSP2" s="326"/>
      <c r="LSQ2" s="323"/>
      <c r="LSR2" s="324"/>
      <c r="LSS2" s="324"/>
      <c r="LST2" s="325"/>
      <c r="LSU2" s="324"/>
      <c r="LSV2" s="326"/>
      <c r="LSW2" s="326"/>
      <c r="LSX2" s="326"/>
      <c r="LSY2" s="326"/>
      <c r="LSZ2" s="323"/>
      <c r="LTA2" s="324"/>
      <c r="LTB2" s="324"/>
      <c r="LTC2" s="325"/>
      <c r="LTD2" s="324"/>
      <c r="LTE2" s="326"/>
      <c r="LTF2" s="326"/>
      <c r="LTG2" s="326"/>
      <c r="LTH2" s="326"/>
      <c r="LTI2" s="323"/>
      <c r="LTJ2" s="324"/>
      <c r="LTK2" s="324"/>
      <c r="LTL2" s="325"/>
      <c r="LTM2" s="324"/>
      <c r="LTN2" s="326"/>
      <c r="LTO2" s="326"/>
      <c r="LTP2" s="326"/>
      <c r="LTQ2" s="326"/>
      <c r="LTR2" s="323"/>
      <c r="LTS2" s="324"/>
      <c r="LTT2" s="324"/>
      <c r="LTU2" s="325"/>
      <c r="LTV2" s="324"/>
      <c r="LTW2" s="326"/>
      <c r="LTX2" s="326"/>
      <c r="LTY2" s="326"/>
      <c r="LTZ2" s="326"/>
      <c r="LUA2" s="323"/>
      <c r="LUB2" s="324"/>
      <c r="LUC2" s="324"/>
      <c r="LUD2" s="325"/>
      <c r="LUE2" s="324"/>
      <c r="LUF2" s="326"/>
      <c r="LUG2" s="326"/>
      <c r="LUH2" s="326"/>
      <c r="LUI2" s="326"/>
      <c r="LUJ2" s="323"/>
      <c r="LUK2" s="324"/>
      <c r="LUL2" s="324"/>
      <c r="LUM2" s="325"/>
      <c r="LUN2" s="324"/>
      <c r="LUO2" s="326"/>
      <c r="LUP2" s="326"/>
      <c r="LUQ2" s="326"/>
      <c r="LUR2" s="326"/>
      <c r="LUS2" s="323"/>
      <c r="LUT2" s="324"/>
      <c r="LUU2" s="324"/>
      <c r="LUV2" s="325"/>
      <c r="LUW2" s="324"/>
      <c r="LUX2" s="326"/>
      <c r="LUY2" s="326"/>
      <c r="LUZ2" s="326"/>
      <c r="LVA2" s="326"/>
      <c r="LVB2" s="323"/>
      <c r="LVC2" s="324"/>
      <c r="LVD2" s="324"/>
      <c r="LVE2" s="325"/>
      <c r="LVF2" s="324"/>
      <c r="LVG2" s="326"/>
      <c r="LVH2" s="326"/>
      <c r="LVI2" s="326"/>
      <c r="LVJ2" s="326"/>
      <c r="LVK2" s="323"/>
      <c r="LVL2" s="324"/>
      <c r="LVM2" s="324"/>
      <c r="LVN2" s="325"/>
      <c r="LVO2" s="324"/>
      <c r="LVP2" s="326"/>
      <c r="LVQ2" s="326"/>
      <c r="LVR2" s="326"/>
      <c r="LVS2" s="326"/>
      <c r="LVT2" s="323"/>
      <c r="LVU2" s="324"/>
      <c r="LVV2" s="324"/>
      <c r="LVW2" s="325"/>
      <c r="LVX2" s="324"/>
      <c r="LVY2" s="326"/>
      <c r="LVZ2" s="326"/>
      <c r="LWA2" s="326"/>
      <c r="LWB2" s="326"/>
      <c r="LWC2" s="323"/>
      <c r="LWD2" s="324"/>
      <c r="LWE2" s="324"/>
      <c r="LWF2" s="325"/>
      <c r="LWG2" s="324"/>
      <c r="LWH2" s="326"/>
      <c r="LWI2" s="326"/>
      <c r="LWJ2" s="326"/>
      <c r="LWK2" s="326"/>
      <c r="LWL2" s="323"/>
      <c r="LWM2" s="324"/>
      <c r="LWN2" s="324"/>
      <c r="LWO2" s="325"/>
      <c r="LWP2" s="324"/>
      <c r="LWQ2" s="326"/>
      <c r="LWR2" s="326"/>
      <c r="LWS2" s="326"/>
      <c r="LWT2" s="326"/>
      <c r="LWU2" s="323"/>
      <c r="LWV2" s="324"/>
      <c r="LWW2" s="324"/>
      <c r="LWX2" s="325"/>
      <c r="LWY2" s="324"/>
      <c r="LWZ2" s="326"/>
      <c r="LXA2" s="326"/>
      <c r="LXB2" s="326"/>
      <c r="LXC2" s="326"/>
      <c r="LXD2" s="323"/>
      <c r="LXE2" s="324"/>
      <c r="LXF2" s="324"/>
      <c r="LXG2" s="325"/>
      <c r="LXH2" s="324"/>
      <c r="LXI2" s="326"/>
      <c r="LXJ2" s="326"/>
      <c r="LXK2" s="326"/>
      <c r="LXL2" s="326"/>
      <c r="LXM2" s="323"/>
      <c r="LXN2" s="324"/>
      <c r="LXO2" s="324"/>
      <c r="LXP2" s="325"/>
      <c r="LXQ2" s="324"/>
      <c r="LXR2" s="326"/>
      <c r="LXS2" s="326"/>
      <c r="LXT2" s="326"/>
      <c r="LXU2" s="326"/>
      <c r="LXV2" s="323"/>
      <c r="LXW2" s="324"/>
      <c r="LXX2" s="324"/>
      <c r="LXY2" s="325"/>
      <c r="LXZ2" s="324"/>
      <c r="LYA2" s="326"/>
      <c r="LYB2" s="326"/>
      <c r="LYC2" s="326"/>
      <c r="LYD2" s="326"/>
      <c r="LYE2" s="323"/>
      <c r="LYF2" s="324"/>
      <c r="LYG2" s="324"/>
      <c r="LYH2" s="325"/>
      <c r="LYI2" s="324"/>
      <c r="LYJ2" s="326"/>
      <c r="LYK2" s="326"/>
      <c r="LYL2" s="326"/>
      <c r="LYM2" s="326"/>
      <c r="LYN2" s="323"/>
      <c r="LYO2" s="324"/>
      <c r="LYP2" s="324"/>
      <c r="LYQ2" s="325"/>
      <c r="LYR2" s="324"/>
      <c r="LYS2" s="326"/>
      <c r="LYT2" s="326"/>
      <c r="LYU2" s="326"/>
      <c r="LYV2" s="326"/>
      <c r="LYW2" s="323"/>
      <c r="LYX2" s="324"/>
      <c r="LYY2" s="324"/>
      <c r="LYZ2" s="325"/>
      <c r="LZA2" s="324"/>
      <c r="LZB2" s="326"/>
      <c r="LZC2" s="326"/>
      <c r="LZD2" s="326"/>
      <c r="LZE2" s="326"/>
      <c r="LZF2" s="323"/>
      <c r="LZG2" s="324"/>
      <c r="LZH2" s="324"/>
      <c r="LZI2" s="325"/>
      <c r="LZJ2" s="324"/>
      <c r="LZK2" s="326"/>
      <c r="LZL2" s="326"/>
      <c r="LZM2" s="326"/>
      <c r="LZN2" s="326"/>
      <c r="LZO2" s="323"/>
      <c r="LZP2" s="324"/>
      <c r="LZQ2" s="324"/>
      <c r="LZR2" s="325"/>
      <c r="LZS2" s="324"/>
      <c r="LZT2" s="326"/>
      <c r="LZU2" s="326"/>
      <c r="LZV2" s="326"/>
      <c r="LZW2" s="326"/>
      <c r="LZX2" s="323"/>
      <c r="LZY2" s="324"/>
      <c r="LZZ2" s="324"/>
      <c r="MAA2" s="325"/>
      <c r="MAB2" s="324"/>
      <c r="MAC2" s="326"/>
      <c r="MAD2" s="326"/>
      <c r="MAE2" s="326"/>
      <c r="MAF2" s="326"/>
      <c r="MAG2" s="323"/>
      <c r="MAH2" s="324"/>
      <c r="MAI2" s="324"/>
      <c r="MAJ2" s="325"/>
      <c r="MAK2" s="324"/>
      <c r="MAL2" s="326"/>
      <c r="MAM2" s="326"/>
      <c r="MAN2" s="326"/>
      <c r="MAO2" s="326"/>
      <c r="MAP2" s="323"/>
      <c r="MAQ2" s="324"/>
      <c r="MAR2" s="324"/>
      <c r="MAS2" s="325"/>
      <c r="MAT2" s="324"/>
      <c r="MAU2" s="326"/>
      <c r="MAV2" s="326"/>
      <c r="MAW2" s="326"/>
      <c r="MAX2" s="326"/>
      <c r="MAY2" s="323"/>
      <c r="MAZ2" s="324"/>
      <c r="MBA2" s="324"/>
      <c r="MBB2" s="325"/>
      <c r="MBC2" s="324"/>
      <c r="MBD2" s="326"/>
      <c r="MBE2" s="326"/>
      <c r="MBF2" s="326"/>
      <c r="MBG2" s="326"/>
      <c r="MBH2" s="323"/>
      <c r="MBI2" s="324"/>
      <c r="MBJ2" s="324"/>
      <c r="MBK2" s="325"/>
      <c r="MBL2" s="324"/>
      <c r="MBM2" s="326"/>
      <c r="MBN2" s="326"/>
      <c r="MBO2" s="326"/>
      <c r="MBP2" s="326"/>
      <c r="MBQ2" s="323"/>
      <c r="MBR2" s="324"/>
      <c r="MBS2" s="324"/>
      <c r="MBT2" s="325"/>
      <c r="MBU2" s="324"/>
      <c r="MBV2" s="326"/>
      <c r="MBW2" s="326"/>
      <c r="MBX2" s="326"/>
      <c r="MBY2" s="326"/>
      <c r="MBZ2" s="323"/>
      <c r="MCA2" s="324"/>
      <c r="MCB2" s="324"/>
      <c r="MCC2" s="325"/>
      <c r="MCD2" s="324"/>
      <c r="MCE2" s="326"/>
      <c r="MCF2" s="326"/>
      <c r="MCG2" s="326"/>
      <c r="MCH2" s="326"/>
      <c r="MCI2" s="323"/>
      <c r="MCJ2" s="324"/>
      <c r="MCK2" s="324"/>
      <c r="MCL2" s="325"/>
      <c r="MCM2" s="324"/>
      <c r="MCN2" s="326"/>
      <c r="MCO2" s="326"/>
      <c r="MCP2" s="326"/>
      <c r="MCQ2" s="326"/>
      <c r="MCR2" s="323"/>
      <c r="MCS2" s="324"/>
      <c r="MCT2" s="324"/>
      <c r="MCU2" s="325"/>
      <c r="MCV2" s="324"/>
      <c r="MCW2" s="326"/>
      <c r="MCX2" s="326"/>
      <c r="MCY2" s="326"/>
      <c r="MCZ2" s="326"/>
      <c r="MDA2" s="323"/>
      <c r="MDB2" s="324"/>
      <c r="MDC2" s="324"/>
      <c r="MDD2" s="325"/>
      <c r="MDE2" s="324"/>
      <c r="MDF2" s="326"/>
      <c r="MDG2" s="326"/>
      <c r="MDH2" s="326"/>
      <c r="MDI2" s="326"/>
      <c r="MDJ2" s="323"/>
      <c r="MDK2" s="324"/>
      <c r="MDL2" s="324"/>
      <c r="MDM2" s="325"/>
      <c r="MDN2" s="324"/>
      <c r="MDO2" s="326"/>
      <c r="MDP2" s="326"/>
      <c r="MDQ2" s="326"/>
      <c r="MDR2" s="326"/>
      <c r="MDS2" s="323"/>
      <c r="MDT2" s="324"/>
      <c r="MDU2" s="324"/>
      <c r="MDV2" s="325"/>
      <c r="MDW2" s="324"/>
      <c r="MDX2" s="326"/>
      <c r="MDY2" s="326"/>
      <c r="MDZ2" s="326"/>
      <c r="MEA2" s="326"/>
      <c r="MEB2" s="323"/>
      <c r="MEC2" s="324"/>
      <c r="MED2" s="324"/>
      <c r="MEE2" s="325"/>
      <c r="MEF2" s="324"/>
      <c r="MEG2" s="326"/>
      <c r="MEH2" s="326"/>
      <c r="MEI2" s="326"/>
      <c r="MEJ2" s="326"/>
      <c r="MEK2" s="323"/>
      <c r="MEL2" s="324"/>
      <c r="MEM2" s="324"/>
      <c r="MEN2" s="325"/>
      <c r="MEO2" s="324"/>
      <c r="MEP2" s="326"/>
      <c r="MEQ2" s="326"/>
      <c r="MER2" s="326"/>
      <c r="MES2" s="326"/>
      <c r="MET2" s="323"/>
      <c r="MEU2" s="324"/>
      <c r="MEV2" s="324"/>
      <c r="MEW2" s="325"/>
      <c r="MEX2" s="324"/>
      <c r="MEY2" s="326"/>
      <c r="MEZ2" s="326"/>
      <c r="MFA2" s="326"/>
      <c r="MFB2" s="326"/>
      <c r="MFC2" s="323"/>
      <c r="MFD2" s="324"/>
      <c r="MFE2" s="324"/>
      <c r="MFF2" s="325"/>
      <c r="MFG2" s="324"/>
      <c r="MFH2" s="326"/>
      <c r="MFI2" s="326"/>
      <c r="MFJ2" s="326"/>
      <c r="MFK2" s="326"/>
      <c r="MFL2" s="323"/>
      <c r="MFM2" s="324"/>
      <c r="MFN2" s="324"/>
      <c r="MFO2" s="325"/>
      <c r="MFP2" s="324"/>
      <c r="MFQ2" s="326"/>
      <c r="MFR2" s="326"/>
      <c r="MFS2" s="326"/>
      <c r="MFT2" s="326"/>
      <c r="MFU2" s="323"/>
      <c r="MFV2" s="324"/>
      <c r="MFW2" s="324"/>
      <c r="MFX2" s="325"/>
      <c r="MFY2" s="324"/>
      <c r="MFZ2" s="326"/>
      <c r="MGA2" s="326"/>
      <c r="MGB2" s="326"/>
      <c r="MGC2" s="326"/>
      <c r="MGD2" s="323"/>
      <c r="MGE2" s="324"/>
      <c r="MGF2" s="324"/>
      <c r="MGG2" s="325"/>
      <c r="MGH2" s="324"/>
      <c r="MGI2" s="326"/>
      <c r="MGJ2" s="326"/>
      <c r="MGK2" s="326"/>
      <c r="MGL2" s="326"/>
      <c r="MGM2" s="323"/>
      <c r="MGN2" s="324"/>
      <c r="MGO2" s="324"/>
      <c r="MGP2" s="325"/>
      <c r="MGQ2" s="324"/>
      <c r="MGR2" s="326"/>
      <c r="MGS2" s="326"/>
      <c r="MGT2" s="326"/>
      <c r="MGU2" s="326"/>
      <c r="MGV2" s="323"/>
      <c r="MGW2" s="324"/>
      <c r="MGX2" s="324"/>
      <c r="MGY2" s="325"/>
      <c r="MGZ2" s="324"/>
      <c r="MHA2" s="326"/>
      <c r="MHB2" s="326"/>
      <c r="MHC2" s="326"/>
      <c r="MHD2" s="326"/>
      <c r="MHE2" s="323"/>
      <c r="MHF2" s="324"/>
      <c r="MHG2" s="324"/>
      <c r="MHH2" s="325"/>
      <c r="MHI2" s="324"/>
      <c r="MHJ2" s="326"/>
      <c r="MHK2" s="326"/>
      <c r="MHL2" s="326"/>
      <c r="MHM2" s="326"/>
      <c r="MHN2" s="323"/>
      <c r="MHO2" s="324"/>
      <c r="MHP2" s="324"/>
      <c r="MHQ2" s="325"/>
      <c r="MHR2" s="324"/>
      <c r="MHS2" s="326"/>
      <c r="MHT2" s="326"/>
      <c r="MHU2" s="326"/>
      <c r="MHV2" s="326"/>
      <c r="MHW2" s="323"/>
      <c r="MHX2" s="324"/>
      <c r="MHY2" s="324"/>
      <c r="MHZ2" s="325"/>
      <c r="MIA2" s="324"/>
      <c r="MIB2" s="326"/>
      <c r="MIC2" s="326"/>
      <c r="MID2" s="326"/>
      <c r="MIE2" s="326"/>
      <c r="MIF2" s="323"/>
      <c r="MIG2" s="324"/>
      <c r="MIH2" s="324"/>
      <c r="MII2" s="325"/>
      <c r="MIJ2" s="324"/>
      <c r="MIK2" s="326"/>
      <c r="MIL2" s="326"/>
      <c r="MIM2" s="326"/>
      <c r="MIN2" s="326"/>
      <c r="MIO2" s="323"/>
      <c r="MIP2" s="324"/>
      <c r="MIQ2" s="324"/>
      <c r="MIR2" s="325"/>
      <c r="MIS2" s="324"/>
      <c r="MIT2" s="326"/>
      <c r="MIU2" s="326"/>
      <c r="MIV2" s="326"/>
      <c r="MIW2" s="326"/>
      <c r="MIX2" s="323"/>
      <c r="MIY2" s="324"/>
      <c r="MIZ2" s="324"/>
      <c r="MJA2" s="325"/>
      <c r="MJB2" s="324"/>
      <c r="MJC2" s="326"/>
      <c r="MJD2" s="326"/>
      <c r="MJE2" s="326"/>
      <c r="MJF2" s="326"/>
      <c r="MJG2" s="323"/>
      <c r="MJH2" s="324"/>
      <c r="MJI2" s="324"/>
      <c r="MJJ2" s="325"/>
      <c r="MJK2" s="324"/>
      <c r="MJL2" s="326"/>
      <c r="MJM2" s="326"/>
      <c r="MJN2" s="326"/>
      <c r="MJO2" s="326"/>
      <c r="MJP2" s="323"/>
      <c r="MJQ2" s="324"/>
      <c r="MJR2" s="324"/>
      <c r="MJS2" s="325"/>
      <c r="MJT2" s="324"/>
      <c r="MJU2" s="326"/>
      <c r="MJV2" s="326"/>
      <c r="MJW2" s="326"/>
      <c r="MJX2" s="326"/>
      <c r="MJY2" s="323"/>
      <c r="MJZ2" s="324"/>
      <c r="MKA2" s="324"/>
      <c r="MKB2" s="325"/>
      <c r="MKC2" s="324"/>
      <c r="MKD2" s="326"/>
      <c r="MKE2" s="326"/>
      <c r="MKF2" s="326"/>
      <c r="MKG2" s="326"/>
      <c r="MKH2" s="323"/>
      <c r="MKI2" s="324"/>
      <c r="MKJ2" s="324"/>
      <c r="MKK2" s="325"/>
      <c r="MKL2" s="324"/>
      <c r="MKM2" s="326"/>
      <c r="MKN2" s="326"/>
      <c r="MKO2" s="326"/>
      <c r="MKP2" s="326"/>
      <c r="MKQ2" s="323"/>
      <c r="MKR2" s="324"/>
      <c r="MKS2" s="324"/>
      <c r="MKT2" s="325"/>
      <c r="MKU2" s="324"/>
      <c r="MKV2" s="326"/>
      <c r="MKW2" s="326"/>
      <c r="MKX2" s="326"/>
      <c r="MKY2" s="326"/>
      <c r="MKZ2" s="323"/>
      <c r="MLA2" s="324"/>
      <c r="MLB2" s="324"/>
      <c r="MLC2" s="325"/>
      <c r="MLD2" s="324"/>
      <c r="MLE2" s="326"/>
      <c r="MLF2" s="326"/>
      <c r="MLG2" s="326"/>
      <c r="MLH2" s="326"/>
      <c r="MLI2" s="323"/>
      <c r="MLJ2" s="324"/>
      <c r="MLK2" s="324"/>
      <c r="MLL2" s="325"/>
      <c r="MLM2" s="324"/>
      <c r="MLN2" s="326"/>
      <c r="MLO2" s="326"/>
      <c r="MLP2" s="326"/>
      <c r="MLQ2" s="326"/>
      <c r="MLR2" s="323"/>
      <c r="MLS2" s="324"/>
      <c r="MLT2" s="324"/>
      <c r="MLU2" s="325"/>
      <c r="MLV2" s="324"/>
      <c r="MLW2" s="326"/>
      <c r="MLX2" s="326"/>
      <c r="MLY2" s="326"/>
      <c r="MLZ2" s="326"/>
      <c r="MMA2" s="323"/>
      <c r="MMB2" s="324"/>
      <c r="MMC2" s="324"/>
      <c r="MMD2" s="325"/>
      <c r="MME2" s="324"/>
      <c r="MMF2" s="326"/>
      <c r="MMG2" s="326"/>
      <c r="MMH2" s="326"/>
      <c r="MMI2" s="326"/>
      <c r="MMJ2" s="323"/>
      <c r="MMK2" s="324"/>
      <c r="MML2" s="324"/>
      <c r="MMM2" s="325"/>
      <c r="MMN2" s="324"/>
      <c r="MMO2" s="326"/>
      <c r="MMP2" s="326"/>
      <c r="MMQ2" s="326"/>
      <c r="MMR2" s="326"/>
      <c r="MMS2" s="323"/>
      <c r="MMT2" s="324"/>
      <c r="MMU2" s="324"/>
      <c r="MMV2" s="325"/>
      <c r="MMW2" s="324"/>
      <c r="MMX2" s="326"/>
      <c r="MMY2" s="326"/>
      <c r="MMZ2" s="326"/>
      <c r="MNA2" s="326"/>
      <c r="MNB2" s="323"/>
      <c r="MNC2" s="324"/>
      <c r="MND2" s="324"/>
      <c r="MNE2" s="325"/>
      <c r="MNF2" s="324"/>
      <c r="MNG2" s="326"/>
      <c r="MNH2" s="326"/>
      <c r="MNI2" s="326"/>
      <c r="MNJ2" s="326"/>
      <c r="MNK2" s="323"/>
      <c r="MNL2" s="324"/>
      <c r="MNM2" s="324"/>
      <c r="MNN2" s="325"/>
      <c r="MNO2" s="324"/>
      <c r="MNP2" s="326"/>
      <c r="MNQ2" s="326"/>
      <c r="MNR2" s="326"/>
      <c r="MNS2" s="326"/>
      <c r="MNT2" s="323"/>
      <c r="MNU2" s="324"/>
      <c r="MNV2" s="324"/>
      <c r="MNW2" s="325"/>
      <c r="MNX2" s="324"/>
      <c r="MNY2" s="326"/>
      <c r="MNZ2" s="326"/>
      <c r="MOA2" s="326"/>
      <c r="MOB2" s="326"/>
      <c r="MOC2" s="323"/>
      <c r="MOD2" s="324"/>
      <c r="MOE2" s="324"/>
      <c r="MOF2" s="325"/>
      <c r="MOG2" s="324"/>
      <c r="MOH2" s="326"/>
      <c r="MOI2" s="326"/>
      <c r="MOJ2" s="326"/>
      <c r="MOK2" s="326"/>
      <c r="MOL2" s="323"/>
      <c r="MOM2" s="324"/>
      <c r="MON2" s="324"/>
      <c r="MOO2" s="325"/>
      <c r="MOP2" s="324"/>
      <c r="MOQ2" s="326"/>
      <c r="MOR2" s="326"/>
      <c r="MOS2" s="326"/>
      <c r="MOT2" s="326"/>
      <c r="MOU2" s="323"/>
      <c r="MOV2" s="324"/>
      <c r="MOW2" s="324"/>
      <c r="MOX2" s="325"/>
      <c r="MOY2" s="324"/>
      <c r="MOZ2" s="326"/>
      <c r="MPA2" s="326"/>
      <c r="MPB2" s="326"/>
      <c r="MPC2" s="326"/>
      <c r="MPD2" s="323"/>
      <c r="MPE2" s="324"/>
      <c r="MPF2" s="324"/>
      <c r="MPG2" s="325"/>
      <c r="MPH2" s="324"/>
      <c r="MPI2" s="326"/>
      <c r="MPJ2" s="326"/>
      <c r="MPK2" s="326"/>
      <c r="MPL2" s="326"/>
      <c r="MPM2" s="323"/>
      <c r="MPN2" s="324"/>
      <c r="MPO2" s="324"/>
      <c r="MPP2" s="325"/>
      <c r="MPQ2" s="324"/>
      <c r="MPR2" s="326"/>
      <c r="MPS2" s="326"/>
      <c r="MPT2" s="326"/>
      <c r="MPU2" s="326"/>
      <c r="MPV2" s="323"/>
      <c r="MPW2" s="324"/>
      <c r="MPX2" s="324"/>
      <c r="MPY2" s="325"/>
      <c r="MPZ2" s="324"/>
      <c r="MQA2" s="326"/>
      <c r="MQB2" s="326"/>
      <c r="MQC2" s="326"/>
      <c r="MQD2" s="326"/>
      <c r="MQE2" s="323"/>
      <c r="MQF2" s="324"/>
      <c r="MQG2" s="324"/>
      <c r="MQH2" s="325"/>
      <c r="MQI2" s="324"/>
      <c r="MQJ2" s="326"/>
      <c r="MQK2" s="326"/>
      <c r="MQL2" s="326"/>
      <c r="MQM2" s="326"/>
      <c r="MQN2" s="323"/>
      <c r="MQO2" s="324"/>
      <c r="MQP2" s="324"/>
      <c r="MQQ2" s="325"/>
      <c r="MQR2" s="324"/>
      <c r="MQS2" s="326"/>
      <c r="MQT2" s="326"/>
      <c r="MQU2" s="326"/>
      <c r="MQV2" s="326"/>
      <c r="MQW2" s="323"/>
      <c r="MQX2" s="324"/>
      <c r="MQY2" s="324"/>
      <c r="MQZ2" s="325"/>
      <c r="MRA2" s="324"/>
      <c r="MRB2" s="326"/>
      <c r="MRC2" s="326"/>
      <c r="MRD2" s="326"/>
      <c r="MRE2" s="326"/>
      <c r="MRF2" s="323"/>
      <c r="MRG2" s="324"/>
      <c r="MRH2" s="324"/>
      <c r="MRI2" s="325"/>
      <c r="MRJ2" s="324"/>
      <c r="MRK2" s="326"/>
      <c r="MRL2" s="326"/>
      <c r="MRM2" s="326"/>
      <c r="MRN2" s="326"/>
      <c r="MRO2" s="323"/>
      <c r="MRP2" s="324"/>
      <c r="MRQ2" s="324"/>
      <c r="MRR2" s="325"/>
      <c r="MRS2" s="324"/>
      <c r="MRT2" s="326"/>
      <c r="MRU2" s="326"/>
      <c r="MRV2" s="326"/>
      <c r="MRW2" s="326"/>
      <c r="MRX2" s="323"/>
      <c r="MRY2" s="324"/>
      <c r="MRZ2" s="324"/>
      <c r="MSA2" s="325"/>
      <c r="MSB2" s="324"/>
      <c r="MSC2" s="326"/>
      <c r="MSD2" s="326"/>
      <c r="MSE2" s="326"/>
      <c r="MSF2" s="326"/>
      <c r="MSG2" s="323"/>
      <c r="MSH2" s="324"/>
      <c r="MSI2" s="324"/>
      <c r="MSJ2" s="325"/>
      <c r="MSK2" s="324"/>
      <c r="MSL2" s="326"/>
      <c r="MSM2" s="326"/>
      <c r="MSN2" s="326"/>
      <c r="MSO2" s="326"/>
      <c r="MSP2" s="323"/>
      <c r="MSQ2" s="324"/>
      <c r="MSR2" s="324"/>
      <c r="MSS2" s="325"/>
      <c r="MST2" s="324"/>
      <c r="MSU2" s="326"/>
      <c r="MSV2" s="326"/>
      <c r="MSW2" s="326"/>
      <c r="MSX2" s="326"/>
      <c r="MSY2" s="323"/>
      <c r="MSZ2" s="324"/>
      <c r="MTA2" s="324"/>
      <c r="MTB2" s="325"/>
      <c r="MTC2" s="324"/>
      <c r="MTD2" s="326"/>
      <c r="MTE2" s="326"/>
      <c r="MTF2" s="326"/>
      <c r="MTG2" s="326"/>
      <c r="MTH2" s="323"/>
      <c r="MTI2" s="324"/>
      <c r="MTJ2" s="324"/>
      <c r="MTK2" s="325"/>
      <c r="MTL2" s="324"/>
      <c r="MTM2" s="326"/>
      <c r="MTN2" s="326"/>
      <c r="MTO2" s="326"/>
      <c r="MTP2" s="326"/>
      <c r="MTQ2" s="323"/>
      <c r="MTR2" s="324"/>
      <c r="MTS2" s="324"/>
      <c r="MTT2" s="325"/>
      <c r="MTU2" s="324"/>
      <c r="MTV2" s="326"/>
      <c r="MTW2" s="326"/>
      <c r="MTX2" s="326"/>
      <c r="MTY2" s="326"/>
      <c r="MTZ2" s="323"/>
      <c r="MUA2" s="324"/>
      <c r="MUB2" s="324"/>
      <c r="MUC2" s="325"/>
      <c r="MUD2" s="324"/>
      <c r="MUE2" s="326"/>
      <c r="MUF2" s="326"/>
      <c r="MUG2" s="326"/>
      <c r="MUH2" s="326"/>
      <c r="MUI2" s="323"/>
      <c r="MUJ2" s="324"/>
      <c r="MUK2" s="324"/>
      <c r="MUL2" s="325"/>
      <c r="MUM2" s="324"/>
      <c r="MUN2" s="326"/>
      <c r="MUO2" s="326"/>
      <c r="MUP2" s="326"/>
      <c r="MUQ2" s="326"/>
      <c r="MUR2" s="323"/>
      <c r="MUS2" s="324"/>
      <c r="MUT2" s="324"/>
      <c r="MUU2" s="325"/>
      <c r="MUV2" s="324"/>
      <c r="MUW2" s="326"/>
      <c r="MUX2" s="326"/>
      <c r="MUY2" s="326"/>
      <c r="MUZ2" s="326"/>
      <c r="MVA2" s="323"/>
      <c r="MVB2" s="324"/>
      <c r="MVC2" s="324"/>
      <c r="MVD2" s="325"/>
      <c r="MVE2" s="324"/>
      <c r="MVF2" s="326"/>
      <c r="MVG2" s="326"/>
      <c r="MVH2" s="326"/>
      <c r="MVI2" s="326"/>
      <c r="MVJ2" s="323"/>
      <c r="MVK2" s="324"/>
      <c r="MVL2" s="324"/>
      <c r="MVM2" s="325"/>
      <c r="MVN2" s="324"/>
      <c r="MVO2" s="326"/>
      <c r="MVP2" s="326"/>
      <c r="MVQ2" s="326"/>
      <c r="MVR2" s="326"/>
      <c r="MVS2" s="323"/>
      <c r="MVT2" s="324"/>
      <c r="MVU2" s="324"/>
      <c r="MVV2" s="325"/>
      <c r="MVW2" s="324"/>
      <c r="MVX2" s="326"/>
      <c r="MVY2" s="326"/>
      <c r="MVZ2" s="326"/>
      <c r="MWA2" s="326"/>
      <c r="MWB2" s="323"/>
      <c r="MWC2" s="324"/>
      <c r="MWD2" s="324"/>
      <c r="MWE2" s="325"/>
      <c r="MWF2" s="324"/>
      <c r="MWG2" s="326"/>
      <c r="MWH2" s="326"/>
      <c r="MWI2" s="326"/>
      <c r="MWJ2" s="326"/>
      <c r="MWK2" s="323"/>
      <c r="MWL2" s="324"/>
      <c r="MWM2" s="324"/>
      <c r="MWN2" s="325"/>
      <c r="MWO2" s="324"/>
      <c r="MWP2" s="326"/>
      <c r="MWQ2" s="326"/>
      <c r="MWR2" s="326"/>
      <c r="MWS2" s="326"/>
      <c r="MWT2" s="323"/>
      <c r="MWU2" s="324"/>
      <c r="MWV2" s="324"/>
      <c r="MWW2" s="325"/>
      <c r="MWX2" s="324"/>
      <c r="MWY2" s="326"/>
      <c r="MWZ2" s="326"/>
      <c r="MXA2" s="326"/>
      <c r="MXB2" s="326"/>
      <c r="MXC2" s="323"/>
      <c r="MXD2" s="324"/>
      <c r="MXE2" s="324"/>
      <c r="MXF2" s="325"/>
      <c r="MXG2" s="324"/>
      <c r="MXH2" s="326"/>
      <c r="MXI2" s="326"/>
      <c r="MXJ2" s="326"/>
      <c r="MXK2" s="326"/>
      <c r="MXL2" s="323"/>
      <c r="MXM2" s="324"/>
      <c r="MXN2" s="324"/>
      <c r="MXO2" s="325"/>
      <c r="MXP2" s="324"/>
      <c r="MXQ2" s="326"/>
      <c r="MXR2" s="326"/>
      <c r="MXS2" s="326"/>
      <c r="MXT2" s="326"/>
      <c r="MXU2" s="323"/>
      <c r="MXV2" s="324"/>
      <c r="MXW2" s="324"/>
      <c r="MXX2" s="325"/>
      <c r="MXY2" s="324"/>
      <c r="MXZ2" s="326"/>
      <c r="MYA2" s="326"/>
      <c r="MYB2" s="326"/>
      <c r="MYC2" s="326"/>
      <c r="MYD2" s="323"/>
      <c r="MYE2" s="324"/>
      <c r="MYF2" s="324"/>
      <c r="MYG2" s="325"/>
      <c r="MYH2" s="324"/>
      <c r="MYI2" s="326"/>
      <c r="MYJ2" s="326"/>
      <c r="MYK2" s="326"/>
      <c r="MYL2" s="326"/>
      <c r="MYM2" s="323"/>
      <c r="MYN2" s="324"/>
      <c r="MYO2" s="324"/>
      <c r="MYP2" s="325"/>
      <c r="MYQ2" s="324"/>
      <c r="MYR2" s="326"/>
      <c r="MYS2" s="326"/>
      <c r="MYT2" s="326"/>
      <c r="MYU2" s="326"/>
      <c r="MYV2" s="323"/>
      <c r="MYW2" s="324"/>
      <c r="MYX2" s="324"/>
      <c r="MYY2" s="325"/>
      <c r="MYZ2" s="324"/>
      <c r="MZA2" s="326"/>
      <c r="MZB2" s="326"/>
      <c r="MZC2" s="326"/>
      <c r="MZD2" s="326"/>
      <c r="MZE2" s="323"/>
      <c r="MZF2" s="324"/>
      <c r="MZG2" s="324"/>
      <c r="MZH2" s="325"/>
      <c r="MZI2" s="324"/>
      <c r="MZJ2" s="326"/>
      <c r="MZK2" s="326"/>
      <c r="MZL2" s="326"/>
      <c r="MZM2" s="326"/>
      <c r="MZN2" s="323"/>
      <c r="MZO2" s="324"/>
      <c r="MZP2" s="324"/>
      <c r="MZQ2" s="325"/>
      <c r="MZR2" s="324"/>
      <c r="MZS2" s="326"/>
      <c r="MZT2" s="326"/>
      <c r="MZU2" s="326"/>
      <c r="MZV2" s="326"/>
      <c r="MZW2" s="323"/>
      <c r="MZX2" s="324"/>
      <c r="MZY2" s="324"/>
      <c r="MZZ2" s="325"/>
      <c r="NAA2" s="324"/>
      <c r="NAB2" s="326"/>
      <c r="NAC2" s="326"/>
      <c r="NAD2" s="326"/>
      <c r="NAE2" s="326"/>
      <c r="NAF2" s="323"/>
      <c r="NAG2" s="324"/>
      <c r="NAH2" s="324"/>
      <c r="NAI2" s="325"/>
      <c r="NAJ2" s="324"/>
      <c r="NAK2" s="326"/>
      <c r="NAL2" s="326"/>
      <c r="NAM2" s="326"/>
      <c r="NAN2" s="326"/>
      <c r="NAO2" s="323"/>
      <c r="NAP2" s="324"/>
      <c r="NAQ2" s="324"/>
      <c r="NAR2" s="325"/>
      <c r="NAS2" s="324"/>
      <c r="NAT2" s="326"/>
      <c r="NAU2" s="326"/>
      <c r="NAV2" s="326"/>
      <c r="NAW2" s="326"/>
      <c r="NAX2" s="323"/>
      <c r="NAY2" s="324"/>
      <c r="NAZ2" s="324"/>
      <c r="NBA2" s="325"/>
      <c r="NBB2" s="324"/>
      <c r="NBC2" s="326"/>
      <c r="NBD2" s="326"/>
      <c r="NBE2" s="326"/>
      <c r="NBF2" s="326"/>
      <c r="NBG2" s="323"/>
      <c r="NBH2" s="324"/>
      <c r="NBI2" s="324"/>
      <c r="NBJ2" s="325"/>
      <c r="NBK2" s="324"/>
      <c r="NBL2" s="326"/>
      <c r="NBM2" s="326"/>
      <c r="NBN2" s="326"/>
      <c r="NBO2" s="326"/>
      <c r="NBP2" s="323"/>
      <c r="NBQ2" s="324"/>
      <c r="NBR2" s="324"/>
      <c r="NBS2" s="325"/>
      <c r="NBT2" s="324"/>
      <c r="NBU2" s="326"/>
      <c r="NBV2" s="326"/>
      <c r="NBW2" s="326"/>
      <c r="NBX2" s="326"/>
      <c r="NBY2" s="323"/>
      <c r="NBZ2" s="324"/>
      <c r="NCA2" s="324"/>
      <c r="NCB2" s="325"/>
      <c r="NCC2" s="324"/>
      <c r="NCD2" s="326"/>
      <c r="NCE2" s="326"/>
      <c r="NCF2" s="326"/>
      <c r="NCG2" s="326"/>
      <c r="NCH2" s="323"/>
      <c r="NCI2" s="324"/>
      <c r="NCJ2" s="324"/>
      <c r="NCK2" s="325"/>
      <c r="NCL2" s="324"/>
      <c r="NCM2" s="326"/>
      <c r="NCN2" s="326"/>
      <c r="NCO2" s="326"/>
      <c r="NCP2" s="326"/>
      <c r="NCQ2" s="323"/>
      <c r="NCR2" s="324"/>
      <c r="NCS2" s="324"/>
      <c r="NCT2" s="325"/>
      <c r="NCU2" s="324"/>
      <c r="NCV2" s="326"/>
      <c r="NCW2" s="326"/>
      <c r="NCX2" s="326"/>
      <c r="NCY2" s="326"/>
      <c r="NCZ2" s="323"/>
      <c r="NDA2" s="324"/>
      <c r="NDB2" s="324"/>
      <c r="NDC2" s="325"/>
      <c r="NDD2" s="324"/>
      <c r="NDE2" s="326"/>
      <c r="NDF2" s="326"/>
      <c r="NDG2" s="326"/>
      <c r="NDH2" s="326"/>
      <c r="NDI2" s="323"/>
      <c r="NDJ2" s="324"/>
      <c r="NDK2" s="324"/>
      <c r="NDL2" s="325"/>
      <c r="NDM2" s="324"/>
      <c r="NDN2" s="326"/>
      <c r="NDO2" s="326"/>
      <c r="NDP2" s="326"/>
      <c r="NDQ2" s="326"/>
      <c r="NDR2" s="323"/>
      <c r="NDS2" s="324"/>
      <c r="NDT2" s="324"/>
      <c r="NDU2" s="325"/>
      <c r="NDV2" s="324"/>
      <c r="NDW2" s="326"/>
      <c r="NDX2" s="326"/>
      <c r="NDY2" s="326"/>
      <c r="NDZ2" s="326"/>
      <c r="NEA2" s="323"/>
      <c r="NEB2" s="324"/>
      <c r="NEC2" s="324"/>
      <c r="NED2" s="325"/>
      <c r="NEE2" s="324"/>
      <c r="NEF2" s="326"/>
      <c r="NEG2" s="326"/>
      <c r="NEH2" s="326"/>
      <c r="NEI2" s="326"/>
      <c r="NEJ2" s="323"/>
      <c r="NEK2" s="324"/>
      <c r="NEL2" s="324"/>
      <c r="NEM2" s="325"/>
      <c r="NEN2" s="324"/>
      <c r="NEO2" s="326"/>
      <c r="NEP2" s="326"/>
      <c r="NEQ2" s="326"/>
      <c r="NER2" s="326"/>
      <c r="NES2" s="323"/>
      <c r="NET2" s="324"/>
      <c r="NEU2" s="324"/>
      <c r="NEV2" s="325"/>
      <c r="NEW2" s="324"/>
      <c r="NEX2" s="326"/>
      <c r="NEY2" s="326"/>
      <c r="NEZ2" s="326"/>
      <c r="NFA2" s="326"/>
      <c r="NFB2" s="323"/>
      <c r="NFC2" s="324"/>
      <c r="NFD2" s="324"/>
      <c r="NFE2" s="325"/>
      <c r="NFF2" s="324"/>
      <c r="NFG2" s="326"/>
      <c r="NFH2" s="326"/>
      <c r="NFI2" s="326"/>
      <c r="NFJ2" s="326"/>
      <c r="NFK2" s="323"/>
      <c r="NFL2" s="324"/>
      <c r="NFM2" s="324"/>
      <c r="NFN2" s="325"/>
      <c r="NFO2" s="324"/>
      <c r="NFP2" s="326"/>
      <c r="NFQ2" s="326"/>
      <c r="NFR2" s="326"/>
      <c r="NFS2" s="326"/>
      <c r="NFT2" s="323"/>
      <c r="NFU2" s="324"/>
      <c r="NFV2" s="324"/>
      <c r="NFW2" s="325"/>
      <c r="NFX2" s="324"/>
      <c r="NFY2" s="326"/>
      <c r="NFZ2" s="326"/>
      <c r="NGA2" s="326"/>
      <c r="NGB2" s="326"/>
      <c r="NGC2" s="323"/>
      <c r="NGD2" s="324"/>
      <c r="NGE2" s="324"/>
      <c r="NGF2" s="325"/>
      <c r="NGG2" s="324"/>
      <c r="NGH2" s="326"/>
      <c r="NGI2" s="326"/>
      <c r="NGJ2" s="326"/>
      <c r="NGK2" s="326"/>
      <c r="NGL2" s="323"/>
      <c r="NGM2" s="324"/>
      <c r="NGN2" s="324"/>
      <c r="NGO2" s="325"/>
      <c r="NGP2" s="324"/>
      <c r="NGQ2" s="326"/>
      <c r="NGR2" s="326"/>
      <c r="NGS2" s="326"/>
      <c r="NGT2" s="326"/>
      <c r="NGU2" s="323"/>
      <c r="NGV2" s="324"/>
      <c r="NGW2" s="324"/>
      <c r="NGX2" s="325"/>
      <c r="NGY2" s="324"/>
      <c r="NGZ2" s="326"/>
      <c r="NHA2" s="326"/>
      <c r="NHB2" s="326"/>
      <c r="NHC2" s="326"/>
      <c r="NHD2" s="323"/>
      <c r="NHE2" s="324"/>
      <c r="NHF2" s="324"/>
      <c r="NHG2" s="325"/>
      <c r="NHH2" s="324"/>
      <c r="NHI2" s="326"/>
      <c r="NHJ2" s="326"/>
      <c r="NHK2" s="326"/>
      <c r="NHL2" s="326"/>
      <c r="NHM2" s="323"/>
      <c r="NHN2" s="324"/>
      <c r="NHO2" s="324"/>
      <c r="NHP2" s="325"/>
      <c r="NHQ2" s="324"/>
      <c r="NHR2" s="326"/>
      <c r="NHS2" s="326"/>
      <c r="NHT2" s="326"/>
      <c r="NHU2" s="326"/>
      <c r="NHV2" s="323"/>
      <c r="NHW2" s="324"/>
      <c r="NHX2" s="324"/>
      <c r="NHY2" s="325"/>
      <c r="NHZ2" s="324"/>
      <c r="NIA2" s="326"/>
      <c r="NIB2" s="326"/>
      <c r="NIC2" s="326"/>
      <c r="NID2" s="326"/>
      <c r="NIE2" s="323"/>
      <c r="NIF2" s="324"/>
      <c r="NIG2" s="324"/>
      <c r="NIH2" s="325"/>
      <c r="NII2" s="324"/>
      <c r="NIJ2" s="326"/>
      <c r="NIK2" s="326"/>
      <c r="NIL2" s="326"/>
      <c r="NIM2" s="326"/>
      <c r="NIN2" s="323"/>
      <c r="NIO2" s="324"/>
      <c r="NIP2" s="324"/>
      <c r="NIQ2" s="325"/>
      <c r="NIR2" s="324"/>
      <c r="NIS2" s="326"/>
      <c r="NIT2" s="326"/>
      <c r="NIU2" s="326"/>
      <c r="NIV2" s="326"/>
      <c r="NIW2" s="323"/>
      <c r="NIX2" s="324"/>
      <c r="NIY2" s="324"/>
      <c r="NIZ2" s="325"/>
      <c r="NJA2" s="324"/>
      <c r="NJB2" s="326"/>
      <c r="NJC2" s="326"/>
      <c r="NJD2" s="326"/>
      <c r="NJE2" s="326"/>
      <c r="NJF2" s="323"/>
      <c r="NJG2" s="324"/>
      <c r="NJH2" s="324"/>
      <c r="NJI2" s="325"/>
      <c r="NJJ2" s="324"/>
      <c r="NJK2" s="326"/>
      <c r="NJL2" s="326"/>
      <c r="NJM2" s="326"/>
      <c r="NJN2" s="326"/>
      <c r="NJO2" s="323"/>
      <c r="NJP2" s="324"/>
      <c r="NJQ2" s="324"/>
      <c r="NJR2" s="325"/>
      <c r="NJS2" s="324"/>
      <c r="NJT2" s="326"/>
      <c r="NJU2" s="326"/>
      <c r="NJV2" s="326"/>
      <c r="NJW2" s="326"/>
      <c r="NJX2" s="323"/>
      <c r="NJY2" s="324"/>
      <c r="NJZ2" s="324"/>
      <c r="NKA2" s="325"/>
      <c r="NKB2" s="324"/>
      <c r="NKC2" s="326"/>
      <c r="NKD2" s="326"/>
      <c r="NKE2" s="326"/>
      <c r="NKF2" s="326"/>
      <c r="NKG2" s="323"/>
      <c r="NKH2" s="324"/>
      <c r="NKI2" s="324"/>
      <c r="NKJ2" s="325"/>
      <c r="NKK2" s="324"/>
      <c r="NKL2" s="326"/>
      <c r="NKM2" s="326"/>
      <c r="NKN2" s="326"/>
      <c r="NKO2" s="326"/>
      <c r="NKP2" s="323"/>
      <c r="NKQ2" s="324"/>
      <c r="NKR2" s="324"/>
      <c r="NKS2" s="325"/>
      <c r="NKT2" s="324"/>
      <c r="NKU2" s="326"/>
      <c r="NKV2" s="326"/>
      <c r="NKW2" s="326"/>
      <c r="NKX2" s="326"/>
      <c r="NKY2" s="323"/>
      <c r="NKZ2" s="324"/>
      <c r="NLA2" s="324"/>
      <c r="NLB2" s="325"/>
      <c r="NLC2" s="324"/>
      <c r="NLD2" s="326"/>
      <c r="NLE2" s="326"/>
      <c r="NLF2" s="326"/>
      <c r="NLG2" s="326"/>
      <c r="NLH2" s="323"/>
      <c r="NLI2" s="324"/>
      <c r="NLJ2" s="324"/>
      <c r="NLK2" s="325"/>
      <c r="NLL2" s="324"/>
      <c r="NLM2" s="326"/>
      <c r="NLN2" s="326"/>
      <c r="NLO2" s="326"/>
      <c r="NLP2" s="326"/>
      <c r="NLQ2" s="323"/>
      <c r="NLR2" s="324"/>
      <c r="NLS2" s="324"/>
      <c r="NLT2" s="325"/>
      <c r="NLU2" s="324"/>
      <c r="NLV2" s="326"/>
      <c r="NLW2" s="326"/>
      <c r="NLX2" s="326"/>
      <c r="NLY2" s="326"/>
      <c r="NLZ2" s="323"/>
      <c r="NMA2" s="324"/>
      <c r="NMB2" s="324"/>
      <c r="NMC2" s="325"/>
      <c r="NMD2" s="324"/>
      <c r="NME2" s="326"/>
      <c r="NMF2" s="326"/>
      <c r="NMG2" s="326"/>
      <c r="NMH2" s="326"/>
      <c r="NMI2" s="323"/>
      <c r="NMJ2" s="324"/>
      <c r="NMK2" s="324"/>
      <c r="NML2" s="325"/>
      <c r="NMM2" s="324"/>
      <c r="NMN2" s="326"/>
      <c r="NMO2" s="326"/>
      <c r="NMP2" s="326"/>
      <c r="NMQ2" s="326"/>
      <c r="NMR2" s="323"/>
      <c r="NMS2" s="324"/>
      <c r="NMT2" s="324"/>
      <c r="NMU2" s="325"/>
      <c r="NMV2" s="324"/>
      <c r="NMW2" s="326"/>
      <c r="NMX2" s="326"/>
      <c r="NMY2" s="326"/>
      <c r="NMZ2" s="326"/>
      <c r="NNA2" s="323"/>
      <c r="NNB2" s="324"/>
      <c r="NNC2" s="324"/>
      <c r="NND2" s="325"/>
      <c r="NNE2" s="324"/>
      <c r="NNF2" s="326"/>
      <c r="NNG2" s="326"/>
      <c r="NNH2" s="326"/>
      <c r="NNI2" s="326"/>
      <c r="NNJ2" s="323"/>
      <c r="NNK2" s="324"/>
      <c r="NNL2" s="324"/>
      <c r="NNM2" s="325"/>
      <c r="NNN2" s="324"/>
      <c r="NNO2" s="326"/>
      <c r="NNP2" s="326"/>
      <c r="NNQ2" s="326"/>
      <c r="NNR2" s="326"/>
      <c r="NNS2" s="323"/>
      <c r="NNT2" s="324"/>
      <c r="NNU2" s="324"/>
      <c r="NNV2" s="325"/>
      <c r="NNW2" s="324"/>
      <c r="NNX2" s="326"/>
      <c r="NNY2" s="326"/>
      <c r="NNZ2" s="326"/>
      <c r="NOA2" s="326"/>
      <c r="NOB2" s="323"/>
      <c r="NOC2" s="324"/>
      <c r="NOD2" s="324"/>
      <c r="NOE2" s="325"/>
      <c r="NOF2" s="324"/>
      <c r="NOG2" s="326"/>
      <c r="NOH2" s="326"/>
      <c r="NOI2" s="326"/>
      <c r="NOJ2" s="326"/>
      <c r="NOK2" s="323"/>
      <c r="NOL2" s="324"/>
      <c r="NOM2" s="324"/>
      <c r="NON2" s="325"/>
      <c r="NOO2" s="324"/>
      <c r="NOP2" s="326"/>
      <c r="NOQ2" s="326"/>
      <c r="NOR2" s="326"/>
      <c r="NOS2" s="326"/>
      <c r="NOT2" s="323"/>
      <c r="NOU2" s="324"/>
      <c r="NOV2" s="324"/>
      <c r="NOW2" s="325"/>
      <c r="NOX2" s="324"/>
      <c r="NOY2" s="326"/>
      <c r="NOZ2" s="326"/>
      <c r="NPA2" s="326"/>
      <c r="NPB2" s="326"/>
      <c r="NPC2" s="323"/>
      <c r="NPD2" s="324"/>
      <c r="NPE2" s="324"/>
      <c r="NPF2" s="325"/>
      <c r="NPG2" s="324"/>
      <c r="NPH2" s="326"/>
      <c r="NPI2" s="326"/>
      <c r="NPJ2" s="326"/>
      <c r="NPK2" s="326"/>
      <c r="NPL2" s="323"/>
      <c r="NPM2" s="324"/>
      <c r="NPN2" s="324"/>
      <c r="NPO2" s="325"/>
      <c r="NPP2" s="324"/>
      <c r="NPQ2" s="326"/>
      <c r="NPR2" s="326"/>
      <c r="NPS2" s="326"/>
      <c r="NPT2" s="326"/>
      <c r="NPU2" s="323"/>
      <c r="NPV2" s="324"/>
      <c r="NPW2" s="324"/>
      <c r="NPX2" s="325"/>
      <c r="NPY2" s="324"/>
      <c r="NPZ2" s="326"/>
      <c r="NQA2" s="326"/>
      <c r="NQB2" s="326"/>
      <c r="NQC2" s="326"/>
      <c r="NQD2" s="323"/>
      <c r="NQE2" s="324"/>
      <c r="NQF2" s="324"/>
      <c r="NQG2" s="325"/>
      <c r="NQH2" s="324"/>
      <c r="NQI2" s="326"/>
      <c r="NQJ2" s="326"/>
      <c r="NQK2" s="326"/>
      <c r="NQL2" s="326"/>
      <c r="NQM2" s="323"/>
      <c r="NQN2" s="324"/>
      <c r="NQO2" s="324"/>
      <c r="NQP2" s="325"/>
      <c r="NQQ2" s="324"/>
      <c r="NQR2" s="326"/>
      <c r="NQS2" s="326"/>
      <c r="NQT2" s="326"/>
      <c r="NQU2" s="326"/>
      <c r="NQV2" s="323"/>
      <c r="NQW2" s="324"/>
      <c r="NQX2" s="324"/>
      <c r="NQY2" s="325"/>
      <c r="NQZ2" s="324"/>
      <c r="NRA2" s="326"/>
      <c r="NRB2" s="326"/>
      <c r="NRC2" s="326"/>
      <c r="NRD2" s="326"/>
      <c r="NRE2" s="323"/>
      <c r="NRF2" s="324"/>
      <c r="NRG2" s="324"/>
      <c r="NRH2" s="325"/>
      <c r="NRI2" s="324"/>
      <c r="NRJ2" s="326"/>
      <c r="NRK2" s="326"/>
      <c r="NRL2" s="326"/>
      <c r="NRM2" s="326"/>
      <c r="NRN2" s="323"/>
      <c r="NRO2" s="324"/>
      <c r="NRP2" s="324"/>
      <c r="NRQ2" s="325"/>
      <c r="NRR2" s="324"/>
      <c r="NRS2" s="326"/>
      <c r="NRT2" s="326"/>
      <c r="NRU2" s="326"/>
      <c r="NRV2" s="326"/>
      <c r="NRW2" s="323"/>
      <c r="NRX2" s="324"/>
      <c r="NRY2" s="324"/>
      <c r="NRZ2" s="325"/>
      <c r="NSA2" s="324"/>
      <c r="NSB2" s="326"/>
      <c r="NSC2" s="326"/>
      <c r="NSD2" s="326"/>
      <c r="NSE2" s="326"/>
      <c r="NSF2" s="323"/>
      <c r="NSG2" s="324"/>
      <c r="NSH2" s="324"/>
      <c r="NSI2" s="325"/>
      <c r="NSJ2" s="324"/>
      <c r="NSK2" s="326"/>
      <c r="NSL2" s="326"/>
      <c r="NSM2" s="326"/>
      <c r="NSN2" s="326"/>
      <c r="NSO2" s="323"/>
      <c r="NSP2" s="324"/>
      <c r="NSQ2" s="324"/>
      <c r="NSR2" s="325"/>
      <c r="NSS2" s="324"/>
      <c r="NST2" s="326"/>
      <c r="NSU2" s="326"/>
      <c r="NSV2" s="326"/>
      <c r="NSW2" s="326"/>
      <c r="NSX2" s="323"/>
      <c r="NSY2" s="324"/>
      <c r="NSZ2" s="324"/>
      <c r="NTA2" s="325"/>
      <c r="NTB2" s="324"/>
      <c r="NTC2" s="326"/>
      <c r="NTD2" s="326"/>
      <c r="NTE2" s="326"/>
      <c r="NTF2" s="326"/>
      <c r="NTG2" s="323"/>
      <c r="NTH2" s="324"/>
      <c r="NTI2" s="324"/>
      <c r="NTJ2" s="325"/>
      <c r="NTK2" s="324"/>
      <c r="NTL2" s="326"/>
      <c r="NTM2" s="326"/>
      <c r="NTN2" s="326"/>
      <c r="NTO2" s="326"/>
      <c r="NTP2" s="323"/>
      <c r="NTQ2" s="324"/>
      <c r="NTR2" s="324"/>
      <c r="NTS2" s="325"/>
      <c r="NTT2" s="324"/>
      <c r="NTU2" s="326"/>
      <c r="NTV2" s="326"/>
      <c r="NTW2" s="326"/>
      <c r="NTX2" s="326"/>
      <c r="NTY2" s="323"/>
      <c r="NTZ2" s="324"/>
      <c r="NUA2" s="324"/>
      <c r="NUB2" s="325"/>
      <c r="NUC2" s="324"/>
      <c r="NUD2" s="326"/>
      <c r="NUE2" s="326"/>
      <c r="NUF2" s="326"/>
      <c r="NUG2" s="326"/>
      <c r="NUH2" s="323"/>
      <c r="NUI2" s="324"/>
      <c r="NUJ2" s="324"/>
      <c r="NUK2" s="325"/>
      <c r="NUL2" s="324"/>
      <c r="NUM2" s="326"/>
      <c r="NUN2" s="326"/>
      <c r="NUO2" s="326"/>
      <c r="NUP2" s="326"/>
      <c r="NUQ2" s="323"/>
      <c r="NUR2" s="324"/>
      <c r="NUS2" s="324"/>
      <c r="NUT2" s="325"/>
      <c r="NUU2" s="324"/>
      <c r="NUV2" s="326"/>
      <c r="NUW2" s="326"/>
      <c r="NUX2" s="326"/>
      <c r="NUY2" s="326"/>
      <c r="NUZ2" s="323"/>
      <c r="NVA2" s="324"/>
      <c r="NVB2" s="324"/>
      <c r="NVC2" s="325"/>
      <c r="NVD2" s="324"/>
      <c r="NVE2" s="326"/>
      <c r="NVF2" s="326"/>
      <c r="NVG2" s="326"/>
      <c r="NVH2" s="326"/>
      <c r="NVI2" s="323"/>
      <c r="NVJ2" s="324"/>
      <c r="NVK2" s="324"/>
      <c r="NVL2" s="325"/>
      <c r="NVM2" s="324"/>
      <c r="NVN2" s="326"/>
      <c r="NVO2" s="326"/>
      <c r="NVP2" s="326"/>
      <c r="NVQ2" s="326"/>
      <c r="NVR2" s="323"/>
      <c r="NVS2" s="324"/>
      <c r="NVT2" s="324"/>
      <c r="NVU2" s="325"/>
      <c r="NVV2" s="324"/>
      <c r="NVW2" s="326"/>
      <c r="NVX2" s="326"/>
      <c r="NVY2" s="326"/>
      <c r="NVZ2" s="326"/>
      <c r="NWA2" s="323"/>
      <c r="NWB2" s="324"/>
      <c r="NWC2" s="324"/>
      <c r="NWD2" s="325"/>
      <c r="NWE2" s="324"/>
      <c r="NWF2" s="326"/>
      <c r="NWG2" s="326"/>
      <c r="NWH2" s="326"/>
      <c r="NWI2" s="326"/>
      <c r="NWJ2" s="323"/>
      <c r="NWK2" s="324"/>
      <c r="NWL2" s="324"/>
      <c r="NWM2" s="325"/>
      <c r="NWN2" s="324"/>
      <c r="NWO2" s="326"/>
      <c r="NWP2" s="326"/>
      <c r="NWQ2" s="326"/>
      <c r="NWR2" s="326"/>
      <c r="NWS2" s="323"/>
      <c r="NWT2" s="324"/>
      <c r="NWU2" s="324"/>
      <c r="NWV2" s="325"/>
      <c r="NWW2" s="324"/>
      <c r="NWX2" s="326"/>
      <c r="NWY2" s="326"/>
      <c r="NWZ2" s="326"/>
      <c r="NXA2" s="326"/>
      <c r="NXB2" s="323"/>
      <c r="NXC2" s="324"/>
      <c r="NXD2" s="324"/>
      <c r="NXE2" s="325"/>
      <c r="NXF2" s="324"/>
      <c r="NXG2" s="326"/>
      <c r="NXH2" s="326"/>
      <c r="NXI2" s="326"/>
      <c r="NXJ2" s="326"/>
      <c r="NXK2" s="323"/>
      <c r="NXL2" s="324"/>
      <c r="NXM2" s="324"/>
      <c r="NXN2" s="325"/>
      <c r="NXO2" s="324"/>
      <c r="NXP2" s="326"/>
      <c r="NXQ2" s="326"/>
      <c r="NXR2" s="326"/>
      <c r="NXS2" s="326"/>
      <c r="NXT2" s="323"/>
      <c r="NXU2" s="324"/>
      <c r="NXV2" s="324"/>
      <c r="NXW2" s="325"/>
      <c r="NXX2" s="324"/>
      <c r="NXY2" s="326"/>
      <c r="NXZ2" s="326"/>
      <c r="NYA2" s="326"/>
      <c r="NYB2" s="326"/>
      <c r="NYC2" s="323"/>
      <c r="NYD2" s="324"/>
      <c r="NYE2" s="324"/>
      <c r="NYF2" s="325"/>
      <c r="NYG2" s="324"/>
      <c r="NYH2" s="326"/>
      <c r="NYI2" s="326"/>
      <c r="NYJ2" s="326"/>
      <c r="NYK2" s="326"/>
      <c r="NYL2" s="323"/>
      <c r="NYM2" s="324"/>
      <c r="NYN2" s="324"/>
      <c r="NYO2" s="325"/>
      <c r="NYP2" s="324"/>
      <c r="NYQ2" s="326"/>
      <c r="NYR2" s="326"/>
      <c r="NYS2" s="326"/>
      <c r="NYT2" s="326"/>
      <c r="NYU2" s="323"/>
      <c r="NYV2" s="324"/>
      <c r="NYW2" s="324"/>
      <c r="NYX2" s="325"/>
      <c r="NYY2" s="324"/>
      <c r="NYZ2" s="326"/>
      <c r="NZA2" s="326"/>
      <c r="NZB2" s="326"/>
      <c r="NZC2" s="326"/>
      <c r="NZD2" s="323"/>
      <c r="NZE2" s="324"/>
      <c r="NZF2" s="324"/>
      <c r="NZG2" s="325"/>
      <c r="NZH2" s="324"/>
      <c r="NZI2" s="326"/>
      <c r="NZJ2" s="326"/>
      <c r="NZK2" s="326"/>
      <c r="NZL2" s="326"/>
      <c r="NZM2" s="323"/>
      <c r="NZN2" s="324"/>
      <c r="NZO2" s="324"/>
      <c r="NZP2" s="325"/>
      <c r="NZQ2" s="324"/>
      <c r="NZR2" s="326"/>
      <c r="NZS2" s="326"/>
      <c r="NZT2" s="326"/>
      <c r="NZU2" s="326"/>
      <c r="NZV2" s="323"/>
      <c r="NZW2" s="324"/>
      <c r="NZX2" s="324"/>
      <c r="NZY2" s="325"/>
      <c r="NZZ2" s="324"/>
      <c r="OAA2" s="326"/>
      <c r="OAB2" s="326"/>
      <c r="OAC2" s="326"/>
      <c r="OAD2" s="326"/>
      <c r="OAE2" s="323"/>
      <c r="OAF2" s="324"/>
      <c r="OAG2" s="324"/>
      <c r="OAH2" s="325"/>
      <c r="OAI2" s="324"/>
      <c r="OAJ2" s="326"/>
      <c r="OAK2" s="326"/>
      <c r="OAL2" s="326"/>
      <c r="OAM2" s="326"/>
      <c r="OAN2" s="323"/>
      <c r="OAO2" s="324"/>
      <c r="OAP2" s="324"/>
      <c r="OAQ2" s="325"/>
      <c r="OAR2" s="324"/>
      <c r="OAS2" s="326"/>
      <c r="OAT2" s="326"/>
      <c r="OAU2" s="326"/>
      <c r="OAV2" s="326"/>
      <c r="OAW2" s="323"/>
      <c r="OAX2" s="324"/>
      <c r="OAY2" s="324"/>
      <c r="OAZ2" s="325"/>
      <c r="OBA2" s="324"/>
      <c r="OBB2" s="326"/>
      <c r="OBC2" s="326"/>
      <c r="OBD2" s="326"/>
      <c r="OBE2" s="326"/>
      <c r="OBF2" s="323"/>
      <c r="OBG2" s="324"/>
      <c r="OBH2" s="324"/>
      <c r="OBI2" s="325"/>
      <c r="OBJ2" s="324"/>
      <c r="OBK2" s="326"/>
      <c r="OBL2" s="326"/>
      <c r="OBM2" s="326"/>
      <c r="OBN2" s="326"/>
      <c r="OBO2" s="323"/>
      <c r="OBP2" s="324"/>
      <c r="OBQ2" s="324"/>
      <c r="OBR2" s="325"/>
      <c r="OBS2" s="324"/>
      <c r="OBT2" s="326"/>
      <c r="OBU2" s="326"/>
      <c r="OBV2" s="326"/>
      <c r="OBW2" s="326"/>
      <c r="OBX2" s="323"/>
      <c r="OBY2" s="324"/>
      <c r="OBZ2" s="324"/>
      <c r="OCA2" s="325"/>
      <c r="OCB2" s="324"/>
      <c r="OCC2" s="326"/>
      <c r="OCD2" s="326"/>
      <c r="OCE2" s="326"/>
      <c r="OCF2" s="326"/>
      <c r="OCG2" s="323"/>
      <c r="OCH2" s="324"/>
      <c r="OCI2" s="324"/>
      <c r="OCJ2" s="325"/>
      <c r="OCK2" s="324"/>
      <c r="OCL2" s="326"/>
      <c r="OCM2" s="326"/>
      <c r="OCN2" s="326"/>
      <c r="OCO2" s="326"/>
      <c r="OCP2" s="323"/>
      <c r="OCQ2" s="324"/>
      <c r="OCR2" s="324"/>
      <c r="OCS2" s="325"/>
      <c r="OCT2" s="324"/>
      <c r="OCU2" s="326"/>
      <c r="OCV2" s="326"/>
      <c r="OCW2" s="326"/>
      <c r="OCX2" s="326"/>
      <c r="OCY2" s="323"/>
      <c r="OCZ2" s="324"/>
      <c r="ODA2" s="324"/>
      <c r="ODB2" s="325"/>
      <c r="ODC2" s="324"/>
      <c r="ODD2" s="326"/>
      <c r="ODE2" s="326"/>
      <c r="ODF2" s="326"/>
      <c r="ODG2" s="326"/>
      <c r="ODH2" s="323"/>
      <c r="ODI2" s="324"/>
      <c r="ODJ2" s="324"/>
      <c r="ODK2" s="325"/>
      <c r="ODL2" s="324"/>
      <c r="ODM2" s="326"/>
      <c r="ODN2" s="326"/>
      <c r="ODO2" s="326"/>
      <c r="ODP2" s="326"/>
      <c r="ODQ2" s="323"/>
      <c r="ODR2" s="324"/>
      <c r="ODS2" s="324"/>
      <c r="ODT2" s="325"/>
      <c r="ODU2" s="324"/>
      <c r="ODV2" s="326"/>
      <c r="ODW2" s="326"/>
      <c r="ODX2" s="326"/>
      <c r="ODY2" s="326"/>
      <c r="ODZ2" s="323"/>
      <c r="OEA2" s="324"/>
      <c r="OEB2" s="324"/>
      <c r="OEC2" s="325"/>
      <c r="OED2" s="324"/>
      <c r="OEE2" s="326"/>
      <c r="OEF2" s="326"/>
      <c r="OEG2" s="326"/>
      <c r="OEH2" s="326"/>
      <c r="OEI2" s="323"/>
      <c r="OEJ2" s="324"/>
      <c r="OEK2" s="324"/>
      <c r="OEL2" s="325"/>
      <c r="OEM2" s="324"/>
      <c r="OEN2" s="326"/>
      <c r="OEO2" s="326"/>
      <c r="OEP2" s="326"/>
      <c r="OEQ2" s="326"/>
      <c r="OER2" s="323"/>
      <c r="OES2" s="324"/>
      <c r="OET2" s="324"/>
      <c r="OEU2" s="325"/>
      <c r="OEV2" s="324"/>
      <c r="OEW2" s="326"/>
      <c r="OEX2" s="326"/>
      <c r="OEY2" s="326"/>
      <c r="OEZ2" s="326"/>
      <c r="OFA2" s="323"/>
      <c r="OFB2" s="324"/>
      <c r="OFC2" s="324"/>
      <c r="OFD2" s="325"/>
      <c r="OFE2" s="324"/>
      <c r="OFF2" s="326"/>
      <c r="OFG2" s="326"/>
      <c r="OFH2" s="326"/>
      <c r="OFI2" s="326"/>
      <c r="OFJ2" s="323"/>
      <c r="OFK2" s="324"/>
      <c r="OFL2" s="324"/>
      <c r="OFM2" s="325"/>
      <c r="OFN2" s="324"/>
      <c r="OFO2" s="326"/>
      <c r="OFP2" s="326"/>
      <c r="OFQ2" s="326"/>
      <c r="OFR2" s="326"/>
      <c r="OFS2" s="323"/>
      <c r="OFT2" s="324"/>
      <c r="OFU2" s="324"/>
      <c r="OFV2" s="325"/>
      <c r="OFW2" s="324"/>
      <c r="OFX2" s="326"/>
      <c r="OFY2" s="326"/>
      <c r="OFZ2" s="326"/>
      <c r="OGA2" s="326"/>
      <c r="OGB2" s="323"/>
      <c r="OGC2" s="324"/>
      <c r="OGD2" s="324"/>
      <c r="OGE2" s="325"/>
      <c r="OGF2" s="324"/>
      <c r="OGG2" s="326"/>
      <c r="OGH2" s="326"/>
      <c r="OGI2" s="326"/>
      <c r="OGJ2" s="326"/>
      <c r="OGK2" s="323"/>
      <c r="OGL2" s="324"/>
      <c r="OGM2" s="324"/>
      <c r="OGN2" s="325"/>
      <c r="OGO2" s="324"/>
      <c r="OGP2" s="326"/>
      <c r="OGQ2" s="326"/>
      <c r="OGR2" s="326"/>
      <c r="OGS2" s="326"/>
      <c r="OGT2" s="323"/>
      <c r="OGU2" s="324"/>
      <c r="OGV2" s="324"/>
      <c r="OGW2" s="325"/>
      <c r="OGX2" s="324"/>
      <c r="OGY2" s="326"/>
      <c r="OGZ2" s="326"/>
      <c r="OHA2" s="326"/>
      <c r="OHB2" s="326"/>
      <c r="OHC2" s="323"/>
      <c r="OHD2" s="324"/>
      <c r="OHE2" s="324"/>
      <c r="OHF2" s="325"/>
      <c r="OHG2" s="324"/>
      <c r="OHH2" s="326"/>
      <c r="OHI2" s="326"/>
      <c r="OHJ2" s="326"/>
      <c r="OHK2" s="326"/>
      <c r="OHL2" s="323"/>
      <c r="OHM2" s="324"/>
      <c r="OHN2" s="324"/>
      <c r="OHO2" s="325"/>
      <c r="OHP2" s="324"/>
      <c r="OHQ2" s="326"/>
      <c r="OHR2" s="326"/>
      <c r="OHS2" s="326"/>
      <c r="OHT2" s="326"/>
      <c r="OHU2" s="323"/>
      <c r="OHV2" s="324"/>
      <c r="OHW2" s="324"/>
      <c r="OHX2" s="325"/>
      <c r="OHY2" s="324"/>
      <c r="OHZ2" s="326"/>
      <c r="OIA2" s="326"/>
      <c r="OIB2" s="326"/>
      <c r="OIC2" s="326"/>
      <c r="OID2" s="323"/>
      <c r="OIE2" s="324"/>
      <c r="OIF2" s="324"/>
      <c r="OIG2" s="325"/>
      <c r="OIH2" s="324"/>
      <c r="OII2" s="326"/>
      <c r="OIJ2" s="326"/>
      <c r="OIK2" s="326"/>
      <c r="OIL2" s="326"/>
      <c r="OIM2" s="323"/>
      <c r="OIN2" s="324"/>
      <c r="OIO2" s="324"/>
      <c r="OIP2" s="325"/>
      <c r="OIQ2" s="324"/>
      <c r="OIR2" s="326"/>
      <c r="OIS2" s="326"/>
      <c r="OIT2" s="326"/>
      <c r="OIU2" s="326"/>
      <c r="OIV2" s="323"/>
      <c r="OIW2" s="324"/>
      <c r="OIX2" s="324"/>
      <c r="OIY2" s="325"/>
      <c r="OIZ2" s="324"/>
      <c r="OJA2" s="326"/>
      <c r="OJB2" s="326"/>
      <c r="OJC2" s="326"/>
      <c r="OJD2" s="326"/>
      <c r="OJE2" s="323"/>
      <c r="OJF2" s="324"/>
      <c r="OJG2" s="324"/>
      <c r="OJH2" s="325"/>
      <c r="OJI2" s="324"/>
      <c r="OJJ2" s="326"/>
      <c r="OJK2" s="326"/>
      <c r="OJL2" s="326"/>
      <c r="OJM2" s="326"/>
      <c r="OJN2" s="323"/>
      <c r="OJO2" s="324"/>
      <c r="OJP2" s="324"/>
      <c r="OJQ2" s="325"/>
      <c r="OJR2" s="324"/>
      <c r="OJS2" s="326"/>
      <c r="OJT2" s="326"/>
      <c r="OJU2" s="326"/>
      <c r="OJV2" s="326"/>
      <c r="OJW2" s="323"/>
      <c r="OJX2" s="324"/>
      <c r="OJY2" s="324"/>
      <c r="OJZ2" s="325"/>
      <c r="OKA2" s="324"/>
      <c r="OKB2" s="326"/>
      <c r="OKC2" s="326"/>
      <c r="OKD2" s="326"/>
      <c r="OKE2" s="326"/>
      <c r="OKF2" s="323"/>
      <c r="OKG2" s="324"/>
      <c r="OKH2" s="324"/>
      <c r="OKI2" s="325"/>
      <c r="OKJ2" s="324"/>
      <c r="OKK2" s="326"/>
      <c r="OKL2" s="326"/>
      <c r="OKM2" s="326"/>
      <c r="OKN2" s="326"/>
      <c r="OKO2" s="323"/>
      <c r="OKP2" s="324"/>
      <c r="OKQ2" s="324"/>
      <c r="OKR2" s="325"/>
      <c r="OKS2" s="324"/>
      <c r="OKT2" s="326"/>
      <c r="OKU2" s="326"/>
      <c r="OKV2" s="326"/>
      <c r="OKW2" s="326"/>
      <c r="OKX2" s="323"/>
      <c r="OKY2" s="324"/>
      <c r="OKZ2" s="324"/>
      <c r="OLA2" s="325"/>
      <c r="OLB2" s="324"/>
      <c r="OLC2" s="326"/>
      <c r="OLD2" s="326"/>
      <c r="OLE2" s="326"/>
      <c r="OLF2" s="326"/>
      <c r="OLG2" s="323"/>
      <c r="OLH2" s="324"/>
      <c r="OLI2" s="324"/>
      <c r="OLJ2" s="325"/>
      <c r="OLK2" s="324"/>
      <c r="OLL2" s="326"/>
      <c r="OLM2" s="326"/>
      <c r="OLN2" s="326"/>
      <c r="OLO2" s="326"/>
      <c r="OLP2" s="323"/>
      <c r="OLQ2" s="324"/>
      <c r="OLR2" s="324"/>
      <c r="OLS2" s="325"/>
      <c r="OLT2" s="324"/>
      <c r="OLU2" s="326"/>
      <c r="OLV2" s="326"/>
      <c r="OLW2" s="326"/>
      <c r="OLX2" s="326"/>
      <c r="OLY2" s="323"/>
      <c r="OLZ2" s="324"/>
      <c r="OMA2" s="324"/>
      <c r="OMB2" s="325"/>
      <c r="OMC2" s="324"/>
      <c r="OMD2" s="326"/>
      <c r="OME2" s="326"/>
      <c r="OMF2" s="326"/>
      <c r="OMG2" s="326"/>
      <c r="OMH2" s="323"/>
      <c r="OMI2" s="324"/>
      <c r="OMJ2" s="324"/>
      <c r="OMK2" s="325"/>
      <c r="OML2" s="324"/>
      <c r="OMM2" s="326"/>
      <c r="OMN2" s="326"/>
      <c r="OMO2" s="326"/>
      <c r="OMP2" s="326"/>
      <c r="OMQ2" s="323"/>
      <c r="OMR2" s="324"/>
      <c r="OMS2" s="324"/>
      <c r="OMT2" s="325"/>
      <c r="OMU2" s="324"/>
      <c r="OMV2" s="326"/>
      <c r="OMW2" s="326"/>
      <c r="OMX2" s="326"/>
      <c r="OMY2" s="326"/>
      <c r="OMZ2" s="323"/>
      <c r="ONA2" s="324"/>
      <c r="ONB2" s="324"/>
      <c r="ONC2" s="325"/>
      <c r="OND2" s="324"/>
      <c r="ONE2" s="326"/>
      <c r="ONF2" s="326"/>
      <c r="ONG2" s="326"/>
      <c r="ONH2" s="326"/>
      <c r="ONI2" s="323"/>
      <c r="ONJ2" s="324"/>
      <c r="ONK2" s="324"/>
      <c r="ONL2" s="325"/>
      <c r="ONM2" s="324"/>
      <c r="ONN2" s="326"/>
      <c r="ONO2" s="326"/>
      <c r="ONP2" s="326"/>
      <c r="ONQ2" s="326"/>
      <c r="ONR2" s="323"/>
      <c r="ONS2" s="324"/>
      <c r="ONT2" s="324"/>
      <c r="ONU2" s="325"/>
      <c r="ONV2" s="324"/>
      <c r="ONW2" s="326"/>
      <c r="ONX2" s="326"/>
      <c r="ONY2" s="326"/>
      <c r="ONZ2" s="326"/>
      <c r="OOA2" s="323"/>
      <c r="OOB2" s="324"/>
      <c r="OOC2" s="324"/>
      <c r="OOD2" s="325"/>
      <c r="OOE2" s="324"/>
      <c r="OOF2" s="326"/>
      <c r="OOG2" s="326"/>
      <c r="OOH2" s="326"/>
      <c r="OOI2" s="326"/>
      <c r="OOJ2" s="323"/>
      <c r="OOK2" s="324"/>
      <c r="OOL2" s="324"/>
      <c r="OOM2" s="325"/>
      <c r="OON2" s="324"/>
      <c r="OOO2" s="326"/>
      <c r="OOP2" s="326"/>
      <c r="OOQ2" s="326"/>
      <c r="OOR2" s="326"/>
      <c r="OOS2" s="323"/>
      <c r="OOT2" s="324"/>
      <c r="OOU2" s="324"/>
      <c r="OOV2" s="325"/>
      <c r="OOW2" s="324"/>
      <c r="OOX2" s="326"/>
      <c r="OOY2" s="326"/>
      <c r="OOZ2" s="326"/>
      <c r="OPA2" s="326"/>
      <c r="OPB2" s="323"/>
      <c r="OPC2" s="324"/>
      <c r="OPD2" s="324"/>
      <c r="OPE2" s="325"/>
      <c r="OPF2" s="324"/>
      <c r="OPG2" s="326"/>
      <c r="OPH2" s="326"/>
      <c r="OPI2" s="326"/>
      <c r="OPJ2" s="326"/>
      <c r="OPK2" s="323"/>
      <c r="OPL2" s="324"/>
      <c r="OPM2" s="324"/>
      <c r="OPN2" s="325"/>
      <c r="OPO2" s="324"/>
      <c r="OPP2" s="326"/>
      <c r="OPQ2" s="326"/>
      <c r="OPR2" s="326"/>
      <c r="OPS2" s="326"/>
      <c r="OPT2" s="323"/>
      <c r="OPU2" s="324"/>
      <c r="OPV2" s="324"/>
      <c r="OPW2" s="325"/>
      <c r="OPX2" s="324"/>
      <c r="OPY2" s="326"/>
      <c r="OPZ2" s="326"/>
      <c r="OQA2" s="326"/>
      <c r="OQB2" s="326"/>
      <c r="OQC2" s="323"/>
      <c r="OQD2" s="324"/>
      <c r="OQE2" s="324"/>
      <c r="OQF2" s="325"/>
      <c r="OQG2" s="324"/>
      <c r="OQH2" s="326"/>
      <c r="OQI2" s="326"/>
      <c r="OQJ2" s="326"/>
      <c r="OQK2" s="326"/>
      <c r="OQL2" s="323"/>
      <c r="OQM2" s="324"/>
      <c r="OQN2" s="324"/>
      <c r="OQO2" s="325"/>
      <c r="OQP2" s="324"/>
      <c r="OQQ2" s="326"/>
      <c r="OQR2" s="326"/>
      <c r="OQS2" s="326"/>
      <c r="OQT2" s="326"/>
      <c r="OQU2" s="323"/>
      <c r="OQV2" s="324"/>
      <c r="OQW2" s="324"/>
      <c r="OQX2" s="325"/>
      <c r="OQY2" s="324"/>
      <c r="OQZ2" s="326"/>
      <c r="ORA2" s="326"/>
      <c r="ORB2" s="326"/>
      <c r="ORC2" s="326"/>
      <c r="ORD2" s="323"/>
      <c r="ORE2" s="324"/>
      <c r="ORF2" s="324"/>
      <c r="ORG2" s="325"/>
      <c r="ORH2" s="324"/>
      <c r="ORI2" s="326"/>
      <c r="ORJ2" s="326"/>
      <c r="ORK2" s="326"/>
      <c r="ORL2" s="326"/>
      <c r="ORM2" s="323"/>
      <c r="ORN2" s="324"/>
      <c r="ORO2" s="324"/>
      <c r="ORP2" s="325"/>
      <c r="ORQ2" s="324"/>
      <c r="ORR2" s="326"/>
      <c r="ORS2" s="326"/>
      <c r="ORT2" s="326"/>
      <c r="ORU2" s="326"/>
      <c r="ORV2" s="323"/>
      <c r="ORW2" s="324"/>
      <c r="ORX2" s="324"/>
      <c r="ORY2" s="325"/>
      <c r="ORZ2" s="324"/>
      <c r="OSA2" s="326"/>
      <c r="OSB2" s="326"/>
      <c r="OSC2" s="326"/>
      <c r="OSD2" s="326"/>
      <c r="OSE2" s="323"/>
      <c r="OSF2" s="324"/>
      <c r="OSG2" s="324"/>
      <c r="OSH2" s="325"/>
      <c r="OSI2" s="324"/>
      <c r="OSJ2" s="326"/>
      <c r="OSK2" s="326"/>
      <c r="OSL2" s="326"/>
      <c r="OSM2" s="326"/>
      <c r="OSN2" s="323"/>
      <c r="OSO2" s="324"/>
      <c r="OSP2" s="324"/>
      <c r="OSQ2" s="325"/>
      <c r="OSR2" s="324"/>
      <c r="OSS2" s="326"/>
      <c r="OST2" s="326"/>
      <c r="OSU2" s="326"/>
      <c r="OSV2" s="326"/>
      <c r="OSW2" s="323"/>
      <c r="OSX2" s="324"/>
      <c r="OSY2" s="324"/>
      <c r="OSZ2" s="325"/>
      <c r="OTA2" s="324"/>
      <c r="OTB2" s="326"/>
      <c r="OTC2" s="326"/>
      <c r="OTD2" s="326"/>
      <c r="OTE2" s="326"/>
      <c r="OTF2" s="323"/>
      <c r="OTG2" s="324"/>
      <c r="OTH2" s="324"/>
      <c r="OTI2" s="325"/>
      <c r="OTJ2" s="324"/>
      <c r="OTK2" s="326"/>
      <c r="OTL2" s="326"/>
      <c r="OTM2" s="326"/>
      <c r="OTN2" s="326"/>
      <c r="OTO2" s="323"/>
      <c r="OTP2" s="324"/>
      <c r="OTQ2" s="324"/>
      <c r="OTR2" s="325"/>
      <c r="OTS2" s="324"/>
      <c r="OTT2" s="326"/>
      <c r="OTU2" s="326"/>
      <c r="OTV2" s="326"/>
      <c r="OTW2" s="326"/>
      <c r="OTX2" s="323"/>
      <c r="OTY2" s="324"/>
      <c r="OTZ2" s="324"/>
      <c r="OUA2" s="325"/>
      <c r="OUB2" s="324"/>
      <c r="OUC2" s="326"/>
      <c r="OUD2" s="326"/>
      <c r="OUE2" s="326"/>
      <c r="OUF2" s="326"/>
      <c r="OUG2" s="323"/>
      <c r="OUH2" s="324"/>
      <c r="OUI2" s="324"/>
      <c r="OUJ2" s="325"/>
      <c r="OUK2" s="324"/>
      <c r="OUL2" s="326"/>
      <c r="OUM2" s="326"/>
      <c r="OUN2" s="326"/>
      <c r="OUO2" s="326"/>
      <c r="OUP2" s="323"/>
      <c r="OUQ2" s="324"/>
      <c r="OUR2" s="324"/>
      <c r="OUS2" s="325"/>
      <c r="OUT2" s="324"/>
      <c r="OUU2" s="326"/>
      <c r="OUV2" s="326"/>
      <c r="OUW2" s="326"/>
      <c r="OUX2" s="326"/>
      <c r="OUY2" s="323"/>
      <c r="OUZ2" s="324"/>
      <c r="OVA2" s="324"/>
      <c r="OVB2" s="325"/>
      <c r="OVC2" s="324"/>
      <c r="OVD2" s="326"/>
      <c r="OVE2" s="326"/>
      <c r="OVF2" s="326"/>
      <c r="OVG2" s="326"/>
      <c r="OVH2" s="323"/>
      <c r="OVI2" s="324"/>
      <c r="OVJ2" s="324"/>
      <c r="OVK2" s="325"/>
      <c r="OVL2" s="324"/>
      <c r="OVM2" s="326"/>
      <c r="OVN2" s="326"/>
      <c r="OVO2" s="326"/>
      <c r="OVP2" s="326"/>
      <c r="OVQ2" s="323"/>
      <c r="OVR2" s="324"/>
      <c r="OVS2" s="324"/>
      <c r="OVT2" s="325"/>
      <c r="OVU2" s="324"/>
      <c r="OVV2" s="326"/>
      <c r="OVW2" s="326"/>
      <c r="OVX2" s="326"/>
      <c r="OVY2" s="326"/>
      <c r="OVZ2" s="323"/>
      <c r="OWA2" s="324"/>
      <c r="OWB2" s="324"/>
      <c r="OWC2" s="325"/>
      <c r="OWD2" s="324"/>
      <c r="OWE2" s="326"/>
      <c r="OWF2" s="326"/>
      <c r="OWG2" s="326"/>
      <c r="OWH2" s="326"/>
      <c r="OWI2" s="323"/>
      <c r="OWJ2" s="324"/>
      <c r="OWK2" s="324"/>
      <c r="OWL2" s="325"/>
      <c r="OWM2" s="324"/>
      <c r="OWN2" s="326"/>
      <c r="OWO2" s="326"/>
      <c r="OWP2" s="326"/>
      <c r="OWQ2" s="326"/>
      <c r="OWR2" s="323"/>
      <c r="OWS2" s="324"/>
      <c r="OWT2" s="324"/>
      <c r="OWU2" s="325"/>
      <c r="OWV2" s="324"/>
      <c r="OWW2" s="326"/>
      <c r="OWX2" s="326"/>
      <c r="OWY2" s="326"/>
      <c r="OWZ2" s="326"/>
      <c r="OXA2" s="323"/>
      <c r="OXB2" s="324"/>
      <c r="OXC2" s="324"/>
      <c r="OXD2" s="325"/>
      <c r="OXE2" s="324"/>
      <c r="OXF2" s="326"/>
      <c r="OXG2" s="326"/>
      <c r="OXH2" s="326"/>
      <c r="OXI2" s="326"/>
      <c r="OXJ2" s="323"/>
      <c r="OXK2" s="324"/>
      <c r="OXL2" s="324"/>
      <c r="OXM2" s="325"/>
      <c r="OXN2" s="324"/>
      <c r="OXO2" s="326"/>
      <c r="OXP2" s="326"/>
      <c r="OXQ2" s="326"/>
      <c r="OXR2" s="326"/>
      <c r="OXS2" s="323"/>
      <c r="OXT2" s="324"/>
      <c r="OXU2" s="324"/>
      <c r="OXV2" s="325"/>
      <c r="OXW2" s="324"/>
      <c r="OXX2" s="326"/>
      <c r="OXY2" s="326"/>
      <c r="OXZ2" s="326"/>
      <c r="OYA2" s="326"/>
      <c r="OYB2" s="323"/>
      <c r="OYC2" s="324"/>
      <c r="OYD2" s="324"/>
      <c r="OYE2" s="325"/>
      <c r="OYF2" s="324"/>
      <c r="OYG2" s="326"/>
      <c r="OYH2" s="326"/>
      <c r="OYI2" s="326"/>
      <c r="OYJ2" s="326"/>
      <c r="OYK2" s="323"/>
      <c r="OYL2" s="324"/>
      <c r="OYM2" s="324"/>
      <c r="OYN2" s="325"/>
      <c r="OYO2" s="324"/>
      <c r="OYP2" s="326"/>
      <c r="OYQ2" s="326"/>
      <c r="OYR2" s="326"/>
      <c r="OYS2" s="326"/>
      <c r="OYT2" s="323"/>
      <c r="OYU2" s="324"/>
      <c r="OYV2" s="324"/>
      <c r="OYW2" s="325"/>
      <c r="OYX2" s="324"/>
      <c r="OYY2" s="326"/>
      <c r="OYZ2" s="326"/>
      <c r="OZA2" s="326"/>
      <c r="OZB2" s="326"/>
      <c r="OZC2" s="323"/>
      <c r="OZD2" s="324"/>
      <c r="OZE2" s="324"/>
      <c r="OZF2" s="325"/>
      <c r="OZG2" s="324"/>
      <c r="OZH2" s="326"/>
      <c r="OZI2" s="326"/>
      <c r="OZJ2" s="326"/>
      <c r="OZK2" s="326"/>
      <c r="OZL2" s="323"/>
      <c r="OZM2" s="324"/>
      <c r="OZN2" s="324"/>
      <c r="OZO2" s="325"/>
      <c r="OZP2" s="324"/>
      <c r="OZQ2" s="326"/>
      <c r="OZR2" s="326"/>
      <c r="OZS2" s="326"/>
      <c r="OZT2" s="326"/>
      <c r="OZU2" s="323"/>
      <c r="OZV2" s="324"/>
      <c r="OZW2" s="324"/>
      <c r="OZX2" s="325"/>
      <c r="OZY2" s="324"/>
      <c r="OZZ2" s="326"/>
      <c r="PAA2" s="326"/>
      <c r="PAB2" s="326"/>
      <c r="PAC2" s="326"/>
      <c r="PAD2" s="323"/>
      <c r="PAE2" s="324"/>
      <c r="PAF2" s="324"/>
      <c r="PAG2" s="325"/>
      <c r="PAH2" s="324"/>
      <c r="PAI2" s="326"/>
      <c r="PAJ2" s="326"/>
      <c r="PAK2" s="326"/>
      <c r="PAL2" s="326"/>
      <c r="PAM2" s="323"/>
      <c r="PAN2" s="324"/>
      <c r="PAO2" s="324"/>
      <c r="PAP2" s="325"/>
      <c r="PAQ2" s="324"/>
      <c r="PAR2" s="326"/>
      <c r="PAS2" s="326"/>
      <c r="PAT2" s="326"/>
      <c r="PAU2" s="326"/>
      <c r="PAV2" s="323"/>
      <c r="PAW2" s="324"/>
      <c r="PAX2" s="324"/>
      <c r="PAY2" s="325"/>
      <c r="PAZ2" s="324"/>
      <c r="PBA2" s="326"/>
      <c r="PBB2" s="326"/>
      <c r="PBC2" s="326"/>
      <c r="PBD2" s="326"/>
      <c r="PBE2" s="323"/>
      <c r="PBF2" s="324"/>
      <c r="PBG2" s="324"/>
      <c r="PBH2" s="325"/>
      <c r="PBI2" s="324"/>
      <c r="PBJ2" s="326"/>
      <c r="PBK2" s="326"/>
      <c r="PBL2" s="326"/>
      <c r="PBM2" s="326"/>
      <c r="PBN2" s="323"/>
      <c r="PBO2" s="324"/>
      <c r="PBP2" s="324"/>
      <c r="PBQ2" s="325"/>
      <c r="PBR2" s="324"/>
      <c r="PBS2" s="326"/>
      <c r="PBT2" s="326"/>
      <c r="PBU2" s="326"/>
      <c r="PBV2" s="326"/>
      <c r="PBW2" s="323"/>
      <c r="PBX2" s="324"/>
      <c r="PBY2" s="324"/>
      <c r="PBZ2" s="325"/>
      <c r="PCA2" s="324"/>
      <c r="PCB2" s="326"/>
      <c r="PCC2" s="326"/>
      <c r="PCD2" s="326"/>
      <c r="PCE2" s="326"/>
      <c r="PCF2" s="323"/>
      <c r="PCG2" s="324"/>
      <c r="PCH2" s="324"/>
      <c r="PCI2" s="325"/>
      <c r="PCJ2" s="324"/>
      <c r="PCK2" s="326"/>
      <c r="PCL2" s="326"/>
      <c r="PCM2" s="326"/>
      <c r="PCN2" s="326"/>
      <c r="PCO2" s="323"/>
      <c r="PCP2" s="324"/>
      <c r="PCQ2" s="324"/>
      <c r="PCR2" s="325"/>
      <c r="PCS2" s="324"/>
      <c r="PCT2" s="326"/>
      <c r="PCU2" s="326"/>
      <c r="PCV2" s="326"/>
      <c r="PCW2" s="326"/>
      <c r="PCX2" s="323"/>
      <c r="PCY2" s="324"/>
      <c r="PCZ2" s="324"/>
      <c r="PDA2" s="325"/>
      <c r="PDB2" s="324"/>
      <c r="PDC2" s="326"/>
      <c r="PDD2" s="326"/>
      <c r="PDE2" s="326"/>
      <c r="PDF2" s="326"/>
      <c r="PDG2" s="323"/>
      <c r="PDH2" s="324"/>
      <c r="PDI2" s="324"/>
      <c r="PDJ2" s="325"/>
      <c r="PDK2" s="324"/>
      <c r="PDL2" s="326"/>
      <c r="PDM2" s="326"/>
      <c r="PDN2" s="326"/>
      <c r="PDO2" s="326"/>
      <c r="PDP2" s="323"/>
      <c r="PDQ2" s="324"/>
      <c r="PDR2" s="324"/>
      <c r="PDS2" s="325"/>
      <c r="PDT2" s="324"/>
      <c r="PDU2" s="326"/>
      <c r="PDV2" s="326"/>
      <c r="PDW2" s="326"/>
      <c r="PDX2" s="326"/>
      <c r="PDY2" s="323"/>
      <c r="PDZ2" s="324"/>
      <c r="PEA2" s="324"/>
      <c r="PEB2" s="325"/>
      <c r="PEC2" s="324"/>
      <c r="PED2" s="326"/>
      <c r="PEE2" s="326"/>
      <c r="PEF2" s="326"/>
      <c r="PEG2" s="326"/>
      <c r="PEH2" s="323"/>
      <c r="PEI2" s="324"/>
      <c r="PEJ2" s="324"/>
      <c r="PEK2" s="325"/>
      <c r="PEL2" s="324"/>
      <c r="PEM2" s="326"/>
      <c r="PEN2" s="326"/>
      <c r="PEO2" s="326"/>
      <c r="PEP2" s="326"/>
      <c r="PEQ2" s="323"/>
      <c r="PER2" s="324"/>
      <c r="PES2" s="324"/>
      <c r="PET2" s="325"/>
      <c r="PEU2" s="324"/>
      <c r="PEV2" s="326"/>
      <c r="PEW2" s="326"/>
      <c r="PEX2" s="326"/>
      <c r="PEY2" s="326"/>
      <c r="PEZ2" s="323"/>
      <c r="PFA2" s="324"/>
      <c r="PFB2" s="324"/>
      <c r="PFC2" s="325"/>
      <c r="PFD2" s="324"/>
      <c r="PFE2" s="326"/>
      <c r="PFF2" s="326"/>
      <c r="PFG2" s="326"/>
      <c r="PFH2" s="326"/>
      <c r="PFI2" s="323"/>
      <c r="PFJ2" s="324"/>
      <c r="PFK2" s="324"/>
      <c r="PFL2" s="325"/>
      <c r="PFM2" s="324"/>
      <c r="PFN2" s="326"/>
      <c r="PFO2" s="326"/>
      <c r="PFP2" s="326"/>
      <c r="PFQ2" s="326"/>
      <c r="PFR2" s="323"/>
      <c r="PFS2" s="324"/>
      <c r="PFT2" s="324"/>
      <c r="PFU2" s="325"/>
      <c r="PFV2" s="324"/>
      <c r="PFW2" s="326"/>
      <c r="PFX2" s="326"/>
      <c r="PFY2" s="326"/>
      <c r="PFZ2" s="326"/>
      <c r="PGA2" s="323"/>
      <c r="PGB2" s="324"/>
      <c r="PGC2" s="324"/>
      <c r="PGD2" s="325"/>
      <c r="PGE2" s="324"/>
      <c r="PGF2" s="326"/>
      <c r="PGG2" s="326"/>
      <c r="PGH2" s="326"/>
      <c r="PGI2" s="326"/>
      <c r="PGJ2" s="323"/>
      <c r="PGK2" s="324"/>
      <c r="PGL2" s="324"/>
      <c r="PGM2" s="325"/>
      <c r="PGN2" s="324"/>
      <c r="PGO2" s="326"/>
      <c r="PGP2" s="326"/>
      <c r="PGQ2" s="326"/>
      <c r="PGR2" s="326"/>
      <c r="PGS2" s="323"/>
      <c r="PGT2" s="324"/>
      <c r="PGU2" s="324"/>
      <c r="PGV2" s="325"/>
      <c r="PGW2" s="324"/>
      <c r="PGX2" s="326"/>
      <c r="PGY2" s="326"/>
      <c r="PGZ2" s="326"/>
      <c r="PHA2" s="326"/>
      <c r="PHB2" s="323"/>
      <c r="PHC2" s="324"/>
      <c r="PHD2" s="324"/>
      <c r="PHE2" s="325"/>
      <c r="PHF2" s="324"/>
      <c r="PHG2" s="326"/>
      <c r="PHH2" s="326"/>
      <c r="PHI2" s="326"/>
      <c r="PHJ2" s="326"/>
      <c r="PHK2" s="323"/>
      <c r="PHL2" s="324"/>
      <c r="PHM2" s="324"/>
      <c r="PHN2" s="325"/>
      <c r="PHO2" s="324"/>
      <c r="PHP2" s="326"/>
      <c r="PHQ2" s="326"/>
      <c r="PHR2" s="326"/>
      <c r="PHS2" s="326"/>
      <c r="PHT2" s="323"/>
      <c r="PHU2" s="324"/>
      <c r="PHV2" s="324"/>
      <c r="PHW2" s="325"/>
      <c r="PHX2" s="324"/>
      <c r="PHY2" s="326"/>
      <c r="PHZ2" s="326"/>
      <c r="PIA2" s="326"/>
      <c r="PIB2" s="326"/>
      <c r="PIC2" s="323"/>
      <c r="PID2" s="324"/>
      <c r="PIE2" s="324"/>
      <c r="PIF2" s="325"/>
      <c r="PIG2" s="324"/>
      <c r="PIH2" s="326"/>
      <c r="PII2" s="326"/>
      <c r="PIJ2" s="326"/>
      <c r="PIK2" s="326"/>
      <c r="PIL2" s="323"/>
      <c r="PIM2" s="324"/>
      <c r="PIN2" s="324"/>
      <c r="PIO2" s="325"/>
      <c r="PIP2" s="324"/>
      <c r="PIQ2" s="326"/>
      <c r="PIR2" s="326"/>
      <c r="PIS2" s="326"/>
      <c r="PIT2" s="326"/>
      <c r="PIU2" s="323"/>
      <c r="PIV2" s="324"/>
      <c r="PIW2" s="324"/>
      <c r="PIX2" s="325"/>
      <c r="PIY2" s="324"/>
      <c r="PIZ2" s="326"/>
      <c r="PJA2" s="326"/>
      <c r="PJB2" s="326"/>
      <c r="PJC2" s="326"/>
      <c r="PJD2" s="323"/>
      <c r="PJE2" s="324"/>
      <c r="PJF2" s="324"/>
      <c r="PJG2" s="325"/>
      <c r="PJH2" s="324"/>
      <c r="PJI2" s="326"/>
      <c r="PJJ2" s="326"/>
      <c r="PJK2" s="326"/>
      <c r="PJL2" s="326"/>
      <c r="PJM2" s="323"/>
      <c r="PJN2" s="324"/>
      <c r="PJO2" s="324"/>
      <c r="PJP2" s="325"/>
      <c r="PJQ2" s="324"/>
      <c r="PJR2" s="326"/>
      <c r="PJS2" s="326"/>
      <c r="PJT2" s="326"/>
      <c r="PJU2" s="326"/>
      <c r="PJV2" s="323"/>
      <c r="PJW2" s="324"/>
      <c r="PJX2" s="324"/>
      <c r="PJY2" s="325"/>
      <c r="PJZ2" s="324"/>
      <c r="PKA2" s="326"/>
      <c r="PKB2" s="326"/>
      <c r="PKC2" s="326"/>
      <c r="PKD2" s="326"/>
      <c r="PKE2" s="323"/>
      <c r="PKF2" s="324"/>
      <c r="PKG2" s="324"/>
      <c r="PKH2" s="325"/>
      <c r="PKI2" s="324"/>
      <c r="PKJ2" s="326"/>
      <c r="PKK2" s="326"/>
      <c r="PKL2" s="326"/>
      <c r="PKM2" s="326"/>
      <c r="PKN2" s="323"/>
      <c r="PKO2" s="324"/>
      <c r="PKP2" s="324"/>
      <c r="PKQ2" s="325"/>
      <c r="PKR2" s="324"/>
      <c r="PKS2" s="326"/>
      <c r="PKT2" s="326"/>
      <c r="PKU2" s="326"/>
      <c r="PKV2" s="326"/>
      <c r="PKW2" s="323"/>
      <c r="PKX2" s="324"/>
      <c r="PKY2" s="324"/>
      <c r="PKZ2" s="325"/>
      <c r="PLA2" s="324"/>
      <c r="PLB2" s="326"/>
      <c r="PLC2" s="326"/>
      <c r="PLD2" s="326"/>
      <c r="PLE2" s="326"/>
      <c r="PLF2" s="323"/>
      <c r="PLG2" s="324"/>
      <c r="PLH2" s="324"/>
      <c r="PLI2" s="325"/>
      <c r="PLJ2" s="324"/>
      <c r="PLK2" s="326"/>
      <c r="PLL2" s="326"/>
      <c r="PLM2" s="326"/>
      <c r="PLN2" s="326"/>
      <c r="PLO2" s="323"/>
      <c r="PLP2" s="324"/>
      <c r="PLQ2" s="324"/>
      <c r="PLR2" s="325"/>
      <c r="PLS2" s="324"/>
      <c r="PLT2" s="326"/>
      <c r="PLU2" s="326"/>
      <c r="PLV2" s="326"/>
      <c r="PLW2" s="326"/>
      <c r="PLX2" s="323"/>
      <c r="PLY2" s="324"/>
      <c r="PLZ2" s="324"/>
      <c r="PMA2" s="325"/>
      <c r="PMB2" s="324"/>
      <c r="PMC2" s="326"/>
      <c r="PMD2" s="326"/>
      <c r="PME2" s="326"/>
      <c r="PMF2" s="326"/>
      <c r="PMG2" s="323"/>
      <c r="PMH2" s="324"/>
      <c r="PMI2" s="324"/>
      <c r="PMJ2" s="325"/>
      <c r="PMK2" s="324"/>
      <c r="PML2" s="326"/>
      <c r="PMM2" s="326"/>
      <c r="PMN2" s="326"/>
      <c r="PMO2" s="326"/>
      <c r="PMP2" s="323"/>
      <c r="PMQ2" s="324"/>
      <c r="PMR2" s="324"/>
      <c r="PMS2" s="325"/>
      <c r="PMT2" s="324"/>
      <c r="PMU2" s="326"/>
      <c r="PMV2" s="326"/>
      <c r="PMW2" s="326"/>
      <c r="PMX2" s="326"/>
      <c r="PMY2" s="323"/>
      <c r="PMZ2" s="324"/>
      <c r="PNA2" s="324"/>
      <c r="PNB2" s="325"/>
      <c r="PNC2" s="324"/>
      <c r="PND2" s="326"/>
      <c r="PNE2" s="326"/>
      <c r="PNF2" s="326"/>
      <c r="PNG2" s="326"/>
      <c r="PNH2" s="323"/>
      <c r="PNI2" s="324"/>
      <c r="PNJ2" s="324"/>
      <c r="PNK2" s="325"/>
      <c r="PNL2" s="324"/>
      <c r="PNM2" s="326"/>
      <c r="PNN2" s="326"/>
      <c r="PNO2" s="326"/>
      <c r="PNP2" s="326"/>
      <c r="PNQ2" s="323"/>
      <c r="PNR2" s="324"/>
      <c r="PNS2" s="324"/>
      <c r="PNT2" s="325"/>
      <c r="PNU2" s="324"/>
      <c r="PNV2" s="326"/>
      <c r="PNW2" s="326"/>
      <c r="PNX2" s="326"/>
      <c r="PNY2" s="326"/>
      <c r="PNZ2" s="323"/>
      <c r="POA2" s="324"/>
      <c r="POB2" s="324"/>
      <c r="POC2" s="325"/>
      <c r="POD2" s="324"/>
      <c r="POE2" s="326"/>
      <c r="POF2" s="326"/>
      <c r="POG2" s="326"/>
      <c r="POH2" s="326"/>
      <c r="POI2" s="323"/>
      <c r="POJ2" s="324"/>
      <c r="POK2" s="324"/>
      <c r="POL2" s="325"/>
      <c r="POM2" s="324"/>
      <c r="PON2" s="326"/>
      <c r="POO2" s="326"/>
      <c r="POP2" s="326"/>
      <c r="POQ2" s="326"/>
      <c r="POR2" s="323"/>
      <c r="POS2" s="324"/>
      <c r="POT2" s="324"/>
      <c r="POU2" s="325"/>
      <c r="POV2" s="324"/>
      <c r="POW2" s="326"/>
      <c r="POX2" s="326"/>
      <c r="POY2" s="326"/>
      <c r="POZ2" s="326"/>
      <c r="PPA2" s="323"/>
      <c r="PPB2" s="324"/>
      <c r="PPC2" s="324"/>
      <c r="PPD2" s="325"/>
      <c r="PPE2" s="324"/>
      <c r="PPF2" s="326"/>
      <c r="PPG2" s="326"/>
      <c r="PPH2" s="326"/>
      <c r="PPI2" s="326"/>
      <c r="PPJ2" s="323"/>
      <c r="PPK2" s="324"/>
      <c r="PPL2" s="324"/>
      <c r="PPM2" s="325"/>
      <c r="PPN2" s="324"/>
      <c r="PPO2" s="326"/>
      <c r="PPP2" s="326"/>
      <c r="PPQ2" s="326"/>
      <c r="PPR2" s="326"/>
      <c r="PPS2" s="323"/>
      <c r="PPT2" s="324"/>
      <c r="PPU2" s="324"/>
      <c r="PPV2" s="325"/>
      <c r="PPW2" s="324"/>
      <c r="PPX2" s="326"/>
      <c r="PPY2" s="326"/>
      <c r="PPZ2" s="326"/>
      <c r="PQA2" s="326"/>
      <c r="PQB2" s="323"/>
      <c r="PQC2" s="324"/>
      <c r="PQD2" s="324"/>
      <c r="PQE2" s="325"/>
      <c r="PQF2" s="324"/>
      <c r="PQG2" s="326"/>
      <c r="PQH2" s="326"/>
      <c r="PQI2" s="326"/>
      <c r="PQJ2" s="326"/>
      <c r="PQK2" s="323"/>
      <c r="PQL2" s="324"/>
      <c r="PQM2" s="324"/>
      <c r="PQN2" s="325"/>
      <c r="PQO2" s="324"/>
      <c r="PQP2" s="326"/>
      <c r="PQQ2" s="326"/>
      <c r="PQR2" s="326"/>
      <c r="PQS2" s="326"/>
      <c r="PQT2" s="323"/>
      <c r="PQU2" s="324"/>
      <c r="PQV2" s="324"/>
      <c r="PQW2" s="325"/>
      <c r="PQX2" s="324"/>
      <c r="PQY2" s="326"/>
      <c r="PQZ2" s="326"/>
      <c r="PRA2" s="326"/>
      <c r="PRB2" s="326"/>
      <c r="PRC2" s="323"/>
      <c r="PRD2" s="324"/>
      <c r="PRE2" s="324"/>
      <c r="PRF2" s="325"/>
      <c r="PRG2" s="324"/>
      <c r="PRH2" s="326"/>
      <c r="PRI2" s="326"/>
      <c r="PRJ2" s="326"/>
      <c r="PRK2" s="326"/>
      <c r="PRL2" s="323"/>
      <c r="PRM2" s="324"/>
      <c r="PRN2" s="324"/>
      <c r="PRO2" s="325"/>
      <c r="PRP2" s="324"/>
      <c r="PRQ2" s="326"/>
      <c r="PRR2" s="326"/>
      <c r="PRS2" s="326"/>
      <c r="PRT2" s="326"/>
      <c r="PRU2" s="323"/>
      <c r="PRV2" s="324"/>
      <c r="PRW2" s="324"/>
      <c r="PRX2" s="325"/>
      <c r="PRY2" s="324"/>
      <c r="PRZ2" s="326"/>
      <c r="PSA2" s="326"/>
      <c r="PSB2" s="326"/>
      <c r="PSC2" s="326"/>
      <c r="PSD2" s="323"/>
      <c r="PSE2" s="324"/>
      <c r="PSF2" s="324"/>
      <c r="PSG2" s="325"/>
      <c r="PSH2" s="324"/>
      <c r="PSI2" s="326"/>
      <c r="PSJ2" s="326"/>
      <c r="PSK2" s="326"/>
      <c r="PSL2" s="326"/>
      <c r="PSM2" s="323"/>
      <c r="PSN2" s="324"/>
      <c r="PSO2" s="324"/>
      <c r="PSP2" s="325"/>
      <c r="PSQ2" s="324"/>
      <c r="PSR2" s="326"/>
      <c r="PSS2" s="326"/>
      <c r="PST2" s="326"/>
      <c r="PSU2" s="326"/>
      <c r="PSV2" s="323"/>
      <c r="PSW2" s="324"/>
      <c r="PSX2" s="324"/>
      <c r="PSY2" s="325"/>
      <c r="PSZ2" s="324"/>
      <c r="PTA2" s="326"/>
      <c r="PTB2" s="326"/>
      <c r="PTC2" s="326"/>
      <c r="PTD2" s="326"/>
      <c r="PTE2" s="323"/>
      <c r="PTF2" s="324"/>
      <c r="PTG2" s="324"/>
      <c r="PTH2" s="325"/>
      <c r="PTI2" s="324"/>
      <c r="PTJ2" s="326"/>
      <c r="PTK2" s="326"/>
      <c r="PTL2" s="326"/>
      <c r="PTM2" s="326"/>
      <c r="PTN2" s="323"/>
      <c r="PTO2" s="324"/>
      <c r="PTP2" s="324"/>
      <c r="PTQ2" s="325"/>
      <c r="PTR2" s="324"/>
      <c r="PTS2" s="326"/>
      <c r="PTT2" s="326"/>
      <c r="PTU2" s="326"/>
      <c r="PTV2" s="326"/>
      <c r="PTW2" s="323"/>
      <c r="PTX2" s="324"/>
      <c r="PTY2" s="324"/>
      <c r="PTZ2" s="325"/>
      <c r="PUA2" s="324"/>
      <c r="PUB2" s="326"/>
      <c r="PUC2" s="326"/>
      <c r="PUD2" s="326"/>
      <c r="PUE2" s="326"/>
      <c r="PUF2" s="323"/>
      <c r="PUG2" s="324"/>
      <c r="PUH2" s="324"/>
      <c r="PUI2" s="325"/>
      <c r="PUJ2" s="324"/>
      <c r="PUK2" s="326"/>
      <c r="PUL2" s="326"/>
      <c r="PUM2" s="326"/>
      <c r="PUN2" s="326"/>
      <c r="PUO2" s="323"/>
      <c r="PUP2" s="324"/>
      <c r="PUQ2" s="324"/>
      <c r="PUR2" s="325"/>
      <c r="PUS2" s="324"/>
      <c r="PUT2" s="326"/>
      <c r="PUU2" s="326"/>
      <c r="PUV2" s="326"/>
      <c r="PUW2" s="326"/>
      <c r="PUX2" s="323"/>
      <c r="PUY2" s="324"/>
      <c r="PUZ2" s="324"/>
      <c r="PVA2" s="325"/>
      <c r="PVB2" s="324"/>
      <c r="PVC2" s="326"/>
      <c r="PVD2" s="326"/>
      <c r="PVE2" s="326"/>
      <c r="PVF2" s="326"/>
      <c r="PVG2" s="323"/>
      <c r="PVH2" s="324"/>
      <c r="PVI2" s="324"/>
      <c r="PVJ2" s="325"/>
      <c r="PVK2" s="324"/>
      <c r="PVL2" s="326"/>
      <c r="PVM2" s="326"/>
      <c r="PVN2" s="326"/>
      <c r="PVO2" s="326"/>
      <c r="PVP2" s="323"/>
      <c r="PVQ2" s="324"/>
      <c r="PVR2" s="324"/>
      <c r="PVS2" s="325"/>
      <c r="PVT2" s="324"/>
      <c r="PVU2" s="326"/>
      <c r="PVV2" s="326"/>
      <c r="PVW2" s="326"/>
      <c r="PVX2" s="326"/>
      <c r="PVY2" s="323"/>
      <c r="PVZ2" s="324"/>
      <c r="PWA2" s="324"/>
      <c r="PWB2" s="325"/>
      <c r="PWC2" s="324"/>
      <c r="PWD2" s="326"/>
      <c r="PWE2" s="326"/>
      <c r="PWF2" s="326"/>
      <c r="PWG2" s="326"/>
      <c r="PWH2" s="323"/>
      <c r="PWI2" s="324"/>
      <c r="PWJ2" s="324"/>
      <c r="PWK2" s="325"/>
      <c r="PWL2" s="324"/>
      <c r="PWM2" s="326"/>
      <c r="PWN2" s="326"/>
      <c r="PWO2" s="326"/>
      <c r="PWP2" s="326"/>
      <c r="PWQ2" s="323"/>
      <c r="PWR2" s="324"/>
      <c r="PWS2" s="324"/>
      <c r="PWT2" s="325"/>
      <c r="PWU2" s="324"/>
      <c r="PWV2" s="326"/>
      <c r="PWW2" s="326"/>
      <c r="PWX2" s="326"/>
      <c r="PWY2" s="326"/>
      <c r="PWZ2" s="323"/>
      <c r="PXA2" s="324"/>
      <c r="PXB2" s="324"/>
      <c r="PXC2" s="325"/>
      <c r="PXD2" s="324"/>
      <c r="PXE2" s="326"/>
      <c r="PXF2" s="326"/>
      <c r="PXG2" s="326"/>
      <c r="PXH2" s="326"/>
      <c r="PXI2" s="323"/>
      <c r="PXJ2" s="324"/>
      <c r="PXK2" s="324"/>
      <c r="PXL2" s="325"/>
      <c r="PXM2" s="324"/>
      <c r="PXN2" s="326"/>
      <c r="PXO2" s="326"/>
      <c r="PXP2" s="326"/>
      <c r="PXQ2" s="326"/>
      <c r="PXR2" s="323"/>
      <c r="PXS2" s="324"/>
      <c r="PXT2" s="324"/>
      <c r="PXU2" s="325"/>
      <c r="PXV2" s="324"/>
      <c r="PXW2" s="326"/>
      <c r="PXX2" s="326"/>
      <c r="PXY2" s="326"/>
      <c r="PXZ2" s="326"/>
      <c r="PYA2" s="323"/>
      <c r="PYB2" s="324"/>
      <c r="PYC2" s="324"/>
      <c r="PYD2" s="325"/>
      <c r="PYE2" s="324"/>
      <c r="PYF2" s="326"/>
      <c r="PYG2" s="326"/>
      <c r="PYH2" s="326"/>
      <c r="PYI2" s="326"/>
      <c r="PYJ2" s="323"/>
      <c r="PYK2" s="324"/>
      <c r="PYL2" s="324"/>
      <c r="PYM2" s="325"/>
      <c r="PYN2" s="324"/>
      <c r="PYO2" s="326"/>
      <c r="PYP2" s="326"/>
      <c r="PYQ2" s="326"/>
      <c r="PYR2" s="326"/>
      <c r="PYS2" s="323"/>
      <c r="PYT2" s="324"/>
      <c r="PYU2" s="324"/>
      <c r="PYV2" s="325"/>
      <c r="PYW2" s="324"/>
      <c r="PYX2" s="326"/>
      <c r="PYY2" s="326"/>
      <c r="PYZ2" s="326"/>
      <c r="PZA2" s="326"/>
      <c r="PZB2" s="323"/>
      <c r="PZC2" s="324"/>
      <c r="PZD2" s="324"/>
      <c r="PZE2" s="325"/>
      <c r="PZF2" s="324"/>
      <c r="PZG2" s="326"/>
      <c r="PZH2" s="326"/>
      <c r="PZI2" s="326"/>
      <c r="PZJ2" s="326"/>
      <c r="PZK2" s="323"/>
      <c r="PZL2" s="324"/>
      <c r="PZM2" s="324"/>
      <c r="PZN2" s="325"/>
      <c r="PZO2" s="324"/>
      <c r="PZP2" s="326"/>
      <c r="PZQ2" s="326"/>
      <c r="PZR2" s="326"/>
      <c r="PZS2" s="326"/>
      <c r="PZT2" s="323"/>
      <c r="PZU2" s="324"/>
      <c r="PZV2" s="324"/>
      <c r="PZW2" s="325"/>
      <c r="PZX2" s="324"/>
      <c r="PZY2" s="326"/>
      <c r="PZZ2" s="326"/>
      <c r="QAA2" s="326"/>
      <c r="QAB2" s="326"/>
      <c r="QAC2" s="323"/>
      <c r="QAD2" s="324"/>
      <c r="QAE2" s="324"/>
      <c r="QAF2" s="325"/>
      <c r="QAG2" s="324"/>
      <c r="QAH2" s="326"/>
      <c r="QAI2" s="326"/>
      <c r="QAJ2" s="326"/>
      <c r="QAK2" s="326"/>
      <c r="QAL2" s="323"/>
      <c r="QAM2" s="324"/>
      <c r="QAN2" s="324"/>
      <c r="QAO2" s="325"/>
      <c r="QAP2" s="324"/>
      <c r="QAQ2" s="326"/>
      <c r="QAR2" s="326"/>
      <c r="QAS2" s="326"/>
      <c r="QAT2" s="326"/>
      <c r="QAU2" s="323"/>
      <c r="QAV2" s="324"/>
      <c r="QAW2" s="324"/>
      <c r="QAX2" s="325"/>
      <c r="QAY2" s="324"/>
      <c r="QAZ2" s="326"/>
      <c r="QBA2" s="326"/>
      <c r="QBB2" s="326"/>
      <c r="QBC2" s="326"/>
      <c r="QBD2" s="323"/>
      <c r="QBE2" s="324"/>
      <c r="QBF2" s="324"/>
      <c r="QBG2" s="325"/>
      <c r="QBH2" s="324"/>
      <c r="QBI2" s="326"/>
      <c r="QBJ2" s="326"/>
      <c r="QBK2" s="326"/>
      <c r="QBL2" s="326"/>
      <c r="QBM2" s="323"/>
      <c r="QBN2" s="324"/>
      <c r="QBO2" s="324"/>
      <c r="QBP2" s="325"/>
      <c r="QBQ2" s="324"/>
      <c r="QBR2" s="326"/>
      <c r="QBS2" s="326"/>
      <c r="QBT2" s="326"/>
      <c r="QBU2" s="326"/>
      <c r="QBV2" s="323"/>
      <c r="QBW2" s="324"/>
      <c r="QBX2" s="324"/>
      <c r="QBY2" s="325"/>
      <c r="QBZ2" s="324"/>
      <c r="QCA2" s="326"/>
      <c r="QCB2" s="326"/>
      <c r="QCC2" s="326"/>
      <c r="QCD2" s="326"/>
      <c r="QCE2" s="323"/>
      <c r="QCF2" s="324"/>
      <c r="QCG2" s="324"/>
      <c r="QCH2" s="325"/>
      <c r="QCI2" s="324"/>
      <c r="QCJ2" s="326"/>
      <c r="QCK2" s="326"/>
      <c r="QCL2" s="326"/>
      <c r="QCM2" s="326"/>
      <c r="QCN2" s="323"/>
      <c r="QCO2" s="324"/>
      <c r="QCP2" s="324"/>
      <c r="QCQ2" s="325"/>
      <c r="QCR2" s="324"/>
      <c r="QCS2" s="326"/>
      <c r="QCT2" s="326"/>
      <c r="QCU2" s="326"/>
      <c r="QCV2" s="326"/>
      <c r="QCW2" s="323"/>
      <c r="QCX2" s="324"/>
      <c r="QCY2" s="324"/>
      <c r="QCZ2" s="325"/>
      <c r="QDA2" s="324"/>
      <c r="QDB2" s="326"/>
      <c r="QDC2" s="326"/>
      <c r="QDD2" s="326"/>
      <c r="QDE2" s="326"/>
      <c r="QDF2" s="323"/>
      <c r="QDG2" s="324"/>
      <c r="QDH2" s="324"/>
      <c r="QDI2" s="325"/>
      <c r="QDJ2" s="324"/>
      <c r="QDK2" s="326"/>
      <c r="QDL2" s="326"/>
      <c r="QDM2" s="326"/>
      <c r="QDN2" s="326"/>
      <c r="QDO2" s="323"/>
      <c r="QDP2" s="324"/>
      <c r="QDQ2" s="324"/>
      <c r="QDR2" s="325"/>
      <c r="QDS2" s="324"/>
      <c r="QDT2" s="326"/>
      <c r="QDU2" s="326"/>
      <c r="QDV2" s="326"/>
      <c r="QDW2" s="326"/>
      <c r="QDX2" s="323"/>
      <c r="QDY2" s="324"/>
      <c r="QDZ2" s="324"/>
      <c r="QEA2" s="325"/>
      <c r="QEB2" s="324"/>
      <c r="QEC2" s="326"/>
      <c r="QED2" s="326"/>
      <c r="QEE2" s="326"/>
      <c r="QEF2" s="326"/>
      <c r="QEG2" s="323"/>
      <c r="QEH2" s="324"/>
      <c r="QEI2" s="324"/>
      <c r="QEJ2" s="325"/>
      <c r="QEK2" s="324"/>
      <c r="QEL2" s="326"/>
      <c r="QEM2" s="326"/>
      <c r="QEN2" s="326"/>
      <c r="QEO2" s="326"/>
      <c r="QEP2" s="323"/>
      <c r="QEQ2" s="324"/>
      <c r="QER2" s="324"/>
      <c r="QES2" s="325"/>
      <c r="QET2" s="324"/>
      <c r="QEU2" s="326"/>
      <c r="QEV2" s="326"/>
      <c r="QEW2" s="326"/>
      <c r="QEX2" s="326"/>
      <c r="QEY2" s="323"/>
      <c r="QEZ2" s="324"/>
      <c r="QFA2" s="324"/>
      <c r="QFB2" s="325"/>
      <c r="QFC2" s="324"/>
      <c r="QFD2" s="326"/>
      <c r="QFE2" s="326"/>
      <c r="QFF2" s="326"/>
      <c r="QFG2" s="326"/>
      <c r="QFH2" s="323"/>
      <c r="QFI2" s="324"/>
      <c r="QFJ2" s="324"/>
      <c r="QFK2" s="325"/>
      <c r="QFL2" s="324"/>
      <c r="QFM2" s="326"/>
      <c r="QFN2" s="326"/>
      <c r="QFO2" s="326"/>
      <c r="QFP2" s="326"/>
      <c r="QFQ2" s="323"/>
      <c r="QFR2" s="324"/>
      <c r="QFS2" s="324"/>
      <c r="QFT2" s="325"/>
      <c r="QFU2" s="324"/>
      <c r="QFV2" s="326"/>
      <c r="QFW2" s="326"/>
      <c r="QFX2" s="326"/>
      <c r="QFY2" s="326"/>
      <c r="QFZ2" s="323"/>
      <c r="QGA2" s="324"/>
      <c r="QGB2" s="324"/>
      <c r="QGC2" s="325"/>
      <c r="QGD2" s="324"/>
      <c r="QGE2" s="326"/>
      <c r="QGF2" s="326"/>
      <c r="QGG2" s="326"/>
      <c r="QGH2" s="326"/>
      <c r="QGI2" s="323"/>
      <c r="QGJ2" s="324"/>
      <c r="QGK2" s="324"/>
      <c r="QGL2" s="325"/>
      <c r="QGM2" s="324"/>
      <c r="QGN2" s="326"/>
      <c r="QGO2" s="326"/>
      <c r="QGP2" s="326"/>
      <c r="QGQ2" s="326"/>
      <c r="QGR2" s="323"/>
      <c r="QGS2" s="324"/>
      <c r="QGT2" s="324"/>
      <c r="QGU2" s="325"/>
      <c r="QGV2" s="324"/>
      <c r="QGW2" s="326"/>
      <c r="QGX2" s="326"/>
      <c r="QGY2" s="326"/>
      <c r="QGZ2" s="326"/>
      <c r="QHA2" s="323"/>
      <c r="QHB2" s="324"/>
      <c r="QHC2" s="324"/>
      <c r="QHD2" s="325"/>
      <c r="QHE2" s="324"/>
      <c r="QHF2" s="326"/>
      <c r="QHG2" s="326"/>
      <c r="QHH2" s="326"/>
      <c r="QHI2" s="326"/>
      <c r="QHJ2" s="323"/>
      <c r="QHK2" s="324"/>
      <c r="QHL2" s="324"/>
      <c r="QHM2" s="325"/>
      <c r="QHN2" s="324"/>
      <c r="QHO2" s="326"/>
      <c r="QHP2" s="326"/>
      <c r="QHQ2" s="326"/>
      <c r="QHR2" s="326"/>
      <c r="QHS2" s="323"/>
      <c r="QHT2" s="324"/>
      <c r="QHU2" s="324"/>
      <c r="QHV2" s="325"/>
      <c r="QHW2" s="324"/>
      <c r="QHX2" s="326"/>
      <c r="QHY2" s="326"/>
      <c r="QHZ2" s="326"/>
      <c r="QIA2" s="326"/>
      <c r="QIB2" s="323"/>
      <c r="QIC2" s="324"/>
      <c r="QID2" s="324"/>
      <c r="QIE2" s="325"/>
      <c r="QIF2" s="324"/>
      <c r="QIG2" s="326"/>
      <c r="QIH2" s="326"/>
      <c r="QII2" s="326"/>
      <c r="QIJ2" s="326"/>
      <c r="QIK2" s="323"/>
      <c r="QIL2" s="324"/>
      <c r="QIM2" s="324"/>
      <c r="QIN2" s="325"/>
      <c r="QIO2" s="324"/>
      <c r="QIP2" s="326"/>
      <c r="QIQ2" s="326"/>
      <c r="QIR2" s="326"/>
      <c r="QIS2" s="326"/>
      <c r="QIT2" s="323"/>
      <c r="QIU2" s="324"/>
      <c r="QIV2" s="324"/>
      <c r="QIW2" s="325"/>
      <c r="QIX2" s="324"/>
      <c r="QIY2" s="326"/>
      <c r="QIZ2" s="326"/>
      <c r="QJA2" s="326"/>
      <c r="QJB2" s="326"/>
      <c r="QJC2" s="323"/>
      <c r="QJD2" s="324"/>
      <c r="QJE2" s="324"/>
      <c r="QJF2" s="325"/>
      <c r="QJG2" s="324"/>
      <c r="QJH2" s="326"/>
      <c r="QJI2" s="326"/>
      <c r="QJJ2" s="326"/>
      <c r="QJK2" s="326"/>
      <c r="QJL2" s="323"/>
      <c r="QJM2" s="324"/>
      <c r="QJN2" s="324"/>
      <c r="QJO2" s="325"/>
      <c r="QJP2" s="324"/>
      <c r="QJQ2" s="326"/>
      <c r="QJR2" s="326"/>
      <c r="QJS2" s="326"/>
      <c r="QJT2" s="326"/>
      <c r="QJU2" s="323"/>
      <c r="QJV2" s="324"/>
      <c r="QJW2" s="324"/>
      <c r="QJX2" s="325"/>
      <c r="QJY2" s="324"/>
      <c r="QJZ2" s="326"/>
      <c r="QKA2" s="326"/>
      <c r="QKB2" s="326"/>
      <c r="QKC2" s="326"/>
      <c r="QKD2" s="323"/>
      <c r="QKE2" s="324"/>
      <c r="QKF2" s="324"/>
      <c r="QKG2" s="325"/>
      <c r="QKH2" s="324"/>
      <c r="QKI2" s="326"/>
      <c r="QKJ2" s="326"/>
      <c r="QKK2" s="326"/>
      <c r="QKL2" s="326"/>
      <c r="QKM2" s="323"/>
      <c r="QKN2" s="324"/>
      <c r="QKO2" s="324"/>
      <c r="QKP2" s="325"/>
      <c r="QKQ2" s="324"/>
      <c r="QKR2" s="326"/>
      <c r="QKS2" s="326"/>
      <c r="QKT2" s="326"/>
      <c r="QKU2" s="326"/>
      <c r="QKV2" s="323"/>
      <c r="QKW2" s="324"/>
      <c r="QKX2" s="324"/>
      <c r="QKY2" s="325"/>
      <c r="QKZ2" s="324"/>
      <c r="QLA2" s="326"/>
      <c r="QLB2" s="326"/>
      <c r="QLC2" s="326"/>
      <c r="QLD2" s="326"/>
      <c r="QLE2" s="323"/>
      <c r="QLF2" s="324"/>
      <c r="QLG2" s="324"/>
      <c r="QLH2" s="325"/>
      <c r="QLI2" s="324"/>
      <c r="QLJ2" s="326"/>
      <c r="QLK2" s="326"/>
      <c r="QLL2" s="326"/>
      <c r="QLM2" s="326"/>
      <c r="QLN2" s="323"/>
      <c r="QLO2" s="324"/>
      <c r="QLP2" s="324"/>
      <c r="QLQ2" s="325"/>
      <c r="QLR2" s="324"/>
      <c r="QLS2" s="326"/>
      <c r="QLT2" s="326"/>
      <c r="QLU2" s="326"/>
      <c r="QLV2" s="326"/>
      <c r="QLW2" s="323"/>
      <c r="QLX2" s="324"/>
      <c r="QLY2" s="324"/>
      <c r="QLZ2" s="325"/>
      <c r="QMA2" s="324"/>
      <c r="QMB2" s="326"/>
      <c r="QMC2" s="326"/>
      <c r="QMD2" s="326"/>
      <c r="QME2" s="326"/>
      <c r="QMF2" s="323"/>
      <c r="QMG2" s="324"/>
      <c r="QMH2" s="324"/>
      <c r="QMI2" s="325"/>
      <c r="QMJ2" s="324"/>
      <c r="QMK2" s="326"/>
      <c r="QML2" s="326"/>
      <c r="QMM2" s="326"/>
      <c r="QMN2" s="326"/>
      <c r="QMO2" s="323"/>
      <c r="QMP2" s="324"/>
      <c r="QMQ2" s="324"/>
      <c r="QMR2" s="325"/>
      <c r="QMS2" s="324"/>
      <c r="QMT2" s="326"/>
      <c r="QMU2" s="326"/>
      <c r="QMV2" s="326"/>
      <c r="QMW2" s="326"/>
      <c r="QMX2" s="323"/>
      <c r="QMY2" s="324"/>
      <c r="QMZ2" s="324"/>
      <c r="QNA2" s="325"/>
      <c r="QNB2" s="324"/>
      <c r="QNC2" s="326"/>
      <c r="QND2" s="326"/>
      <c r="QNE2" s="326"/>
      <c r="QNF2" s="326"/>
      <c r="QNG2" s="323"/>
      <c r="QNH2" s="324"/>
      <c r="QNI2" s="324"/>
      <c r="QNJ2" s="325"/>
      <c r="QNK2" s="324"/>
      <c r="QNL2" s="326"/>
      <c r="QNM2" s="326"/>
      <c r="QNN2" s="326"/>
      <c r="QNO2" s="326"/>
      <c r="QNP2" s="323"/>
      <c r="QNQ2" s="324"/>
      <c r="QNR2" s="324"/>
      <c r="QNS2" s="325"/>
      <c r="QNT2" s="324"/>
      <c r="QNU2" s="326"/>
      <c r="QNV2" s="326"/>
      <c r="QNW2" s="326"/>
      <c r="QNX2" s="326"/>
      <c r="QNY2" s="323"/>
      <c r="QNZ2" s="324"/>
      <c r="QOA2" s="324"/>
      <c r="QOB2" s="325"/>
      <c r="QOC2" s="324"/>
      <c r="QOD2" s="326"/>
      <c r="QOE2" s="326"/>
      <c r="QOF2" s="326"/>
      <c r="QOG2" s="326"/>
      <c r="QOH2" s="323"/>
      <c r="QOI2" s="324"/>
      <c r="QOJ2" s="324"/>
      <c r="QOK2" s="325"/>
      <c r="QOL2" s="324"/>
      <c r="QOM2" s="326"/>
      <c r="QON2" s="326"/>
      <c r="QOO2" s="326"/>
      <c r="QOP2" s="326"/>
      <c r="QOQ2" s="323"/>
      <c r="QOR2" s="324"/>
      <c r="QOS2" s="324"/>
      <c r="QOT2" s="325"/>
      <c r="QOU2" s="324"/>
      <c r="QOV2" s="326"/>
      <c r="QOW2" s="326"/>
      <c r="QOX2" s="326"/>
      <c r="QOY2" s="326"/>
      <c r="QOZ2" s="323"/>
      <c r="QPA2" s="324"/>
      <c r="QPB2" s="324"/>
      <c r="QPC2" s="325"/>
      <c r="QPD2" s="324"/>
      <c r="QPE2" s="326"/>
      <c r="QPF2" s="326"/>
      <c r="QPG2" s="326"/>
      <c r="QPH2" s="326"/>
      <c r="QPI2" s="323"/>
      <c r="QPJ2" s="324"/>
      <c r="QPK2" s="324"/>
      <c r="QPL2" s="325"/>
      <c r="QPM2" s="324"/>
      <c r="QPN2" s="326"/>
      <c r="QPO2" s="326"/>
      <c r="QPP2" s="326"/>
      <c r="QPQ2" s="326"/>
      <c r="QPR2" s="323"/>
      <c r="QPS2" s="324"/>
      <c r="QPT2" s="324"/>
      <c r="QPU2" s="325"/>
      <c r="QPV2" s="324"/>
      <c r="QPW2" s="326"/>
      <c r="QPX2" s="326"/>
      <c r="QPY2" s="326"/>
      <c r="QPZ2" s="326"/>
      <c r="QQA2" s="323"/>
      <c r="QQB2" s="324"/>
      <c r="QQC2" s="324"/>
      <c r="QQD2" s="325"/>
      <c r="QQE2" s="324"/>
      <c r="QQF2" s="326"/>
      <c r="QQG2" s="326"/>
      <c r="QQH2" s="326"/>
      <c r="QQI2" s="326"/>
      <c r="QQJ2" s="323"/>
      <c r="QQK2" s="324"/>
      <c r="QQL2" s="324"/>
      <c r="QQM2" s="325"/>
      <c r="QQN2" s="324"/>
      <c r="QQO2" s="326"/>
      <c r="QQP2" s="326"/>
      <c r="QQQ2" s="326"/>
      <c r="QQR2" s="326"/>
      <c r="QQS2" s="323"/>
      <c r="QQT2" s="324"/>
      <c r="QQU2" s="324"/>
      <c r="QQV2" s="325"/>
      <c r="QQW2" s="324"/>
      <c r="QQX2" s="326"/>
      <c r="QQY2" s="326"/>
      <c r="QQZ2" s="326"/>
      <c r="QRA2" s="326"/>
      <c r="QRB2" s="323"/>
      <c r="QRC2" s="324"/>
      <c r="QRD2" s="324"/>
      <c r="QRE2" s="325"/>
      <c r="QRF2" s="324"/>
      <c r="QRG2" s="326"/>
      <c r="QRH2" s="326"/>
      <c r="QRI2" s="326"/>
      <c r="QRJ2" s="326"/>
      <c r="QRK2" s="323"/>
      <c r="QRL2" s="324"/>
      <c r="QRM2" s="324"/>
      <c r="QRN2" s="325"/>
      <c r="QRO2" s="324"/>
      <c r="QRP2" s="326"/>
      <c r="QRQ2" s="326"/>
      <c r="QRR2" s="326"/>
      <c r="QRS2" s="326"/>
      <c r="QRT2" s="323"/>
      <c r="QRU2" s="324"/>
      <c r="QRV2" s="324"/>
      <c r="QRW2" s="325"/>
      <c r="QRX2" s="324"/>
      <c r="QRY2" s="326"/>
      <c r="QRZ2" s="326"/>
      <c r="QSA2" s="326"/>
      <c r="QSB2" s="326"/>
      <c r="QSC2" s="323"/>
      <c r="QSD2" s="324"/>
      <c r="QSE2" s="324"/>
      <c r="QSF2" s="325"/>
      <c r="QSG2" s="324"/>
      <c r="QSH2" s="326"/>
      <c r="QSI2" s="326"/>
      <c r="QSJ2" s="326"/>
      <c r="QSK2" s="326"/>
      <c r="QSL2" s="323"/>
      <c r="QSM2" s="324"/>
      <c r="QSN2" s="324"/>
      <c r="QSO2" s="325"/>
      <c r="QSP2" s="324"/>
      <c r="QSQ2" s="326"/>
      <c r="QSR2" s="326"/>
      <c r="QSS2" s="326"/>
      <c r="QST2" s="326"/>
      <c r="QSU2" s="323"/>
      <c r="QSV2" s="324"/>
      <c r="QSW2" s="324"/>
      <c r="QSX2" s="325"/>
      <c r="QSY2" s="324"/>
      <c r="QSZ2" s="326"/>
      <c r="QTA2" s="326"/>
      <c r="QTB2" s="326"/>
      <c r="QTC2" s="326"/>
      <c r="QTD2" s="323"/>
      <c r="QTE2" s="324"/>
      <c r="QTF2" s="324"/>
      <c r="QTG2" s="325"/>
      <c r="QTH2" s="324"/>
      <c r="QTI2" s="326"/>
      <c r="QTJ2" s="326"/>
      <c r="QTK2" s="326"/>
      <c r="QTL2" s="326"/>
      <c r="QTM2" s="323"/>
      <c r="QTN2" s="324"/>
      <c r="QTO2" s="324"/>
      <c r="QTP2" s="325"/>
      <c r="QTQ2" s="324"/>
      <c r="QTR2" s="326"/>
      <c r="QTS2" s="326"/>
      <c r="QTT2" s="326"/>
      <c r="QTU2" s="326"/>
      <c r="QTV2" s="323"/>
      <c r="QTW2" s="324"/>
      <c r="QTX2" s="324"/>
      <c r="QTY2" s="325"/>
      <c r="QTZ2" s="324"/>
      <c r="QUA2" s="326"/>
      <c r="QUB2" s="326"/>
      <c r="QUC2" s="326"/>
      <c r="QUD2" s="326"/>
      <c r="QUE2" s="323"/>
      <c r="QUF2" s="324"/>
      <c r="QUG2" s="324"/>
      <c r="QUH2" s="325"/>
      <c r="QUI2" s="324"/>
      <c r="QUJ2" s="326"/>
      <c r="QUK2" s="326"/>
      <c r="QUL2" s="326"/>
      <c r="QUM2" s="326"/>
      <c r="QUN2" s="323"/>
      <c r="QUO2" s="324"/>
      <c r="QUP2" s="324"/>
      <c r="QUQ2" s="325"/>
      <c r="QUR2" s="324"/>
      <c r="QUS2" s="326"/>
      <c r="QUT2" s="326"/>
      <c r="QUU2" s="326"/>
      <c r="QUV2" s="326"/>
      <c r="QUW2" s="323"/>
      <c r="QUX2" s="324"/>
      <c r="QUY2" s="324"/>
      <c r="QUZ2" s="325"/>
      <c r="QVA2" s="324"/>
      <c r="QVB2" s="326"/>
      <c r="QVC2" s="326"/>
      <c r="QVD2" s="326"/>
      <c r="QVE2" s="326"/>
      <c r="QVF2" s="323"/>
      <c r="QVG2" s="324"/>
      <c r="QVH2" s="324"/>
      <c r="QVI2" s="325"/>
      <c r="QVJ2" s="324"/>
      <c r="QVK2" s="326"/>
      <c r="QVL2" s="326"/>
      <c r="QVM2" s="326"/>
      <c r="QVN2" s="326"/>
      <c r="QVO2" s="323"/>
      <c r="QVP2" s="324"/>
      <c r="QVQ2" s="324"/>
      <c r="QVR2" s="325"/>
      <c r="QVS2" s="324"/>
      <c r="QVT2" s="326"/>
      <c r="QVU2" s="326"/>
      <c r="QVV2" s="326"/>
      <c r="QVW2" s="326"/>
      <c r="QVX2" s="323"/>
      <c r="QVY2" s="324"/>
      <c r="QVZ2" s="324"/>
      <c r="QWA2" s="325"/>
      <c r="QWB2" s="324"/>
      <c r="QWC2" s="326"/>
      <c r="QWD2" s="326"/>
      <c r="QWE2" s="326"/>
      <c r="QWF2" s="326"/>
      <c r="QWG2" s="323"/>
      <c r="QWH2" s="324"/>
      <c r="QWI2" s="324"/>
      <c r="QWJ2" s="325"/>
      <c r="QWK2" s="324"/>
      <c r="QWL2" s="326"/>
      <c r="QWM2" s="326"/>
      <c r="QWN2" s="326"/>
      <c r="QWO2" s="326"/>
      <c r="QWP2" s="323"/>
      <c r="QWQ2" s="324"/>
      <c r="QWR2" s="324"/>
      <c r="QWS2" s="325"/>
      <c r="QWT2" s="324"/>
      <c r="QWU2" s="326"/>
      <c r="QWV2" s="326"/>
      <c r="QWW2" s="326"/>
      <c r="QWX2" s="326"/>
      <c r="QWY2" s="323"/>
      <c r="QWZ2" s="324"/>
      <c r="QXA2" s="324"/>
      <c r="QXB2" s="325"/>
      <c r="QXC2" s="324"/>
      <c r="QXD2" s="326"/>
      <c r="QXE2" s="326"/>
      <c r="QXF2" s="326"/>
      <c r="QXG2" s="326"/>
      <c r="QXH2" s="323"/>
      <c r="QXI2" s="324"/>
      <c r="QXJ2" s="324"/>
      <c r="QXK2" s="325"/>
      <c r="QXL2" s="324"/>
      <c r="QXM2" s="326"/>
      <c r="QXN2" s="326"/>
      <c r="QXO2" s="326"/>
      <c r="QXP2" s="326"/>
      <c r="QXQ2" s="323"/>
      <c r="QXR2" s="324"/>
      <c r="QXS2" s="324"/>
      <c r="QXT2" s="325"/>
      <c r="QXU2" s="324"/>
      <c r="QXV2" s="326"/>
      <c r="QXW2" s="326"/>
      <c r="QXX2" s="326"/>
      <c r="QXY2" s="326"/>
      <c r="QXZ2" s="323"/>
      <c r="QYA2" s="324"/>
      <c r="QYB2" s="324"/>
      <c r="QYC2" s="325"/>
      <c r="QYD2" s="324"/>
      <c r="QYE2" s="326"/>
      <c r="QYF2" s="326"/>
      <c r="QYG2" s="326"/>
      <c r="QYH2" s="326"/>
      <c r="QYI2" s="323"/>
      <c r="QYJ2" s="324"/>
      <c r="QYK2" s="324"/>
      <c r="QYL2" s="325"/>
      <c r="QYM2" s="324"/>
      <c r="QYN2" s="326"/>
      <c r="QYO2" s="326"/>
      <c r="QYP2" s="326"/>
      <c r="QYQ2" s="326"/>
      <c r="QYR2" s="323"/>
      <c r="QYS2" s="324"/>
      <c r="QYT2" s="324"/>
      <c r="QYU2" s="325"/>
      <c r="QYV2" s="324"/>
      <c r="QYW2" s="326"/>
      <c r="QYX2" s="326"/>
      <c r="QYY2" s="326"/>
      <c r="QYZ2" s="326"/>
      <c r="QZA2" s="323"/>
      <c r="QZB2" s="324"/>
      <c r="QZC2" s="324"/>
      <c r="QZD2" s="325"/>
      <c r="QZE2" s="324"/>
      <c r="QZF2" s="326"/>
      <c r="QZG2" s="326"/>
      <c r="QZH2" s="326"/>
      <c r="QZI2" s="326"/>
      <c r="QZJ2" s="323"/>
      <c r="QZK2" s="324"/>
      <c r="QZL2" s="324"/>
      <c r="QZM2" s="325"/>
      <c r="QZN2" s="324"/>
      <c r="QZO2" s="326"/>
      <c r="QZP2" s="326"/>
      <c r="QZQ2" s="326"/>
      <c r="QZR2" s="326"/>
      <c r="QZS2" s="323"/>
      <c r="QZT2" s="324"/>
      <c r="QZU2" s="324"/>
      <c r="QZV2" s="325"/>
      <c r="QZW2" s="324"/>
      <c r="QZX2" s="326"/>
      <c r="QZY2" s="326"/>
      <c r="QZZ2" s="326"/>
      <c r="RAA2" s="326"/>
      <c r="RAB2" s="323"/>
      <c r="RAC2" s="324"/>
      <c r="RAD2" s="324"/>
      <c r="RAE2" s="325"/>
      <c r="RAF2" s="324"/>
      <c r="RAG2" s="326"/>
      <c r="RAH2" s="326"/>
      <c r="RAI2" s="326"/>
      <c r="RAJ2" s="326"/>
      <c r="RAK2" s="323"/>
      <c r="RAL2" s="324"/>
      <c r="RAM2" s="324"/>
      <c r="RAN2" s="325"/>
      <c r="RAO2" s="324"/>
      <c r="RAP2" s="326"/>
      <c r="RAQ2" s="326"/>
      <c r="RAR2" s="326"/>
      <c r="RAS2" s="326"/>
      <c r="RAT2" s="323"/>
      <c r="RAU2" s="324"/>
      <c r="RAV2" s="324"/>
      <c r="RAW2" s="325"/>
      <c r="RAX2" s="324"/>
      <c r="RAY2" s="326"/>
      <c r="RAZ2" s="326"/>
      <c r="RBA2" s="326"/>
      <c r="RBB2" s="326"/>
      <c r="RBC2" s="323"/>
      <c r="RBD2" s="324"/>
      <c r="RBE2" s="324"/>
      <c r="RBF2" s="325"/>
      <c r="RBG2" s="324"/>
      <c r="RBH2" s="326"/>
      <c r="RBI2" s="326"/>
      <c r="RBJ2" s="326"/>
      <c r="RBK2" s="326"/>
      <c r="RBL2" s="323"/>
      <c r="RBM2" s="324"/>
      <c r="RBN2" s="324"/>
      <c r="RBO2" s="325"/>
      <c r="RBP2" s="324"/>
      <c r="RBQ2" s="326"/>
      <c r="RBR2" s="326"/>
      <c r="RBS2" s="326"/>
      <c r="RBT2" s="326"/>
      <c r="RBU2" s="323"/>
      <c r="RBV2" s="324"/>
      <c r="RBW2" s="324"/>
      <c r="RBX2" s="325"/>
      <c r="RBY2" s="324"/>
      <c r="RBZ2" s="326"/>
      <c r="RCA2" s="326"/>
      <c r="RCB2" s="326"/>
      <c r="RCC2" s="326"/>
      <c r="RCD2" s="323"/>
      <c r="RCE2" s="324"/>
      <c r="RCF2" s="324"/>
      <c r="RCG2" s="325"/>
      <c r="RCH2" s="324"/>
      <c r="RCI2" s="326"/>
      <c r="RCJ2" s="326"/>
      <c r="RCK2" s="326"/>
      <c r="RCL2" s="326"/>
      <c r="RCM2" s="323"/>
      <c r="RCN2" s="324"/>
      <c r="RCO2" s="324"/>
      <c r="RCP2" s="325"/>
      <c r="RCQ2" s="324"/>
      <c r="RCR2" s="326"/>
      <c r="RCS2" s="326"/>
      <c r="RCT2" s="326"/>
      <c r="RCU2" s="326"/>
      <c r="RCV2" s="323"/>
      <c r="RCW2" s="324"/>
      <c r="RCX2" s="324"/>
      <c r="RCY2" s="325"/>
      <c r="RCZ2" s="324"/>
      <c r="RDA2" s="326"/>
      <c r="RDB2" s="326"/>
      <c r="RDC2" s="326"/>
      <c r="RDD2" s="326"/>
      <c r="RDE2" s="323"/>
      <c r="RDF2" s="324"/>
      <c r="RDG2" s="324"/>
      <c r="RDH2" s="325"/>
      <c r="RDI2" s="324"/>
      <c r="RDJ2" s="326"/>
      <c r="RDK2" s="326"/>
      <c r="RDL2" s="326"/>
      <c r="RDM2" s="326"/>
      <c r="RDN2" s="323"/>
      <c r="RDO2" s="324"/>
      <c r="RDP2" s="324"/>
      <c r="RDQ2" s="325"/>
      <c r="RDR2" s="324"/>
      <c r="RDS2" s="326"/>
      <c r="RDT2" s="326"/>
      <c r="RDU2" s="326"/>
      <c r="RDV2" s="326"/>
      <c r="RDW2" s="323"/>
      <c r="RDX2" s="324"/>
      <c r="RDY2" s="324"/>
      <c r="RDZ2" s="325"/>
      <c r="REA2" s="324"/>
      <c r="REB2" s="326"/>
      <c r="REC2" s="326"/>
      <c r="RED2" s="326"/>
      <c r="REE2" s="326"/>
      <c r="REF2" s="323"/>
      <c r="REG2" s="324"/>
      <c r="REH2" s="324"/>
      <c r="REI2" s="325"/>
      <c r="REJ2" s="324"/>
      <c r="REK2" s="326"/>
      <c r="REL2" s="326"/>
      <c r="REM2" s="326"/>
      <c r="REN2" s="326"/>
      <c r="REO2" s="323"/>
      <c r="REP2" s="324"/>
      <c r="REQ2" s="324"/>
      <c r="RER2" s="325"/>
      <c r="RES2" s="324"/>
      <c r="RET2" s="326"/>
      <c r="REU2" s="326"/>
      <c r="REV2" s="326"/>
      <c r="REW2" s="326"/>
      <c r="REX2" s="323"/>
      <c r="REY2" s="324"/>
      <c r="REZ2" s="324"/>
      <c r="RFA2" s="325"/>
      <c r="RFB2" s="324"/>
      <c r="RFC2" s="326"/>
      <c r="RFD2" s="326"/>
      <c r="RFE2" s="326"/>
      <c r="RFF2" s="326"/>
      <c r="RFG2" s="323"/>
      <c r="RFH2" s="324"/>
      <c r="RFI2" s="324"/>
      <c r="RFJ2" s="325"/>
      <c r="RFK2" s="324"/>
      <c r="RFL2" s="326"/>
      <c r="RFM2" s="326"/>
      <c r="RFN2" s="326"/>
      <c r="RFO2" s="326"/>
      <c r="RFP2" s="323"/>
      <c r="RFQ2" s="324"/>
      <c r="RFR2" s="324"/>
      <c r="RFS2" s="325"/>
      <c r="RFT2" s="324"/>
      <c r="RFU2" s="326"/>
      <c r="RFV2" s="326"/>
      <c r="RFW2" s="326"/>
      <c r="RFX2" s="326"/>
      <c r="RFY2" s="323"/>
      <c r="RFZ2" s="324"/>
      <c r="RGA2" s="324"/>
      <c r="RGB2" s="325"/>
      <c r="RGC2" s="324"/>
      <c r="RGD2" s="326"/>
      <c r="RGE2" s="326"/>
      <c r="RGF2" s="326"/>
      <c r="RGG2" s="326"/>
      <c r="RGH2" s="323"/>
      <c r="RGI2" s="324"/>
      <c r="RGJ2" s="324"/>
      <c r="RGK2" s="325"/>
      <c r="RGL2" s="324"/>
      <c r="RGM2" s="326"/>
      <c r="RGN2" s="326"/>
      <c r="RGO2" s="326"/>
      <c r="RGP2" s="326"/>
      <c r="RGQ2" s="323"/>
      <c r="RGR2" s="324"/>
      <c r="RGS2" s="324"/>
      <c r="RGT2" s="325"/>
      <c r="RGU2" s="324"/>
      <c r="RGV2" s="326"/>
      <c r="RGW2" s="326"/>
      <c r="RGX2" s="326"/>
      <c r="RGY2" s="326"/>
      <c r="RGZ2" s="323"/>
      <c r="RHA2" s="324"/>
      <c r="RHB2" s="324"/>
      <c r="RHC2" s="325"/>
      <c r="RHD2" s="324"/>
      <c r="RHE2" s="326"/>
      <c r="RHF2" s="326"/>
      <c r="RHG2" s="326"/>
      <c r="RHH2" s="326"/>
      <c r="RHI2" s="323"/>
      <c r="RHJ2" s="324"/>
      <c r="RHK2" s="324"/>
      <c r="RHL2" s="325"/>
      <c r="RHM2" s="324"/>
      <c r="RHN2" s="326"/>
      <c r="RHO2" s="326"/>
      <c r="RHP2" s="326"/>
      <c r="RHQ2" s="326"/>
      <c r="RHR2" s="323"/>
      <c r="RHS2" s="324"/>
      <c r="RHT2" s="324"/>
      <c r="RHU2" s="325"/>
      <c r="RHV2" s="324"/>
      <c r="RHW2" s="326"/>
      <c r="RHX2" s="326"/>
      <c r="RHY2" s="326"/>
      <c r="RHZ2" s="326"/>
      <c r="RIA2" s="323"/>
      <c r="RIB2" s="324"/>
      <c r="RIC2" s="324"/>
      <c r="RID2" s="325"/>
      <c r="RIE2" s="324"/>
      <c r="RIF2" s="326"/>
      <c r="RIG2" s="326"/>
      <c r="RIH2" s="326"/>
      <c r="RII2" s="326"/>
      <c r="RIJ2" s="323"/>
      <c r="RIK2" s="324"/>
      <c r="RIL2" s="324"/>
      <c r="RIM2" s="325"/>
      <c r="RIN2" s="324"/>
      <c r="RIO2" s="326"/>
      <c r="RIP2" s="326"/>
      <c r="RIQ2" s="326"/>
      <c r="RIR2" s="326"/>
      <c r="RIS2" s="323"/>
      <c r="RIT2" s="324"/>
      <c r="RIU2" s="324"/>
      <c r="RIV2" s="325"/>
      <c r="RIW2" s="324"/>
      <c r="RIX2" s="326"/>
      <c r="RIY2" s="326"/>
      <c r="RIZ2" s="326"/>
      <c r="RJA2" s="326"/>
      <c r="RJB2" s="323"/>
      <c r="RJC2" s="324"/>
      <c r="RJD2" s="324"/>
      <c r="RJE2" s="325"/>
      <c r="RJF2" s="324"/>
      <c r="RJG2" s="326"/>
      <c r="RJH2" s="326"/>
      <c r="RJI2" s="326"/>
      <c r="RJJ2" s="326"/>
      <c r="RJK2" s="323"/>
      <c r="RJL2" s="324"/>
      <c r="RJM2" s="324"/>
      <c r="RJN2" s="325"/>
      <c r="RJO2" s="324"/>
      <c r="RJP2" s="326"/>
      <c r="RJQ2" s="326"/>
      <c r="RJR2" s="326"/>
      <c r="RJS2" s="326"/>
      <c r="RJT2" s="323"/>
      <c r="RJU2" s="324"/>
      <c r="RJV2" s="324"/>
      <c r="RJW2" s="325"/>
      <c r="RJX2" s="324"/>
      <c r="RJY2" s="326"/>
      <c r="RJZ2" s="326"/>
      <c r="RKA2" s="326"/>
      <c r="RKB2" s="326"/>
      <c r="RKC2" s="323"/>
      <c r="RKD2" s="324"/>
      <c r="RKE2" s="324"/>
      <c r="RKF2" s="325"/>
      <c r="RKG2" s="324"/>
      <c r="RKH2" s="326"/>
      <c r="RKI2" s="326"/>
      <c r="RKJ2" s="326"/>
      <c r="RKK2" s="326"/>
      <c r="RKL2" s="323"/>
      <c r="RKM2" s="324"/>
      <c r="RKN2" s="324"/>
      <c r="RKO2" s="325"/>
      <c r="RKP2" s="324"/>
      <c r="RKQ2" s="326"/>
      <c r="RKR2" s="326"/>
      <c r="RKS2" s="326"/>
      <c r="RKT2" s="326"/>
      <c r="RKU2" s="323"/>
      <c r="RKV2" s="324"/>
      <c r="RKW2" s="324"/>
      <c r="RKX2" s="325"/>
      <c r="RKY2" s="324"/>
      <c r="RKZ2" s="326"/>
      <c r="RLA2" s="326"/>
      <c r="RLB2" s="326"/>
      <c r="RLC2" s="326"/>
      <c r="RLD2" s="323"/>
      <c r="RLE2" s="324"/>
      <c r="RLF2" s="324"/>
      <c r="RLG2" s="325"/>
      <c r="RLH2" s="324"/>
      <c r="RLI2" s="326"/>
      <c r="RLJ2" s="326"/>
      <c r="RLK2" s="326"/>
      <c r="RLL2" s="326"/>
      <c r="RLM2" s="323"/>
      <c r="RLN2" s="324"/>
      <c r="RLO2" s="324"/>
      <c r="RLP2" s="325"/>
      <c r="RLQ2" s="324"/>
      <c r="RLR2" s="326"/>
      <c r="RLS2" s="326"/>
      <c r="RLT2" s="326"/>
      <c r="RLU2" s="326"/>
      <c r="RLV2" s="323"/>
      <c r="RLW2" s="324"/>
      <c r="RLX2" s="324"/>
      <c r="RLY2" s="325"/>
      <c r="RLZ2" s="324"/>
      <c r="RMA2" s="326"/>
      <c r="RMB2" s="326"/>
      <c r="RMC2" s="326"/>
      <c r="RMD2" s="326"/>
      <c r="RME2" s="323"/>
      <c r="RMF2" s="324"/>
      <c r="RMG2" s="324"/>
      <c r="RMH2" s="325"/>
      <c r="RMI2" s="324"/>
      <c r="RMJ2" s="326"/>
      <c r="RMK2" s="326"/>
      <c r="RML2" s="326"/>
      <c r="RMM2" s="326"/>
      <c r="RMN2" s="323"/>
      <c r="RMO2" s="324"/>
      <c r="RMP2" s="324"/>
      <c r="RMQ2" s="325"/>
      <c r="RMR2" s="324"/>
      <c r="RMS2" s="326"/>
      <c r="RMT2" s="326"/>
      <c r="RMU2" s="326"/>
      <c r="RMV2" s="326"/>
      <c r="RMW2" s="323"/>
      <c r="RMX2" s="324"/>
      <c r="RMY2" s="324"/>
      <c r="RMZ2" s="325"/>
      <c r="RNA2" s="324"/>
      <c r="RNB2" s="326"/>
      <c r="RNC2" s="326"/>
      <c r="RND2" s="326"/>
      <c r="RNE2" s="326"/>
      <c r="RNF2" s="323"/>
      <c r="RNG2" s="324"/>
      <c r="RNH2" s="324"/>
      <c r="RNI2" s="325"/>
      <c r="RNJ2" s="324"/>
      <c r="RNK2" s="326"/>
      <c r="RNL2" s="326"/>
      <c r="RNM2" s="326"/>
      <c r="RNN2" s="326"/>
      <c r="RNO2" s="323"/>
      <c r="RNP2" s="324"/>
      <c r="RNQ2" s="324"/>
      <c r="RNR2" s="325"/>
      <c r="RNS2" s="324"/>
      <c r="RNT2" s="326"/>
      <c r="RNU2" s="326"/>
      <c r="RNV2" s="326"/>
      <c r="RNW2" s="326"/>
      <c r="RNX2" s="323"/>
      <c r="RNY2" s="324"/>
      <c r="RNZ2" s="324"/>
      <c r="ROA2" s="325"/>
      <c r="ROB2" s="324"/>
      <c r="ROC2" s="326"/>
      <c r="ROD2" s="326"/>
      <c r="ROE2" s="326"/>
      <c r="ROF2" s="326"/>
      <c r="ROG2" s="323"/>
      <c r="ROH2" s="324"/>
      <c r="ROI2" s="324"/>
      <c r="ROJ2" s="325"/>
      <c r="ROK2" s="324"/>
      <c r="ROL2" s="326"/>
      <c r="ROM2" s="326"/>
      <c r="RON2" s="326"/>
      <c r="ROO2" s="326"/>
      <c r="ROP2" s="323"/>
      <c r="ROQ2" s="324"/>
      <c r="ROR2" s="324"/>
      <c r="ROS2" s="325"/>
      <c r="ROT2" s="324"/>
      <c r="ROU2" s="326"/>
      <c r="ROV2" s="326"/>
      <c r="ROW2" s="326"/>
      <c r="ROX2" s="326"/>
      <c r="ROY2" s="323"/>
      <c r="ROZ2" s="324"/>
      <c r="RPA2" s="324"/>
      <c r="RPB2" s="325"/>
      <c r="RPC2" s="324"/>
      <c r="RPD2" s="326"/>
      <c r="RPE2" s="326"/>
      <c r="RPF2" s="326"/>
      <c r="RPG2" s="326"/>
      <c r="RPH2" s="323"/>
      <c r="RPI2" s="324"/>
      <c r="RPJ2" s="324"/>
      <c r="RPK2" s="325"/>
      <c r="RPL2" s="324"/>
      <c r="RPM2" s="326"/>
      <c r="RPN2" s="326"/>
      <c r="RPO2" s="326"/>
      <c r="RPP2" s="326"/>
      <c r="RPQ2" s="323"/>
      <c r="RPR2" s="324"/>
      <c r="RPS2" s="324"/>
      <c r="RPT2" s="325"/>
      <c r="RPU2" s="324"/>
      <c r="RPV2" s="326"/>
      <c r="RPW2" s="326"/>
      <c r="RPX2" s="326"/>
      <c r="RPY2" s="326"/>
      <c r="RPZ2" s="323"/>
      <c r="RQA2" s="324"/>
      <c r="RQB2" s="324"/>
      <c r="RQC2" s="325"/>
      <c r="RQD2" s="324"/>
      <c r="RQE2" s="326"/>
      <c r="RQF2" s="326"/>
      <c r="RQG2" s="326"/>
      <c r="RQH2" s="326"/>
      <c r="RQI2" s="323"/>
      <c r="RQJ2" s="324"/>
      <c r="RQK2" s="324"/>
      <c r="RQL2" s="325"/>
      <c r="RQM2" s="324"/>
      <c r="RQN2" s="326"/>
      <c r="RQO2" s="326"/>
      <c r="RQP2" s="326"/>
      <c r="RQQ2" s="326"/>
      <c r="RQR2" s="323"/>
      <c r="RQS2" s="324"/>
      <c r="RQT2" s="324"/>
      <c r="RQU2" s="325"/>
      <c r="RQV2" s="324"/>
      <c r="RQW2" s="326"/>
      <c r="RQX2" s="326"/>
      <c r="RQY2" s="326"/>
      <c r="RQZ2" s="326"/>
      <c r="RRA2" s="323"/>
      <c r="RRB2" s="324"/>
      <c r="RRC2" s="324"/>
      <c r="RRD2" s="325"/>
      <c r="RRE2" s="324"/>
      <c r="RRF2" s="326"/>
      <c r="RRG2" s="326"/>
      <c r="RRH2" s="326"/>
      <c r="RRI2" s="326"/>
      <c r="RRJ2" s="323"/>
      <c r="RRK2" s="324"/>
      <c r="RRL2" s="324"/>
      <c r="RRM2" s="325"/>
      <c r="RRN2" s="324"/>
      <c r="RRO2" s="326"/>
      <c r="RRP2" s="326"/>
      <c r="RRQ2" s="326"/>
      <c r="RRR2" s="326"/>
      <c r="RRS2" s="323"/>
      <c r="RRT2" s="324"/>
      <c r="RRU2" s="324"/>
      <c r="RRV2" s="325"/>
      <c r="RRW2" s="324"/>
      <c r="RRX2" s="326"/>
      <c r="RRY2" s="326"/>
      <c r="RRZ2" s="326"/>
      <c r="RSA2" s="326"/>
      <c r="RSB2" s="323"/>
      <c r="RSC2" s="324"/>
      <c r="RSD2" s="324"/>
      <c r="RSE2" s="325"/>
      <c r="RSF2" s="324"/>
      <c r="RSG2" s="326"/>
      <c r="RSH2" s="326"/>
      <c r="RSI2" s="326"/>
      <c r="RSJ2" s="326"/>
      <c r="RSK2" s="323"/>
      <c r="RSL2" s="324"/>
      <c r="RSM2" s="324"/>
      <c r="RSN2" s="325"/>
      <c r="RSO2" s="324"/>
      <c r="RSP2" s="326"/>
      <c r="RSQ2" s="326"/>
      <c r="RSR2" s="326"/>
      <c r="RSS2" s="326"/>
      <c r="RST2" s="323"/>
      <c r="RSU2" s="324"/>
      <c r="RSV2" s="324"/>
      <c r="RSW2" s="325"/>
      <c r="RSX2" s="324"/>
      <c r="RSY2" s="326"/>
      <c r="RSZ2" s="326"/>
      <c r="RTA2" s="326"/>
      <c r="RTB2" s="326"/>
      <c r="RTC2" s="323"/>
      <c r="RTD2" s="324"/>
      <c r="RTE2" s="324"/>
      <c r="RTF2" s="325"/>
      <c r="RTG2" s="324"/>
      <c r="RTH2" s="326"/>
      <c r="RTI2" s="326"/>
      <c r="RTJ2" s="326"/>
      <c r="RTK2" s="326"/>
      <c r="RTL2" s="323"/>
      <c r="RTM2" s="324"/>
      <c r="RTN2" s="324"/>
      <c r="RTO2" s="325"/>
      <c r="RTP2" s="324"/>
      <c r="RTQ2" s="326"/>
      <c r="RTR2" s="326"/>
      <c r="RTS2" s="326"/>
      <c r="RTT2" s="326"/>
      <c r="RTU2" s="323"/>
      <c r="RTV2" s="324"/>
      <c r="RTW2" s="324"/>
      <c r="RTX2" s="325"/>
      <c r="RTY2" s="324"/>
      <c r="RTZ2" s="326"/>
      <c r="RUA2" s="326"/>
      <c r="RUB2" s="326"/>
      <c r="RUC2" s="326"/>
      <c r="RUD2" s="323"/>
      <c r="RUE2" s="324"/>
      <c r="RUF2" s="324"/>
      <c r="RUG2" s="325"/>
      <c r="RUH2" s="324"/>
      <c r="RUI2" s="326"/>
      <c r="RUJ2" s="326"/>
      <c r="RUK2" s="326"/>
      <c r="RUL2" s="326"/>
      <c r="RUM2" s="323"/>
      <c r="RUN2" s="324"/>
      <c r="RUO2" s="324"/>
      <c r="RUP2" s="325"/>
      <c r="RUQ2" s="324"/>
      <c r="RUR2" s="326"/>
      <c r="RUS2" s="326"/>
      <c r="RUT2" s="326"/>
      <c r="RUU2" s="326"/>
      <c r="RUV2" s="323"/>
      <c r="RUW2" s="324"/>
      <c r="RUX2" s="324"/>
      <c r="RUY2" s="325"/>
      <c r="RUZ2" s="324"/>
      <c r="RVA2" s="326"/>
      <c r="RVB2" s="326"/>
      <c r="RVC2" s="326"/>
      <c r="RVD2" s="326"/>
      <c r="RVE2" s="323"/>
      <c r="RVF2" s="324"/>
      <c r="RVG2" s="324"/>
      <c r="RVH2" s="325"/>
      <c r="RVI2" s="324"/>
      <c r="RVJ2" s="326"/>
      <c r="RVK2" s="326"/>
      <c r="RVL2" s="326"/>
      <c r="RVM2" s="326"/>
      <c r="RVN2" s="323"/>
      <c r="RVO2" s="324"/>
      <c r="RVP2" s="324"/>
      <c r="RVQ2" s="325"/>
      <c r="RVR2" s="324"/>
      <c r="RVS2" s="326"/>
      <c r="RVT2" s="326"/>
      <c r="RVU2" s="326"/>
      <c r="RVV2" s="326"/>
      <c r="RVW2" s="323"/>
      <c r="RVX2" s="324"/>
      <c r="RVY2" s="324"/>
      <c r="RVZ2" s="325"/>
      <c r="RWA2" s="324"/>
      <c r="RWB2" s="326"/>
      <c r="RWC2" s="326"/>
      <c r="RWD2" s="326"/>
      <c r="RWE2" s="326"/>
      <c r="RWF2" s="323"/>
      <c r="RWG2" s="324"/>
      <c r="RWH2" s="324"/>
      <c r="RWI2" s="325"/>
      <c r="RWJ2" s="324"/>
      <c r="RWK2" s="326"/>
      <c r="RWL2" s="326"/>
      <c r="RWM2" s="326"/>
      <c r="RWN2" s="326"/>
      <c r="RWO2" s="323"/>
      <c r="RWP2" s="324"/>
      <c r="RWQ2" s="324"/>
      <c r="RWR2" s="325"/>
      <c r="RWS2" s="324"/>
      <c r="RWT2" s="326"/>
      <c r="RWU2" s="326"/>
      <c r="RWV2" s="326"/>
      <c r="RWW2" s="326"/>
      <c r="RWX2" s="323"/>
      <c r="RWY2" s="324"/>
      <c r="RWZ2" s="324"/>
      <c r="RXA2" s="325"/>
      <c r="RXB2" s="324"/>
      <c r="RXC2" s="326"/>
      <c r="RXD2" s="326"/>
      <c r="RXE2" s="326"/>
      <c r="RXF2" s="326"/>
      <c r="RXG2" s="323"/>
      <c r="RXH2" s="324"/>
      <c r="RXI2" s="324"/>
      <c r="RXJ2" s="325"/>
      <c r="RXK2" s="324"/>
      <c r="RXL2" s="326"/>
      <c r="RXM2" s="326"/>
      <c r="RXN2" s="326"/>
      <c r="RXO2" s="326"/>
      <c r="RXP2" s="323"/>
      <c r="RXQ2" s="324"/>
      <c r="RXR2" s="324"/>
      <c r="RXS2" s="325"/>
      <c r="RXT2" s="324"/>
      <c r="RXU2" s="326"/>
      <c r="RXV2" s="326"/>
      <c r="RXW2" s="326"/>
      <c r="RXX2" s="326"/>
      <c r="RXY2" s="323"/>
      <c r="RXZ2" s="324"/>
      <c r="RYA2" s="324"/>
      <c r="RYB2" s="325"/>
      <c r="RYC2" s="324"/>
      <c r="RYD2" s="326"/>
      <c r="RYE2" s="326"/>
      <c r="RYF2" s="326"/>
      <c r="RYG2" s="326"/>
      <c r="RYH2" s="323"/>
      <c r="RYI2" s="324"/>
      <c r="RYJ2" s="324"/>
      <c r="RYK2" s="325"/>
      <c r="RYL2" s="324"/>
      <c r="RYM2" s="326"/>
      <c r="RYN2" s="326"/>
      <c r="RYO2" s="326"/>
      <c r="RYP2" s="326"/>
      <c r="RYQ2" s="323"/>
      <c r="RYR2" s="324"/>
      <c r="RYS2" s="324"/>
      <c r="RYT2" s="325"/>
      <c r="RYU2" s="324"/>
      <c r="RYV2" s="326"/>
      <c r="RYW2" s="326"/>
      <c r="RYX2" s="326"/>
      <c r="RYY2" s="326"/>
      <c r="RYZ2" s="323"/>
      <c r="RZA2" s="324"/>
      <c r="RZB2" s="324"/>
      <c r="RZC2" s="325"/>
      <c r="RZD2" s="324"/>
      <c r="RZE2" s="326"/>
      <c r="RZF2" s="326"/>
      <c r="RZG2" s="326"/>
      <c r="RZH2" s="326"/>
      <c r="RZI2" s="323"/>
      <c r="RZJ2" s="324"/>
      <c r="RZK2" s="324"/>
      <c r="RZL2" s="325"/>
      <c r="RZM2" s="324"/>
      <c r="RZN2" s="326"/>
      <c r="RZO2" s="326"/>
      <c r="RZP2" s="326"/>
      <c r="RZQ2" s="326"/>
      <c r="RZR2" s="323"/>
      <c r="RZS2" s="324"/>
      <c r="RZT2" s="324"/>
      <c r="RZU2" s="325"/>
      <c r="RZV2" s="324"/>
      <c r="RZW2" s="326"/>
      <c r="RZX2" s="326"/>
      <c r="RZY2" s="326"/>
      <c r="RZZ2" s="326"/>
      <c r="SAA2" s="323"/>
      <c r="SAB2" s="324"/>
      <c r="SAC2" s="324"/>
      <c r="SAD2" s="325"/>
      <c r="SAE2" s="324"/>
      <c r="SAF2" s="326"/>
      <c r="SAG2" s="326"/>
      <c r="SAH2" s="326"/>
      <c r="SAI2" s="326"/>
      <c r="SAJ2" s="323"/>
      <c r="SAK2" s="324"/>
      <c r="SAL2" s="324"/>
      <c r="SAM2" s="325"/>
      <c r="SAN2" s="324"/>
      <c r="SAO2" s="326"/>
      <c r="SAP2" s="326"/>
      <c r="SAQ2" s="326"/>
      <c r="SAR2" s="326"/>
      <c r="SAS2" s="323"/>
      <c r="SAT2" s="324"/>
      <c r="SAU2" s="324"/>
      <c r="SAV2" s="325"/>
      <c r="SAW2" s="324"/>
      <c r="SAX2" s="326"/>
      <c r="SAY2" s="326"/>
      <c r="SAZ2" s="326"/>
      <c r="SBA2" s="326"/>
      <c r="SBB2" s="323"/>
      <c r="SBC2" s="324"/>
      <c r="SBD2" s="324"/>
      <c r="SBE2" s="325"/>
      <c r="SBF2" s="324"/>
      <c r="SBG2" s="326"/>
      <c r="SBH2" s="326"/>
      <c r="SBI2" s="326"/>
      <c r="SBJ2" s="326"/>
      <c r="SBK2" s="323"/>
      <c r="SBL2" s="324"/>
      <c r="SBM2" s="324"/>
      <c r="SBN2" s="325"/>
      <c r="SBO2" s="324"/>
      <c r="SBP2" s="326"/>
      <c r="SBQ2" s="326"/>
      <c r="SBR2" s="326"/>
      <c r="SBS2" s="326"/>
      <c r="SBT2" s="323"/>
      <c r="SBU2" s="324"/>
      <c r="SBV2" s="324"/>
      <c r="SBW2" s="325"/>
      <c r="SBX2" s="324"/>
      <c r="SBY2" s="326"/>
      <c r="SBZ2" s="326"/>
      <c r="SCA2" s="326"/>
      <c r="SCB2" s="326"/>
      <c r="SCC2" s="323"/>
      <c r="SCD2" s="324"/>
      <c r="SCE2" s="324"/>
      <c r="SCF2" s="325"/>
      <c r="SCG2" s="324"/>
      <c r="SCH2" s="326"/>
      <c r="SCI2" s="326"/>
      <c r="SCJ2" s="326"/>
      <c r="SCK2" s="326"/>
      <c r="SCL2" s="323"/>
      <c r="SCM2" s="324"/>
      <c r="SCN2" s="324"/>
      <c r="SCO2" s="325"/>
      <c r="SCP2" s="324"/>
      <c r="SCQ2" s="326"/>
      <c r="SCR2" s="326"/>
      <c r="SCS2" s="326"/>
      <c r="SCT2" s="326"/>
      <c r="SCU2" s="323"/>
      <c r="SCV2" s="324"/>
      <c r="SCW2" s="324"/>
      <c r="SCX2" s="325"/>
      <c r="SCY2" s="324"/>
      <c r="SCZ2" s="326"/>
      <c r="SDA2" s="326"/>
      <c r="SDB2" s="326"/>
      <c r="SDC2" s="326"/>
      <c r="SDD2" s="323"/>
      <c r="SDE2" s="324"/>
      <c r="SDF2" s="324"/>
      <c r="SDG2" s="325"/>
      <c r="SDH2" s="324"/>
      <c r="SDI2" s="326"/>
      <c r="SDJ2" s="326"/>
      <c r="SDK2" s="326"/>
      <c r="SDL2" s="326"/>
      <c r="SDM2" s="323"/>
      <c r="SDN2" s="324"/>
      <c r="SDO2" s="324"/>
      <c r="SDP2" s="325"/>
      <c r="SDQ2" s="324"/>
      <c r="SDR2" s="326"/>
      <c r="SDS2" s="326"/>
      <c r="SDT2" s="326"/>
      <c r="SDU2" s="326"/>
      <c r="SDV2" s="323"/>
      <c r="SDW2" s="324"/>
      <c r="SDX2" s="324"/>
      <c r="SDY2" s="325"/>
      <c r="SDZ2" s="324"/>
      <c r="SEA2" s="326"/>
      <c r="SEB2" s="326"/>
      <c r="SEC2" s="326"/>
      <c r="SED2" s="326"/>
      <c r="SEE2" s="323"/>
      <c r="SEF2" s="324"/>
      <c r="SEG2" s="324"/>
      <c r="SEH2" s="325"/>
      <c r="SEI2" s="324"/>
      <c r="SEJ2" s="326"/>
      <c r="SEK2" s="326"/>
      <c r="SEL2" s="326"/>
      <c r="SEM2" s="326"/>
      <c r="SEN2" s="323"/>
      <c r="SEO2" s="324"/>
      <c r="SEP2" s="324"/>
      <c r="SEQ2" s="325"/>
      <c r="SER2" s="324"/>
      <c r="SES2" s="326"/>
      <c r="SET2" s="326"/>
      <c r="SEU2" s="326"/>
      <c r="SEV2" s="326"/>
      <c r="SEW2" s="323"/>
      <c r="SEX2" s="324"/>
      <c r="SEY2" s="324"/>
      <c r="SEZ2" s="325"/>
      <c r="SFA2" s="324"/>
      <c r="SFB2" s="326"/>
      <c r="SFC2" s="326"/>
      <c r="SFD2" s="326"/>
      <c r="SFE2" s="326"/>
      <c r="SFF2" s="323"/>
      <c r="SFG2" s="324"/>
      <c r="SFH2" s="324"/>
      <c r="SFI2" s="325"/>
      <c r="SFJ2" s="324"/>
      <c r="SFK2" s="326"/>
      <c r="SFL2" s="326"/>
      <c r="SFM2" s="326"/>
      <c r="SFN2" s="326"/>
      <c r="SFO2" s="323"/>
      <c r="SFP2" s="324"/>
      <c r="SFQ2" s="324"/>
      <c r="SFR2" s="325"/>
      <c r="SFS2" s="324"/>
      <c r="SFT2" s="326"/>
      <c r="SFU2" s="326"/>
      <c r="SFV2" s="326"/>
      <c r="SFW2" s="326"/>
      <c r="SFX2" s="323"/>
      <c r="SFY2" s="324"/>
      <c r="SFZ2" s="324"/>
      <c r="SGA2" s="325"/>
      <c r="SGB2" s="324"/>
      <c r="SGC2" s="326"/>
      <c r="SGD2" s="326"/>
      <c r="SGE2" s="326"/>
      <c r="SGF2" s="326"/>
      <c r="SGG2" s="323"/>
      <c r="SGH2" s="324"/>
      <c r="SGI2" s="324"/>
      <c r="SGJ2" s="325"/>
      <c r="SGK2" s="324"/>
      <c r="SGL2" s="326"/>
      <c r="SGM2" s="326"/>
      <c r="SGN2" s="326"/>
      <c r="SGO2" s="326"/>
      <c r="SGP2" s="323"/>
      <c r="SGQ2" s="324"/>
      <c r="SGR2" s="324"/>
      <c r="SGS2" s="325"/>
      <c r="SGT2" s="324"/>
      <c r="SGU2" s="326"/>
      <c r="SGV2" s="326"/>
      <c r="SGW2" s="326"/>
      <c r="SGX2" s="326"/>
      <c r="SGY2" s="323"/>
      <c r="SGZ2" s="324"/>
      <c r="SHA2" s="324"/>
      <c r="SHB2" s="325"/>
      <c r="SHC2" s="324"/>
      <c r="SHD2" s="326"/>
      <c r="SHE2" s="326"/>
      <c r="SHF2" s="326"/>
      <c r="SHG2" s="326"/>
      <c r="SHH2" s="323"/>
      <c r="SHI2" s="324"/>
      <c r="SHJ2" s="324"/>
      <c r="SHK2" s="325"/>
      <c r="SHL2" s="324"/>
      <c r="SHM2" s="326"/>
      <c r="SHN2" s="326"/>
      <c r="SHO2" s="326"/>
      <c r="SHP2" s="326"/>
      <c r="SHQ2" s="323"/>
      <c r="SHR2" s="324"/>
      <c r="SHS2" s="324"/>
      <c r="SHT2" s="325"/>
      <c r="SHU2" s="324"/>
      <c r="SHV2" s="326"/>
      <c r="SHW2" s="326"/>
      <c r="SHX2" s="326"/>
      <c r="SHY2" s="326"/>
      <c r="SHZ2" s="323"/>
      <c r="SIA2" s="324"/>
      <c r="SIB2" s="324"/>
      <c r="SIC2" s="325"/>
      <c r="SID2" s="324"/>
      <c r="SIE2" s="326"/>
      <c r="SIF2" s="326"/>
      <c r="SIG2" s="326"/>
      <c r="SIH2" s="326"/>
      <c r="SII2" s="323"/>
      <c r="SIJ2" s="324"/>
      <c r="SIK2" s="324"/>
      <c r="SIL2" s="325"/>
      <c r="SIM2" s="324"/>
      <c r="SIN2" s="326"/>
      <c r="SIO2" s="326"/>
      <c r="SIP2" s="326"/>
      <c r="SIQ2" s="326"/>
      <c r="SIR2" s="323"/>
      <c r="SIS2" s="324"/>
      <c r="SIT2" s="324"/>
      <c r="SIU2" s="325"/>
      <c r="SIV2" s="324"/>
      <c r="SIW2" s="326"/>
      <c r="SIX2" s="326"/>
      <c r="SIY2" s="326"/>
      <c r="SIZ2" s="326"/>
      <c r="SJA2" s="323"/>
      <c r="SJB2" s="324"/>
      <c r="SJC2" s="324"/>
      <c r="SJD2" s="325"/>
      <c r="SJE2" s="324"/>
      <c r="SJF2" s="326"/>
      <c r="SJG2" s="326"/>
      <c r="SJH2" s="326"/>
      <c r="SJI2" s="326"/>
      <c r="SJJ2" s="323"/>
      <c r="SJK2" s="324"/>
      <c r="SJL2" s="324"/>
      <c r="SJM2" s="325"/>
      <c r="SJN2" s="324"/>
      <c r="SJO2" s="326"/>
      <c r="SJP2" s="326"/>
      <c r="SJQ2" s="326"/>
      <c r="SJR2" s="326"/>
      <c r="SJS2" s="323"/>
      <c r="SJT2" s="324"/>
      <c r="SJU2" s="324"/>
      <c r="SJV2" s="325"/>
      <c r="SJW2" s="324"/>
      <c r="SJX2" s="326"/>
      <c r="SJY2" s="326"/>
      <c r="SJZ2" s="326"/>
      <c r="SKA2" s="326"/>
      <c r="SKB2" s="323"/>
      <c r="SKC2" s="324"/>
      <c r="SKD2" s="324"/>
      <c r="SKE2" s="325"/>
      <c r="SKF2" s="324"/>
      <c r="SKG2" s="326"/>
      <c r="SKH2" s="326"/>
      <c r="SKI2" s="326"/>
      <c r="SKJ2" s="326"/>
      <c r="SKK2" s="323"/>
      <c r="SKL2" s="324"/>
      <c r="SKM2" s="324"/>
      <c r="SKN2" s="325"/>
      <c r="SKO2" s="324"/>
      <c r="SKP2" s="326"/>
      <c r="SKQ2" s="326"/>
      <c r="SKR2" s="326"/>
      <c r="SKS2" s="326"/>
      <c r="SKT2" s="323"/>
      <c r="SKU2" s="324"/>
      <c r="SKV2" s="324"/>
      <c r="SKW2" s="325"/>
      <c r="SKX2" s="324"/>
      <c r="SKY2" s="326"/>
      <c r="SKZ2" s="326"/>
      <c r="SLA2" s="326"/>
      <c r="SLB2" s="326"/>
      <c r="SLC2" s="323"/>
      <c r="SLD2" s="324"/>
      <c r="SLE2" s="324"/>
      <c r="SLF2" s="325"/>
      <c r="SLG2" s="324"/>
      <c r="SLH2" s="326"/>
      <c r="SLI2" s="326"/>
      <c r="SLJ2" s="326"/>
      <c r="SLK2" s="326"/>
      <c r="SLL2" s="323"/>
      <c r="SLM2" s="324"/>
      <c r="SLN2" s="324"/>
      <c r="SLO2" s="325"/>
      <c r="SLP2" s="324"/>
      <c r="SLQ2" s="326"/>
      <c r="SLR2" s="326"/>
      <c r="SLS2" s="326"/>
      <c r="SLT2" s="326"/>
      <c r="SLU2" s="323"/>
      <c r="SLV2" s="324"/>
      <c r="SLW2" s="324"/>
      <c r="SLX2" s="325"/>
      <c r="SLY2" s="324"/>
      <c r="SLZ2" s="326"/>
      <c r="SMA2" s="326"/>
      <c r="SMB2" s="326"/>
      <c r="SMC2" s="326"/>
      <c r="SMD2" s="323"/>
      <c r="SME2" s="324"/>
      <c r="SMF2" s="324"/>
      <c r="SMG2" s="325"/>
      <c r="SMH2" s="324"/>
      <c r="SMI2" s="326"/>
      <c r="SMJ2" s="326"/>
      <c r="SMK2" s="326"/>
      <c r="SML2" s="326"/>
      <c r="SMM2" s="323"/>
      <c r="SMN2" s="324"/>
      <c r="SMO2" s="324"/>
      <c r="SMP2" s="325"/>
      <c r="SMQ2" s="324"/>
      <c r="SMR2" s="326"/>
      <c r="SMS2" s="326"/>
      <c r="SMT2" s="326"/>
      <c r="SMU2" s="326"/>
      <c r="SMV2" s="323"/>
      <c r="SMW2" s="324"/>
      <c r="SMX2" s="324"/>
      <c r="SMY2" s="325"/>
      <c r="SMZ2" s="324"/>
      <c r="SNA2" s="326"/>
      <c r="SNB2" s="326"/>
      <c r="SNC2" s="326"/>
      <c r="SND2" s="326"/>
      <c r="SNE2" s="323"/>
      <c r="SNF2" s="324"/>
      <c r="SNG2" s="324"/>
      <c r="SNH2" s="325"/>
      <c r="SNI2" s="324"/>
      <c r="SNJ2" s="326"/>
      <c r="SNK2" s="326"/>
      <c r="SNL2" s="326"/>
      <c r="SNM2" s="326"/>
      <c r="SNN2" s="323"/>
      <c r="SNO2" s="324"/>
      <c r="SNP2" s="324"/>
      <c r="SNQ2" s="325"/>
      <c r="SNR2" s="324"/>
      <c r="SNS2" s="326"/>
      <c r="SNT2" s="326"/>
      <c r="SNU2" s="326"/>
      <c r="SNV2" s="326"/>
      <c r="SNW2" s="323"/>
      <c r="SNX2" s="324"/>
      <c r="SNY2" s="324"/>
      <c r="SNZ2" s="325"/>
      <c r="SOA2" s="324"/>
      <c r="SOB2" s="326"/>
      <c r="SOC2" s="326"/>
      <c r="SOD2" s="326"/>
      <c r="SOE2" s="326"/>
      <c r="SOF2" s="323"/>
      <c r="SOG2" s="324"/>
      <c r="SOH2" s="324"/>
      <c r="SOI2" s="325"/>
      <c r="SOJ2" s="324"/>
      <c r="SOK2" s="326"/>
      <c r="SOL2" s="326"/>
      <c r="SOM2" s="326"/>
      <c r="SON2" s="326"/>
      <c r="SOO2" s="323"/>
      <c r="SOP2" s="324"/>
      <c r="SOQ2" s="324"/>
      <c r="SOR2" s="325"/>
      <c r="SOS2" s="324"/>
      <c r="SOT2" s="326"/>
      <c r="SOU2" s="326"/>
      <c r="SOV2" s="326"/>
      <c r="SOW2" s="326"/>
      <c r="SOX2" s="323"/>
      <c r="SOY2" s="324"/>
      <c r="SOZ2" s="324"/>
      <c r="SPA2" s="325"/>
      <c r="SPB2" s="324"/>
      <c r="SPC2" s="326"/>
      <c r="SPD2" s="326"/>
      <c r="SPE2" s="326"/>
      <c r="SPF2" s="326"/>
      <c r="SPG2" s="323"/>
      <c r="SPH2" s="324"/>
      <c r="SPI2" s="324"/>
      <c r="SPJ2" s="325"/>
      <c r="SPK2" s="324"/>
      <c r="SPL2" s="326"/>
      <c r="SPM2" s="326"/>
      <c r="SPN2" s="326"/>
      <c r="SPO2" s="326"/>
      <c r="SPP2" s="323"/>
      <c r="SPQ2" s="324"/>
      <c r="SPR2" s="324"/>
      <c r="SPS2" s="325"/>
      <c r="SPT2" s="324"/>
      <c r="SPU2" s="326"/>
      <c r="SPV2" s="326"/>
      <c r="SPW2" s="326"/>
      <c r="SPX2" s="326"/>
      <c r="SPY2" s="323"/>
      <c r="SPZ2" s="324"/>
      <c r="SQA2" s="324"/>
      <c r="SQB2" s="325"/>
      <c r="SQC2" s="324"/>
      <c r="SQD2" s="326"/>
      <c r="SQE2" s="326"/>
      <c r="SQF2" s="326"/>
      <c r="SQG2" s="326"/>
      <c r="SQH2" s="323"/>
      <c r="SQI2" s="324"/>
      <c r="SQJ2" s="324"/>
      <c r="SQK2" s="325"/>
      <c r="SQL2" s="324"/>
      <c r="SQM2" s="326"/>
      <c r="SQN2" s="326"/>
      <c r="SQO2" s="326"/>
      <c r="SQP2" s="326"/>
      <c r="SQQ2" s="323"/>
      <c r="SQR2" s="324"/>
      <c r="SQS2" s="324"/>
      <c r="SQT2" s="325"/>
      <c r="SQU2" s="324"/>
      <c r="SQV2" s="326"/>
      <c r="SQW2" s="326"/>
      <c r="SQX2" s="326"/>
      <c r="SQY2" s="326"/>
      <c r="SQZ2" s="323"/>
      <c r="SRA2" s="324"/>
      <c r="SRB2" s="324"/>
      <c r="SRC2" s="325"/>
      <c r="SRD2" s="324"/>
      <c r="SRE2" s="326"/>
      <c r="SRF2" s="326"/>
      <c r="SRG2" s="326"/>
      <c r="SRH2" s="326"/>
      <c r="SRI2" s="323"/>
      <c r="SRJ2" s="324"/>
      <c r="SRK2" s="324"/>
      <c r="SRL2" s="325"/>
      <c r="SRM2" s="324"/>
      <c r="SRN2" s="326"/>
      <c r="SRO2" s="326"/>
      <c r="SRP2" s="326"/>
      <c r="SRQ2" s="326"/>
      <c r="SRR2" s="323"/>
      <c r="SRS2" s="324"/>
      <c r="SRT2" s="324"/>
      <c r="SRU2" s="325"/>
      <c r="SRV2" s="324"/>
      <c r="SRW2" s="326"/>
      <c r="SRX2" s="326"/>
      <c r="SRY2" s="326"/>
      <c r="SRZ2" s="326"/>
      <c r="SSA2" s="323"/>
      <c r="SSB2" s="324"/>
      <c r="SSC2" s="324"/>
      <c r="SSD2" s="325"/>
      <c r="SSE2" s="324"/>
      <c r="SSF2" s="326"/>
      <c r="SSG2" s="326"/>
      <c r="SSH2" s="326"/>
      <c r="SSI2" s="326"/>
      <c r="SSJ2" s="323"/>
      <c r="SSK2" s="324"/>
      <c r="SSL2" s="324"/>
      <c r="SSM2" s="325"/>
      <c r="SSN2" s="324"/>
      <c r="SSO2" s="326"/>
      <c r="SSP2" s="326"/>
      <c r="SSQ2" s="326"/>
      <c r="SSR2" s="326"/>
      <c r="SSS2" s="323"/>
      <c r="SST2" s="324"/>
      <c r="SSU2" s="324"/>
      <c r="SSV2" s="325"/>
      <c r="SSW2" s="324"/>
      <c r="SSX2" s="326"/>
      <c r="SSY2" s="326"/>
      <c r="SSZ2" s="326"/>
      <c r="STA2" s="326"/>
      <c r="STB2" s="323"/>
      <c r="STC2" s="324"/>
      <c r="STD2" s="324"/>
      <c r="STE2" s="325"/>
      <c r="STF2" s="324"/>
      <c r="STG2" s="326"/>
      <c r="STH2" s="326"/>
      <c r="STI2" s="326"/>
      <c r="STJ2" s="326"/>
      <c r="STK2" s="323"/>
      <c r="STL2" s="324"/>
      <c r="STM2" s="324"/>
      <c r="STN2" s="325"/>
      <c r="STO2" s="324"/>
      <c r="STP2" s="326"/>
      <c r="STQ2" s="326"/>
      <c r="STR2" s="326"/>
      <c r="STS2" s="326"/>
      <c r="STT2" s="323"/>
      <c r="STU2" s="324"/>
      <c r="STV2" s="324"/>
      <c r="STW2" s="325"/>
      <c r="STX2" s="324"/>
      <c r="STY2" s="326"/>
      <c r="STZ2" s="326"/>
      <c r="SUA2" s="326"/>
      <c r="SUB2" s="326"/>
      <c r="SUC2" s="323"/>
      <c r="SUD2" s="324"/>
      <c r="SUE2" s="324"/>
      <c r="SUF2" s="325"/>
      <c r="SUG2" s="324"/>
      <c r="SUH2" s="326"/>
      <c r="SUI2" s="326"/>
      <c r="SUJ2" s="326"/>
      <c r="SUK2" s="326"/>
      <c r="SUL2" s="323"/>
      <c r="SUM2" s="324"/>
      <c r="SUN2" s="324"/>
      <c r="SUO2" s="325"/>
      <c r="SUP2" s="324"/>
      <c r="SUQ2" s="326"/>
      <c r="SUR2" s="326"/>
      <c r="SUS2" s="326"/>
      <c r="SUT2" s="326"/>
      <c r="SUU2" s="323"/>
      <c r="SUV2" s="324"/>
      <c r="SUW2" s="324"/>
      <c r="SUX2" s="325"/>
      <c r="SUY2" s="324"/>
      <c r="SUZ2" s="326"/>
      <c r="SVA2" s="326"/>
      <c r="SVB2" s="326"/>
      <c r="SVC2" s="326"/>
      <c r="SVD2" s="323"/>
      <c r="SVE2" s="324"/>
      <c r="SVF2" s="324"/>
      <c r="SVG2" s="325"/>
      <c r="SVH2" s="324"/>
      <c r="SVI2" s="326"/>
      <c r="SVJ2" s="326"/>
      <c r="SVK2" s="326"/>
      <c r="SVL2" s="326"/>
      <c r="SVM2" s="323"/>
      <c r="SVN2" s="324"/>
      <c r="SVO2" s="324"/>
      <c r="SVP2" s="325"/>
      <c r="SVQ2" s="324"/>
      <c r="SVR2" s="326"/>
      <c r="SVS2" s="326"/>
      <c r="SVT2" s="326"/>
      <c r="SVU2" s="326"/>
      <c r="SVV2" s="323"/>
      <c r="SVW2" s="324"/>
      <c r="SVX2" s="324"/>
      <c r="SVY2" s="325"/>
      <c r="SVZ2" s="324"/>
      <c r="SWA2" s="326"/>
      <c r="SWB2" s="326"/>
      <c r="SWC2" s="326"/>
      <c r="SWD2" s="326"/>
      <c r="SWE2" s="323"/>
      <c r="SWF2" s="324"/>
      <c r="SWG2" s="324"/>
      <c r="SWH2" s="325"/>
      <c r="SWI2" s="324"/>
      <c r="SWJ2" s="326"/>
      <c r="SWK2" s="326"/>
      <c r="SWL2" s="326"/>
      <c r="SWM2" s="326"/>
      <c r="SWN2" s="323"/>
      <c r="SWO2" s="324"/>
      <c r="SWP2" s="324"/>
      <c r="SWQ2" s="325"/>
      <c r="SWR2" s="324"/>
      <c r="SWS2" s="326"/>
      <c r="SWT2" s="326"/>
      <c r="SWU2" s="326"/>
      <c r="SWV2" s="326"/>
      <c r="SWW2" s="323"/>
      <c r="SWX2" s="324"/>
      <c r="SWY2" s="324"/>
      <c r="SWZ2" s="325"/>
      <c r="SXA2" s="324"/>
      <c r="SXB2" s="326"/>
      <c r="SXC2" s="326"/>
      <c r="SXD2" s="326"/>
      <c r="SXE2" s="326"/>
      <c r="SXF2" s="323"/>
      <c r="SXG2" s="324"/>
      <c r="SXH2" s="324"/>
      <c r="SXI2" s="325"/>
      <c r="SXJ2" s="324"/>
      <c r="SXK2" s="326"/>
      <c r="SXL2" s="326"/>
      <c r="SXM2" s="326"/>
      <c r="SXN2" s="326"/>
      <c r="SXO2" s="323"/>
      <c r="SXP2" s="324"/>
      <c r="SXQ2" s="324"/>
      <c r="SXR2" s="325"/>
      <c r="SXS2" s="324"/>
      <c r="SXT2" s="326"/>
      <c r="SXU2" s="326"/>
      <c r="SXV2" s="326"/>
      <c r="SXW2" s="326"/>
      <c r="SXX2" s="323"/>
      <c r="SXY2" s="324"/>
      <c r="SXZ2" s="324"/>
      <c r="SYA2" s="325"/>
      <c r="SYB2" s="324"/>
      <c r="SYC2" s="326"/>
      <c r="SYD2" s="326"/>
      <c r="SYE2" s="326"/>
      <c r="SYF2" s="326"/>
      <c r="SYG2" s="323"/>
      <c r="SYH2" s="324"/>
      <c r="SYI2" s="324"/>
      <c r="SYJ2" s="325"/>
      <c r="SYK2" s="324"/>
      <c r="SYL2" s="326"/>
      <c r="SYM2" s="326"/>
      <c r="SYN2" s="326"/>
      <c r="SYO2" s="326"/>
      <c r="SYP2" s="323"/>
      <c r="SYQ2" s="324"/>
      <c r="SYR2" s="324"/>
      <c r="SYS2" s="325"/>
      <c r="SYT2" s="324"/>
      <c r="SYU2" s="326"/>
      <c r="SYV2" s="326"/>
      <c r="SYW2" s="326"/>
      <c r="SYX2" s="326"/>
      <c r="SYY2" s="323"/>
      <c r="SYZ2" s="324"/>
      <c r="SZA2" s="324"/>
      <c r="SZB2" s="325"/>
      <c r="SZC2" s="324"/>
      <c r="SZD2" s="326"/>
      <c r="SZE2" s="326"/>
      <c r="SZF2" s="326"/>
      <c r="SZG2" s="326"/>
      <c r="SZH2" s="323"/>
      <c r="SZI2" s="324"/>
      <c r="SZJ2" s="324"/>
      <c r="SZK2" s="325"/>
      <c r="SZL2" s="324"/>
      <c r="SZM2" s="326"/>
      <c r="SZN2" s="326"/>
      <c r="SZO2" s="326"/>
      <c r="SZP2" s="326"/>
      <c r="SZQ2" s="323"/>
      <c r="SZR2" s="324"/>
      <c r="SZS2" s="324"/>
      <c r="SZT2" s="325"/>
      <c r="SZU2" s="324"/>
      <c r="SZV2" s="326"/>
      <c r="SZW2" s="326"/>
      <c r="SZX2" s="326"/>
      <c r="SZY2" s="326"/>
      <c r="SZZ2" s="323"/>
      <c r="TAA2" s="324"/>
      <c r="TAB2" s="324"/>
      <c r="TAC2" s="325"/>
      <c r="TAD2" s="324"/>
      <c r="TAE2" s="326"/>
      <c r="TAF2" s="326"/>
      <c r="TAG2" s="326"/>
      <c r="TAH2" s="326"/>
      <c r="TAI2" s="323"/>
      <c r="TAJ2" s="324"/>
      <c r="TAK2" s="324"/>
      <c r="TAL2" s="325"/>
      <c r="TAM2" s="324"/>
      <c r="TAN2" s="326"/>
      <c r="TAO2" s="326"/>
      <c r="TAP2" s="326"/>
      <c r="TAQ2" s="326"/>
      <c r="TAR2" s="323"/>
      <c r="TAS2" s="324"/>
      <c r="TAT2" s="324"/>
      <c r="TAU2" s="325"/>
      <c r="TAV2" s="324"/>
      <c r="TAW2" s="326"/>
      <c r="TAX2" s="326"/>
      <c r="TAY2" s="326"/>
      <c r="TAZ2" s="326"/>
      <c r="TBA2" s="323"/>
      <c r="TBB2" s="324"/>
      <c r="TBC2" s="324"/>
      <c r="TBD2" s="325"/>
      <c r="TBE2" s="324"/>
      <c r="TBF2" s="326"/>
      <c r="TBG2" s="326"/>
      <c r="TBH2" s="326"/>
      <c r="TBI2" s="326"/>
      <c r="TBJ2" s="323"/>
      <c r="TBK2" s="324"/>
      <c r="TBL2" s="324"/>
      <c r="TBM2" s="325"/>
      <c r="TBN2" s="324"/>
      <c r="TBO2" s="326"/>
      <c r="TBP2" s="326"/>
      <c r="TBQ2" s="326"/>
      <c r="TBR2" s="326"/>
      <c r="TBS2" s="323"/>
      <c r="TBT2" s="324"/>
      <c r="TBU2" s="324"/>
      <c r="TBV2" s="325"/>
      <c r="TBW2" s="324"/>
      <c r="TBX2" s="326"/>
      <c r="TBY2" s="326"/>
      <c r="TBZ2" s="326"/>
      <c r="TCA2" s="326"/>
      <c r="TCB2" s="323"/>
      <c r="TCC2" s="324"/>
      <c r="TCD2" s="324"/>
      <c r="TCE2" s="325"/>
      <c r="TCF2" s="324"/>
      <c r="TCG2" s="326"/>
      <c r="TCH2" s="326"/>
      <c r="TCI2" s="326"/>
      <c r="TCJ2" s="326"/>
      <c r="TCK2" s="323"/>
      <c r="TCL2" s="324"/>
      <c r="TCM2" s="324"/>
      <c r="TCN2" s="325"/>
      <c r="TCO2" s="324"/>
      <c r="TCP2" s="326"/>
      <c r="TCQ2" s="326"/>
      <c r="TCR2" s="326"/>
      <c r="TCS2" s="326"/>
      <c r="TCT2" s="323"/>
      <c r="TCU2" s="324"/>
      <c r="TCV2" s="324"/>
      <c r="TCW2" s="325"/>
      <c r="TCX2" s="324"/>
      <c r="TCY2" s="326"/>
      <c r="TCZ2" s="326"/>
      <c r="TDA2" s="326"/>
      <c r="TDB2" s="326"/>
      <c r="TDC2" s="323"/>
      <c r="TDD2" s="324"/>
      <c r="TDE2" s="324"/>
      <c r="TDF2" s="325"/>
      <c r="TDG2" s="324"/>
      <c r="TDH2" s="326"/>
      <c r="TDI2" s="326"/>
      <c r="TDJ2" s="326"/>
      <c r="TDK2" s="326"/>
      <c r="TDL2" s="323"/>
      <c r="TDM2" s="324"/>
      <c r="TDN2" s="324"/>
      <c r="TDO2" s="325"/>
      <c r="TDP2" s="324"/>
      <c r="TDQ2" s="326"/>
      <c r="TDR2" s="326"/>
      <c r="TDS2" s="326"/>
      <c r="TDT2" s="326"/>
      <c r="TDU2" s="323"/>
      <c r="TDV2" s="324"/>
      <c r="TDW2" s="324"/>
      <c r="TDX2" s="325"/>
      <c r="TDY2" s="324"/>
      <c r="TDZ2" s="326"/>
      <c r="TEA2" s="326"/>
      <c r="TEB2" s="326"/>
      <c r="TEC2" s="326"/>
      <c r="TED2" s="323"/>
      <c r="TEE2" s="324"/>
      <c r="TEF2" s="324"/>
      <c r="TEG2" s="325"/>
      <c r="TEH2" s="324"/>
      <c r="TEI2" s="326"/>
      <c r="TEJ2" s="326"/>
      <c r="TEK2" s="326"/>
      <c r="TEL2" s="326"/>
      <c r="TEM2" s="323"/>
      <c r="TEN2" s="324"/>
      <c r="TEO2" s="324"/>
      <c r="TEP2" s="325"/>
      <c r="TEQ2" s="324"/>
      <c r="TER2" s="326"/>
      <c r="TES2" s="326"/>
      <c r="TET2" s="326"/>
      <c r="TEU2" s="326"/>
      <c r="TEV2" s="323"/>
      <c r="TEW2" s="324"/>
      <c r="TEX2" s="324"/>
      <c r="TEY2" s="325"/>
      <c r="TEZ2" s="324"/>
      <c r="TFA2" s="326"/>
      <c r="TFB2" s="326"/>
      <c r="TFC2" s="326"/>
      <c r="TFD2" s="326"/>
      <c r="TFE2" s="323"/>
      <c r="TFF2" s="324"/>
      <c r="TFG2" s="324"/>
      <c r="TFH2" s="325"/>
      <c r="TFI2" s="324"/>
      <c r="TFJ2" s="326"/>
      <c r="TFK2" s="326"/>
      <c r="TFL2" s="326"/>
      <c r="TFM2" s="326"/>
      <c r="TFN2" s="323"/>
      <c r="TFO2" s="324"/>
      <c r="TFP2" s="324"/>
      <c r="TFQ2" s="325"/>
      <c r="TFR2" s="324"/>
      <c r="TFS2" s="326"/>
      <c r="TFT2" s="326"/>
      <c r="TFU2" s="326"/>
      <c r="TFV2" s="326"/>
      <c r="TFW2" s="323"/>
      <c r="TFX2" s="324"/>
      <c r="TFY2" s="324"/>
      <c r="TFZ2" s="325"/>
      <c r="TGA2" s="324"/>
      <c r="TGB2" s="326"/>
      <c r="TGC2" s="326"/>
      <c r="TGD2" s="326"/>
      <c r="TGE2" s="326"/>
      <c r="TGF2" s="323"/>
      <c r="TGG2" s="324"/>
      <c r="TGH2" s="324"/>
      <c r="TGI2" s="325"/>
      <c r="TGJ2" s="324"/>
      <c r="TGK2" s="326"/>
      <c r="TGL2" s="326"/>
      <c r="TGM2" s="326"/>
      <c r="TGN2" s="326"/>
      <c r="TGO2" s="323"/>
      <c r="TGP2" s="324"/>
      <c r="TGQ2" s="324"/>
      <c r="TGR2" s="325"/>
      <c r="TGS2" s="324"/>
      <c r="TGT2" s="326"/>
      <c r="TGU2" s="326"/>
      <c r="TGV2" s="326"/>
      <c r="TGW2" s="326"/>
      <c r="TGX2" s="323"/>
      <c r="TGY2" s="324"/>
      <c r="TGZ2" s="324"/>
      <c r="THA2" s="325"/>
      <c r="THB2" s="324"/>
      <c r="THC2" s="326"/>
      <c r="THD2" s="326"/>
      <c r="THE2" s="326"/>
      <c r="THF2" s="326"/>
      <c r="THG2" s="323"/>
      <c r="THH2" s="324"/>
      <c r="THI2" s="324"/>
      <c r="THJ2" s="325"/>
      <c r="THK2" s="324"/>
      <c r="THL2" s="326"/>
      <c r="THM2" s="326"/>
      <c r="THN2" s="326"/>
      <c r="THO2" s="326"/>
      <c r="THP2" s="323"/>
      <c r="THQ2" s="324"/>
      <c r="THR2" s="324"/>
      <c r="THS2" s="325"/>
      <c r="THT2" s="324"/>
      <c r="THU2" s="326"/>
      <c r="THV2" s="326"/>
      <c r="THW2" s="326"/>
      <c r="THX2" s="326"/>
      <c r="THY2" s="323"/>
      <c r="THZ2" s="324"/>
      <c r="TIA2" s="324"/>
      <c r="TIB2" s="325"/>
      <c r="TIC2" s="324"/>
      <c r="TID2" s="326"/>
      <c r="TIE2" s="326"/>
      <c r="TIF2" s="326"/>
      <c r="TIG2" s="326"/>
      <c r="TIH2" s="323"/>
      <c r="TII2" s="324"/>
      <c r="TIJ2" s="324"/>
      <c r="TIK2" s="325"/>
      <c r="TIL2" s="324"/>
      <c r="TIM2" s="326"/>
      <c r="TIN2" s="326"/>
      <c r="TIO2" s="326"/>
      <c r="TIP2" s="326"/>
      <c r="TIQ2" s="323"/>
      <c r="TIR2" s="324"/>
      <c r="TIS2" s="324"/>
      <c r="TIT2" s="325"/>
      <c r="TIU2" s="324"/>
      <c r="TIV2" s="326"/>
      <c r="TIW2" s="326"/>
      <c r="TIX2" s="326"/>
      <c r="TIY2" s="326"/>
      <c r="TIZ2" s="323"/>
      <c r="TJA2" s="324"/>
      <c r="TJB2" s="324"/>
      <c r="TJC2" s="325"/>
      <c r="TJD2" s="324"/>
      <c r="TJE2" s="326"/>
      <c r="TJF2" s="326"/>
      <c r="TJG2" s="326"/>
      <c r="TJH2" s="326"/>
      <c r="TJI2" s="323"/>
      <c r="TJJ2" s="324"/>
      <c r="TJK2" s="324"/>
      <c r="TJL2" s="325"/>
      <c r="TJM2" s="324"/>
      <c r="TJN2" s="326"/>
      <c r="TJO2" s="326"/>
      <c r="TJP2" s="326"/>
      <c r="TJQ2" s="326"/>
      <c r="TJR2" s="323"/>
      <c r="TJS2" s="324"/>
      <c r="TJT2" s="324"/>
      <c r="TJU2" s="325"/>
      <c r="TJV2" s="324"/>
      <c r="TJW2" s="326"/>
      <c r="TJX2" s="326"/>
      <c r="TJY2" s="326"/>
      <c r="TJZ2" s="326"/>
      <c r="TKA2" s="323"/>
      <c r="TKB2" s="324"/>
      <c r="TKC2" s="324"/>
      <c r="TKD2" s="325"/>
      <c r="TKE2" s="324"/>
      <c r="TKF2" s="326"/>
      <c r="TKG2" s="326"/>
      <c r="TKH2" s="326"/>
      <c r="TKI2" s="326"/>
      <c r="TKJ2" s="323"/>
      <c r="TKK2" s="324"/>
      <c r="TKL2" s="324"/>
      <c r="TKM2" s="325"/>
      <c r="TKN2" s="324"/>
      <c r="TKO2" s="326"/>
      <c r="TKP2" s="326"/>
      <c r="TKQ2" s="326"/>
      <c r="TKR2" s="326"/>
      <c r="TKS2" s="323"/>
      <c r="TKT2" s="324"/>
      <c r="TKU2" s="324"/>
      <c r="TKV2" s="325"/>
      <c r="TKW2" s="324"/>
      <c r="TKX2" s="326"/>
      <c r="TKY2" s="326"/>
      <c r="TKZ2" s="326"/>
      <c r="TLA2" s="326"/>
      <c r="TLB2" s="323"/>
      <c r="TLC2" s="324"/>
      <c r="TLD2" s="324"/>
      <c r="TLE2" s="325"/>
      <c r="TLF2" s="324"/>
      <c r="TLG2" s="326"/>
      <c r="TLH2" s="326"/>
      <c r="TLI2" s="326"/>
      <c r="TLJ2" s="326"/>
      <c r="TLK2" s="323"/>
      <c r="TLL2" s="324"/>
      <c r="TLM2" s="324"/>
      <c r="TLN2" s="325"/>
      <c r="TLO2" s="324"/>
      <c r="TLP2" s="326"/>
      <c r="TLQ2" s="326"/>
      <c r="TLR2" s="326"/>
      <c r="TLS2" s="326"/>
      <c r="TLT2" s="323"/>
      <c r="TLU2" s="324"/>
      <c r="TLV2" s="324"/>
      <c r="TLW2" s="325"/>
      <c r="TLX2" s="324"/>
      <c r="TLY2" s="326"/>
      <c r="TLZ2" s="326"/>
      <c r="TMA2" s="326"/>
      <c r="TMB2" s="326"/>
      <c r="TMC2" s="323"/>
      <c r="TMD2" s="324"/>
      <c r="TME2" s="324"/>
      <c r="TMF2" s="325"/>
      <c r="TMG2" s="324"/>
      <c r="TMH2" s="326"/>
      <c r="TMI2" s="326"/>
      <c r="TMJ2" s="326"/>
      <c r="TMK2" s="326"/>
      <c r="TML2" s="323"/>
      <c r="TMM2" s="324"/>
      <c r="TMN2" s="324"/>
      <c r="TMO2" s="325"/>
      <c r="TMP2" s="324"/>
      <c r="TMQ2" s="326"/>
      <c r="TMR2" s="326"/>
      <c r="TMS2" s="326"/>
      <c r="TMT2" s="326"/>
      <c r="TMU2" s="323"/>
      <c r="TMV2" s="324"/>
      <c r="TMW2" s="324"/>
      <c r="TMX2" s="325"/>
      <c r="TMY2" s="324"/>
      <c r="TMZ2" s="326"/>
      <c r="TNA2" s="326"/>
      <c r="TNB2" s="326"/>
      <c r="TNC2" s="326"/>
      <c r="TND2" s="323"/>
      <c r="TNE2" s="324"/>
      <c r="TNF2" s="324"/>
      <c r="TNG2" s="325"/>
      <c r="TNH2" s="324"/>
      <c r="TNI2" s="326"/>
      <c r="TNJ2" s="326"/>
      <c r="TNK2" s="326"/>
      <c r="TNL2" s="326"/>
      <c r="TNM2" s="323"/>
      <c r="TNN2" s="324"/>
      <c r="TNO2" s="324"/>
      <c r="TNP2" s="325"/>
      <c r="TNQ2" s="324"/>
      <c r="TNR2" s="326"/>
      <c r="TNS2" s="326"/>
      <c r="TNT2" s="326"/>
      <c r="TNU2" s="326"/>
      <c r="TNV2" s="323"/>
      <c r="TNW2" s="324"/>
      <c r="TNX2" s="324"/>
      <c r="TNY2" s="325"/>
      <c r="TNZ2" s="324"/>
      <c r="TOA2" s="326"/>
      <c r="TOB2" s="326"/>
      <c r="TOC2" s="326"/>
      <c r="TOD2" s="326"/>
      <c r="TOE2" s="323"/>
      <c r="TOF2" s="324"/>
      <c r="TOG2" s="324"/>
      <c r="TOH2" s="325"/>
      <c r="TOI2" s="324"/>
      <c r="TOJ2" s="326"/>
      <c r="TOK2" s="326"/>
      <c r="TOL2" s="326"/>
      <c r="TOM2" s="326"/>
      <c r="TON2" s="323"/>
      <c r="TOO2" s="324"/>
      <c r="TOP2" s="324"/>
      <c r="TOQ2" s="325"/>
      <c r="TOR2" s="324"/>
      <c r="TOS2" s="326"/>
      <c r="TOT2" s="326"/>
      <c r="TOU2" s="326"/>
      <c r="TOV2" s="326"/>
      <c r="TOW2" s="323"/>
      <c r="TOX2" s="324"/>
      <c r="TOY2" s="324"/>
      <c r="TOZ2" s="325"/>
      <c r="TPA2" s="324"/>
      <c r="TPB2" s="326"/>
      <c r="TPC2" s="326"/>
      <c r="TPD2" s="326"/>
      <c r="TPE2" s="326"/>
      <c r="TPF2" s="323"/>
      <c r="TPG2" s="324"/>
      <c r="TPH2" s="324"/>
      <c r="TPI2" s="325"/>
      <c r="TPJ2" s="324"/>
      <c r="TPK2" s="326"/>
      <c r="TPL2" s="326"/>
      <c r="TPM2" s="326"/>
      <c r="TPN2" s="326"/>
      <c r="TPO2" s="323"/>
      <c r="TPP2" s="324"/>
      <c r="TPQ2" s="324"/>
      <c r="TPR2" s="325"/>
      <c r="TPS2" s="324"/>
      <c r="TPT2" s="326"/>
      <c r="TPU2" s="326"/>
      <c r="TPV2" s="326"/>
      <c r="TPW2" s="326"/>
      <c r="TPX2" s="323"/>
      <c r="TPY2" s="324"/>
      <c r="TPZ2" s="324"/>
      <c r="TQA2" s="325"/>
      <c r="TQB2" s="324"/>
      <c r="TQC2" s="326"/>
      <c r="TQD2" s="326"/>
      <c r="TQE2" s="326"/>
      <c r="TQF2" s="326"/>
      <c r="TQG2" s="323"/>
      <c r="TQH2" s="324"/>
      <c r="TQI2" s="324"/>
      <c r="TQJ2" s="325"/>
      <c r="TQK2" s="324"/>
      <c r="TQL2" s="326"/>
      <c r="TQM2" s="326"/>
      <c r="TQN2" s="326"/>
      <c r="TQO2" s="326"/>
      <c r="TQP2" s="323"/>
      <c r="TQQ2" s="324"/>
      <c r="TQR2" s="324"/>
      <c r="TQS2" s="325"/>
      <c r="TQT2" s="324"/>
      <c r="TQU2" s="326"/>
      <c r="TQV2" s="326"/>
      <c r="TQW2" s="326"/>
      <c r="TQX2" s="326"/>
      <c r="TQY2" s="323"/>
      <c r="TQZ2" s="324"/>
      <c r="TRA2" s="324"/>
      <c r="TRB2" s="325"/>
      <c r="TRC2" s="324"/>
      <c r="TRD2" s="326"/>
      <c r="TRE2" s="326"/>
      <c r="TRF2" s="326"/>
      <c r="TRG2" s="326"/>
      <c r="TRH2" s="323"/>
      <c r="TRI2" s="324"/>
      <c r="TRJ2" s="324"/>
      <c r="TRK2" s="325"/>
      <c r="TRL2" s="324"/>
      <c r="TRM2" s="326"/>
      <c r="TRN2" s="326"/>
      <c r="TRO2" s="326"/>
      <c r="TRP2" s="326"/>
      <c r="TRQ2" s="323"/>
      <c r="TRR2" s="324"/>
      <c r="TRS2" s="324"/>
      <c r="TRT2" s="325"/>
      <c r="TRU2" s="324"/>
      <c r="TRV2" s="326"/>
      <c r="TRW2" s="326"/>
      <c r="TRX2" s="326"/>
      <c r="TRY2" s="326"/>
      <c r="TRZ2" s="323"/>
      <c r="TSA2" s="324"/>
      <c r="TSB2" s="324"/>
      <c r="TSC2" s="325"/>
      <c r="TSD2" s="324"/>
      <c r="TSE2" s="326"/>
      <c r="TSF2" s="326"/>
      <c r="TSG2" s="326"/>
      <c r="TSH2" s="326"/>
      <c r="TSI2" s="323"/>
      <c r="TSJ2" s="324"/>
      <c r="TSK2" s="324"/>
      <c r="TSL2" s="325"/>
      <c r="TSM2" s="324"/>
      <c r="TSN2" s="326"/>
      <c r="TSO2" s="326"/>
      <c r="TSP2" s="326"/>
      <c r="TSQ2" s="326"/>
      <c r="TSR2" s="323"/>
      <c r="TSS2" s="324"/>
      <c r="TST2" s="324"/>
      <c r="TSU2" s="325"/>
      <c r="TSV2" s="324"/>
      <c r="TSW2" s="326"/>
      <c r="TSX2" s="326"/>
      <c r="TSY2" s="326"/>
      <c r="TSZ2" s="326"/>
      <c r="TTA2" s="323"/>
      <c r="TTB2" s="324"/>
      <c r="TTC2" s="324"/>
      <c r="TTD2" s="325"/>
      <c r="TTE2" s="324"/>
      <c r="TTF2" s="326"/>
      <c r="TTG2" s="326"/>
      <c r="TTH2" s="326"/>
      <c r="TTI2" s="326"/>
      <c r="TTJ2" s="323"/>
      <c r="TTK2" s="324"/>
      <c r="TTL2" s="324"/>
      <c r="TTM2" s="325"/>
      <c r="TTN2" s="324"/>
      <c r="TTO2" s="326"/>
      <c r="TTP2" s="326"/>
      <c r="TTQ2" s="326"/>
      <c r="TTR2" s="326"/>
      <c r="TTS2" s="323"/>
      <c r="TTT2" s="324"/>
      <c r="TTU2" s="324"/>
      <c r="TTV2" s="325"/>
      <c r="TTW2" s="324"/>
      <c r="TTX2" s="326"/>
      <c r="TTY2" s="326"/>
      <c r="TTZ2" s="326"/>
      <c r="TUA2" s="326"/>
      <c r="TUB2" s="323"/>
      <c r="TUC2" s="324"/>
      <c r="TUD2" s="324"/>
      <c r="TUE2" s="325"/>
      <c r="TUF2" s="324"/>
      <c r="TUG2" s="326"/>
      <c r="TUH2" s="326"/>
      <c r="TUI2" s="326"/>
      <c r="TUJ2" s="326"/>
      <c r="TUK2" s="323"/>
      <c r="TUL2" s="324"/>
      <c r="TUM2" s="324"/>
      <c r="TUN2" s="325"/>
      <c r="TUO2" s="324"/>
      <c r="TUP2" s="326"/>
      <c r="TUQ2" s="326"/>
      <c r="TUR2" s="326"/>
      <c r="TUS2" s="326"/>
      <c r="TUT2" s="323"/>
      <c r="TUU2" s="324"/>
      <c r="TUV2" s="324"/>
      <c r="TUW2" s="325"/>
      <c r="TUX2" s="324"/>
      <c r="TUY2" s="326"/>
      <c r="TUZ2" s="326"/>
      <c r="TVA2" s="326"/>
      <c r="TVB2" s="326"/>
      <c r="TVC2" s="323"/>
      <c r="TVD2" s="324"/>
      <c r="TVE2" s="324"/>
      <c r="TVF2" s="325"/>
      <c r="TVG2" s="324"/>
      <c r="TVH2" s="326"/>
      <c r="TVI2" s="326"/>
      <c r="TVJ2" s="326"/>
      <c r="TVK2" s="326"/>
      <c r="TVL2" s="323"/>
      <c r="TVM2" s="324"/>
      <c r="TVN2" s="324"/>
      <c r="TVO2" s="325"/>
      <c r="TVP2" s="324"/>
      <c r="TVQ2" s="326"/>
      <c r="TVR2" s="326"/>
      <c r="TVS2" s="326"/>
      <c r="TVT2" s="326"/>
      <c r="TVU2" s="323"/>
      <c r="TVV2" s="324"/>
      <c r="TVW2" s="324"/>
      <c r="TVX2" s="325"/>
      <c r="TVY2" s="324"/>
      <c r="TVZ2" s="326"/>
      <c r="TWA2" s="326"/>
      <c r="TWB2" s="326"/>
      <c r="TWC2" s="326"/>
      <c r="TWD2" s="323"/>
      <c r="TWE2" s="324"/>
      <c r="TWF2" s="324"/>
      <c r="TWG2" s="325"/>
      <c r="TWH2" s="324"/>
      <c r="TWI2" s="326"/>
      <c r="TWJ2" s="326"/>
      <c r="TWK2" s="326"/>
      <c r="TWL2" s="326"/>
      <c r="TWM2" s="323"/>
      <c r="TWN2" s="324"/>
      <c r="TWO2" s="324"/>
      <c r="TWP2" s="325"/>
      <c r="TWQ2" s="324"/>
      <c r="TWR2" s="326"/>
      <c r="TWS2" s="326"/>
      <c r="TWT2" s="326"/>
      <c r="TWU2" s="326"/>
      <c r="TWV2" s="323"/>
      <c r="TWW2" s="324"/>
      <c r="TWX2" s="324"/>
      <c r="TWY2" s="325"/>
      <c r="TWZ2" s="324"/>
      <c r="TXA2" s="326"/>
      <c r="TXB2" s="326"/>
      <c r="TXC2" s="326"/>
      <c r="TXD2" s="326"/>
      <c r="TXE2" s="323"/>
      <c r="TXF2" s="324"/>
      <c r="TXG2" s="324"/>
      <c r="TXH2" s="325"/>
      <c r="TXI2" s="324"/>
      <c r="TXJ2" s="326"/>
      <c r="TXK2" s="326"/>
      <c r="TXL2" s="326"/>
      <c r="TXM2" s="326"/>
      <c r="TXN2" s="323"/>
      <c r="TXO2" s="324"/>
      <c r="TXP2" s="324"/>
      <c r="TXQ2" s="325"/>
      <c r="TXR2" s="324"/>
      <c r="TXS2" s="326"/>
      <c r="TXT2" s="326"/>
      <c r="TXU2" s="326"/>
      <c r="TXV2" s="326"/>
      <c r="TXW2" s="323"/>
      <c r="TXX2" s="324"/>
      <c r="TXY2" s="324"/>
      <c r="TXZ2" s="325"/>
      <c r="TYA2" s="324"/>
      <c r="TYB2" s="326"/>
      <c r="TYC2" s="326"/>
      <c r="TYD2" s="326"/>
      <c r="TYE2" s="326"/>
      <c r="TYF2" s="323"/>
      <c r="TYG2" s="324"/>
      <c r="TYH2" s="324"/>
      <c r="TYI2" s="325"/>
      <c r="TYJ2" s="324"/>
      <c r="TYK2" s="326"/>
      <c r="TYL2" s="326"/>
      <c r="TYM2" s="326"/>
      <c r="TYN2" s="326"/>
      <c r="TYO2" s="323"/>
      <c r="TYP2" s="324"/>
      <c r="TYQ2" s="324"/>
      <c r="TYR2" s="325"/>
      <c r="TYS2" s="324"/>
      <c r="TYT2" s="326"/>
      <c r="TYU2" s="326"/>
      <c r="TYV2" s="326"/>
      <c r="TYW2" s="326"/>
      <c r="TYX2" s="323"/>
      <c r="TYY2" s="324"/>
      <c r="TYZ2" s="324"/>
      <c r="TZA2" s="325"/>
      <c r="TZB2" s="324"/>
      <c r="TZC2" s="326"/>
      <c r="TZD2" s="326"/>
      <c r="TZE2" s="326"/>
      <c r="TZF2" s="326"/>
      <c r="TZG2" s="323"/>
      <c r="TZH2" s="324"/>
      <c r="TZI2" s="324"/>
      <c r="TZJ2" s="325"/>
      <c r="TZK2" s="324"/>
      <c r="TZL2" s="326"/>
      <c r="TZM2" s="326"/>
      <c r="TZN2" s="326"/>
      <c r="TZO2" s="326"/>
      <c r="TZP2" s="323"/>
      <c r="TZQ2" s="324"/>
      <c r="TZR2" s="324"/>
      <c r="TZS2" s="325"/>
      <c r="TZT2" s="324"/>
      <c r="TZU2" s="326"/>
      <c r="TZV2" s="326"/>
      <c r="TZW2" s="326"/>
      <c r="TZX2" s="326"/>
      <c r="TZY2" s="323"/>
      <c r="TZZ2" s="324"/>
      <c r="UAA2" s="324"/>
      <c r="UAB2" s="325"/>
      <c r="UAC2" s="324"/>
      <c r="UAD2" s="326"/>
      <c r="UAE2" s="326"/>
      <c r="UAF2" s="326"/>
      <c r="UAG2" s="326"/>
      <c r="UAH2" s="323"/>
      <c r="UAI2" s="324"/>
      <c r="UAJ2" s="324"/>
      <c r="UAK2" s="325"/>
      <c r="UAL2" s="324"/>
      <c r="UAM2" s="326"/>
      <c r="UAN2" s="326"/>
      <c r="UAO2" s="326"/>
      <c r="UAP2" s="326"/>
      <c r="UAQ2" s="323"/>
      <c r="UAR2" s="324"/>
      <c r="UAS2" s="324"/>
      <c r="UAT2" s="325"/>
      <c r="UAU2" s="324"/>
      <c r="UAV2" s="326"/>
      <c r="UAW2" s="326"/>
      <c r="UAX2" s="326"/>
      <c r="UAY2" s="326"/>
      <c r="UAZ2" s="323"/>
      <c r="UBA2" s="324"/>
      <c r="UBB2" s="324"/>
      <c r="UBC2" s="325"/>
      <c r="UBD2" s="324"/>
      <c r="UBE2" s="326"/>
      <c r="UBF2" s="326"/>
      <c r="UBG2" s="326"/>
      <c r="UBH2" s="326"/>
      <c r="UBI2" s="323"/>
      <c r="UBJ2" s="324"/>
      <c r="UBK2" s="324"/>
      <c r="UBL2" s="325"/>
      <c r="UBM2" s="324"/>
      <c r="UBN2" s="326"/>
      <c r="UBO2" s="326"/>
      <c r="UBP2" s="326"/>
      <c r="UBQ2" s="326"/>
      <c r="UBR2" s="323"/>
      <c r="UBS2" s="324"/>
      <c r="UBT2" s="324"/>
      <c r="UBU2" s="325"/>
      <c r="UBV2" s="324"/>
      <c r="UBW2" s="326"/>
      <c r="UBX2" s="326"/>
      <c r="UBY2" s="326"/>
      <c r="UBZ2" s="326"/>
      <c r="UCA2" s="323"/>
      <c r="UCB2" s="324"/>
      <c r="UCC2" s="324"/>
      <c r="UCD2" s="325"/>
      <c r="UCE2" s="324"/>
      <c r="UCF2" s="326"/>
      <c r="UCG2" s="326"/>
      <c r="UCH2" s="326"/>
      <c r="UCI2" s="326"/>
      <c r="UCJ2" s="323"/>
      <c r="UCK2" s="324"/>
      <c r="UCL2" s="324"/>
      <c r="UCM2" s="325"/>
      <c r="UCN2" s="324"/>
      <c r="UCO2" s="326"/>
      <c r="UCP2" s="326"/>
      <c r="UCQ2" s="326"/>
      <c r="UCR2" s="326"/>
      <c r="UCS2" s="323"/>
      <c r="UCT2" s="324"/>
      <c r="UCU2" s="324"/>
      <c r="UCV2" s="325"/>
      <c r="UCW2" s="324"/>
      <c r="UCX2" s="326"/>
      <c r="UCY2" s="326"/>
      <c r="UCZ2" s="326"/>
      <c r="UDA2" s="326"/>
      <c r="UDB2" s="323"/>
      <c r="UDC2" s="324"/>
      <c r="UDD2" s="324"/>
      <c r="UDE2" s="325"/>
      <c r="UDF2" s="324"/>
      <c r="UDG2" s="326"/>
      <c r="UDH2" s="326"/>
      <c r="UDI2" s="326"/>
      <c r="UDJ2" s="326"/>
      <c r="UDK2" s="323"/>
      <c r="UDL2" s="324"/>
      <c r="UDM2" s="324"/>
      <c r="UDN2" s="325"/>
      <c r="UDO2" s="324"/>
      <c r="UDP2" s="326"/>
      <c r="UDQ2" s="326"/>
      <c r="UDR2" s="326"/>
      <c r="UDS2" s="326"/>
      <c r="UDT2" s="323"/>
      <c r="UDU2" s="324"/>
      <c r="UDV2" s="324"/>
      <c r="UDW2" s="325"/>
      <c r="UDX2" s="324"/>
      <c r="UDY2" s="326"/>
      <c r="UDZ2" s="326"/>
      <c r="UEA2" s="326"/>
      <c r="UEB2" s="326"/>
      <c r="UEC2" s="323"/>
      <c r="UED2" s="324"/>
      <c r="UEE2" s="324"/>
      <c r="UEF2" s="325"/>
      <c r="UEG2" s="324"/>
      <c r="UEH2" s="326"/>
      <c r="UEI2" s="326"/>
      <c r="UEJ2" s="326"/>
      <c r="UEK2" s="326"/>
      <c r="UEL2" s="323"/>
      <c r="UEM2" s="324"/>
      <c r="UEN2" s="324"/>
      <c r="UEO2" s="325"/>
      <c r="UEP2" s="324"/>
      <c r="UEQ2" s="326"/>
      <c r="UER2" s="326"/>
      <c r="UES2" s="326"/>
      <c r="UET2" s="326"/>
      <c r="UEU2" s="323"/>
      <c r="UEV2" s="324"/>
      <c r="UEW2" s="324"/>
      <c r="UEX2" s="325"/>
      <c r="UEY2" s="324"/>
      <c r="UEZ2" s="326"/>
      <c r="UFA2" s="326"/>
      <c r="UFB2" s="326"/>
      <c r="UFC2" s="326"/>
      <c r="UFD2" s="323"/>
      <c r="UFE2" s="324"/>
      <c r="UFF2" s="324"/>
      <c r="UFG2" s="325"/>
      <c r="UFH2" s="324"/>
      <c r="UFI2" s="326"/>
      <c r="UFJ2" s="326"/>
      <c r="UFK2" s="326"/>
      <c r="UFL2" s="326"/>
      <c r="UFM2" s="323"/>
      <c r="UFN2" s="324"/>
      <c r="UFO2" s="324"/>
      <c r="UFP2" s="325"/>
      <c r="UFQ2" s="324"/>
      <c r="UFR2" s="326"/>
      <c r="UFS2" s="326"/>
      <c r="UFT2" s="326"/>
      <c r="UFU2" s="326"/>
      <c r="UFV2" s="323"/>
      <c r="UFW2" s="324"/>
      <c r="UFX2" s="324"/>
      <c r="UFY2" s="325"/>
      <c r="UFZ2" s="324"/>
      <c r="UGA2" s="326"/>
      <c r="UGB2" s="326"/>
      <c r="UGC2" s="326"/>
      <c r="UGD2" s="326"/>
      <c r="UGE2" s="323"/>
      <c r="UGF2" s="324"/>
      <c r="UGG2" s="324"/>
      <c r="UGH2" s="325"/>
      <c r="UGI2" s="324"/>
      <c r="UGJ2" s="326"/>
      <c r="UGK2" s="326"/>
      <c r="UGL2" s="326"/>
      <c r="UGM2" s="326"/>
      <c r="UGN2" s="323"/>
      <c r="UGO2" s="324"/>
      <c r="UGP2" s="324"/>
      <c r="UGQ2" s="325"/>
      <c r="UGR2" s="324"/>
      <c r="UGS2" s="326"/>
      <c r="UGT2" s="326"/>
      <c r="UGU2" s="326"/>
      <c r="UGV2" s="326"/>
      <c r="UGW2" s="323"/>
      <c r="UGX2" s="324"/>
      <c r="UGY2" s="324"/>
      <c r="UGZ2" s="325"/>
      <c r="UHA2" s="324"/>
      <c r="UHB2" s="326"/>
      <c r="UHC2" s="326"/>
      <c r="UHD2" s="326"/>
      <c r="UHE2" s="326"/>
      <c r="UHF2" s="323"/>
      <c r="UHG2" s="324"/>
      <c r="UHH2" s="324"/>
      <c r="UHI2" s="325"/>
      <c r="UHJ2" s="324"/>
      <c r="UHK2" s="326"/>
      <c r="UHL2" s="326"/>
      <c r="UHM2" s="326"/>
      <c r="UHN2" s="326"/>
      <c r="UHO2" s="323"/>
      <c r="UHP2" s="324"/>
      <c r="UHQ2" s="324"/>
      <c r="UHR2" s="325"/>
      <c r="UHS2" s="324"/>
      <c r="UHT2" s="326"/>
      <c r="UHU2" s="326"/>
      <c r="UHV2" s="326"/>
      <c r="UHW2" s="326"/>
      <c r="UHX2" s="323"/>
      <c r="UHY2" s="324"/>
      <c r="UHZ2" s="324"/>
      <c r="UIA2" s="325"/>
      <c r="UIB2" s="324"/>
      <c r="UIC2" s="326"/>
      <c r="UID2" s="326"/>
      <c r="UIE2" s="326"/>
      <c r="UIF2" s="326"/>
      <c r="UIG2" s="323"/>
      <c r="UIH2" s="324"/>
      <c r="UII2" s="324"/>
      <c r="UIJ2" s="325"/>
      <c r="UIK2" s="324"/>
      <c r="UIL2" s="326"/>
      <c r="UIM2" s="326"/>
      <c r="UIN2" s="326"/>
      <c r="UIO2" s="326"/>
      <c r="UIP2" s="323"/>
      <c r="UIQ2" s="324"/>
      <c r="UIR2" s="324"/>
      <c r="UIS2" s="325"/>
      <c r="UIT2" s="324"/>
      <c r="UIU2" s="326"/>
      <c r="UIV2" s="326"/>
      <c r="UIW2" s="326"/>
      <c r="UIX2" s="326"/>
      <c r="UIY2" s="323"/>
      <c r="UIZ2" s="324"/>
      <c r="UJA2" s="324"/>
      <c r="UJB2" s="325"/>
      <c r="UJC2" s="324"/>
      <c r="UJD2" s="326"/>
      <c r="UJE2" s="326"/>
      <c r="UJF2" s="326"/>
      <c r="UJG2" s="326"/>
      <c r="UJH2" s="323"/>
      <c r="UJI2" s="324"/>
      <c r="UJJ2" s="324"/>
      <c r="UJK2" s="325"/>
      <c r="UJL2" s="324"/>
      <c r="UJM2" s="326"/>
      <c r="UJN2" s="326"/>
      <c r="UJO2" s="326"/>
      <c r="UJP2" s="326"/>
      <c r="UJQ2" s="323"/>
      <c r="UJR2" s="324"/>
      <c r="UJS2" s="324"/>
      <c r="UJT2" s="325"/>
      <c r="UJU2" s="324"/>
      <c r="UJV2" s="326"/>
      <c r="UJW2" s="326"/>
      <c r="UJX2" s="326"/>
      <c r="UJY2" s="326"/>
      <c r="UJZ2" s="323"/>
      <c r="UKA2" s="324"/>
      <c r="UKB2" s="324"/>
      <c r="UKC2" s="325"/>
      <c r="UKD2" s="324"/>
      <c r="UKE2" s="326"/>
      <c r="UKF2" s="326"/>
      <c r="UKG2" s="326"/>
      <c r="UKH2" s="326"/>
      <c r="UKI2" s="323"/>
      <c r="UKJ2" s="324"/>
      <c r="UKK2" s="324"/>
      <c r="UKL2" s="325"/>
      <c r="UKM2" s="324"/>
      <c r="UKN2" s="326"/>
      <c r="UKO2" s="326"/>
      <c r="UKP2" s="326"/>
      <c r="UKQ2" s="326"/>
      <c r="UKR2" s="323"/>
      <c r="UKS2" s="324"/>
      <c r="UKT2" s="324"/>
      <c r="UKU2" s="325"/>
      <c r="UKV2" s="324"/>
      <c r="UKW2" s="326"/>
      <c r="UKX2" s="326"/>
      <c r="UKY2" s="326"/>
      <c r="UKZ2" s="326"/>
      <c r="ULA2" s="323"/>
      <c r="ULB2" s="324"/>
      <c r="ULC2" s="324"/>
      <c r="ULD2" s="325"/>
      <c r="ULE2" s="324"/>
      <c r="ULF2" s="326"/>
      <c r="ULG2" s="326"/>
      <c r="ULH2" s="326"/>
      <c r="ULI2" s="326"/>
      <c r="ULJ2" s="323"/>
      <c r="ULK2" s="324"/>
      <c r="ULL2" s="324"/>
      <c r="ULM2" s="325"/>
      <c r="ULN2" s="324"/>
      <c r="ULO2" s="326"/>
      <c r="ULP2" s="326"/>
      <c r="ULQ2" s="326"/>
      <c r="ULR2" s="326"/>
      <c r="ULS2" s="323"/>
      <c r="ULT2" s="324"/>
      <c r="ULU2" s="324"/>
      <c r="ULV2" s="325"/>
      <c r="ULW2" s="324"/>
      <c r="ULX2" s="326"/>
      <c r="ULY2" s="326"/>
      <c r="ULZ2" s="326"/>
      <c r="UMA2" s="326"/>
      <c r="UMB2" s="323"/>
      <c r="UMC2" s="324"/>
      <c r="UMD2" s="324"/>
      <c r="UME2" s="325"/>
      <c r="UMF2" s="324"/>
      <c r="UMG2" s="326"/>
      <c r="UMH2" s="326"/>
      <c r="UMI2" s="326"/>
      <c r="UMJ2" s="326"/>
      <c r="UMK2" s="323"/>
      <c r="UML2" s="324"/>
      <c r="UMM2" s="324"/>
      <c r="UMN2" s="325"/>
      <c r="UMO2" s="324"/>
      <c r="UMP2" s="326"/>
      <c r="UMQ2" s="326"/>
      <c r="UMR2" s="326"/>
      <c r="UMS2" s="326"/>
      <c r="UMT2" s="323"/>
      <c r="UMU2" s="324"/>
      <c r="UMV2" s="324"/>
      <c r="UMW2" s="325"/>
      <c r="UMX2" s="324"/>
      <c r="UMY2" s="326"/>
      <c r="UMZ2" s="326"/>
      <c r="UNA2" s="326"/>
      <c r="UNB2" s="326"/>
      <c r="UNC2" s="323"/>
      <c r="UND2" s="324"/>
      <c r="UNE2" s="324"/>
      <c r="UNF2" s="325"/>
      <c r="UNG2" s="324"/>
      <c r="UNH2" s="326"/>
      <c r="UNI2" s="326"/>
      <c r="UNJ2" s="326"/>
      <c r="UNK2" s="326"/>
      <c r="UNL2" s="323"/>
      <c r="UNM2" s="324"/>
      <c r="UNN2" s="324"/>
      <c r="UNO2" s="325"/>
      <c r="UNP2" s="324"/>
      <c r="UNQ2" s="326"/>
      <c r="UNR2" s="326"/>
      <c r="UNS2" s="326"/>
      <c r="UNT2" s="326"/>
      <c r="UNU2" s="323"/>
      <c r="UNV2" s="324"/>
      <c r="UNW2" s="324"/>
      <c r="UNX2" s="325"/>
      <c r="UNY2" s="324"/>
      <c r="UNZ2" s="326"/>
      <c r="UOA2" s="326"/>
      <c r="UOB2" s="326"/>
      <c r="UOC2" s="326"/>
      <c r="UOD2" s="323"/>
      <c r="UOE2" s="324"/>
      <c r="UOF2" s="324"/>
      <c r="UOG2" s="325"/>
      <c r="UOH2" s="324"/>
      <c r="UOI2" s="326"/>
      <c r="UOJ2" s="326"/>
      <c r="UOK2" s="326"/>
      <c r="UOL2" s="326"/>
      <c r="UOM2" s="323"/>
      <c r="UON2" s="324"/>
      <c r="UOO2" s="324"/>
      <c r="UOP2" s="325"/>
      <c r="UOQ2" s="324"/>
      <c r="UOR2" s="326"/>
      <c r="UOS2" s="326"/>
      <c r="UOT2" s="326"/>
      <c r="UOU2" s="326"/>
      <c r="UOV2" s="323"/>
      <c r="UOW2" s="324"/>
      <c r="UOX2" s="324"/>
      <c r="UOY2" s="325"/>
      <c r="UOZ2" s="324"/>
      <c r="UPA2" s="326"/>
      <c r="UPB2" s="326"/>
      <c r="UPC2" s="326"/>
      <c r="UPD2" s="326"/>
      <c r="UPE2" s="323"/>
      <c r="UPF2" s="324"/>
      <c r="UPG2" s="324"/>
      <c r="UPH2" s="325"/>
      <c r="UPI2" s="324"/>
      <c r="UPJ2" s="326"/>
      <c r="UPK2" s="326"/>
      <c r="UPL2" s="326"/>
      <c r="UPM2" s="326"/>
      <c r="UPN2" s="323"/>
      <c r="UPO2" s="324"/>
      <c r="UPP2" s="324"/>
      <c r="UPQ2" s="325"/>
      <c r="UPR2" s="324"/>
      <c r="UPS2" s="326"/>
      <c r="UPT2" s="326"/>
      <c r="UPU2" s="326"/>
      <c r="UPV2" s="326"/>
      <c r="UPW2" s="323"/>
      <c r="UPX2" s="324"/>
      <c r="UPY2" s="324"/>
      <c r="UPZ2" s="325"/>
      <c r="UQA2" s="324"/>
      <c r="UQB2" s="326"/>
      <c r="UQC2" s="326"/>
      <c r="UQD2" s="326"/>
      <c r="UQE2" s="326"/>
      <c r="UQF2" s="323"/>
      <c r="UQG2" s="324"/>
      <c r="UQH2" s="324"/>
      <c r="UQI2" s="325"/>
      <c r="UQJ2" s="324"/>
      <c r="UQK2" s="326"/>
      <c r="UQL2" s="326"/>
      <c r="UQM2" s="326"/>
      <c r="UQN2" s="326"/>
      <c r="UQO2" s="323"/>
      <c r="UQP2" s="324"/>
      <c r="UQQ2" s="324"/>
      <c r="UQR2" s="325"/>
      <c r="UQS2" s="324"/>
      <c r="UQT2" s="326"/>
      <c r="UQU2" s="326"/>
      <c r="UQV2" s="326"/>
      <c r="UQW2" s="326"/>
      <c r="UQX2" s="323"/>
      <c r="UQY2" s="324"/>
      <c r="UQZ2" s="324"/>
      <c r="URA2" s="325"/>
      <c r="URB2" s="324"/>
      <c r="URC2" s="326"/>
      <c r="URD2" s="326"/>
      <c r="URE2" s="326"/>
      <c r="URF2" s="326"/>
      <c r="URG2" s="323"/>
      <c r="URH2" s="324"/>
      <c r="URI2" s="324"/>
      <c r="URJ2" s="325"/>
      <c r="URK2" s="324"/>
      <c r="URL2" s="326"/>
      <c r="URM2" s="326"/>
      <c r="URN2" s="326"/>
      <c r="URO2" s="326"/>
      <c r="URP2" s="323"/>
      <c r="URQ2" s="324"/>
      <c r="URR2" s="324"/>
      <c r="URS2" s="325"/>
      <c r="URT2" s="324"/>
      <c r="URU2" s="326"/>
      <c r="URV2" s="326"/>
      <c r="URW2" s="326"/>
      <c r="URX2" s="326"/>
      <c r="URY2" s="323"/>
      <c r="URZ2" s="324"/>
      <c r="USA2" s="324"/>
      <c r="USB2" s="325"/>
      <c r="USC2" s="324"/>
      <c r="USD2" s="326"/>
      <c r="USE2" s="326"/>
      <c r="USF2" s="326"/>
      <c r="USG2" s="326"/>
      <c r="USH2" s="323"/>
      <c r="USI2" s="324"/>
      <c r="USJ2" s="324"/>
      <c r="USK2" s="325"/>
      <c r="USL2" s="324"/>
      <c r="USM2" s="326"/>
      <c r="USN2" s="326"/>
      <c r="USO2" s="326"/>
      <c r="USP2" s="326"/>
      <c r="USQ2" s="323"/>
      <c r="USR2" s="324"/>
      <c r="USS2" s="324"/>
      <c r="UST2" s="325"/>
      <c r="USU2" s="324"/>
      <c r="USV2" s="326"/>
      <c r="USW2" s="326"/>
      <c r="USX2" s="326"/>
      <c r="USY2" s="326"/>
      <c r="USZ2" s="323"/>
      <c r="UTA2" s="324"/>
      <c r="UTB2" s="324"/>
      <c r="UTC2" s="325"/>
      <c r="UTD2" s="324"/>
      <c r="UTE2" s="326"/>
      <c r="UTF2" s="326"/>
      <c r="UTG2" s="326"/>
      <c r="UTH2" s="326"/>
      <c r="UTI2" s="323"/>
      <c r="UTJ2" s="324"/>
      <c r="UTK2" s="324"/>
      <c r="UTL2" s="325"/>
      <c r="UTM2" s="324"/>
      <c r="UTN2" s="326"/>
      <c r="UTO2" s="326"/>
      <c r="UTP2" s="326"/>
      <c r="UTQ2" s="326"/>
      <c r="UTR2" s="323"/>
      <c r="UTS2" s="324"/>
      <c r="UTT2" s="324"/>
      <c r="UTU2" s="325"/>
      <c r="UTV2" s="324"/>
      <c r="UTW2" s="326"/>
      <c r="UTX2" s="326"/>
      <c r="UTY2" s="326"/>
      <c r="UTZ2" s="326"/>
      <c r="UUA2" s="323"/>
      <c r="UUB2" s="324"/>
      <c r="UUC2" s="324"/>
      <c r="UUD2" s="325"/>
      <c r="UUE2" s="324"/>
      <c r="UUF2" s="326"/>
      <c r="UUG2" s="326"/>
      <c r="UUH2" s="326"/>
      <c r="UUI2" s="326"/>
      <c r="UUJ2" s="323"/>
      <c r="UUK2" s="324"/>
      <c r="UUL2" s="324"/>
      <c r="UUM2" s="325"/>
      <c r="UUN2" s="324"/>
      <c r="UUO2" s="326"/>
      <c r="UUP2" s="326"/>
      <c r="UUQ2" s="326"/>
      <c r="UUR2" s="326"/>
      <c r="UUS2" s="323"/>
      <c r="UUT2" s="324"/>
      <c r="UUU2" s="324"/>
      <c r="UUV2" s="325"/>
      <c r="UUW2" s="324"/>
      <c r="UUX2" s="326"/>
      <c r="UUY2" s="326"/>
      <c r="UUZ2" s="326"/>
      <c r="UVA2" s="326"/>
      <c r="UVB2" s="323"/>
      <c r="UVC2" s="324"/>
      <c r="UVD2" s="324"/>
      <c r="UVE2" s="325"/>
      <c r="UVF2" s="324"/>
      <c r="UVG2" s="326"/>
      <c r="UVH2" s="326"/>
      <c r="UVI2" s="326"/>
      <c r="UVJ2" s="326"/>
      <c r="UVK2" s="323"/>
      <c r="UVL2" s="324"/>
      <c r="UVM2" s="324"/>
      <c r="UVN2" s="325"/>
      <c r="UVO2" s="324"/>
      <c r="UVP2" s="326"/>
      <c r="UVQ2" s="326"/>
      <c r="UVR2" s="326"/>
      <c r="UVS2" s="326"/>
      <c r="UVT2" s="323"/>
      <c r="UVU2" s="324"/>
      <c r="UVV2" s="324"/>
      <c r="UVW2" s="325"/>
      <c r="UVX2" s="324"/>
      <c r="UVY2" s="326"/>
      <c r="UVZ2" s="326"/>
      <c r="UWA2" s="326"/>
      <c r="UWB2" s="326"/>
      <c r="UWC2" s="323"/>
      <c r="UWD2" s="324"/>
      <c r="UWE2" s="324"/>
      <c r="UWF2" s="325"/>
      <c r="UWG2" s="324"/>
      <c r="UWH2" s="326"/>
      <c r="UWI2" s="326"/>
      <c r="UWJ2" s="326"/>
      <c r="UWK2" s="326"/>
      <c r="UWL2" s="323"/>
      <c r="UWM2" s="324"/>
      <c r="UWN2" s="324"/>
      <c r="UWO2" s="325"/>
      <c r="UWP2" s="324"/>
      <c r="UWQ2" s="326"/>
      <c r="UWR2" s="326"/>
      <c r="UWS2" s="326"/>
      <c r="UWT2" s="326"/>
      <c r="UWU2" s="323"/>
      <c r="UWV2" s="324"/>
      <c r="UWW2" s="324"/>
      <c r="UWX2" s="325"/>
      <c r="UWY2" s="324"/>
      <c r="UWZ2" s="326"/>
      <c r="UXA2" s="326"/>
      <c r="UXB2" s="326"/>
      <c r="UXC2" s="326"/>
      <c r="UXD2" s="323"/>
      <c r="UXE2" s="324"/>
      <c r="UXF2" s="324"/>
      <c r="UXG2" s="325"/>
      <c r="UXH2" s="324"/>
      <c r="UXI2" s="326"/>
      <c r="UXJ2" s="326"/>
      <c r="UXK2" s="326"/>
      <c r="UXL2" s="326"/>
      <c r="UXM2" s="323"/>
      <c r="UXN2" s="324"/>
      <c r="UXO2" s="324"/>
      <c r="UXP2" s="325"/>
      <c r="UXQ2" s="324"/>
      <c r="UXR2" s="326"/>
      <c r="UXS2" s="326"/>
      <c r="UXT2" s="326"/>
      <c r="UXU2" s="326"/>
      <c r="UXV2" s="323"/>
      <c r="UXW2" s="324"/>
      <c r="UXX2" s="324"/>
      <c r="UXY2" s="325"/>
      <c r="UXZ2" s="324"/>
      <c r="UYA2" s="326"/>
      <c r="UYB2" s="326"/>
      <c r="UYC2" s="326"/>
      <c r="UYD2" s="326"/>
      <c r="UYE2" s="323"/>
      <c r="UYF2" s="324"/>
      <c r="UYG2" s="324"/>
      <c r="UYH2" s="325"/>
      <c r="UYI2" s="324"/>
      <c r="UYJ2" s="326"/>
      <c r="UYK2" s="326"/>
      <c r="UYL2" s="326"/>
      <c r="UYM2" s="326"/>
      <c r="UYN2" s="323"/>
      <c r="UYO2" s="324"/>
      <c r="UYP2" s="324"/>
      <c r="UYQ2" s="325"/>
      <c r="UYR2" s="324"/>
      <c r="UYS2" s="326"/>
      <c r="UYT2" s="326"/>
      <c r="UYU2" s="326"/>
      <c r="UYV2" s="326"/>
      <c r="UYW2" s="323"/>
      <c r="UYX2" s="324"/>
      <c r="UYY2" s="324"/>
      <c r="UYZ2" s="325"/>
      <c r="UZA2" s="324"/>
      <c r="UZB2" s="326"/>
      <c r="UZC2" s="326"/>
      <c r="UZD2" s="326"/>
      <c r="UZE2" s="326"/>
      <c r="UZF2" s="323"/>
      <c r="UZG2" s="324"/>
      <c r="UZH2" s="324"/>
      <c r="UZI2" s="325"/>
      <c r="UZJ2" s="324"/>
      <c r="UZK2" s="326"/>
      <c r="UZL2" s="326"/>
      <c r="UZM2" s="326"/>
      <c r="UZN2" s="326"/>
      <c r="UZO2" s="323"/>
      <c r="UZP2" s="324"/>
      <c r="UZQ2" s="324"/>
      <c r="UZR2" s="325"/>
      <c r="UZS2" s="324"/>
      <c r="UZT2" s="326"/>
      <c r="UZU2" s="326"/>
      <c r="UZV2" s="326"/>
      <c r="UZW2" s="326"/>
      <c r="UZX2" s="323"/>
      <c r="UZY2" s="324"/>
      <c r="UZZ2" s="324"/>
      <c r="VAA2" s="325"/>
      <c r="VAB2" s="324"/>
      <c r="VAC2" s="326"/>
      <c r="VAD2" s="326"/>
      <c r="VAE2" s="326"/>
      <c r="VAF2" s="326"/>
      <c r="VAG2" s="323"/>
      <c r="VAH2" s="324"/>
      <c r="VAI2" s="324"/>
      <c r="VAJ2" s="325"/>
      <c r="VAK2" s="324"/>
      <c r="VAL2" s="326"/>
      <c r="VAM2" s="326"/>
      <c r="VAN2" s="326"/>
      <c r="VAO2" s="326"/>
      <c r="VAP2" s="323"/>
      <c r="VAQ2" s="324"/>
      <c r="VAR2" s="324"/>
      <c r="VAS2" s="325"/>
      <c r="VAT2" s="324"/>
      <c r="VAU2" s="326"/>
      <c r="VAV2" s="326"/>
      <c r="VAW2" s="326"/>
      <c r="VAX2" s="326"/>
      <c r="VAY2" s="323"/>
      <c r="VAZ2" s="324"/>
      <c r="VBA2" s="324"/>
      <c r="VBB2" s="325"/>
      <c r="VBC2" s="324"/>
      <c r="VBD2" s="326"/>
      <c r="VBE2" s="326"/>
      <c r="VBF2" s="326"/>
      <c r="VBG2" s="326"/>
      <c r="VBH2" s="323"/>
      <c r="VBI2" s="324"/>
      <c r="VBJ2" s="324"/>
      <c r="VBK2" s="325"/>
      <c r="VBL2" s="324"/>
      <c r="VBM2" s="326"/>
      <c r="VBN2" s="326"/>
      <c r="VBO2" s="326"/>
      <c r="VBP2" s="326"/>
      <c r="VBQ2" s="323"/>
      <c r="VBR2" s="324"/>
      <c r="VBS2" s="324"/>
      <c r="VBT2" s="325"/>
      <c r="VBU2" s="324"/>
      <c r="VBV2" s="326"/>
      <c r="VBW2" s="326"/>
      <c r="VBX2" s="326"/>
      <c r="VBY2" s="326"/>
      <c r="VBZ2" s="323"/>
      <c r="VCA2" s="324"/>
      <c r="VCB2" s="324"/>
      <c r="VCC2" s="325"/>
      <c r="VCD2" s="324"/>
      <c r="VCE2" s="326"/>
      <c r="VCF2" s="326"/>
      <c r="VCG2" s="326"/>
      <c r="VCH2" s="326"/>
      <c r="VCI2" s="323"/>
      <c r="VCJ2" s="324"/>
      <c r="VCK2" s="324"/>
      <c r="VCL2" s="325"/>
      <c r="VCM2" s="324"/>
      <c r="VCN2" s="326"/>
      <c r="VCO2" s="326"/>
      <c r="VCP2" s="326"/>
      <c r="VCQ2" s="326"/>
      <c r="VCR2" s="323"/>
      <c r="VCS2" s="324"/>
      <c r="VCT2" s="324"/>
      <c r="VCU2" s="325"/>
      <c r="VCV2" s="324"/>
      <c r="VCW2" s="326"/>
      <c r="VCX2" s="326"/>
      <c r="VCY2" s="326"/>
      <c r="VCZ2" s="326"/>
      <c r="VDA2" s="323"/>
      <c r="VDB2" s="324"/>
      <c r="VDC2" s="324"/>
      <c r="VDD2" s="325"/>
      <c r="VDE2" s="324"/>
      <c r="VDF2" s="326"/>
      <c r="VDG2" s="326"/>
      <c r="VDH2" s="326"/>
      <c r="VDI2" s="326"/>
      <c r="VDJ2" s="323"/>
      <c r="VDK2" s="324"/>
      <c r="VDL2" s="324"/>
      <c r="VDM2" s="325"/>
      <c r="VDN2" s="324"/>
      <c r="VDO2" s="326"/>
      <c r="VDP2" s="326"/>
      <c r="VDQ2" s="326"/>
      <c r="VDR2" s="326"/>
      <c r="VDS2" s="323"/>
      <c r="VDT2" s="324"/>
      <c r="VDU2" s="324"/>
      <c r="VDV2" s="325"/>
      <c r="VDW2" s="324"/>
      <c r="VDX2" s="326"/>
      <c r="VDY2" s="326"/>
      <c r="VDZ2" s="326"/>
      <c r="VEA2" s="326"/>
      <c r="VEB2" s="323"/>
      <c r="VEC2" s="324"/>
      <c r="VED2" s="324"/>
      <c r="VEE2" s="325"/>
      <c r="VEF2" s="324"/>
      <c r="VEG2" s="326"/>
      <c r="VEH2" s="326"/>
      <c r="VEI2" s="326"/>
      <c r="VEJ2" s="326"/>
      <c r="VEK2" s="323"/>
      <c r="VEL2" s="324"/>
      <c r="VEM2" s="324"/>
      <c r="VEN2" s="325"/>
      <c r="VEO2" s="324"/>
      <c r="VEP2" s="326"/>
      <c r="VEQ2" s="326"/>
      <c r="VER2" s="326"/>
      <c r="VES2" s="326"/>
      <c r="VET2" s="323"/>
      <c r="VEU2" s="324"/>
      <c r="VEV2" s="324"/>
      <c r="VEW2" s="325"/>
      <c r="VEX2" s="324"/>
      <c r="VEY2" s="326"/>
      <c r="VEZ2" s="326"/>
      <c r="VFA2" s="326"/>
      <c r="VFB2" s="326"/>
      <c r="VFC2" s="323"/>
      <c r="VFD2" s="324"/>
      <c r="VFE2" s="324"/>
      <c r="VFF2" s="325"/>
      <c r="VFG2" s="324"/>
      <c r="VFH2" s="326"/>
      <c r="VFI2" s="326"/>
      <c r="VFJ2" s="326"/>
      <c r="VFK2" s="326"/>
      <c r="VFL2" s="323"/>
      <c r="VFM2" s="324"/>
      <c r="VFN2" s="324"/>
      <c r="VFO2" s="325"/>
      <c r="VFP2" s="324"/>
      <c r="VFQ2" s="326"/>
      <c r="VFR2" s="326"/>
      <c r="VFS2" s="326"/>
      <c r="VFT2" s="326"/>
      <c r="VFU2" s="323"/>
      <c r="VFV2" s="324"/>
      <c r="VFW2" s="324"/>
      <c r="VFX2" s="325"/>
      <c r="VFY2" s="324"/>
      <c r="VFZ2" s="326"/>
      <c r="VGA2" s="326"/>
      <c r="VGB2" s="326"/>
      <c r="VGC2" s="326"/>
      <c r="VGD2" s="323"/>
      <c r="VGE2" s="324"/>
      <c r="VGF2" s="324"/>
      <c r="VGG2" s="325"/>
      <c r="VGH2" s="324"/>
      <c r="VGI2" s="326"/>
      <c r="VGJ2" s="326"/>
      <c r="VGK2" s="326"/>
      <c r="VGL2" s="326"/>
      <c r="VGM2" s="323"/>
      <c r="VGN2" s="324"/>
      <c r="VGO2" s="324"/>
      <c r="VGP2" s="325"/>
      <c r="VGQ2" s="324"/>
      <c r="VGR2" s="326"/>
      <c r="VGS2" s="326"/>
      <c r="VGT2" s="326"/>
      <c r="VGU2" s="326"/>
      <c r="VGV2" s="323"/>
      <c r="VGW2" s="324"/>
      <c r="VGX2" s="324"/>
      <c r="VGY2" s="325"/>
      <c r="VGZ2" s="324"/>
      <c r="VHA2" s="326"/>
      <c r="VHB2" s="326"/>
      <c r="VHC2" s="326"/>
      <c r="VHD2" s="326"/>
      <c r="VHE2" s="323"/>
      <c r="VHF2" s="324"/>
      <c r="VHG2" s="324"/>
      <c r="VHH2" s="325"/>
      <c r="VHI2" s="324"/>
      <c r="VHJ2" s="326"/>
      <c r="VHK2" s="326"/>
      <c r="VHL2" s="326"/>
      <c r="VHM2" s="326"/>
      <c r="VHN2" s="323"/>
      <c r="VHO2" s="324"/>
      <c r="VHP2" s="324"/>
      <c r="VHQ2" s="325"/>
      <c r="VHR2" s="324"/>
      <c r="VHS2" s="326"/>
      <c r="VHT2" s="326"/>
      <c r="VHU2" s="326"/>
      <c r="VHV2" s="326"/>
      <c r="VHW2" s="323"/>
      <c r="VHX2" s="324"/>
      <c r="VHY2" s="324"/>
      <c r="VHZ2" s="325"/>
      <c r="VIA2" s="324"/>
      <c r="VIB2" s="326"/>
      <c r="VIC2" s="326"/>
      <c r="VID2" s="326"/>
      <c r="VIE2" s="326"/>
      <c r="VIF2" s="323"/>
      <c r="VIG2" s="324"/>
      <c r="VIH2" s="324"/>
      <c r="VII2" s="325"/>
      <c r="VIJ2" s="324"/>
      <c r="VIK2" s="326"/>
      <c r="VIL2" s="326"/>
      <c r="VIM2" s="326"/>
      <c r="VIN2" s="326"/>
      <c r="VIO2" s="323"/>
      <c r="VIP2" s="324"/>
      <c r="VIQ2" s="324"/>
      <c r="VIR2" s="325"/>
      <c r="VIS2" s="324"/>
      <c r="VIT2" s="326"/>
      <c r="VIU2" s="326"/>
      <c r="VIV2" s="326"/>
      <c r="VIW2" s="326"/>
      <c r="VIX2" s="323"/>
      <c r="VIY2" s="324"/>
      <c r="VIZ2" s="324"/>
      <c r="VJA2" s="325"/>
      <c r="VJB2" s="324"/>
      <c r="VJC2" s="326"/>
      <c r="VJD2" s="326"/>
      <c r="VJE2" s="326"/>
      <c r="VJF2" s="326"/>
      <c r="VJG2" s="323"/>
      <c r="VJH2" s="324"/>
      <c r="VJI2" s="324"/>
      <c r="VJJ2" s="325"/>
      <c r="VJK2" s="324"/>
      <c r="VJL2" s="326"/>
      <c r="VJM2" s="326"/>
      <c r="VJN2" s="326"/>
      <c r="VJO2" s="326"/>
      <c r="VJP2" s="323"/>
      <c r="VJQ2" s="324"/>
      <c r="VJR2" s="324"/>
      <c r="VJS2" s="325"/>
      <c r="VJT2" s="324"/>
      <c r="VJU2" s="326"/>
      <c r="VJV2" s="326"/>
      <c r="VJW2" s="326"/>
      <c r="VJX2" s="326"/>
      <c r="VJY2" s="323"/>
      <c r="VJZ2" s="324"/>
      <c r="VKA2" s="324"/>
      <c r="VKB2" s="325"/>
      <c r="VKC2" s="324"/>
      <c r="VKD2" s="326"/>
      <c r="VKE2" s="326"/>
      <c r="VKF2" s="326"/>
      <c r="VKG2" s="326"/>
      <c r="VKH2" s="323"/>
      <c r="VKI2" s="324"/>
      <c r="VKJ2" s="324"/>
      <c r="VKK2" s="325"/>
      <c r="VKL2" s="324"/>
      <c r="VKM2" s="326"/>
      <c r="VKN2" s="326"/>
      <c r="VKO2" s="326"/>
      <c r="VKP2" s="326"/>
      <c r="VKQ2" s="323"/>
      <c r="VKR2" s="324"/>
      <c r="VKS2" s="324"/>
      <c r="VKT2" s="325"/>
      <c r="VKU2" s="324"/>
      <c r="VKV2" s="326"/>
      <c r="VKW2" s="326"/>
      <c r="VKX2" s="326"/>
      <c r="VKY2" s="326"/>
      <c r="VKZ2" s="323"/>
      <c r="VLA2" s="324"/>
      <c r="VLB2" s="324"/>
      <c r="VLC2" s="325"/>
      <c r="VLD2" s="324"/>
      <c r="VLE2" s="326"/>
      <c r="VLF2" s="326"/>
      <c r="VLG2" s="326"/>
      <c r="VLH2" s="326"/>
      <c r="VLI2" s="323"/>
      <c r="VLJ2" s="324"/>
      <c r="VLK2" s="324"/>
      <c r="VLL2" s="325"/>
      <c r="VLM2" s="324"/>
      <c r="VLN2" s="326"/>
      <c r="VLO2" s="326"/>
      <c r="VLP2" s="326"/>
      <c r="VLQ2" s="326"/>
      <c r="VLR2" s="323"/>
      <c r="VLS2" s="324"/>
      <c r="VLT2" s="324"/>
      <c r="VLU2" s="325"/>
      <c r="VLV2" s="324"/>
      <c r="VLW2" s="326"/>
      <c r="VLX2" s="326"/>
      <c r="VLY2" s="326"/>
      <c r="VLZ2" s="326"/>
      <c r="VMA2" s="323"/>
      <c r="VMB2" s="324"/>
      <c r="VMC2" s="324"/>
      <c r="VMD2" s="325"/>
      <c r="VME2" s="324"/>
      <c r="VMF2" s="326"/>
      <c r="VMG2" s="326"/>
      <c r="VMH2" s="326"/>
      <c r="VMI2" s="326"/>
      <c r="VMJ2" s="323"/>
      <c r="VMK2" s="324"/>
      <c r="VML2" s="324"/>
      <c r="VMM2" s="325"/>
      <c r="VMN2" s="324"/>
      <c r="VMO2" s="326"/>
      <c r="VMP2" s="326"/>
      <c r="VMQ2" s="326"/>
      <c r="VMR2" s="326"/>
      <c r="VMS2" s="323"/>
      <c r="VMT2" s="324"/>
      <c r="VMU2" s="324"/>
      <c r="VMV2" s="325"/>
      <c r="VMW2" s="324"/>
      <c r="VMX2" s="326"/>
      <c r="VMY2" s="326"/>
      <c r="VMZ2" s="326"/>
      <c r="VNA2" s="326"/>
      <c r="VNB2" s="323"/>
      <c r="VNC2" s="324"/>
      <c r="VND2" s="324"/>
      <c r="VNE2" s="325"/>
      <c r="VNF2" s="324"/>
      <c r="VNG2" s="326"/>
      <c r="VNH2" s="326"/>
      <c r="VNI2" s="326"/>
      <c r="VNJ2" s="326"/>
      <c r="VNK2" s="323"/>
      <c r="VNL2" s="324"/>
      <c r="VNM2" s="324"/>
      <c r="VNN2" s="325"/>
      <c r="VNO2" s="324"/>
      <c r="VNP2" s="326"/>
      <c r="VNQ2" s="326"/>
      <c r="VNR2" s="326"/>
      <c r="VNS2" s="326"/>
      <c r="VNT2" s="323"/>
      <c r="VNU2" s="324"/>
      <c r="VNV2" s="324"/>
      <c r="VNW2" s="325"/>
      <c r="VNX2" s="324"/>
      <c r="VNY2" s="326"/>
      <c r="VNZ2" s="326"/>
      <c r="VOA2" s="326"/>
      <c r="VOB2" s="326"/>
      <c r="VOC2" s="323"/>
      <c r="VOD2" s="324"/>
      <c r="VOE2" s="324"/>
      <c r="VOF2" s="325"/>
      <c r="VOG2" s="324"/>
      <c r="VOH2" s="326"/>
      <c r="VOI2" s="326"/>
      <c r="VOJ2" s="326"/>
      <c r="VOK2" s="326"/>
      <c r="VOL2" s="323"/>
      <c r="VOM2" s="324"/>
      <c r="VON2" s="324"/>
      <c r="VOO2" s="325"/>
      <c r="VOP2" s="324"/>
      <c r="VOQ2" s="326"/>
      <c r="VOR2" s="326"/>
      <c r="VOS2" s="326"/>
      <c r="VOT2" s="326"/>
      <c r="VOU2" s="323"/>
      <c r="VOV2" s="324"/>
      <c r="VOW2" s="324"/>
      <c r="VOX2" s="325"/>
      <c r="VOY2" s="324"/>
      <c r="VOZ2" s="326"/>
      <c r="VPA2" s="326"/>
      <c r="VPB2" s="326"/>
      <c r="VPC2" s="326"/>
      <c r="VPD2" s="323"/>
      <c r="VPE2" s="324"/>
      <c r="VPF2" s="324"/>
      <c r="VPG2" s="325"/>
      <c r="VPH2" s="324"/>
      <c r="VPI2" s="326"/>
      <c r="VPJ2" s="326"/>
      <c r="VPK2" s="326"/>
      <c r="VPL2" s="326"/>
      <c r="VPM2" s="323"/>
      <c r="VPN2" s="324"/>
      <c r="VPO2" s="324"/>
      <c r="VPP2" s="325"/>
      <c r="VPQ2" s="324"/>
      <c r="VPR2" s="326"/>
      <c r="VPS2" s="326"/>
      <c r="VPT2" s="326"/>
      <c r="VPU2" s="326"/>
      <c r="VPV2" s="323"/>
      <c r="VPW2" s="324"/>
      <c r="VPX2" s="324"/>
      <c r="VPY2" s="325"/>
      <c r="VPZ2" s="324"/>
      <c r="VQA2" s="326"/>
      <c r="VQB2" s="326"/>
      <c r="VQC2" s="326"/>
      <c r="VQD2" s="326"/>
      <c r="VQE2" s="323"/>
      <c r="VQF2" s="324"/>
      <c r="VQG2" s="324"/>
      <c r="VQH2" s="325"/>
      <c r="VQI2" s="324"/>
      <c r="VQJ2" s="326"/>
      <c r="VQK2" s="326"/>
      <c r="VQL2" s="326"/>
      <c r="VQM2" s="326"/>
      <c r="VQN2" s="323"/>
      <c r="VQO2" s="324"/>
      <c r="VQP2" s="324"/>
      <c r="VQQ2" s="325"/>
      <c r="VQR2" s="324"/>
      <c r="VQS2" s="326"/>
      <c r="VQT2" s="326"/>
      <c r="VQU2" s="326"/>
      <c r="VQV2" s="326"/>
      <c r="VQW2" s="323"/>
      <c r="VQX2" s="324"/>
      <c r="VQY2" s="324"/>
      <c r="VQZ2" s="325"/>
      <c r="VRA2" s="324"/>
      <c r="VRB2" s="326"/>
      <c r="VRC2" s="326"/>
      <c r="VRD2" s="326"/>
      <c r="VRE2" s="326"/>
      <c r="VRF2" s="323"/>
      <c r="VRG2" s="324"/>
      <c r="VRH2" s="324"/>
      <c r="VRI2" s="325"/>
      <c r="VRJ2" s="324"/>
      <c r="VRK2" s="326"/>
      <c r="VRL2" s="326"/>
      <c r="VRM2" s="326"/>
      <c r="VRN2" s="326"/>
      <c r="VRO2" s="323"/>
      <c r="VRP2" s="324"/>
      <c r="VRQ2" s="324"/>
      <c r="VRR2" s="325"/>
      <c r="VRS2" s="324"/>
      <c r="VRT2" s="326"/>
      <c r="VRU2" s="326"/>
      <c r="VRV2" s="326"/>
      <c r="VRW2" s="326"/>
      <c r="VRX2" s="323"/>
      <c r="VRY2" s="324"/>
      <c r="VRZ2" s="324"/>
      <c r="VSA2" s="325"/>
      <c r="VSB2" s="324"/>
      <c r="VSC2" s="326"/>
      <c r="VSD2" s="326"/>
      <c r="VSE2" s="326"/>
      <c r="VSF2" s="326"/>
      <c r="VSG2" s="323"/>
      <c r="VSH2" s="324"/>
      <c r="VSI2" s="324"/>
      <c r="VSJ2" s="325"/>
      <c r="VSK2" s="324"/>
      <c r="VSL2" s="326"/>
      <c r="VSM2" s="326"/>
      <c r="VSN2" s="326"/>
      <c r="VSO2" s="326"/>
      <c r="VSP2" s="323"/>
      <c r="VSQ2" s="324"/>
      <c r="VSR2" s="324"/>
      <c r="VSS2" s="325"/>
      <c r="VST2" s="324"/>
      <c r="VSU2" s="326"/>
      <c r="VSV2" s="326"/>
      <c r="VSW2" s="326"/>
      <c r="VSX2" s="326"/>
      <c r="VSY2" s="323"/>
      <c r="VSZ2" s="324"/>
      <c r="VTA2" s="324"/>
      <c r="VTB2" s="325"/>
      <c r="VTC2" s="324"/>
      <c r="VTD2" s="326"/>
      <c r="VTE2" s="326"/>
      <c r="VTF2" s="326"/>
      <c r="VTG2" s="326"/>
      <c r="VTH2" s="323"/>
      <c r="VTI2" s="324"/>
      <c r="VTJ2" s="324"/>
      <c r="VTK2" s="325"/>
      <c r="VTL2" s="324"/>
      <c r="VTM2" s="326"/>
      <c r="VTN2" s="326"/>
      <c r="VTO2" s="326"/>
      <c r="VTP2" s="326"/>
      <c r="VTQ2" s="323"/>
      <c r="VTR2" s="324"/>
      <c r="VTS2" s="324"/>
      <c r="VTT2" s="325"/>
      <c r="VTU2" s="324"/>
      <c r="VTV2" s="326"/>
      <c r="VTW2" s="326"/>
      <c r="VTX2" s="326"/>
      <c r="VTY2" s="326"/>
      <c r="VTZ2" s="323"/>
      <c r="VUA2" s="324"/>
      <c r="VUB2" s="324"/>
      <c r="VUC2" s="325"/>
      <c r="VUD2" s="324"/>
      <c r="VUE2" s="326"/>
      <c r="VUF2" s="326"/>
      <c r="VUG2" s="326"/>
      <c r="VUH2" s="326"/>
      <c r="VUI2" s="323"/>
      <c r="VUJ2" s="324"/>
      <c r="VUK2" s="324"/>
      <c r="VUL2" s="325"/>
      <c r="VUM2" s="324"/>
      <c r="VUN2" s="326"/>
      <c r="VUO2" s="326"/>
      <c r="VUP2" s="326"/>
      <c r="VUQ2" s="326"/>
      <c r="VUR2" s="323"/>
      <c r="VUS2" s="324"/>
      <c r="VUT2" s="324"/>
      <c r="VUU2" s="325"/>
      <c r="VUV2" s="324"/>
      <c r="VUW2" s="326"/>
      <c r="VUX2" s="326"/>
      <c r="VUY2" s="326"/>
      <c r="VUZ2" s="326"/>
      <c r="VVA2" s="323"/>
      <c r="VVB2" s="324"/>
      <c r="VVC2" s="324"/>
      <c r="VVD2" s="325"/>
      <c r="VVE2" s="324"/>
      <c r="VVF2" s="326"/>
      <c r="VVG2" s="326"/>
      <c r="VVH2" s="326"/>
      <c r="VVI2" s="326"/>
      <c r="VVJ2" s="323"/>
      <c r="VVK2" s="324"/>
      <c r="VVL2" s="324"/>
      <c r="VVM2" s="325"/>
      <c r="VVN2" s="324"/>
      <c r="VVO2" s="326"/>
      <c r="VVP2" s="326"/>
      <c r="VVQ2" s="326"/>
      <c r="VVR2" s="326"/>
      <c r="VVS2" s="323"/>
      <c r="VVT2" s="324"/>
      <c r="VVU2" s="324"/>
      <c r="VVV2" s="325"/>
      <c r="VVW2" s="324"/>
      <c r="VVX2" s="326"/>
      <c r="VVY2" s="326"/>
      <c r="VVZ2" s="326"/>
      <c r="VWA2" s="326"/>
      <c r="VWB2" s="323"/>
      <c r="VWC2" s="324"/>
      <c r="VWD2" s="324"/>
      <c r="VWE2" s="325"/>
      <c r="VWF2" s="324"/>
      <c r="VWG2" s="326"/>
      <c r="VWH2" s="326"/>
      <c r="VWI2" s="326"/>
      <c r="VWJ2" s="326"/>
      <c r="VWK2" s="323"/>
      <c r="VWL2" s="324"/>
      <c r="VWM2" s="324"/>
      <c r="VWN2" s="325"/>
      <c r="VWO2" s="324"/>
      <c r="VWP2" s="326"/>
      <c r="VWQ2" s="326"/>
      <c r="VWR2" s="326"/>
      <c r="VWS2" s="326"/>
      <c r="VWT2" s="323"/>
      <c r="VWU2" s="324"/>
      <c r="VWV2" s="324"/>
      <c r="VWW2" s="325"/>
      <c r="VWX2" s="324"/>
      <c r="VWY2" s="326"/>
      <c r="VWZ2" s="326"/>
      <c r="VXA2" s="326"/>
      <c r="VXB2" s="326"/>
      <c r="VXC2" s="323"/>
      <c r="VXD2" s="324"/>
      <c r="VXE2" s="324"/>
      <c r="VXF2" s="325"/>
      <c r="VXG2" s="324"/>
      <c r="VXH2" s="326"/>
      <c r="VXI2" s="326"/>
      <c r="VXJ2" s="326"/>
      <c r="VXK2" s="326"/>
      <c r="VXL2" s="323"/>
      <c r="VXM2" s="324"/>
      <c r="VXN2" s="324"/>
      <c r="VXO2" s="325"/>
      <c r="VXP2" s="324"/>
      <c r="VXQ2" s="326"/>
      <c r="VXR2" s="326"/>
      <c r="VXS2" s="326"/>
      <c r="VXT2" s="326"/>
      <c r="VXU2" s="323"/>
      <c r="VXV2" s="324"/>
      <c r="VXW2" s="324"/>
      <c r="VXX2" s="325"/>
      <c r="VXY2" s="324"/>
      <c r="VXZ2" s="326"/>
      <c r="VYA2" s="326"/>
      <c r="VYB2" s="326"/>
      <c r="VYC2" s="326"/>
      <c r="VYD2" s="323"/>
      <c r="VYE2" s="324"/>
      <c r="VYF2" s="324"/>
      <c r="VYG2" s="325"/>
      <c r="VYH2" s="324"/>
      <c r="VYI2" s="326"/>
      <c r="VYJ2" s="326"/>
      <c r="VYK2" s="326"/>
      <c r="VYL2" s="326"/>
      <c r="VYM2" s="323"/>
      <c r="VYN2" s="324"/>
      <c r="VYO2" s="324"/>
      <c r="VYP2" s="325"/>
      <c r="VYQ2" s="324"/>
      <c r="VYR2" s="326"/>
      <c r="VYS2" s="326"/>
      <c r="VYT2" s="326"/>
      <c r="VYU2" s="326"/>
      <c r="VYV2" s="323"/>
      <c r="VYW2" s="324"/>
      <c r="VYX2" s="324"/>
      <c r="VYY2" s="325"/>
      <c r="VYZ2" s="324"/>
      <c r="VZA2" s="326"/>
      <c r="VZB2" s="326"/>
      <c r="VZC2" s="326"/>
      <c r="VZD2" s="326"/>
      <c r="VZE2" s="323"/>
      <c r="VZF2" s="324"/>
      <c r="VZG2" s="324"/>
      <c r="VZH2" s="325"/>
      <c r="VZI2" s="324"/>
      <c r="VZJ2" s="326"/>
      <c r="VZK2" s="326"/>
      <c r="VZL2" s="326"/>
      <c r="VZM2" s="326"/>
      <c r="VZN2" s="323"/>
      <c r="VZO2" s="324"/>
      <c r="VZP2" s="324"/>
      <c r="VZQ2" s="325"/>
      <c r="VZR2" s="324"/>
      <c r="VZS2" s="326"/>
      <c r="VZT2" s="326"/>
      <c r="VZU2" s="326"/>
      <c r="VZV2" s="326"/>
      <c r="VZW2" s="323"/>
      <c r="VZX2" s="324"/>
      <c r="VZY2" s="324"/>
      <c r="VZZ2" s="325"/>
      <c r="WAA2" s="324"/>
      <c r="WAB2" s="326"/>
      <c r="WAC2" s="326"/>
      <c r="WAD2" s="326"/>
      <c r="WAE2" s="326"/>
      <c r="WAF2" s="323"/>
      <c r="WAG2" s="324"/>
      <c r="WAH2" s="324"/>
      <c r="WAI2" s="325"/>
      <c r="WAJ2" s="324"/>
      <c r="WAK2" s="326"/>
      <c r="WAL2" s="326"/>
      <c r="WAM2" s="326"/>
      <c r="WAN2" s="326"/>
      <c r="WAO2" s="323"/>
      <c r="WAP2" s="324"/>
      <c r="WAQ2" s="324"/>
      <c r="WAR2" s="325"/>
      <c r="WAS2" s="324"/>
      <c r="WAT2" s="326"/>
      <c r="WAU2" s="326"/>
      <c r="WAV2" s="326"/>
      <c r="WAW2" s="326"/>
      <c r="WAX2" s="323"/>
      <c r="WAY2" s="324"/>
      <c r="WAZ2" s="324"/>
      <c r="WBA2" s="325"/>
      <c r="WBB2" s="324"/>
      <c r="WBC2" s="326"/>
      <c r="WBD2" s="326"/>
      <c r="WBE2" s="326"/>
      <c r="WBF2" s="326"/>
      <c r="WBG2" s="323"/>
      <c r="WBH2" s="324"/>
      <c r="WBI2" s="324"/>
      <c r="WBJ2" s="325"/>
      <c r="WBK2" s="324"/>
      <c r="WBL2" s="326"/>
      <c r="WBM2" s="326"/>
      <c r="WBN2" s="326"/>
      <c r="WBO2" s="326"/>
      <c r="WBP2" s="323"/>
      <c r="WBQ2" s="324"/>
      <c r="WBR2" s="324"/>
      <c r="WBS2" s="325"/>
      <c r="WBT2" s="324"/>
      <c r="WBU2" s="326"/>
      <c r="WBV2" s="326"/>
      <c r="WBW2" s="326"/>
      <c r="WBX2" s="326"/>
      <c r="WBY2" s="323"/>
      <c r="WBZ2" s="324"/>
      <c r="WCA2" s="324"/>
      <c r="WCB2" s="325"/>
      <c r="WCC2" s="324"/>
      <c r="WCD2" s="326"/>
      <c r="WCE2" s="326"/>
      <c r="WCF2" s="326"/>
      <c r="WCG2" s="326"/>
      <c r="WCH2" s="323"/>
      <c r="WCI2" s="324"/>
      <c r="WCJ2" s="324"/>
      <c r="WCK2" s="325"/>
      <c r="WCL2" s="324"/>
      <c r="WCM2" s="326"/>
      <c r="WCN2" s="326"/>
      <c r="WCO2" s="326"/>
      <c r="WCP2" s="326"/>
      <c r="WCQ2" s="323"/>
      <c r="WCR2" s="324"/>
      <c r="WCS2" s="324"/>
      <c r="WCT2" s="325"/>
      <c r="WCU2" s="324"/>
      <c r="WCV2" s="326"/>
      <c r="WCW2" s="326"/>
      <c r="WCX2" s="326"/>
      <c r="WCY2" s="326"/>
      <c r="WCZ2" s="323"/>
      <c r="WDA2" s="324"/>
      <c r="WDB2" s="324"/>
      <c r="WDC2" s="325"/>
      <c r="WDD2" s="324"/>
      <c r="WDE2" s="326"/>
      <c r="WDF2" s="326"/>
      <c r="WDG2" s="326"/>
      <c r="WDH2" s="326"/>
      <c r="WDI2" s="323"/>
      <c r="WDJ2" s="324"/>
      <c r="WDK2" s="324"/>
      <c r="WDL2" s="325"/>
      <c r="WDM2" s="324"/>
      <c r="WDN2" s="326"/>
      <c r="WDO2" s="326"/>
      <c r="WDP2" s="326"/>
      <c r="WDQ2" s="326"/>
      <c r="WDR2" s="323"/>
      <c r="WDS2" s="324"/>
      <c r="WDT2" s="324"/>
      <c r="WDU2" s="325"/>
      <c r="WDV2" s="324"/>
      <c r="WDW2" s="326"/>
      <c r="WDX2" s="326"/>
      <c r="WDY2" s="326"/>
      <c r="WDZ2" s="326"/>
      <c r="WEA2" s="323"/>
      <c r="WEB2" s="324"/>
      <c r="WEC2" s="324"/>
      <c r="WED2" s="325"/>
      <c r="WEE2" s="324"/>
      <c r="WEF2" s="326"/>
      <c r="WEG2" s="326"/>
      <c r="WEH2" s="326"/>
      <c r="WEI2" s="326"/>
      <c r="WEJ2" s="323"/>
      <c r="WEK2" s="324"/>
      <c r="WEL2" s="324"/>
      <c r="WEM2" s="325"/>
      <c r="WEN2" s="324"/>
      <c r="WEO2" s="326"/>
      <c r="WEP2" s="326"/>
      <c r="WEQ2" s="326"/>
      <c r="WER2" s="326"/>
      <c r="WES2" s="323"/>
      <c r="WET2" s="324"/>
      <c r="WEU2" s="324"/>
      <c r="WEV2" s="325"/>
      <c r="WEW2" s="324"/>
      <c r="WEX2" s="326"/>
      <c r="WEY2" s="326"/>
      <c r="WEZ2" s="326"/>
      <c r="WFA2" s="326"/>
      <c r="WFB2" s="323"/>
      <c r="WFC2" s="324"/>
      <c r="WFD2" s="324"/>
      <c r="WFE2" s="325"/>
      <c r="WFF2" s="324"/>
      <c r="WFG2" s="326"/>
      <c r="WFH2" s="326"/>
      <c r="WFI2" s="326"/>
      <c r="WFJ2" s="326"/>
      <c r="WFK2" s="323"/>
      <c r="WFL2" s="324"/>
      <c r="WFM2" s="324"/>
      <c r="WFN2" s="325"/>
      <c r="WFO2" s="324"/>
      <c r="WFP2" s="326"/>
      <c r="WFQ2" s="326"/>
      <c r="WFR2" s="326"/>
      <c r="WFS2" s="326"/>
      <c r="WFT2" s="323"/>
      <c r="WFU2" s="324"/>
      <c r="WFV2" s="324"/>
      <c r="WFW2" s="325"/>
      <c r="WFX2" s="324"/>
      <c r="WFY2" s="326"/>
      <c r="WFZ2" s="326"/>
      <c r="WGA2" s="326"/>
      <c r="WGB2" s="326"/>
      <c r="WGC2" s="323"/>
      <c r="WGD2" s="324"/>
      <c r="WGE2" s="324"/>
      <c r="WGF2" s="325"/>
      <c r="WGG2" s="324"/>
      <c r="WGH2" s="326"/>
      <c r="WGI2" s="326"/>
      <c r="WGJ2" s="326"/>
      <c r="WGK2" s="326"/>
      <c r="WGL2" s="323"/>
      <c r="WGM2" s="324"/>
      <c r="WGN2" s="324"/>
      <c r="WGO2" s="325"/>
      <c r="WGP2" s="324"/>
      <c r="WGQ2" s="326"/>
      <c r="WGR2" s="326"/>
      <c r="WGS2" s="326"/>
      <c r="WGT2" s="326"/>
      <c r="WGU2" s="323"/>
      <c r="WGV2" s="324"/>
      <c r="WGW2" s="324"/>
      <c r="WGX2" s="325"/>
      <c r="WGY2" s="324"/>
      <c r="WGZ2" s="326"/>
      <c r="WHA2" s="326"/>
      <c r="WHB2" s="326"/>
      <c r="WHC2" s="326"/>
      <c r="WHD2" s="323"/>
      <c r="WHE2" s="324"/>
      <c r="WHF2" s="324"/>
      <c r="WHG2" s="325"/>
      <c r="WHH2" s="324"/>
      <c r="WHI2" s="326"/>
      <c r="WHJ2" s="326"/>
      <c r="WHK2" s="326"/>
      <c r="WHL2" s="326"/>
      <c r="WHM2" s="323"/>
      <c r="WHN2" s="324"/>
      <c r="WHO2" s="324"/>
      <c r="WHP2" s="325"/>
      <c r="WHQ2" s="324"/>
      <c r="WHR2" s="326"/>
      <c r="WHS2" s="326"/>
      <c r="WHT2" s="326"/>
      <c r="WHU2" s="326"/>
      <c r="WHV2" s="323"/>
      <c r="WHW2" s="324"/>
      <c r="WHX2" s="324"/>
      <c r="WHY2" s="325"/>
      <c r="WHZ2" s="324"/>
      <c r="WIA2" s="326"/>
      <c r="WIB2" s="326"/>
      <c r="WIC2" s="326"/>
      <c r="WID2" s="326"/>
      <c r="WIE2" s="323"/>
      <c r="WIF2" s="324"/>
      <c r="WIG2" s="324"/>
      <c r="WIH2" s="325"/>
      <c r="WII2" s="324"/>
      <c r="WIJ2" s="326"/>
      <c r="WIK2" s="326"/>
      <c r="WIL2" s="326"/>
      <c r="WIM2" s="326"/>
      <c r="WIN2" s="323"/>
      <c r="WIO2" s="324"/>
      <c r="WIP2" s="324"/>
      <c r="WIQ2" s="325"/>
      <c r="WIR2" s="324"/>
      <c r="WIS2" s="326"/>
      <c r="WIT2" s="326"/>
      <c r="WIU2" s="326"/>
      <c r="WIV2" s="326"/>
      <c r="WIW2" s="323"/>
      <c r="WIX2" s="324"/>
      <c r="WIY2" s="324"/>
      <c r="WIZ2" s="325"/>
      <c r="WJA2" s="324"/>
      <c r="WJB2" s="326"/>
      <c r="WJC2" s="326"/>
      <c r="WJD2" s="326"/>
      <c r="WJE2" s="326"/>
      <c r="WJF2" s="323"/>
      <c r="WJG2" s="324"/>
      <c r="WJH2" s="324"/>
      <c r="WJI2" s="325"/>
      <c r="WJJ2" s="324"/>
      <c r="WJK2" s="326"/>
      <c r="WJL2" s="326"/>
      <c r="WJM2" s="326"/>
      <c r="WJN2" s="326"/>
      <c r="WJO2" s="323"/>
      <c r="WJP2" s="324"/>
      <c r="WJQ2" s="324"/>
      <c r="WJR2" s="325"/>
      <c r="WJS2" s="324"/>
      <c r="WJT2" s="326"/>
      <c r="WJU2" s="326"/>
      <c r="WJV2" s="326"/>
      <c r="WJW2" s="326"/>
      <c r="WJX2" s="323"/>
      <c r="WJY2" s="324"/>
      <c r="WJZ2" s="324"/>
      <c r="WKA2" s="325"/>
      <c r="WKB2" s="324"/>
      <c r="WKC2" s="326"/>
      <c r="WKD2" s="326"/>
      <c r="WKE2" s="326"/>
      <c r="WKF2" s="326"/>
      <c r="WKG2" s="323"/>
      <c r="WKH2" s="324"/>
      <c r="WKI2" s="324"/>
      <c r="WKJ2" s="325"/>
      <c r="WKK2" s="324"/>
      <c r="WKL2" s="326"/>
      <c r="WKM2" s="326"/>
      <c r="WKN2" s="326"/>
      <c r="WKO2" s="326"/>
      <c r="WKP2" s="323"/>
      <c r="WKQ2" s="324"/>
      <c r="WKR2" s="324"/>
      <c r="WKS2" s="325"/>
      <c r="WKT2" s="324"/>
      <c r="WKU2" s="326"/>
      <c r="WKV2" s="326"/>
      <c r="WKW2" s="326"/>
      <c r="WKX2" s="326"/>
      <c r="WKY2" s="323"/>
      <c r="WKZ2" s="324"/>
      <c r="WLA2" s="324"/>
      <c r="WLB2" s="325"/>
      <c r="WLC2" s="324"/>
      <c r="WLD2" s="326"/>
      <c r="WLE2" s="326"/>
      <c r="WLF2" s="326"/>
      <c r="WLG2" s="326"/>
      <c r="WLH2" s="323"/>
      <c r="WLI2" s="324"/>
      <c r="WLJ2" s="324"/>
      <c r="WLK2" s="325"/>
      <c r="WLL2" s="324"/>
      <c r="WLM2" s="326"/>
      <c r="WLN2" s="326"/>
      <c r="WLO2" s="326"/>
      <c r="WLP2" s="326"/>
      <c r="WLQ2" s="323"/>
      <c r="WLR2" s="324"/>
      <c r="WLS2" s="324"/>
      <c r="WLT2" s="325"/>
      <c r="WLU2" s="324"/>
      <c r="WLV2" s="326"/>
      <c r="WLW2" s="326"/>
      <c r="WLX2" s="326"/>
      <c r="WLY2" s="326"/>
      <c r="WLZ2" s="323"/>
      <c r="WMA2" s="324"/>
      <c r="WMB2" s="324"/>
      <c r="WMC2" s="325"/>
      <c r="WMD2" s="324"/>
      <c r="WME2" s="326"/>
      <c r="WMF2" s="326"/>
      <c r="WMG2" s="326"/>
      <c r="WMH2" s="326"/>
      <c r="WMI2" s="323"/>
      <c r="WMJ2" s="324"/>
      <c r="WMK2" s="324"/>
      <c r="WML2" s="325"/>
      <c r="WMM2" s="324"/>
      <c r="WMN2" s="326"/>
      <c r="WMO2" s="326"/>
      <c r="WMP2" s="326"/>
      <c r="WMQ2" s="326"/>
      <c r="WMR2" s="323"/>
      <c r="WMS2" s="324"/>
      <c r="WMT2" s="324"/>
      <c r="WMU2" s="325"/>
      <c r="WMV2" s="324"/>
      <c r="WMW2" s="326"/>
      <c r="WMX2" s="326"/>
      <c r="WMY2" s="326"/>
      <c r="WMZ2" s="326"/>
      <c r="WNA2" s="323"/>
      <c r="WNB2" s="324"/>
      <c r="WNC2" s="324"/>
      <c r="WND2" s="325"/>
      <c r="WNE2" s="324"/>
      <c r="WNF2" s="326"/>
      <c r="WNG2" s="326"/>
      <c r="WNH2" s="326"/>
      <c r="WNI2" s="326"/>
      <c r="WNJ2" s="323"/>
      <c r="WNK2" s="324"/>
      <c r="WNL2" s="324"/>
      <c r="WNM2" s="325"/>
      <c r="WNN2" s="324"/>
      <c r="WNO2" s="326"/>
      <c r="WNP2" s="326"/>
      <c r="WNQ2" s="326"/>
      <c r="WNR2" s="326"/>
      <c r="WNS2" s="323"/>
      <c r="WNT2" s="324"/>
      <c r="WNU2" s="324"/>
      <c r="WNV2" s="325"/>
      <c r="WNW2" s="324"/>
      <c r="WNX2" s="326"/>
      <c r="WNY2" s="326"/>
      <c r="WNZ2" s="326"/>
      <c r="WOA2" s="326"/>
      <c r="WOB2" s="323"/>
      <c r="WOC2" s="324"/>
      <c r="WOD2" s="324"/>
      <c r="WOE2" s="325"/>
      <c r="WOF2" s="324"/>
      <c r="WOG2" s="326"/>
      <c r="WOH2" s="326"/>
      <c r="WOI2" s="326"/>
      <c r="WOJ2" s="326"/>
      <c r="WOK2" s="323"/>
      <c r="WOL2" s="324"/>
      <c r="WOM2" s="324"/>
      <c r="WON2" s="325"/>
      <c r="WOO2" s="324"/>
      <c r="WOP2" s="326"/>
      <c r="WOQ2" s="326"/>
      <c r="WOR2" s="326"/>
      <c r="WOS2" s="326"/>
      <c r="WOT2" s="323"/>
      <c r="WOU2" s="324"/>
      <c r="WOV2" s="324"/>
      <c r="WOW2" s="325"/>
      <c r="WOX2" s="324"/>
      <c r="WOY2" s="326"/>
      <c r="WOZ2" s="326"/>
      <c r="WPA2" s="326"/>
      <c r="WPB2" s="326"/>
      <c r="WPC2" s="323"/>
      <c r="WPD2" s="324"/>
      <c r="WPE2" s="324"/>
      <c r="WPF2" s="325"/>
      <c r="WPG2" s="324"/>
      <c r="WPH2" s="326"/>
      <c r="WPI2" s="326"/>
      <c r="WPJ2" s="326"/>
      <c r="WPK2" s="326"/>
      <c r="WPL2" s="323"/>
      <c r="WPM2" s="324"/>
      <c r="WPN2" s="324"/>
      <c r="WPO2" s="325"/>
      <c r="WPP2" s="324"/>
      <c r="WPQ2" s="326"/>
      <c r="WPR2" s="326"/>
      <c r="WPS2" s="326"/>
      <c r="WPT2" s="326"/>
      <c r="WPU2" s="323"/>
      <c r="WPV2" s="324"/>
      <c r="WPW2" s="324"/>
      <c r="WPX2" s="325"/>
      <c r="WPY2" s="324"/>
      <c r="WPZ2" s="326"/>
      <c r="WQA2" s="326"/>
      <c r="WQB2" s="326"/>
      <c r="WQC2" s="326"/>
      <c r="WQD2" s="323"/>
      <c r="WQE2" s="324"/>
      <c r="WQF2" s="324"/>
      <c r="WQG2" s="325"/>
      <c r="WQH2" s="324"/>
      <c r="WQI2" s="326"/>
      <c r="WQJ2" s="326"/>
      <c r="WQK2" s="326"/>
      <c r="WQL2" s="326"/>
      <c r="WQM2" s="323"/>
      <c r="WQN2" s="324"/>
      <c r="WQO2" s="324"/>
      <c r="WQP2" s="325"/>
      <c r="WQQ2" s="324"/>
      <c r="WQR2" s="326"/>
      <c r="WQS2" s="326"/>
      <c r="WQT2" s="326"/>
      <c r="WQU2" s="326"/>
      <c r="WQV2" s="323"/>
      <c r="WQW2" s="324"/>
      <c r="WQX2" s="324"/>
      <c r="WQY2" s="325"/>
      <c r="WQZ2" s="324"/>
      <c r="WRA2" s="326"/>
      <c r="WRB2" s="326"/>
      <c r="WRC2" s="326"/>
      <c r="WRD2" s="326"/>
      <c r="WRE2" s="323"/>
      <c r="WRF2" s="324"/>
      <c r="WRG2" s="324"/>
      <c r="WRH2" s="325"/>
      <c r="WRI2" s="324"/>
      <c r="WRJ2" s="326"/>
      <c r="WRK2" s="326"/>
      <c r="WRL2" s="326"/>
      <c r="WRM2" s="326"/>
      <c r="WRN2" s="323"/>
      <c r="WRO2" s="324"/>
      <c r="WRP2" s="324"/>
      <c r="WRQ2" s="325"/>
      <c r="WRR2" s="324"/>
      <c r="WRS2" s="326"/>
      <c r="WRT2" s="326"/>
      <c r="WRU2" s="326"/>
      <c r="WRV2" s="326"/>
      <c r="WRW2" s="323"/>
      <c r="WRX2" s="324"/>
      <c r="WRY2" s="324"/>
      <c r="WRZ2" s="325"/>
      <c r="WSA2" s="324"/>
      <c r="WSB2" s="326"/>
      <c r="WSC2" s="326"/>
      <c r="WSD2" s="326"/>
      <c r="WSE2" s="326"/>
      <c r="WSF2" s="323"/>
      <c r="WSG2" s="324"/>
      <c r="WSH2" s="324"/>
      <c r="WSI2" s="325"/>
      <c r="WSJ2" s="324"/>
      <c r="WSK2" s="326"/>
      <c r="WSL2" s="326"/>
      <c r="WSM2" s="326"/>
      <c r="WSN2" s="326"/>
      <c r="WSO2" s="323"/>
      <c r="WSP2" s="324"/>
      <c r="WSQ2" s="324"/>
      <c r="WSR2" s="325"/>
      <c r="WSS2" s="324"/>
      <c r="WST2" s="326"/>
      <c r="WSU2" s="326"/>
      <c r="WSV2" s="326"/>
      <c r="WSW2" s="326"/>
      <c r="WSX2" s="323"/>
      <c r="WSY2" s="324"/>
      <c r="WSZ2" s="324"/>
      <c r="WTA2" s="325"/>
      <c r="WTB2" s="324"/>
      <c r="WTC2" s="326"/>
      <c r="WTD2" s="326"/>
      <c r="WTE2" s="326"/>
      <c r="WTF2" s="326"/>
      <c r="WTG2" s="323"/>
      <c r="WTH2" s="324"/>
      <c r="WTI2" s="324"/>
      <c r="WTJ2" s="325"/>
      <c r="WTK2" s="324"/>
      <c r="WTL2" s="326"/>
      <c r="WTM2" s="326"/>
      <c r="WTN2" s="326"/>
      <c r="WTO2" s="326"/>
      <c r="WTP2" s="323"/>
      <c r="WTQ2" s="324"/>
      <c r="WTR2" s="324"/>
      <c r="WTS2" s="325"/>
      <c r="WTT2" s="324"/>
      <c r="WTU2" s="326"/>
      <c r="WTV2" s="326"/>
      <c r="WTW2" s="326"/>
      <c r="WTX2" s="326"/>
      <c r="WTY2" s="323"/>
      <c r="WTZ2" s="324"/>
      <c r="WUA2" s="324"/>
      <c r="WUB2" s="325"/>
      <c r="WUC2" s="324"/>
      <c r="WUD2" s="326"/>
      <c r="WUE2" s="326"/>
      <c r="WUF2" s="326"/>
      <c r="WUG2" s="326"/>
      <c r="WUH2" s="323"/>
      <c r="WUI2" s="324"/>
      <c r="WUJ2" s="324"/>
      <c r="WUK2" s="325"/>
      <c r="WUL2" s="324"/>
      <c r="WUM2" s="326"/>
      <c r="WUN2" s="326"/>
      <c r="WUO2" s="326"/>
      <c r="WUP2" s="326"/>
      <c r="WUQ2" s="323"/>
      <c r="WUR2" s="324"/>
      <c r="WUS2" s="324"/>
      <c r="WUT2" s="325"/>
      <c r="WUU2" s="324"/>
      <c r="WUV2" s="326"/>
      <c r="WUW2" s="326"/>
      <c r="WUX2" s="326"/>
      <c r="WUY2" s="326"/>
      <c r="WUZ2" s="323"/>
      <c r="WVA2" s="324"/>
      <c r="WVB2" s="324"/>
      <c r="WVC2" s="325"/>
      <c r="WVD2" s="324"/>
      <c r="WVE2" s="326"/>
      <c r="WVF2" s="326"/>
      <c r="WVG2" s="326"/>
      <c r="WVH2" s="326"/>
      <c r="WVI2" s="323"/>
      <c r="WVJ2" s="324"/>
      <c r="WVK2" s="324"/>
      <c r="WVL2" s="325"/>
      <c r="WVM2" s="324"/>
      <c r="WVN2" s="326"/>
      <c r="WVO2" s="326"/>
      <c r="WVP2" s="326"/>
      <c r="WVQ2" s="326"/>
      <c r="WVR2" s="323"/>
      <c r="WVS2" s="324"/>
      <c r="WVT2" s="324"/>
      <c r="WVU2" s="325"/>
      <c r="WVV2" s="324"/>
      <c r="WVW2" s="326"/>
      <c r="WVX2" s="326"/>
      <c r="WVY2" s="326"/>
      <c r="WVZ2" s="326"/>
      <c r="WWA2" s="323"/>
      <c r="WWB2" s="324"/>
      <c r="WWC2" s="324"/>
      <c r="WWD2" s="325"/>
      <c r="WWE2" s="324"/>
      <c r="WWF2" s="326"/>
      <c r="WWG2" s="326"/>
      <c r="WWH2" s="326"/>
      <c r="WWI2" s="326"/>
      <c r="WWJ2" s="323"/>
      <c r="WWK2" s="324"/>
      <c r="WWL2" s="324"/>
      <c r="WWM2" s="325"/>
      <c r="WWN2" s="324"/>
      <c r="WWO2" s="326"/>
      <c r="WWP2" s="326"/>
      <c r="WWQ2" s="326"/>
      <c r="WWR2" s="326"/>
      <c r="WWS2" s="323"/>
      <c r="WWT2" s="324"/>
      <c r="WWU2" s="324"/>
      <c r="WWV2" s="325"/>
      <c r="WWW2" s="324"/>
      <c r="WWX2" s="326"/>
      <c r="WWY2" s="326"/>
      <c r="WWZ2" s="326"/>
      <c r="WXA2" s="326"/>
      <c r="WXB2" s="323"/>
      <c r="WXC2" s="324"/>
      <c r="WXD2" s="324"/>
      <c r="WXE2" s="325"/>
      <c r="WXF2" s="324"/>
      <c r="WXG2" s="326"/>
      <c r="WXH2" s="326"/>
      <c r="WXI2" s="326"/>
      <c r="WXJ2" s="326"/>
      <c r="WXK2" s="323"/>
      <c r="WXL2" s="324"/>
      <c r="WXM2" s="324"/>
      <c r="WXN2" s="325"/>
      <c r="WXO2" s="324"/>
      <c r="WXP2" s="326"/>
      <c r="WXQ2" s="326"/>
      <c r="WXR2" s="326"/>
      <c r="WXS2" s="326"/>
      <c r="WXT2" s="323"/>
      <c r="WXU2" s="324"/>
      <c r="WXV2" s="324"/>
      <c r="WXW2" s="325"/>
      <c r="WXX2" s="324"/>
      <c r="WXY2" s="326"/>
      <c r="WXZ2" s="326"/>
      <c r="WYA2" s="326"/>
      <c r="WYB2" s="326"/>
      <c r="WYC2" s="323"/>
      <c r="WYD2" s="324"/>
      <c r="WYE2" s="324"/>
      <c r="WYF2" s="325"/>
      <c r="WYG2" s="324"/>
      <c r="WYH2" s="326"/>
      <c r="WYI2" s="326"/>
      <c r="WYJ2" s="326"/>
      <c r="WYK2" s="326"/>
      <c r="WYL2" s="323"/>
      <c r="WYM2" s="324"/>
      <c r="WYN2" s="324"/>
      <c r="WYO2" s="325"/>
      <c r="WYP2" s="324"/>
      <c r="WYQ2" s="326"/>
      <c r="WYR2" s="326"/>
      <c r="WYS2" s="326"/>
      <c r="WYT2" s="326"/>
      <c r="WYU2" s="323"/>
      <c r="WYV2" s="324"/>
      <c r="WYW2" s="324"/>
      <c r="WYX2" s="325"/>
      <c r="WYY2" s="324"/>
      <c r="WYZ2" s="326"/>
      <c r="WZA2" s="326"/>
      <c r="WZB2" s="326"/>
      <c r="WZC2" s="326"/>
      <c r="WZD2" s="323"/>
      <c r="WZE2" s="324"/>
      <c r="WZF2" s="324"/>
      <c r="WZG2" s="325"/>
      <c r="WZH2" s="324"/>
      <c r="WZI2" s="326"/>
      <c r="WZJ2" s="326"/>
      <c r="WZK2" s="326"/>
      <c r="WZL2" s="326"/>
      <c r="WZM2" s="323"/>
      <c r="WZN2" s="324"/>
      <c r="WZO2" s="324"/>
      <c r="WZP2" s="325"/>
      <c r="WZQ2" s="324"/>
      <c r="WZR2" s="326"/>
      <c r="WZS2" s="326"/>
      <c r="WZT2" s="326"/>
      <c r="WZU2" s="326"/>
      <c r="WZV2" s="323"/>
      <c r="WZW2" s="324"/>
      <c r="WZX2" s="324"/>
      <c r="WZY2" s="325"/>
      <c r="WZZ2" s="324"/>
      <c r="XAA2" s="326"/>
      <c r="XAB2" s="326"/>
      <c r="XAC2" s="326"/>
      <c r="XAD2" s="326"/>
      <c r="XAE2" s="323"/>
      <c r="XAF2" s="324"/>
      <c r="XAG2" s="324"/>
      <c r="XAH2" s="325"/>
      <c r="XAI2" s="324"/>
      <c r="XAJ2" s="326"/>
      <c r="XAK2" s="326"/>
      <c r="XAL2" s="326"/>
      <c r="XAM2" s="326"/>
      <c r="XAN2" s="323"/>
      <c r="XAO2" s="324"/>
      <c r="XAP2" s="324"/>
      <c r="XAQ2" s="325"/>
      <c r="XAR2" s="324"/>
      <c r="XAS2" s="326"/>
      <c r="XAT2" s="326"/>
      <c r="XAU2" s="326"/>
      <c r="XAV2" s="326"/>
      <c r="XAW2" s="323"/>
      <c r="XAX2" s="324"/>
      <c r="XAY2" s="324"/>
      <c r="XAZ2" s="325"/>
      <c r="XBA2" s="324"/>
      <c r="XBB2" s="326"/>
      <c r="XBC2" s="326"/>
      <c r="XBD2" s="326"/>
      <c r="XBE2" s="326"/>
      <c r="XBF2" s="323"/>
      <c r="XBG2" s="324"/>
      <c r="XBH2" s="324"/>
      <c r="XBI2" s="325"/>
      <c r="XBJ2" s="324"/>
      <c r="XBK2" s="326"/>
      <c r="XBL2" s="326"/>
      <c r="XBM2" s="326"/>
      <c r="XBN2" s="326"/>
      <c r="XBO2" s="323"/>
      <c r="XBP2" s="324"/>
      <c r="XBQ2" s="324"/>
      <c r="XBR2" s="325"/>
      <c r="XBS2" s="324"/>
      <c r="XBT2" s="326"/>
      <c r="XBU2" s="326"/>
      <c r="XBV2" s="326"/>
      <c r="XBW2" s="326"/>
      <c r="XBX2" s="323"/>
      <c r="XBY2" s="324"/>
      <c r="XBZ2" s="324"/>
      <c r="XCA2" s="325"/>
      <c r="XCB2" s="324"/>
      <c r="XCC2" s="326"/>
      <c r="XCD2" s="326"/>
      <c r="XCE2" s="326"/>
      <c r="XCF2" s="326"/>
      <c r="XCG2" s="323"/>
      <c r="XCH2" s="324"/>
      <c r="XCI2" s="324"/>
      <c r="XCJ2" s="325"/>
      <c r="XCK2" s="324"/>
      <c r="XCL2" s="326"/>
      <c r="XCM2" s="326"/>
      <c r="XCN2" s="326"/>
      <c r="XCO2" s="326"/>
      <c r="XCP2" s="323"/>
      <c r="XCQ2" s="324"/>
      <c r="XCR2" s="324"/>
      <c r="XCS2" s="325"/>
      <c r="XCT2" s="324"/>
      <c r="XCU2" s="326"/>
      <c r="XCV2" s="326"/>
      <c r="XCW2" s="326"/>
      <c r="XCX2" s="326"/>
      <c r="XCY2" s="323"/>
      <c r="XCZ2" s="324"/>
      <c r="XDA2" s="324"/>
      <c r="XDB2" s="325"/>
      <c r="XDC2" s="324"/>
      <c r="XDD2" s="326"/>
      <c r="XDE2" s="326"/>
      <c r="XDF2" s="326"/>
      <c r="XDG2" s="326"/>
      <c r="XDH2" s="323"/>
      <c r="XDI2" s="324"/>
      <c r="XDJ2" s="324"/>
      <c r="XDK2" s="325"/>
      <c r="XDL2" s="324"/>
      <c r="XDM2" s="326"/>
      <c r="XDN2" s="326"/>
      <c r="XDO2" s="326"/>
      <c r="XDP2" s="326"/>
      <c r="XDQ2" s="323"/>
      <c r="XDR2" s="324"/>
      <c r="XDS2" s="324"/>
      <c r="XDT2" s="325"/>
      <c r="XDU2" s="324"/>
      <c r="XDV2" s="326"/>
      <c r="XDW2" s="326"/>
      <c r="XDX2" s="326"/>
      <c r="XDY2" s="326"/>
      <c r="XDZ2" s="323"/>
      <c r="XEA2" s="324"/>
      <c r="XEB2" s="324"/>
      <c r="XEC2" s="325"/>
      <c r="XED2" s="324"/>
      <c r="XEE2" s="326"/>
      <c r="XEF2" s="326"/>
      <c r="XEG2" s="326"/>
      <c r="XEH2" s="326"/>
      <c r="XEI2" s="323"/>
      <c r="XEJ2" s="324"/>
      <c r="XEK2" s="324"/>
      <c r="XEL2" s="325"/>
      <c r="XEM2" s="324"/>
      <c r="XEN2" s="326"/>
      <c r="XEO2" s="326"/>
      <c r="XEP2" s="326"/>
      <c r="XEQ2" s="326"/>
      <c r="XER2" s="323"/>
      <c r="XES2" s="324"/>
      <c r="XET2" s="324"/>
      <c r="XEU2" s="325"/>
      <c r="XEV2" s="324"/>
      <c r="XEW2" s="326"/>
      <c r="XEX2" s="326"/>
      <c r="XEY2" s="326"/>
      <c r="XEZ2" s="326"/>
      <c r="XFA2" s="323"/>
      <c r="XFB2" s="324"/>
      <c r="XFC2" s="324"/>
      <c r="XFD2" s="325"/>
    </row>
    <row r="3" spans="1:16384">
      <c r="H3" s="72"/>
      <c r="I3" s="72"/>
      <c r="J3" s="323"/>
      <c r="K3" s="324"/>
      <c r="L3" s="324"/>
      <c r="M3" s="325"/>
      <c r="N3" s="324"/>
      <c r="O3" s="325"/>
      <c r="P3" s="325"/>
      <c r="Q3" s="325"/>
      <c r="R3" s="325"/>
      <c r="S3" s="323"/>
      <c r="T3" s="324"/>
      <c r="U3" s="324"/>
      <c r="V3" s="325"/>
      <c r="W3" s="324"/>
      <c r="X3" s="325"/>
      <c r="Y3" s="325"/>
      <c r="Z3" s="325"/>
      <c r="AA3" s="325"/>
      <c r="AB3" s="323"/>
      <c r="AC3" s="324"/>
      <c r="AD3" s="324"/>
      <c r="AE3" s="325"/>
      <c r="AF3" s="324"/>
      <c r="AG3" s="325"/>
      <c r="AH3" s="325"/>
      <c r="AI3" s="325"/>
      <c r="AJ3" s="325"/>
      <c r="AK3" s="323"/>
      <c r="AL3" s="324"/>
      <c r="AM3" s="324"/>
      <c r="AN3" s="325"/>
      <c r="AO3" s="324"/>
      <c r="AP3" s="325"/>
      <c r="AQ3" s="325"/>
      <c r="AR3" s="325"/>
      <c r="AS3" s="325"/>
      <c r="AT3" s="323"/>
      <c r="AU3" s="324"/>
      <c r="AV3" s="324"/>
      <c r="AW3" s="325"/>
      <c r="AX3" s="324"/>
      <c r="AY3" s="325"/>
      <c r="AZ3" s="325"/>
      <c r="BA3" s="325"/>
      <c r="BB3" s="325"/>
      <c r="BC3" s="323"/>
      <c r="BD3" s="324"/>
      <c r="BE3" s="324"/>
      <c r="BF3" s="325"/>
      <c r="BG3" s="324"/>
      <c r="BH3" s="325"/>
      <c r="BI3" s="325"/>
      <c r="BJ3" s="325"/>
      <c r="BK3" s="325"/>
      <c r="BL3" s="323"/>
      <c r="BM3" s="324"/>
      <c r="BN3" s="324"/>
      <c r="BO3" s="325"/>
      <c r="BP3" s="324"/>
      <c r="BQ3" s="325"/>
      <c r="BR3" s="325"/>
      <c r="BS3" s="325"/>
      <c r="BT3" s="325"/>
      <c r="BU3" s="323"/>
      <c r="BV3" s="324"/>
      <c r="BW3" s="324"/>
      <c r="BX3" s="325"/>
      <c r="BY3" s="324"/>
      <c r="BZ3" s="325"/>
      <c r="CA3" s="325"/>
      <c r="CB3" s="325"/>
      <c r="CC3" s="325"/>
      <c r="CD3" s="323"/>
      <c r="CE3" s="324"/>
      <c r="CF3" s="324"/>
      <c r="CG3" s="325"/>
      <c r="CH3" s="324"/>
      <c r="CI3" s="325"/>
      <c r="CJ3" s="325"/>
      <c r="CK3" s="325"/>
      <c r="CL3" s="325"/>
      <c r="CM3" s="323"/>
      <c r="CN3" s="324"/>
      <c r="CO3" s="324"/>
      <c r="CP3" s="325"/>
      <c r="CQ3" s="324"/>
      <c r="CR3" s="325"/>
      <c r="CS3" s="325"/>
      <c r="CT3" s="325"/>
      <c r="CU3" s="325"/>
      <c r="CV3" s="323"/>
      <c r="CW3" s="324"/>
      <c r="CX3" s="324"/>
      <c r="CY3" s="325"/>
      <c r="CZ3" s="324"/>
      <c r="DA3" s="325"/>
      <c r="DB3" s="325"/>
      <c r="DC3" s="325"/>
      <c r="DD3" s="325"/>
      <c r="DE3" s="323"/>
      <c r="DF3" s="324"/>
      <c r="DG3" s="324"/>
      <c r="DH3" s="325"/>
      <c r="DI3" s="324"/>
      <c r="DJ3" s="325"/>
      <c r="DK3" s="325"/>
      <c r="DL3" s="325"/>
      <c r="DM3" s="325"/>
      <c r="DN3" s="323"/>
      <c r="DO3" s="324"/>
      <c r="DP3" s="324"/>
      <c r="DQ3" s="325"/>
      <c r="DR3" s="324"/>
      <c r="DS3" s="325"/>
      <c r="DT3" s="325"/>
      <c r="DU3" s="325"/>
      <c r="DV3" s="325"/>
      <c r="DW3" s="323"/>
      <c r="DX3" s="324"/>
      <c r="DY3" s="324"/>
      <c r="DZ3" s="325"/>
      <c r="EA3" s="324"/>
      <c r="EB3" s="325"/>
      <c r="EC3" s="325"/>
      <c r="ED3" s="325"/>
      <c r="EE3" s="325"/>
      <c r="EF3" s="323"/>
      <c r="EG3" s="324"/>
      <c r="EH3" s="324"/>
      <c r="EI3" s="325"/>
      <c r="EJ3" s="324"/>
      <c r="EK3" s="325"/>
      <c r="EL3" s="325"/>
      <c r="EM3" s="325"/>
      <c r="EN3" s="325"/>
      <c r="EO3" s="323"/>
      <c r="EP3" s="324"/>
      <c r="EQ3" s="324"/>
      <c r="ER3" s="325"/>
      <c r="ES3" s="324"/>
      <c r="ET3" s="325"/>
      <c r="EU3" s="325"/>
      <c r="EV3" s="325"/>
      <c r="EW3" s="325"/>
      <c r="EX3" s="323"/>
      <c r="EY3" s="324"/>
      <c r="EZ3" s="324"/>
      <c r="FA3" s="325"/>
      <c r="FB3" s="324"/>
      <c r="FC3" s="325"/>
      <c r="FD3" s="325"/>
      <c r="FE3" s="325"/>
      <c r="FF3" s="325"/>
      <c r="FG3" s="323"/>
      <c r="FH3" s="324"/>
      <c r="FI3" s="324"/>
      <c r="FJ3" s="325"/>
      <c r="FK3" s="324"/>
      <c r="FL3" s="325"/>
      <c r="FM3" s="325"/>
      <c r="FN3" s="325"/>
      <c r="FO3" s="325"/>
      <c r="FP3" s="323"/>
      <c r="FQ3" s="324"/>
      <c r="FR3" s="324"/>
      <c r="FS3" s="325"/>
      <c r="FT3" s="324"/>
      <c r="FU3" s="325"/>
      <c r="FV3" s="325"/>
      <c r="FW3" s="325"/>
      <c r="FX3" s="325"/>
      <c r="FY3" s="323"/>
      <c r="FZ3" s="324"/>
      <c r="GA3" s="324"/>
      <c r="GB3" s="325"/>
      <c r="GC3" s="324"/>
      <c r="GD3" s="325"/>
      <c r="GE3" s="325"/>
      <c r="GF3" s="325"/>
      <c r="GG3" s="325"/>
      <c r="GH3" s="323"/>
      <c r="GI3" s="324"/>
      <c r="GJ3" s="324"/>
      <c r="GK3" s="325"/>
      <c r="GL3" s="324"/>
      <c r="GM3" s="325"/>
      <c r="GN3" s="325"/>
      <c r="GO3" s="325"/>
      <c r="GP3" s="325"/>
      <c r="GQ3" s="323"/>
      <c r="GR3" s="324"/>
      <c r="GS3" s="324"/>
      <c r="GT3" s="325"/>
      <c r="GU3" s="324"/>
      <c r="GV3" s="325"/>
      <c r="GW3" s="325"/>
      <c r="GX3" s="325"/>
      <c r="GY3" s="325"/>
      <c r="GZ3" s="323"/>
      <c r="HA3" s="324"/>
      <c r="HB3" s="324"/>
      <c r="HC3" s="325"/>
      <c r="HD3" s="324"/>
      <c r="HE3" s="325"/>
      <c r="HF3" s="325"/>
      <c r="HG3" s="325"/>
      <c r="HH3" s="325"/>
      <c r="HI3" s="323"/>
      <c r="HJ3" s="324"/>
      <c r="HK3" s="324"/>
      <c r="HL3" s="325"/>
      <c r="HM3" s="324"/>
      <c r="HN3" s="325"/>
      <c r="HO3" s="325"/>
      <c r="HP3" s="325"/>
      <c r="HQ3" s="325"/>
      <c r="HR3" s="323"/>
      <c r="HS3" s="324"/>
      <c r="HT3" s="324"/>
      <c r="HU3" s="325"/>
      <c r="HV3" s="324"/>
      <c r="HW3" s="325"/>
      <c r="HX3" s="325"/>
      <c r="HY3" s="325"/>
      <c r="HZ3" s="325"/>
      <c r="IA3" s="323"/>
      <c r="IB3" s="324"/>
      <c r="IC3" s="324"/>
      <c r="ID3" s="325"/>
      <c r="IE3" s="324"/>
      <c r="IF3" s="325"/>
      <c r="IG3" s="325"/>
      <c r="IH3" s="325"/>
      <c r="II3" s="325"/>
      <c r="IJ3" s="323"/>
      <c r="IK3" s="324"/>
      <c r="IL3" s="324"/>
      <c r="IM3" s="325"/>
      <c r="IN3" s="324"/>
      <c r="IO3" s="325"/>
      <c r="IP3" s="325"/>
      <c r="IQ3" s="325"/>
      <c r="IR3" s="325"/>
      <c r="IS3" s="323"/>
      <c r="IT3" s="324"/>
      <c r="IU3" s="324"/>
      <c r="IV3" s="325"/>
      <c r="IW3" s="324"/>
      <c r="IX3" s="325"/>
      <c r="IY3" s="325"/>
      <c r="IZ3" s="325"/>
      <c r="JA3" s="325"/>
      <c r="JB3" s="323"/>
      <c r="JC3" s="324"/>
      <c r="JD3" s="324"/>
      <c r="JE3" s="325"/>
      <c r="JF3" s="324"/>
      <c r="JG3" s="325"/>
      <c r="JH3" s="325"/>
      <c r="JI3" s="325"/>
      <c r="JJ3" s="325"/>
      <c r="JK3" s="323"/>
      <c r="JL3" s="324"/>
      <c r="JM3" s="324"/>
      <c r="JN3" s="325"/>
      <c r="JO3" s="324"/>
      <c r="JP3" s="325"/>
      <c r="JQ3" s="325"/>
      <c r="JR3" s="325"/>
      <c r="JS3" s="325"/>
      <c r="JT3" s="323"/>
      <c r="JU3" s="324"/>
      <c r="JV3" s="324"/>
      <c r="JW3" s="325"/>
      <c r="JX3" s="324"/>
      <c r="JY3" s="325"/>
      <c r="JZ3" s="325"/>
      <c r="KA3" s="325"/>
      <c r="KB3" s="325"/>
      <c r="KC3" s="323"/>
      <c r="KD3" s="324"/>
      <c r="KE3" s="324"/>
      <c r="KF3" s="325"/>
      <c r="KG3" s="324"/>
      <c r="KH3" s="325"/>
      <c r="KI3" s="325"/>
      <c r="KJ3" s="325"/>
      <c r="KK3" s="325"/>
      <c r="KL3" s="323"/>
      <c r="KM3" s="324"/>
      <c r="KN3" s="324"/>
      <c r="KO3" s="325"/>
      <c r="KP3" s="324"/>
      <c r="KQ3" s="325"/>
      <c r="KR3" s="325"/>
      <c r="KS3" s="325"/>
      <c r="KT3" s="325"/>
      <c r="KU3" s="323"/>
      <c r="KV3" s="324"/>
      <c r="KW3" s="324"/>
      <c r="KX3" s="325"/>
      <c r="KY3" s="324"/>
      <c r="KZ3" s="325"/>
      <c r="LA3" s="325"/>
      <c r="LB3" s="325"/>
      <c r="LC3" s="325"/>
      <c r="LD3" s="323"/>
      <c r="LE3" s="324"/>
      <c r="LF3" s="324"/>
      <c r="LG3" s="325"/>
      <c r="LH3" s="324"/>
      <c r="LI3" s="325"/>
      <c r="LJ3" s="325"/>
      <c r="LK3" s="325"/>
      <c r="LL3" s="325"/>
      <c r="LM3" s="323"/>
      <c r="LN3" s="324"/>
      <c r="LO3" s="324"/>
      <c r="LP3" s="325"/>
      <c r="LQ3" s="324"/>
      <c r="LR3" s="325"/>
      <c r="LS3" s="325"/>
      <c r="LT3" s="325"/>
      <c r="LU3" s="325"/>
      <c r="LV3" s="323"/>
      <c r="LW3" s="324"/>
      <c r="LX3" s="324"/>
      <c r="LY3" s="325"/>
      <c r="LZ3" s="324"/>
      <c r="MA3" s="325"/>
      <c r="MB3" s="325"/>
      <c r="MC3" s="325"/>
      <c r="MD3" s="325"/>
      <c r="ME3" s="323"/>
      <c r="MF3" s="324"/>
      <c r="MG3" s="324"/>
      <c r="MH3" s="325"/>
      <c r="MI3" s="324"/>
      <c r="MJ3" s="325"/>
      <c r="MK3" s="325"/>
      <c r="ML3" s="325"/>
      <c r="MM3" s="325"/>
      <c r="MN3" s="323"/>
      <c r="MO3" s="324"/>
      <c r="MP3" s="324"/>
      <c r="MQ3" s="325"/>
      <c r="MR3" s="324"/>
      <c r="MS3" s="325"/>
      <c r="MT3" s="325"/>
      <c r="MU3" s="325"/>
      <c r="MV3" s="325"/>
      <c r="MW3" s="323"/>
      <c r="MX3" s="324"/>
      <c r="MY3" s="324"/>
      <c r="MZ3" s="325"/>
      <c r="NA3" s="324"/>
      <c r="NB3" s="325"/>
      <c r="NC3" s="325"/>
      <c r="ND3" s="325"/>
      <c r="NE3" s="325"/>
      <c r="NF3" s="323"/>
      <c r="NG3" s="324"/>
      <c r="NH3" s="324"/>
      <c r="NI3" s="325"/>
      <c r="NJ3" s="324"/>
      <c r="NK3" s="325"/>
      <c r="NL3" s="325"/>
      <c r="NM3" s="325"/>
      <c r="NN3" s="325"/>
      <c r="NO3" s="323"/>
      <c r="NP3" s="324"/>
      <c r="NQ3" s="324"/>
      <c r="NR3" s="325"/>
      <c r="NS3" s="324"/>
      <c r="NT3" s="325"/>
      <c r="NU3" s="325"/>
      <c r="NV3" s="325"/>
      <c r="NW3" s="325"/>
      <c r="NX3" s="323"/>
      <c r="NY3" s="324"/>
      <c r="NZ3" s="324"/>
      <c r="OA3" s="325"/>
      <c r="OB3" s="324"/>
      <c r="OC3" s="325"/>
      <c r="OD3" s="325"/>
      <c r="OE3" s="325"/>
      <c r="OF3" s="325"/>
      <c r="OG3" s="323"/>
      <c r="OH3" s="324"/>
      <c r="OI3" s="324"/>
      <c r="OJ3" s="325"/>
      <c r="OK3" s="324"/>
      <c r="OL3" s="325"/>
      <c r="OM3" s="325"/>
      <c r="ON3" s="325"/>
      <c r="OO3" s="325"/>
      <c r="OP3" s="323"/>
      <c r="OQ3" s="324"/>
      <c r="OR3" s="324"/>
      <c r="OS3" s="325"/>
      <c r="OT3" s="324"/>
      <c r="OU3" s="325"/>
      <c r="OV3" s="325"/>
      <c r="OW3" s="325"/>
      <c r="OX3" s="325"/>
      <c r="OY3" s="323"/>
      <c r="OZ3" s="324"/>
      <c r="PA3" s="324"/>
      <c r="PB3" s="325"/>
      <c r="PC3" s="324"/>
      <c r="PD3" s="325"/>
      <c r="PE3" s="325"/>
      <c r="PF3" s="325"/>
      <c r="PG3" s="325"/>
      <c r="PH3" s="323"/>
      <c r="PI3" s="324"/>
      <c r="PJ3" s="324"/>
      <c r="PK3" s="325"/>
      <c r="PL3" s="324"/>
      <c r="PM3" s="325"/>
      <c r="PN3" s="325"/>
      <c r="PO3" s="325"/>
      <c r="PP3" s="325"/>
      <c r="PQ3" s="323"/>
      <c r="PR3" s="324"/>
      <c r="PS3" s="324"/>
      <c r="PT3" s="325"/>
      <c r="PU3" s="324"/>
      <c r="PV3" s="325"/>
      <c r="PW3" s="325"/>
      <c r="PX3" s="325"/>
      <c r="PY3" s="325"/>
      <c r="PZ3" s="323"/>
      <c r="QA3" s="324"/>
      <c r="QB3" s="324"/>
      <c r="QC3" s="325"/>
      <c r="QD3" s="324"/>
      <c r="QE3" s="325"/>
      <c r="QF3" s="325"/>
      <c r="QG3" s="325"/>
      <c r="QH3" s="325"/>
      <c r="QI3" s="323"/>
      <c r="QJ3" s="324"/>
      <c r="QK3" s="324"/>
      <c r="QL3" s="325"/>
      <c r="QM3" s="324"/>
      <c r="QN3" s="325"/>
      <c r="QO3" s="325"/>
      <c r="QP3" s="325"/>
      <c r="QQ3" s="325"/>
      <c r="QR3" s="323"/>
      <c r="QS3" s="324"/>
      <c r="QT3" s="324"/>
      <c r="QU3" s="325"/>
      <c r="QV3" s="324"/>
      <c r="QW3" s="325"/>
      <c r="QX3" s="325"/>
      <c r="QY3" s="325"/>
      <c r="QZ3" s="325"/>
      <c r="RA3" s="323"/>
      <c r="RB3" s="324"/>
      <c r="RC3" s="324"/>
      <c r="RD3" s="325"/>
      <c r="RE3" s="324"/>
      <c r="RF3" s="325"/>
      <c r="RG3" s="325"/>
      <c r="RH3" s="325"/>
      <c r="RI3" s="325"/>
      <c r="RJ3" s="323"/>
      <c r="RK3" s="324"/>
      <c r="RL3" s="324"/>
      <c r="RM3" s="325"/>
      <c r="RN3" s="324"/>
      <c r="RO3" s="325"/>
      <c r="RP3" s="325"/>
      <c r="RQ3" s="325"/>
      <c r="RR3" s="325"/>
      <c r="RS3" s="323"/>
      <c r="RT3" s="324"/>
      <c r="RU3" s="324"/>
      <c r="RV3" s="325"/>
      <c r="RW3" s="324"/>
      <c r="RX3" s="325"/>
      <c r="RY3" s="325"/>
      <c r="RZ3" s="325"/>
      <c r="SA3" s="325"/>
      <c r="SB3" s="323"/>
      <c r="SC3" s="324"/>
      <c r="SD3" s="324"/>
      <c r="SE3" s="325"/>
      <c r="SF3" s="324"/>
      <c r="SG3" s="325"/>
      <c r="SH3" s="325"/>
      <c r="SI3" s="325"/>
      <c r="SJ3" s="325"/>
      <c r="SK3" s="323"/>
      <c r="SL3" s="324"/>
      <c r="SM3" s="324"/>
      <c r="SN3" s="325"/>
      <c r="SO3" s="324"/>
      <c r="SP3" s="325"/>
      <c r="SQ3" s="325"/>
      <c r="SR3" s="325"/>
      <c r="SS3" s="325"/>
      <c r="ST3" s="323"/>
      <c r="SU3" s="324"/>
      <c r="SV3" s="324"/>
      <c r="SW3" s="325"/>
      <c r="SX3" s="324"/>
      <c r="SY3" s="325"/>
      <c r="SZ3" s="325"/>
      <c r="TA3" s="325"/>
      <c r="TB3" s="325"/>
      <c r="TC3" s="323"/>
      <c r="TD3" s="324"/>
      <c r="TE3" s="324"/>
      <c r="TF3" s="325"/>
      <c r="TG3" s="324"/>
      <c r="TH3" s="325"/>
      <c r="TI3" s="325"/>
      <c r="TJ3" s="325"/>
      <c r="TK3" s="325"/>
      <c r="TL3" s="323"/>
      <c r="TM3" s="324"/>
      <c r="TN3" s="324"/>
      <c r="TO3" s="325"/>
      <c r="TP3" s="324"/>
      <c r="TQ3" s="325"/>
      <c r="TR3" s="325"/>
      <c r="TS3" s="325"/>
      <c r="TT3" s="325"/>
      <c r="TU3" s="323"/>
      <c r="TV3" s="324"/>
      <c r="TW3" s="324"/>
      <c r="TX3" s="325"/>
      <c r="TY3" s="324"/>
      <c r="TZ3" s="325"/>
      <c r="UA3" s="325"/>
      <c r="UB3" s="325"/>
      <c r="UC3" s="325"/>
      <c r="UD3" s="323"/>
      <c r="UE3" s="324"/>
      <c r="UF3" s="324"/>
      <c r="UG3" s="325"/>
      <c r="UH3" s="324"/>
      <c r="UI3" s="325"/>
      <c r="UJ3" s="325"/>
      <c r="UK3" s="325"/>
      <c r="UL3" s="325"/>
      <c r="UM3" s="323"/>
      <c r="UN3" s="324"/>
      <c r="UO3" s="324"/>
      <c r="UP3" s="325"/>
      <c r="UQ3" s="324"/>
      <c r="UR3" s="325"/>
      <c r="US3" s="325"/>
      <c r="UT3" s="325"/>
      <c r="UU3" s="325"/>
      <c r="UV3" s="323"/>
      <c r="UW3" s="324"/>
      <c r="UX3" s="324"/>
      <c r="UY3" s="325"/>
      <c r="UZ3" s="324"/>
      <c r="VA3" s="325"/>
      <c r="VB3" s="325"/>
      <c r="VC3" s="325"/>
      <c r="VD3" s="325"/>
      <c r="VE3" s="323"/>
      <c r="VF3" s="324"/>
      <c r="VG3" s="324"/>
      <c r="VH3" s="325"/>
      <c r="VI3" s="324"/>
      <c r="VJ3" s="325"/>
      <c r="VK3" s="325"/>
      <c r="VL3" s="325"/>
      <c r="VM3" s="325"/>
      <c r="VN3" s="323"/>
      <c r="VO3" s="324"/>
      <c r="VP3" s="324"/>
      <c r="VQ3" s="325"/>
      <c r="VR3" s="324"/>
      <c r="VS3" s="325"/>
      <c r="VT3" s="325"/>
      <c r="VU3" s="325"/>
      <c r="VV3" s="325"/>
      <c r="VW3" s="323"/>
      <c r="VX3" s="324"/>
      <c r="VY3" s="324"/>
      <c r="VZ3" s="325"/>
      <c r="WA3" s="324"/>
      <c r="WB3" s="325"/>
      <c r="WC3" s="325"/>
      <c r="WD3" s="325"/>
      <c r="WE3" s="325"/>
      <c r="WF3" s="323"/>
      <c r="WG3" s="324"/>
      <c r="WH3" s="324"/>
      <c r="WI3" s="325"/>
      <c r="WJ3" s="324"/>
      <c r="WK3" s="325"/>
      <c r="WL3" s="325"/>
      <c r="WM3" s="325"/>
      <c r="WN3" s="325"/>
      <c r="WO3" s="323"/>
      <c r="WP3" s="324"/>
      <c r="WQ3" s="324"/>
      <c r="WR3" s="325"/>
      <c r="WS3" s="324"/>
      <c r="WT3" s="325"/>
      <c r="WU3" s="325"/>
      <c r="WV3" s="325"/>
      <c r="WW3" s="325"/>
      <c r="WX3" s="323"/>
      <c r="WY3" s="324"/>
      <c r="WZ3" s="324"/>
      <c r="XA3" s="325"/>
      <c r="XB3" s="324"/>
      <c r="XC3" s="325"/>
      <c r="XD3" s="325"/>
      <c r="XE3" s="325"/>
      <c r="XF3" s="325"/>
      <c r="XG3" s="323"/>
      <c r="XH3" s="324"/>
      <c r="XI3" s="324"/>
      <c r="XJ3" s="325"/>
      <c r="XK3" s="324"/>
      <c r="XL3" s="325"/>
      <c r="XM3" s="325"/>
      <c r="XN3" s="325"/>
      <c r="XO3" s="325"/>
      <c r="XP3" s="323"/>
      <c r="XQ3" s="324"/>
      <c r="XR3" s="324"/>
      <c r="XS3" s="325"/>
      <c r="XT3" s="324"/>
      <c r="XU3" s="325"/>
      <c r="XV3" s="325"/>
      <c r="XW3" s="325"/>
      <c r="XX3" s="325"/>
      <c r="XY3" s="323"/>
      <c r="XZ3" s="324"/>
      <c r="YA3" s="324"/>
      <c r="YB3" s="325"/>
      <c r="YC3" s="324"/>
      <c r="YD3" s="325"/>
      <c r="YE3" s="325"/>
      <c r="YF3" s="325"/>
      <c r="YG3" s="325"/>
      <c r="YH3" s="323"/>
      <c r="YI3" s="324"/>
      <c r="YJ3" s="324"/>
      <c r="YK3" s="325"/>
      <c r="YL3" s="324"/>
      <c r="YM3" s="325"/>
      <c r="YN3" s="325"/>
      <c r="YO3" s="325"/>
      <c r="YP3" s="325"/>
      <c r="YQ3" s="323"/>
      <c r="YR3" s="324"/>
      <c r="YS3" s="324"/>
      <c r="YT3" s="325"/>
      <c r="YU3" s="324"/>
      <c r="YV3" s="325"/>
      <c r="YW3" s="325"/>
      <c r="YX3" s="325"/>
      <c r="YY3" s="325"/>
      <c r="YZ3" s="323"/>
      <c r="ZA3" s="324"/>
      <c r="ZB3" s="324"/>
      <c r="ZC3" s="325"/>
      <c r="ZD3" s="324"/>
      <c r="ZE3" s="325"/>
      <c r="ZF3" s="325"/>
      <c r="ZG3" s="325"/>
      <c r="ZH3" s="325"/>
      <c r="ZI3" s="323"/>
      <c r="ZJ3" s="324"/>
      <c r="ZK3" s="324"/>
      <c r="ZL3" s="325"/>
      <c r="ZM3" s="324"/>
      <c r="ZN3" s="325"/>
      <c r="ZO3" s="325"/>
      <c r="ZP3" s="325"/>
      <c r="ZQ3" s="325"/>
      <c r="ZR3" s="323"/>
      <c r="ZS3" s="324"/>
      <c r="ZT3" s="324"/>
      <c r="ZU3" s="325"/>
      <c r="ZV3" s="324"/>
      <c r="ZW3" s="325"/>
      <c r="ZX3" s="325"/>
      <c r="ZY3" s="325"/>
      <c r="ZZ3" s="325"/>
      <c r="AAA3" s="323"/>
      <c r="AAB3" s="324"/>
      <c r="AAC3" s="324"/>
      <c r="AAD3" s="325"/>
      <c r="AAE3" s="324"/>
      <c r="AAF3" s="325"/>
      <c r="AAG3" s="325"/>
      <c r="AAH3" s="325"/>
      <c r="AAI3" s="325"/>
      <c r="AAJ3" s="323"/>
      <c r="AAK3" s="324"/>
      <c r="AAL3" s="324"/>
      <c r="AAM3" s="325"/>
      <c r="AAN3" s="324"/>
      <c r="AAO3" s="325"/>
      <c r="AAP3" s="325"/>
      <c r="AAQ3" s="325"/>
      <c r="AAR3" s="325"/>
      <c r="AAS3" s="323"/>
      <c r="AAT3" s="324"/>
      <c r="AAU3" s="324"/>
      <c r="AAV3" s="325"/>
      <c r="AAW3" s="324"/>
      <c r="AAX3" s="325"/>
      <c r="AAY3" s="325"/>
      <c r="AAZ3" s="325"/>
      <c r="ABA3" s="325"/>
      <c r="ABB3" s="323"/>
      <c r="ABC3" s="324"/>
      <c r="ABD3" s="324"/>
      <c r="ABE3" s="325"/>
      <c r="ABF3" s="324"/>
      <c r="ABG3" s="325"/>
      <c r="ABH3" s="325"/>
      <c r="ABI3" s="325"/>
      <c r="ABJ3" s="325"/>
      <c r="ABK3" s="323"/>
      <c r="ABL3" s="324"/>
      <c r="ABM3" s="324"/>
      <c r="ABN3" s="325"/>
      <c r="ABO3" s="324"/>
      <c r="ABP3" s="325"/>
      <c r="ABQ3" s="325"/>
      <c r="ABR3" s="325"/>
      <c r="ABS3" s="325"/>
      <c r="ABT3" s="323"/>
      <c r="ABU3" s="324"/>
      <c r="ABV3" s="324"/>
      <c r="ABW3" s="325"/>
      <c r="ABX3" s="324"/>
      <c r="ABY3" s="325"/>
      <c r="ABZ3" s="325"/>
      <c r="ACA3" s="325"/>
      <c r="ACB3" s="325"/>
      <c r="ACC3" s="323"/>
      <c r="ACD3" s="324"/>
      <c r="ACE3" s="324"/>
      <c r="ACF3" s="325"/>
      <c r="ACG3" s="324"/>
      <c r="ACH3" s="325"/>
      <c r="ACI3" s="325"/>
      <c r="ACJ3" s="325"/>
      <c r="ACK3" s="325"/>
      <c r="ACL3" s="323"/>
      <c r="ACM3" s="324"/>
      <c r="ACN3" s="324"/>
      <c r="ACO3" s="325"/>
      <c r="ACP3" s="324"/>
      <c r="ACQ3" s="325"/>
      <c r="ACR3" s="325"/>
      <c r="ACS3" s="325"/>
      <c r="ACT3" s="325"/>
      <c r="ACU3" s="323"/>
      <c r="ACV3" s="324"/>
      <c r="ACW3" s="324"/>
      <c r="ACX3" s="325"/>
      <c r="ACY3" s="324"/>
      <c r="ACZ3" s="325"/>
      <c r="ADA3" s="325"/>
      <c r="ADB3" s="325"/>
      <c r="ADC3" s="325"/>
      <c r="ADD3" s="323"/>
      <c r="ADE3" s="324"/>
      <c r="ADF3" s="324"/>
      <c r="ADG3" s="325"/>
      <c r="ADH3" s="324"/>
      <c r="ADI3" s="325"/>
      <c r="ADJ3" s="325"/>
      <c r="ADK3" s="325"/>
      <c r="ADL3" s="325"/>
      <c r="ADM3" s="323"/>
      <c r="ADN3" s="324"/>
      <c r="ADO3" s="324"/>
      <c r="ADP3" s="325"/>
      <c r="ADQ3" s="324"/>
      <c r="ADR3" s="325"/>
      <c r="ADS3" s="325"/>
      <c r="ADT3" s="325"/>
      <c r="ADU3" s="325"/>
      <c r="ADV3" s="323"/>
      <c r="ADW3" s="324"/>
      <c r="ADX3" s="324"/>
      <c r="ADY3" s="325"/>
      <c r="ADZ3" s="324"/>
      <c r="AEA3" s="325"/>
      <c r="AEB3" s="325"/>
      <c r="AEC3" s="325"/>
      <c r="AED3" s="325"/>
      <c r="AEE3" s="323"/>
      <c r="AEF3" s="324"/>
      <c r="AEG3" s="324"/>
      <c r="AEH3" s="325"/>
      <c r="AEI3" s="324"/>
      <c r="AEJ3" s="325"/>
      <c r="AEK3" s="325"/>
      <c r="AEL3" s="325"/>
      <c r="AEM3" s="325"/>
      <c r="AEN3" s="323"/>
      <c r="AEO3" s="324"/>
      <c r="AEP3" s="324"/>
      <c r="AEQ3" s="325"/>
      <c r="AER3" s="324"/>
      <c r="AES3" s="325"/>
      <c r="AET3" s="325"/>
      <c r="AEU3" s="325"/>
      <c r="AEV3" s="325"/>
      <c r="AEW3" s="323"/>
      <c r="AEX3" s="324"/>
      <c r="AEY3" s="324"/>
      <c r="AEZ3" s="325"/>
      <c r="AFA3" s="324"/>
      <c r="AFB3" s="325"/>
      <c r="AFC3" s="325"/>
      <c r="AFD3" s="325"/>
      <c r="AFE3" s="325"/>
      <c r="AFF3" s="323"/>
      <c r="AFG3" s="324"/>
      <c r="AFH3" s="324"/>
      <c r="AFI3" s="325"/>
      <c r="AFJ3" s="324"/>
      <c r="AFK3" s="325"/>
      <c r="AFL3" s="325"/>
      <c r="AFM3" s="325"/>
      <c r="AFN3" s="325"/>
      <c r="AFO3" s="323"/>
      <c r="AFP3" s="324"/>
      <c r="AFQ3" s="324"/>
      <c r="AFR3" s="325"/>
      <c r="AFS3" s="324"/>
      <c r="AFT3" s="325"/>
      <c r="AFU3" s="325"/>
      <c r="AFV3" s="325"/>
      <c r="AFW3" s="325"/>
      <c r="AFX3" s="323"/>
      <c r="AFY3" s="324"/>
      <c r="AFZ3" s="324"/>
      <c r="AGA3" s="325"/>
      <c r="AGB3" s="324"/>
      <c r="AGC3" s="325"/>
      <c r="AGD3" s="325"/>
      <c r="AGE3" s="325"/>
      <c r="AGF3" s="325"/>
      <c r="AGG3" s="323"/>
      <c r="AGH3" s="324"/>
      <c r="AGI3" s="324"/>
      <c r="AGJ3" s="325"/>
      <c r="AGK3" s="324"/>
      <c r="AGL3" s="325"/>
      <c r="AGM3" s="325"/>
      <c r="AGN3" s="325"/>
      <c r="AGO3" s="325"/>
      <c r="AGP3" s="323"/>
      <c r="AGQ3" s="324"/>
      <c r="AGR3" s="324"/>
      <c r="AGS3" s="325"/>
      <c r="AGT3" s="324"/>
      <c r="AGU3" s="325"/>
      <c r="AGV3" s="325"/>
      <c r="AGW3" s="325"/>
      <c r="AGX3" s="325"/>
      <c r="AGY3" s="323"/>
      <c r="AGZ3" s="324"/>
      <c r="AHA3" s="324"/>
      <c r="AHB3" s="325"/>
      <c r="AHC3" s="324"/>
      <c r="AHD3" s="325"/>
      <c r="AHE3" s="325"/>
      <c r="AHF3" s="325"/>
      <c r="AHG3" s="325"/>
      <c r="AHH3" s="323"/>
      <c r="AHI3" s="324"/>
      <c r="AHJ3" s="324"/>
      <c r="AHK3" s="325"/>
      <c r="AHL3" s="324"/>
      <c r="AHM3" s="325"/>
      <c r="AHN3" s="325"/>
      <c r="AHO3" s="325"/>
      <c r="AHP3" s="325"/>
      <c r="AHQ3" s="323"/>
      <c r="AHR3" s="324"/>
      <c r="AHS3" s="324"/>
      <c r="AHT3" s="325"/>
      <c r="AHU3" s="324"/>
      <c r="AHV3" s="325"/>
      <c r="AHW3" s="325"/>
      <c r="AHX3" s="325"/>
      <c r="AHY3" s="325"/>
      <c r="AHZ3" s="323"/>
      <c r="AIA3" s="324"/>
      <c r="AIB3" s="324"/>
      <c r="AIC3" s="325"/>
      <c r="AID3" s="324"/>
      <c r="AIE3" s="325"/>
      <c r="AIF3" s="325"/>
      <c r="AIG3" s="325"/>
      <c r="AIH3" s="325"/>
      <c r="AII3" s="323"/>
      <c r="AIJ3" s="324"/>
      <c r="AIK3" s="324"/>
      <c r="AIL3" s="325"/>
      <c r="AIM3" s="324"/>
      <c r="AIN3" s="325"/>
      <c r="AIO3" s="325"/>
      <c r="AIP3" s="325"/>
      <c r="AIQ3" s="325"/>
      <c r="AIR3" s="323"/>
      <c r="AIS3" s="324"/>
      <c r="AIT3" s="324"/>
      <c r="AIU3" s="325"/>
      <c r="AIV3" s="324"/>
      <c r="AIW3" s="325"/>
      <c r="AIX3" s="325"/>
      <c r="AIY3" s="325"/>
      <c r="AIZ3" s="325"/>
      <c r="AJA3" s="323"/>
      <c r="AJB3" s="324"/>
      <c r="AJC3" s="324"/>
      <c r="AJD3" s="325"/>
      <c r="AJE3" s="324"/>
      <c r="AJF3" s="325"/>
      <c r="AJG3" s="325"/>
      <c r="AJH3" s="325"/>
      <c r="AJI3" s="325"/>
      <c r="AJJ3" s="323"/>
      <c r="AJK3" s="324"/>
      <c r="AJL3" s="324"/>
      <c r="AJM3" s="325"/>
      <c r="AJN3" s="324"/>
      <c r="AJO3" s="325"/>
      <c r="AJP3" s="325"/>
      <c r="AJQ3" s="325"/>
      <c r="AJR3" s="325"/>
      <c r="AJS3" s="323"/>
      <c r="AJT3" s="324"/>
      <c r="AJU3" s="324"/>
      <c r="AJV3" s="325"/>
      <c r="AJW3" s="324"/>
      <c r="AJX3" s="325"/>
      <c r="AJY3" s="325"/>
      <c r="AJZ3" s="325"/>
      <c r="AKA3" s="325"/>
      <c r="AKB3" s="323"/>
      <c r="AKC3" s="324"/>
      <c r="AKD3" s="324"/>
      <c r="AKE3" s="325"/>
      <c r="AKF3" s="324"/>
      <c r="AKG3" s="325"/>
      <c r="AKH3" s="325"/>
      <c r="AKI3" s="325"/>
      <c r="AKJ3" s="325"/>
      <c r="AKK3" s="323"/>
      <c r="AKL3" s="324"/>
      <c r="AKM3" s="324"/>
      <c r="AKN3" s="325"/>
      <c r="AKO3" s="324"/>
      <c r="AKP3" s="325"/>
      <c r="AKQ3" s="325"/>
      <c r="AKR3" s="325"/>
      <c r="AKS3" s="325"/>
      <c r="AKT3" s="323"/>
      <c r="AKU3" s="324"/>
      <c r="AKV3" s="324"/>
      <c r="AKW3" s="325"/>
      <c r="AKX3" s="324"/>
      <c r="AKY3" s="325"/>
      <c r="AKZ3" s="325"/>
      <c r="ALA3" s="325"/>
      <c r="ALB3" s="325"/>
      <c r="ALC3" s="323"/>
      <c r="ALD3" s="324"/>
      <c r="ALE3" s="324"/>
      <c r="ALF3" s="325"/>
      <c r="ALG3" s="324"/>
      <c r="ALH3" s="325"/>
      <c r="ALI3" s="325"/>
      <c r="ALJ3" s="325"/>
      <c r="ALK3" s="325"/>
      <c r="ALL3" s="323"/>
      <c r="ALM3" s="324"/>
      <c r="ALN3" s="324"/>
      <c r="ALO3" s="325"/>
      <c r="ALP3" s="324"/>
      <c r="ALQ3" s="325"/>
      <c r="ALR3" s="325"/>
      <c r="ALS3" s="325"/>
      <c r="ALT3" s="325"/>
      <c r="ALU3" s="323"/>
      <c r="ALV3" s="324"/>
      <c r="ALW3" s="324"/>
      <c r="ALX3" s="325"/>
      <c r="ALY3" s="324"/>
      <c r="ALZ3" s="325"/>
      <c r="AMA3" s="325"/>
      <c r="AMB3" s="325"/>
      <c r="AMC3" s="325"/>
      <c r="AMD3" s="323"/>
      <c r="AME3" s="324"/>
      <c r="AMF3" s="324"/>
      <c r="AMG3" s="325"/>
      <c r="AMH3" s="324"/>
      <c r="AMI3" s="325"/>
      <c r="AMJ3" s="325"/>
      <c r="AMK3" s="325"/>
      <c r="AML3" s="325"/>
      <c r="AMM3" s="323"/>
      <c r="AMN3" s="324"/>
      <c r="AMO3" s="324"/>
      <c r="AMP3" s="325"/>
      <c r="AMQ3" s="324"/>
      <c r="AMR3" s="325"/>
      <c r="AMS3" s="325"/>
      <c r="AMT3" s="325"/>
      <c r="AMU3" s="325"/>
      <c r="AMV3" s="323"/>
      <c r="AMW3" s="324"/>
      <c r="AMX3" s="324"/>
      <c r="AMY3" s="325"/>
      <c r="AMZ3" s="324"/>
      <c r="ANA3" s="325"/>
      <c r="ANB3" s="325"/>
      <c r="ANC3" s="325"/>
      <c r="AND3" s="325"/>
      <c r="ANE3" s="323"/>
      <c r="ANF3" s="324"/>
      <c r="ANG3" s="324"/>
      <c r="ANH3" s="325"/>
      <c r="ANI3" s="324"/>
      <c r="ANJ3" s="325"/>
      <c r="ANK3" s="325"/>
      <c r="ANL3" s="325"/>
      <c r="ANM3" s="325"/>
      <c r="ANN3" s="323"/>
      <c r="ANO3" s="324"/>
      <c r="ANP3" s="324"/>
      <c r="ANQ3" s="325"/>
      <c r="ANR3" s="324"/>
      <c r="ANS3" s="325"/>
      <c r="ANT3" s="325"/>
      <c r="ANU3" s="325"/>
      <c r="ANV3" s="325"/>
      <c r="ANW3" s="323"/>
      <c r="ANX3" s="324"/>
      <c r="ANY3" s="324"/>
      <c r="ANZ3" s="325"/>
      <c r="AOA3" s="324"/>
      <c r="AOB3" s="325"/>
      <c r="AOC3" s="325"/>
      <c r="AOD3" s="325"/>
      <c r="AOE3" s="325"/>
      <c r="AOF3" s="323"/>
      <c r="AOG3" s="324"/>
      <c r="AOH3" s="324"/>
      <c r="AOI3" s="325"/>
      <c r="AOJ3" s="324"/>
      <c r="AOK3" s="325"/>
      <c r="AOL3" s="325"/>
      <c r="AOM3" s="325"/>
      <c r="AON3" s="325"/>
      <c r="AOO3" s="323"/>
      <c r="AOP3" s="324"/>
      <c r="AOQ3" s="324"/>
      <c r="AOR3" s="325"/>
      <c r="AOS3" s="324"/>
      <c r="AOT3" s="325"/>
      <c r="AOU3" s="325"/>
      <c r="AOV3" s="325"/>
      <c r="AOW3" s="325"/>
      <c r="AOX3" s="323"/>
      <c r="AOY3" s="324"/>
      <c r="AOZ3" s="324"/>
      <c r="APA3" s="325"/>
      <c r="APB3" s="324"/>
      <c r="APC3" s="325"/>
      <c r="APD3" s="325"/>
      <c r="APE3" s="325"/>
      <c r="APF3" s="325"/>
      <c r="APG3" s="323"/>
      <c r="APH3" s="324"/>
      <c r="API3" s="324"/>
      <c r="APJ3" s="325"/>
      <c r="APK3" s="324"/>
      <c r="APL3" s="325"/>
      <c r="APM3" s="325"/>
      <c r="APN3" s="325"/>
      <c r="APO3" s="325"/>
      <c r="APP3" s="323"/>
      <c r="APQ3" s="324"/>
      <c r="APR3" s="324"/>
      <c r="APS3" s="325"/>
      <c r="APT3" s="324"/>
      <c r="APU3" s="325"/>
      <c r="APV3" s="325"/>
      <c r="APW3" s="325"/>
      <c r="APX3" s="325"/>
      <c r="APY3" s="323"/>
      <c r="APZ3" s="324"/>
      <c r="AQA3" s="324"/>
      <c r="AQB3" s="325"/>
      <c r="AQC3" s="324"/>
      <c r="AQD3" s="325"/>
      <c r="AQE3" s="325"/>
      <c r="AQF3" s="325"/>
      <c r="AQG3" s="325"/>
      <c r="AQH3" s="323"/>
      <c r="AQI3" s="324"/>
      <c r="AQJ3" s="324"/>
      <c r="AQK3" s="325"/>
      <c r="AQL3" s="324"/>
      <c r="AQM3" s="325"/>
      <c r="AQN3" s="325"/>
      <c r="AQO3" s="325"/>
      <c r="AQP3" s="325"/>
      <c r="AQQ3" s="323"/>
      <c r="AQR3" s="324"/>
      <c r="AQS3" s="324"/>
      <c r="AQT3" s="325"/>
      <c r="AQU3" s="324"/>
      <c r="AQV3" s="325"/>
      <c r="AQW3" s="325"/>
      <c r="AQX3" s="325"/>
      <c r="AQY3" s="325"/>
      <c r="AQZ3" s="323"/>
      <c r="ARA3" s="324"/>
      <c r="ARB3" s="324"/>
      <c r="ARC3" s="325"/>
      <c r="ARD3" s="324"/>
      <c r="ARE3" s="325"/>
      <c r="ARF3" s="325"/>
      <c r="ARG3" s="325"/>
      <c r="ARH3" s="325"/>
      <c r="ARI3" s="323"/>
      <c r="ARJ3" s="324"/>
      <c r="ARK3" s="324"/>
      <c r="ARL3" s="325"/>
      <c r="ARM3" s="324"/>
      <c r="ARN3" s="325"/>
      <c r="ARO3" s="325"/>
      <c r="ARP3" s="325"/>
      <c r="ARQ3" s="325"/>
      <c r="ARR3" s="323"/>
      <c r="ARS3" s="324"/>
      <c r="ART3" s="324"/>
      <c r="ARU3" s="325"/>
      <c r="ARV3" s="324"/>
      <c r="ARW3" s="325"/>
      <c r="ARX3" s="325"/>
      <c r="ARY3" s="325"/>
      <c r="ARZ3" s="325"/>
      <c r="ASA3" s="323"/>
      <c r="ASB3" s="324"/>
      <c r="ASC3" s="324"/>
      <c r="ASD3" s="325"/>
      <c r="ASE3" s="324"/>
      <c r="ASF3" s="325"/>
      <c r="ASG3" s="325"/>
      <c r="ASH3" s="325"/>
      <c r="ASI3" s="325"/>
      <c r="ASJ3" s="323"/>
      <c r="ASK3" s="324"/>
      <c r="ASL3" s="324"/>
      <c r="ASM3" s="325"/>
      <c r="ASN3" s="324"/>
      <c r="ASO3" s="325"/>
      <c r="ASP3" s="325"/>
      <c r="ASQ3" s="325"/>
      <c r="ASR3" s="325"/>
      <c r="ASS3" s="323"/>
      <c r="AST3" s="324"/>
      <c r="ASU3" s="324"/>
      <c r="ASV3" s="325"/>
      <c r="ASW3" s="324"/>
      <c r="ASX3" s="325"/>
      <c r="ASY3" s="325"/>
      <c r="ASZ3" s="325"/>
      <c r="ATA3" s="325"/>
      <c r="ATB3" s="323"/>
      <c r="ATC3" s="324"/>
      <c r="ATD3" s="324"/>
      <c r="ATE3" s="325"/>
      <c r="ATF3" s="324"/>
      <c r="ATG3" s="325"/>
      <c r="ATH3" s="325"/>
      <c r="ATI3" s="325"/>
      <c r="ATJ3" s="325"/>
      <c r="ATK3" s="323"/>
      <c r="ATL3" s="324"/>
      <c r="ATM3" s="324"/>
      <c r="ATN3" s="325"/>
      <c r="ATO3" s="324"/>
      <c r="ATP3" s="325"/>
      <c r="ATQ3" s="325"/>
      <c r="ATR3" s="325"/>
      <c r="ATS3" s="325"/>
      <c r="ATT3" s="323"/>
      <c r="ATU3" s="324"/>
      <c r="ATV3" s="324"/>
      <c r="ATW3" s="325"/>
      <c r="ATX3" s="324"/>
      <c r="ATY3" s="325"/>
      <c r="ATZ3" s="325"/>
      <c r="AUA3" s="325"/>
      <c r="AUB3" s="325"/>
      <c r="AUC3" s="323"/>
      <c r="AUD3" s="324"/>
      <c r="AUE3" s="324"/>
      <c r="AUF3" s="325"/>
      <c r="AUG3" s="324"/>
      <c r="AUH3" s="325"/>
      <c r="AUI3" s="325"/>
      <c r="AUJ3" s="325"/>
      <c r="AUK3" s="325"/>
      <c r="AUL3" s="323"/>
      <c r="AUM3" s="324"/>
      <c r="AUN3" s="324"/>
      <c r="AUO3" s="325"/>
      <c r="AUP3" s="324"/>
      <c r="AUQ3" s="325"/>
      <c r="AUR3" s="325"/>
      <c r="AUS3" s="325"/>
      <c r="AUT3" s="325"/>
      <c r="AUU3" s="323"/>
      <c r="AUV3" s="324"/>
      <c r="AUW3" s="324"/>
      <c r="AUX3" s="325"/>
      <c r="AUY3" s="324"/>
      <c r="AUZ3" s="325"/>
      <c r="AVA3" s="325"/>
      <c r="AVB3" s="325"/>
      <c r="AVC3" s="325"/>
      <c r="AVD3" s="323"/>
      <c r="AVE3" s="324"/>
      <c r="AVF3" s="324"/>
      <c r="AVG3" s="325"/>
      <c r="AVH3" s="324"/>
      <c r="AVI3" s="325"/>
      <c r="AVJ3" s="325"/>
      <c r="AVK3" s="325"/>
      <c r="AVL3" s="325"/>
      <c r="AVM3" s="323"/>
      <c r="AVN3" s="324"/>
      <c r="AVO3" s="324"/>
      <c r="AVP3" s="325"/>
      <c r="AVQ3" s="324"/>
      <c r="AVR3" s="325"/>
      <c r="AVS3" s="325"/>
      <c r="AVT3" s="325"/>
      <c r="AVU3" s="325"/>
      <c r="AVV3" s="323"/>
      <c r="AVW3" s="324"/>
      <c r="AVX3" s="324"/>
      <c r="AVY3" s="325"/>
      <c r="AVZ3" s="324"/>
      <c r="AWA3" s="325"/>
      <c r="AWB3" s="325"/>
      <c r="AWC3" s="325"/>
      <c r="AWD3" s="325"/>
      <c r="AWE3" s="323"/>
      <c r="AWF3" s="324"/>
      <c r="AWG3" s="324"/>
      <c r="AWH3" s="325"/>
      <c r="AWI3" s="324"/>
      <c r="AWJ3" s="325"/>
      <c r="AWK3" s="325"/>
      <c r="AWL3" s="325"/>
      <c r="AWM3" s="325"/>
      <c r="AWN3" s="323"/>
      <c r="AWO3" s="324"/>
      <c r="AWP3" s="324"/>
      <c r="AWQ3" s="325"/>
      <c r="AWR3" s="324"/>
      <c r="AWS3" s="325"/>
      <c r="AWT3" s="325"/>
      <c r="AWU3" s="325"/>
      <c r="AWV3" s="325"/>
      <c r="AWW3" s="323"/>
      <c r="AWX3" s="324"/>
      <c r="AWY3" s="324"/>
      <c r="AWZ3" s="325"/>
      <c r="AXA3" s="324"/>
      <c r="AXB3" s="325"/>
      <c r="AXC3" s="325"/>
      <c r="AXD3" s="325"/>
      <c r="AXE3" s="325"/>
      <c r="AXF3" s="323"/>
      <c r="AXG3" s="324"/>
      <c r="AXH3" s="324"/>
      <c r="AXI3" s="325"/>
      <c r="AXJ3" s="324"/>
      <c r="AXK3" s="325"/>
      <c r="AXL3" s="325"/>
      <c r="AXM3" s="325"/>
      <c r="AXN3" s="325"/>
      <c r="AXO3" s="323"/>
      <c r="AXP3" s="324"/>
      <c r="AXQ3" s="324"/>
      <c r="AXR3" s="325"/>
      <c r="AXS3" s="324"/>
      <c r="AXT3" s="325"/>
      <c r="AXU3" s="325"/>
      <c r="AXV3" s="325"/>
      <c r="AXW3" s="325"/>
      <c r="AXX3" s="323"/>
      <c r="AXY3" s="324"/>
      <c r="AXZ3" s="324"/>
      <c r="AYA3" s="325"/>
      <c r="AYB3" s="324"/>
      <c r="AYC3" s="325"/>
      <c r="AYD3" s="325"/>
      <c r="AYE3" s="325"/>
      <c r="AYF3" s="325"/>
      <c r="AYG3" s="323"/>
      <c r="AYH3" s="324"/>
      <c r="AYI3" s="324"/>
      <c r="AYJ3" s="325"/>
      <c r="AYK3" s="324"/>
      <c r="AYL3" s="325"/>
      <c r="AYM3" s="325"/>
      <c r="AYN3" s="325"/>
      <c r="AYO3" s="325"/>
      <c r="AYP3" s="323"/>
      <c r="AYQ3" s="324"/>
      <c r="AYR3" s="324"/>
      <c r="AYS3" s="325"/>
      <c r="AYT3" s="324"/>
      <c r="AYU3" s="325"/>
      <c r="AYV3" s="325"/>
      <c r="AYW3" s="325"/>
      <c r="AYX3" s="325"/>
      <c r="AYY3" s="323"/>
      <c r="AYZ3" s="324"/>
      <c r="AZA3" s="324"/>
      <c r="AZB3" s="325"/>
      <c r="AZC3" s="324"/>
      <c r="AZD3" s="325"/>
      <c r="AZE3" s="325"/>
      <c r="AZF3" s="325"/>
      <c r="AZG3" s="325"/>
      <c r="AZH3" s="323"/>
      <c r="AZI3" s="324"/>
      <c r="AZJ3" s="324"/>
      <c r="AZK3" s="325"/>
      <c r="AZL3" s="324"/>
      <c r="AZM3" s="325"/>
      <c r="AZN3" s="325"/>
      <c r="AZO3" s="325"/>
      <c r="AZP3" s="325"/>
      <c r="AZQ3" s="323"/>
      <c r="AZR3" s="324"/>
      <c r="AZS3" s="324"/>
      <c r="AZT3" s="325"/>
      <c r="AZU3" s="324"/>
      <c r="AZV3" s="325"/>
      <c r="AZW3" s="325"/>
      <c r="AZX3" s="325"/>
      <c r="AZY3" s="325"/>
      <c r="AZZ3" s="323"/>
      <c r="BAA3" s="324"/>
      <c r="BAB3" s="324"/>
      <c r="BAC3" s="325"/>
      <c r="BAD3" s="324"/>
      <c r="BAE3" s="325"/>
      <c r="BAF3" s="325"/>
      <c r="BAG3" s="325"/>
      <c r="BAH3" s="325"/>
      <c r="BAI3" s="323"/>
      <c r="BAJ3" s="324"/>
      <c r="BAK3" s="324"/>
      <c r="BAL3" s="325"/>
      <c r="BAM3" s="324"/>
      <c r="BAN3" s="325"/>
      <c r="BAO3" s="325"/>
      <c r="BAP3" s="325"/>
      <c r="BAQ3" s="325"/>
      <c r="BAR3" s="323"/>
      <c r="BAS3" s="324"/>
      <c r="BAT3" s="324"/>
      <c r="BAU3" s="325"/>
      <c r="BAV3" s="324"/>
      <c r="BAW3" s="325"/>
      <c r="BAX3" s="325"/>
      <c r="BAY3" s="325"/>
      <c r="BAZ3" s="325"/>
      <c r="BBA3" s="323"/>
      <c r="BBB3" s="324"/>
      <c r="BBC3" s="324"/>
      <c r="BBD3" s="325"/>
      <c r="BBE3" s="324"/>
      <c r="BBF3" s="325"/>
      <c r="BBG3" s="325"/>
      <c r="BBH3" s="325"/>
      <c r="BBI3" s="325"/>
      <c r="BBJ3" s="323"/>
      <c r="BBK3" s="324"/>
      <c r="BBL3" s="324"/>
      <c r="BBM3" s="325"/>
      <c r="BBN3" s="324"/>
      <c r="BBO3" s="325"/>
      <c r="BBP3" s="325"/>
      <c r="BBQ3" s="325"/>
      <c r="BBR3" s="325"/>
      <c r="BBS3" s="323"/>
      <c r="BBT3" s="324"/>
      <c r="BBU3" s="324"/>
      <c r="BBV3" s="325"/>
      <c r="BBW3" s="324"/>
      <c r="BBX3" s="325"/>
      <c r="BBY3" s="325"/>
      <c r="BBZ3" s="325"/>
      <c r="BCA3" s="325"/>
      <c r="BCB3" s="323"/>
      <c r="BCC3" s="324"/>
      <c r="BCD3" s="324"/>
      <c r="BCE3" s="325"/>
      <c r="BCF3" s="324"/>
      <c r="BCG3" s="325"/>
      <c r="BCH3" s="325"/>
      <c r="BCI3" s="325"/>
      <c r="BCJ3" s="325"/>
      <c r="BCK3" s="323"/>
      <c r="BCL3" s="324"/>
      <c r="BCM3" s="324"/>
      <c r="BCN3" s="325"/>
      <c r="BCO3" s="324"/>
      <c r="BCP3" s="325"/>
      <c r="BCQ3" s="325"/>
      <c r="BCR3" s="325"/>
      <c r="BCS3" s="325"/>
      <c r="BCT3" s="323"/>
      <c r="BCU3" s="324"/>
      <c r="BCV3" s="324"/>
      <c r="BCW3" s="325"/>
      <c r="BCX3" s="324"/>
      <c r="BCY3" s="325"/>
      <c r="BCZ3" s="325"/>
      <c r="BDA3" s="325"/>
      <c r="BDB3" s="325"/>
      <c r="BDC3" s="323"/>
      <c r="BDD3" s="324"/>
      <c r="BDE3" s="324"/>
      <c r="BDF3" s="325"/>
      <c r="BDG3" s="324"/>
      <c r="BDH3" s="325"/>
      <c r="BDI3" s="325"/>
      <c r="BDJ3" s="325"/>
      <c r="BDK3" s="325"/>
      <c r="BDL3" s="323"/>
      <c r="BDM3" s="324"/>
      <c r="BDN3" s="324"/>
      <c r="BDO3" s="325"/>
      <c r="BDP3" s="324"/>
      <c r="BDQ3" s="325"/>
      <c r="BDR3" s="325"/>
      <c r="BDS3" s="325"/>
      <c r="BDT3" s="325"/>
      <c r="BDU3" s="323"/>
      <c r="BDV3" s="324"/>
      <c r="BDW3" s="324"/>
      <c r="BDX3" s="325"/>
      <c r="BDY3" s="324"/>
      <c r="BDZ3" s="325"/>
      <c r="BEA3" s="325"/>
      <c r="BEB3" s="325"/>
      <c r="BEC3" s="325"/>
      <c r="BED3" s="323"/>
      <c r="BEE3" s="324"/>
      <c r="BEF3" s="324"/>
      <c r="BEG3" s="325"/>
      <c r="BEH3" s="324"/>
      <c r="BEI3" s="325"/>
      <c r="BEJ3" s="325"/>
      <c r="BEK3" s="325"/>
      <c r="BEL3" s="325"/>
      <c r="BEM3" s="323"/>
      <c r="BEN3" s="324"/>
      <c r="BEO3" s="324"/>
      <c r="BEP3" s="325"/>
      <c r="BEQ3" s="324"/>
      <c r="BER3" s="325"/>
      <c r="BES3" s="325"/>
      <c r="BET3" s="325"/>
      <c r="BEU3" s="325"/>
      <c r="BEV3" s="323"/>
      <c r="BEW3" s="324"/>
      <c r="BEX3" s="324"/>
      <c r="BEY3" s="325"/>
      <c r="BEZ3" s="324"/>
      <c r="BFA3" s="325"/>
      <c r="BFB3" s="325"/>
      <c r="BFC3" s="325"/>
      <c r="BFD3" s="325"/>
      <c r="BFE3" s="323"/>
      <c r="BFF3" s="324"/>
      <c r="BFG3" s="324"/>
      <c r="BFH3" s="325"/>
      <c r="BFI3" s="324"/>
      <c r="BFJ3" s="325"/>
      <c r="BFK3" s="325"/>
      <c r="BFL3" s="325"/>
      <c r="BFM3" s="325"/>
      <c r="BFN3" s="323"/>
      <c r="BFO3" s="324"/>
      <c r="BFP3" s="324"/>
      <c r="BFQ3" s="325"/>
      <c r="BFR3" s="324"/>
      <c r="BFS3" s="325"/>
      <c r="BFT3" s="325"/>
      <c r="BFU3" s="325"/>
      <c r="BFV3" s="325"/>
      <c r="BFW3" s="323"/>
      <c r="BFX3" s="324"/>
      <c r="BFY3" s="324"/>
      <c r="BFZ3" s="325"/>
      <c r="BGA3" s="324"/>
      <c r="BGB3" s="325"/>
      <c r="BGC3" s="325"/>
      <c r="BGD3" s="325"/>
      <c r="BGE3" s="325"/>
      <c r="BGF3" s="323"/>
      <c r="BGG3" s="324"/>
      <c r="BGH3" s="324"/>
      <c r="BGI3" s="325"/>
      <c r="BGJ3" s="324"/>
      <c r="BGK3" s="325"/>
      <c r="BGL3" s="325"/>
      <c r="BGM3" s="325"/>
      <c r="BGN3" s="325"/>
      <c r="BGO3" s="323"/>
      <c r="BGP3" s="324"/>
      <c r="BGQ3" s="324"/>
      <c r="BGR3" s="325"/>
      <c r="BGS3" s="324"/>
      <c r="BGT3" s="325"/>
      <c r="BGU3" s="325"/>
      <c r="BGV3" s="325"/>
      <c r="BGW3" s="325"/>
      <c r="BGX3" s="323"/>
      <c r="BGY3" s="324"/>
      <c r="BGZ3" s="324"/>
      <c r="BHA3" s="325"/>
      <c r="BHB3" s="324"/>
      <c r="BHC3" s="325"/>
      <c r="BHD3" s="325"/>
      <c r="BHE3" s="325"/>
      <c r="BHF3" s="325"/>
      <c r="BHG3" s="323"/>
      <c r="BHH3" s="324"/>
      <c r="BHI3" s="324"/>
      <c r="BHJ3" s="325"/>
      <c r="BHK3" s="324"/>
      <c r="BHL3" s="325"/>
      <c r="BHM3" s="325"/>
      <c r="BHN3" s="325"/>
      <c r="BHO3" s="325"/>
      <c r="BHP3" s="323"/>
      <c r="BHQ3" s="324"/>
      <c r="BHR3" s="324"/>
      <c r="BHS3" s="325"/>
      <c r="BHT3" s="324"/>
      <c r="BHU3" s="325"/>
      <c r="BHV3" s="325"/>
      <c r="BHW3" s="325"/>
      <c r="BHX3" s="325"/>
      <c r="BHY3" s="323"/>
      <c r="BHZ3" s="324"/>
      <c r="BIA3" s="324"/>
      <c r="BIB3" s="325"/>
      <c r="BIC3" s="324"/>
      <c r="BID3" s="325"/>
      <c r="BIE3" s="325"/>
      <c r="BIF3" s="325"/>
      <c r="BIG3" s="325"/>
      <c r="BIH3" s="323"/>
      <c r="BII3" s="324"/>
      <c r="BIJ3" s="324"/>
      <c r="BIK3" s="325"/>
      <c r="BIL3" s="324"/>
      <c r="BIM3" s="325"/>
      <c r="BIN3" s="325"/>
      <c r="BIO3" s="325"/>
      <c r="BIP3" s="325"/>
      <c r="BIQ3" s="323"/>
      <c r="BIR3" s="324"/>
      <c r="BIS3" s="324"/>
      <c r="BIT3" s="325"/>
      <c r="BIU3" s="324"/>
      <c r="BIV3" s="325"/>
      <c r="BIW3" s="325"/>
      <c r="BIX3" s="325"/>
      <c r="BIY3" s="325"/>
      <c r="BIZ3" s="323"/>
      <c r="BJA3" s="324"/>
      <c r="BJB3" s="324"/>
      <c r="BJC3" s="325"/>
      <c r="BJD3" s="324"/>
      <c r="BJE3" s="325"/>
      <c r="BJF3" s="325"/>
      <c r="BJG3" s="325"/>
      <c r="BJH3" s="325"/>
      <c r="BJI3" s="323"/>
      <c r="BJJ3" s="324"/>
      <c r="BJK3" s="324"/>
      <c r="BJL3" s="325"/>
      <c r="BJM3" s="324"/>
      <c r="BJN3" s="325"/>
      <c r="BJO3" s="325"/>
      <c r="BJP3" s="325"/>
      <c r="BJQ3" s="325"/>
      <c r="BJR3" s="323"/>
      <c r="BJS3" s="324"/>
      <c r="BJT3" s="324"/>
      <c r="BJU3" s="325"/>
      <c r="BJV3" s="324"/>
      <c r="BJW3" s="325"/>
      <c r="BJX3" s="325"/>
      <c r="BJY3" s="325"/>
      <c r="BJZ3" s="325"/>
      <c r="BKA3" s="323"/>
      <c r="BKB3" s="324"/>
      <c r="BKC3" s="324"/>
      <c r="BKD3" s="325"/>
      <c r="BKE3" s="324"/>
      <c r="BKF3" s="325"/>
      <c r="BKG3" s="325"/>
      <c r="BKH3" s="325"/>
      <c r="BKI3" s="325"/>
      <c r="BKJ3" s="323"/>
      <c r="BKK3" s="324"/>
      <c r="BKL3" s="324"/>
      <c r="BKM3" s="325"/>
      <c r="BKN3" s="324"/>
      <c r="BKO3" s="325"/>
      <c r="BKP3" s="325"/>
      <c r="BKQ3" s="325"/>
      <c r="BKR3" s="325"/>
      <c r="BKS3" s="323"/>
      <c r="BKT3" s="324"/>
      <c r="BKU3" s="324"/>
      <c r="BKV3" s="325"/>
      <c r="BKW3" s="324"/>
      <c r="BKX3" s="325"/>
      <c r="BKY3" s="325"/>
      <c r="BKZ3" s="325"/>
      <c r="BLA3" s="325"/>
      <c r="BLB3" s="323"/>
      <c r="BLC3" s="324"/>
      <c r="BLD3" s="324"/>
      <c r="BLE3" s="325"/>
      <c r="BLF3" s="324"/>
      <c r="BLG3" s="325"/>
      <c r="BLH3" s="325"/>
      <c r="BLI3" s="325"/>
      <c r="BLJ3" s="325"/>
      <c r="BLK3" s="323"/>
      <c r="BLL3" s="324"/>
      <c r="BLM3" s="324"/>
      <c r="BLN3" s="325"/>
      <c r="BLO3" s="324"/>
      <c r="BLP3" s="325"/>
      <c r="BLQ3" s="325"/>
      <c r="BLR3" s="325"/>
      <c r="BLS3" s="325"/>
      <c r="BLT3" s="323"/>
      <c r="BLU3" s="324"/>
      <c r="BLV3" s="324"/>
      <c r="BLW3" s="325"/>
      <c r="BLX3" s="324"/>
      <c r="BLY3" s="325"/>
      <c r="BLZ3" s="325"/>
      <c r="BMA3" s="325"/>
      <c r="BMB3" s="325"/>
      <c r="BMC3" s="323"/>
      <c r="BMD3" s="324"/>
      <c r="BME3" s="324"/>
      <c r="BMF3" s="325"/>
      <c r="BMG3" s="324"/>
      <c r="BMH3" s="325"/>
      <c r="BMI3" s="325"/>
      <c r="BMJ3" s="325"/>
      <c r="BMK3" s="325"/>
      <c r="BML3" s="323"/>
      <c r="BMM3" s="324"/>
      <c r="BMN3" s="324"/>
      <c r="BMO3" s="325"/>
      <c r="BMP3" s="324"/>
      <c r="BMQ3" s="325"/>
      <c r="BMR3" s="325"/>
      <c r="BMS3" s="325"/>
      <c r="BMT3" s="325"/>
      <c r="BMU3" s="323"/>
      <c r="BMV3" s="324"/>
      <c r="BMW3" s="324"/>
      <c r="BMX3" s="325"/>
      <c r="BMY3" s="324"/>
      <c r="BMZ3" s="325"/>
      <c r="BNA3" s="325"/>
      <c r="BNB3" s="325"/>
      <c r="BNC3" s="325"/>
      <c r="BND3" s="323"/>
      <c r="BNE3" s="324"/>
      <c r="BNF3" s="324"/>
      <c r="BNG3" s="325"/>
      <c r="BNH3" s="324"/>
      <c r="BNI3" s="325"/>
      <c r="BNJ3" s="325"/>
      <c r="BNK3" s="325"/>
      <c r="BNL3" s="325"/>
      <c r="BNM3" s="323"/>
      <c r="BNN3" s="324"/>
      <c r="BNO3" s="324"/>
      <c r="BNP3" s="325"/>
      <c r="BNQ3" s="324"/>
      <c r="BNR3" s="325"/>
      <c r="BNS3" s="325"/>
      <c r="BNT3" s="325"/>
      <c r="BNU3" s="325"/>
      <c r="BNV3" s="323"/>
      <c r="BNW3" s="324"/>
      <c r="BNX3" s="324"/>
      <c r="BNY3" s="325"/>
      <c r="BNZ3" s="324"/>
      <c r="BOA3" s="325"/>
      <c r="BOB3" s="325"/>
      <c r="BOC3" s="325"/>
      <c r="BOD3" s="325"/>
      <c r="BOE3" s="323"/>
      <c r="BOF3" s="324"/>
      <c r="BOG3" s="324"/>
      <c r="BOH3" s="325"/>
      <c r="BOI3" s="324"/>
      <c r="BOJ3" s="325"/>
      <c r="BOK3" s="325"/>
      <c r="BOL3" s="325"/>
      <c r="BOM3" s="325"/>
      <c r="BON3" s="323"/>
      <c r="BOO3" s="324"/>
      <c r="BOP3" s="324"/>
      <c r="BOQ3" s="325"/>
      <c r="BOR3" s="324"/>
      <c r="BOS3" s="325"/>
      <c r="BOT3" s="325"/>
      <c r="BOU3" s="325"/>
      <c r="BOV3" s="325"/>
      <c r="BOW3" s="323"/>
      <c r="BOX3" s="324"/>
      <c r="BOY3" s="324"/>
      <c r="BOZ3" s="325"/>
      <c r="BPA3" s="324"/>
      <c r="BPB3" s="325"/>
      <c r="BPC3" s="325"/>
      <c r="BPD3" s="325"/>
      <c r="BPE3" s="325"/>
      <c r="BPF3" s="323"/>
      <c r="BPG3" s="324"/>
      <c r="BPH3" s="324"/>
      <c r="BPI3" s="325"/>
      <c r="BPJ3" s="324"/>
      <c r="BPK3" s="325"/>
      <c r="BPL3" s="325"/>
      <c r="BPM3" s="325"/>
      <c r="BPN3" s="325"/>
      <c r="BPO3" s="323"/>
      <c r="BPP3" s="324"/>
      <c r="BPQ3" s="324"/>
      <c r="BPR3" s="325"/>
      <c r="BPS3" s="324"/>
      <c r="BPT3" s="325"/>
      <c r="BPU3" s="325"/>
      <c r="BPV3" s="325"/>
      <c r="BPW3" s="325"/>
      <c r="BPX3" s="323"/>
      <c r="BPY3" s="324"/>
      <c r="BPZ3" s="324"/>
      <c r="BQA3" s="325"/>
      <c r="BQB3" s="324"/>
      <c r="BQC3" s="325"/>
      <c r="BQD3" s="325"/>
      <c r="BQE3" s="325"/>
      <c r="BQF3" s="325"/>
      <c r="BQG3" s="323"/>
      <c r="BQH3" s="324"/>
      <c r="BQI3" s="324"/>
      <c r="BQJ3" s="325"/>
      <c r="BQK3" s="324"/>
      <c r="BQL3" s="325"/>
      <c r="BQM3" s="325"/>
      <c r="BQN3" s="325"/>
      <c r="BQO3" s="325"/>
      <c r="BQP3" s="323"/>
      <c r="BQQ3" s="324"/>
      <c r="BQR3" s="324"/>
      <c r="BQS3" s="325"/>
      <c r="BQT3" s="324"/>
      <c r="BQU3" s="325"/>
      <c r="BQV3" s="325"/>
      <c r="BQW3" s="325"/>
      <c r="BQX3" s="325"/>
      <c r="BQY3" s="323"/>
      <c r="BQZ3" s="324"/>
      <c r="BRA3" s="324"/>
      <c r="BRB3" s="325"/>
      <c r="BRC3" s="324"/>
      <c r="BRD3" s="325"/>
      <c r="BRE3" s="325"/>
      <c r="BRF3" s="325"/>
      <c r="BRG3" s="325"/>
      <c r="BRH3" s="323"/>
      <c r="BRI3" s="324"/>
      <c r="BRJ3" s="324"/>
      <c r="BRK3" s="325"/>
      <c r="BRL3" s="324"/>
      <c r="BRM3" s="325"/>
      <c r="BRN3" s="325"/>
      <c r="BRO3" s="325"/>
      <c r="BRP3" s="325"/>
      <c r="BRQ3" s="323"/>
      <c r="BRR3" s="324"/>
      <c r="BRS3" s="324"/>
      <c r="BRT3" s="325"/>
      <c r="BRU3" s="324"/>
      <c r="BRV3" s="325"/>
      <c r="BRW3" s="325"/>
      <c r="BRX3" s="325"/>
      <c r="BRY3" s="325"/>
      <c r="BRZ3" s="323"/>
      <c r="BSA3" s="324"/>
      <c r="BSB3" s="324"/>
      <c r="BSC3" s="325"/>
      <c r="BSD3" s="324"/>
      <c r="BSE3" s="325"/>
      <c r="BSF3" s="325"/>
      <c r="BSG3" s="325"/>
      <c r="BSH3" s="325"/>
      <c r="BSI3" s="323"/>
      <c r="BSJ3" s="324"/>
      <c r="BSK3" s="324"/>
      <c r="BSL3" s="325"/>
      <c r="BSM3" s="324"/>
      <c r="BSN3" s="325"/>
      <c r="BSO3" s="325"/>
      <c r="BSP3" s="325"/>
      <c r="BSQ3" s="325"/>
      <c r="BSR3" s="323"/>
      <c r="BSS3" s="324"/>
      <c r="BST3" s="324"/>
      <c r="BSU3" s="325"/>
      <c r="BSV3" s="324"/>
      <c r="BSW3" s="325"/>
      <c r="BSX3" s="325"/>
      <c r="BSY3" s="325"/>
      <c r="BSZ3" s="325"/>
      <c r="BTA3" s="323"/>
      <c r="BTB3" s="324"/>
      <c r="BTC3" s="324"/>
      <c r="BTD3" s="325"/>
      <c r="BTE3" s="324"/>
      <c r="BTF3" s="325"/>
      <c r="BTG3" s="325"/>
      <c r="BTH3" s="325"/>
      <c r="BTI3" s="325"/>
      <c r="BTJ3" s="323"/>
      <c r="BTK3" s="324"/>
      <c r="BTL3" s="324"/>
      <c r="BTM3" s="325"/>
      <c r="BTN3" s="324"/>
      <c r="BTO3" s="325"/>
      <c r="BTP3" s="325"/>
      <c r="BTQ3" s="325"/>
      <c r="BTR3" s="325"/>
      <c r="BTS3" s="323"/>
      <c r="BTT3" s="324"/>
      <c r="BTU3" s="324"/>
      <c r="BTV3" s="325"/>
      <c r="BTW3" s="324"/>
      <c r="BTX3" s="325"/>
      <c r="BTY3" s="325"/>
      <c r="BTZ3" s="325"/>
      <c r="BUA3" s="325"/>
      <c r="BUB3" s="323"/>
      <c r="BUC3" s="324"/>
      <c r="BUD3" s="324"/>
      <c r="BUE3" s="325"/>
      <c r="BUF3" s="324"/>
      <c r="BUG3" s="325"/>
      <c r="BUH3" s="325"/>
      <c r="BUI3" s="325"/>
      <c r="BUJ3" s="325"/>
      <c r="BUK3" s="323"/>
      <c r="BUL3" s="324"/>
      <c r="BUM3" s="324"/>
      <c r="BUN3" s="325"/>
      <c r="BUO3" s="324"/>
      <c r="BUP3" s="325"/>
      <c r="BUQ3" s="325"/>
      <c r="BUR3" s="325"/>
      <c r="BUS3" s="325"/>
      <c r="BUT3" s="323"/>
      <c r="BUU3" s="324"/>
      <c r="BUV3" s="324"/>
      <c r="BUW3" s="325"/>
      <c r="BUX3" s="324"/>
      <c r="BUY3" s="325"/>
      <c r="BUZ3" s="325"/>
      <c r="BVA3" s="325"/>
      <c r="BVB3" s="325"/>
      <c r="BVC3" s="323"/>
      <c r="BVD3" s="324"/>
      <c r="BVE3" s="324"/>
      <c r="BVF3" s="325"/>
      <c r="BVG3" s="324"/>
      <c r="BVH3" s="325"/>
      <c r="BVI3" s="325"/>
      <c r="BVJ3" s="325"/>
      <c r="BVK3" s="325"/>
      <c r="BVL3" s="323"/>
      <c r="BVM3" s="324"/>
      <c r="BVN3" s="324"/>
      <c r="BVO3" s="325"/>
      <c r="BVP3" s="324"/>
      <c r="BVQ3" s="325"/>
      <c r="BVR3" s="325"/>
      <c r="BVS3" s="325"/>
      <c r="BVT3" s="325"/>
      <c r="BVU3" s="323"/>
      <c r="BVV3" s="324"/>
      <c r="BVW3" s="324"/>
      <c r="BVX3" s="325"/>
      <c r="BVY3" s="324"/>
      <c r="BVZ3" s="325"/>
      <c r="BWA3" s="325"/>
      <c r="BWB3" s="325"/>
      <c r="BWC3" s="325"/>
      <c r="BWD3" s="323"/>
      <c r="BWE3" s="324"/>
      <c r="BWF3" s="324"/>
      <c r="BWG3" s="325"/>
      <c r="BWH3" s="324"/>
      <c r="BWI3" s="325"/>
      <c r="BWJ3" s="325"/>
      <c r="BWK3" s="325"/>
      <c r="BWL3" s="325"/>
      <c r="BWM3" s="323"/>
      <c r="BWN3" s="324"/>
      <c r="BWO3" s="324"/>
      <c r="BWP3" s="325"/>
      <c r="BWQ3" s="324"/>
      <c r="BWR3" s="325"/>
      <c r="BWS3" s="325"/>
      <c r="BWT3" s="325"/>
      <c r="BWU3" s="325"/>
      <c r="BWV3" s="323"/>
      <c r="BWW3" s="324"/>
      <c r="BWX3" s="324"/>
      <c r="BWY3" s="325"/>
      <c r="BWZ3" s="324"/>
      <c r="BXA3" s="325"/>
      <c r="BXB3" s="325"/>
      <c r="BXC3" s="325"/>
      <c r="BXD3" s="325"/>
      <c r="BXE3" s="323"/>
      <c r="BXF3" s="324"/>
      <c r="BXG3" s="324"/>
      <c r="BXH3" s="325"/>
      <c r="BXI3" s="324"/>
      <c r="BXJ3" s="325"/>
      <c r="BXK3" s="325"/>
      <c r="BXL3" s="325"/>
      <c r="BXM3" s="325"/>
      <c r="BXN3" s="323"/>
      <c r="BXO3" s="324"/>
      <c r="BXP3" s="324"/>
      <c r="BXQ3" s="325"/>
      <c r="BXR3" s="324"/>
      <c r="BXS3" s="325"/>
      <c r="BXT3" s="325"/>
      <c r="BXU3" s="325"/>
      <c r="BXV3" s="325"/>
      <c r="BXW3" s="323"/>
      <c r="BXX3" s="324"/>
      <c r="BXY3" s="324"/>
      <c r="BXZ3" s="325"/>
      <c r="BYA3" s="324"/>
      <c r="BYB3" s="325"/>
      <c r="BYC3" s="325"/>
      <c r="BYD3" s="325"/>
      <c r="BYE3" s="325"/>
      <c r="BYF3" s="323"/>
      <c r="BYG3" s="324"/>
      <c r="BYH3" s="324"/>
      <c r="BYI3" s="325"/>
      <c r="BYJ3" s="324"/>
      <c r="BYK3" s="325"/>
      <c r="BYL3" s="325"/>
      <c r="BYM3" s="325"/>
      <c r="BYN3" s="325"/>
      <c r="BYO3" s="323"/>
      <c r="BYP3" s="324"/>
      <c r="BYQ3" s="324"/>
      <c r="BYR3" s="325"/>
      <c r="BYS3" s="324"/>
      <c r="BYT3" s="325"/>
      <c r="BYU3" s="325"/>
      <c r="BYV3" s="325"/>
      <c r="BYW3" s="325"/>
      <c r="BYX3" s="323"/>
      <c r="BYY3" s="324"/>
      <c r="BYZ3" s="324"/>
      <c r="BZA3" s="325"/>
      <c r="BZB3" s="324"/>
      <c r="BZC3" s="325"/>
      <c r="BZD3" s="325"/>
      <c r="BZE3" s="325"/>
      <c r="BZF3" s="325"/>
      <c r="BZG3" s="323"/>
      <c r="BZH3" s="324"/>
      <c r="BZI3" s="324"/>
      <c r="BZJ3" s="325"/>
      <c r="BZK3" s="324"/>
      <c r="BZL3" s="325"/>
      <c r="BZM3" s="325"/>
      <c r="BZN3" s="325"/>
      <c r="BZO3" s="325"/>
      <c r="BZP3" s="323"/>
      <c r="BZQ3" s="324"/>
      <c r="BZR3" s="324"/>
      <c r="BZS3" s="325"/>
      <c r="BZT3" s="324"/>
      <c r="BZU3" s="325"/>
      <c r="BZV3" s="325"/>
      <c r="BZW3" s="325"/>
      <c r="BZX3" s="325"/>
      <c r="BZY3" s="323"/>
      <c r="BZZ3" s="324"/>
      <c r="CAA3" s="324"/>
      <c r="CAB3" s="325"/>
      <c r="CAC3" s="324"/>
      <c r="CAD3" s="325"/>
      <c r="CAE3" s="325"/>
      <c r="CAF3" s="325"/>
      <c r="CAG3" s="325"/>
      <c r="CAH3" s="323"/>
      <c r="CAI3" s="324"/>
      <c r="CAJ3" s="324"/>
      <c r="CAK3" s="325"/>
      <c r="CAL3" s="324"/>
      <c r="CAM3" s="325"/>
      <c r="CAN3" s="325"/>
      <c r="CAO3" s="325"/>
      <c r="CAP3" s="325"/>
      <c r="CAQ3" s="323"/>
      <c r="CAR3" s="324"/>
      <c r="CAS3" s="324"/>
      <c r="CAT3" s="325"/>
      <c r="CAU3" s="324"/>
      <c r="CAV3" s="325"/>
      <c r="CAW3" s="325"/>
      <c r="CAX3" s="325"/>
      <c r="CAY3" s="325"/>
      <c r="CAZ3" s="323"/>
      <c r="CBA3" s="324"/>
      <c r="CBB3" s="324"/>
      <c r="CBC3" s="325"/>
      <c r="CBD3" s="324"/>
      <c r="CBE3" s="325"/>
      <c r="CBF3" s="325"/>
      <c r="CBG3" s="325"/>
      <c r="CBH3" s="325"/>
      <c r="CBI3" s="323"/>
      <c r="CBJ3" s="324"/>
      <c r="CBK3" s="324"/>
      <c r="CBL3" s="325"/>
      <c r="CBM3" s="324"/>
      <c r="CBN3" s="325"/>
      <c r="CBO3" s="325"/>
      <c r="CBP3" s="325"/>
      <c r="CBQ3" s="325"/>
      <c r="CBR3" s="323"/>
      <c r="CBS3" s="324"/>
      <c r="CBT3" s="324"/>
      <c r="CBU3" s="325"/>
      <c r="CBV3" s="324"/>
      <c r="CBW3" s="325"/>
      <c r="CBX3" s="325"/>
      <c r="CBY3" s="325"/>
      <c r="CBZ3" s="325"/>
      <c r="CCA3" s="323"/>
      <c r="CCB3" s="324"/>
      <c r="CCC3" s="324"/>
      <c r="CCD3" s="325"/>
      <c r="CCE3" s="324"/>
      <c r="CCF3" s="325"/>
      <c r="CCG3" s="325"/>
      <c r="CCH3" s="325"/>
      <c r="CCI3" s="325"/>
      <c r="CCJ3" s="323"/>
      <c r="CCK3" s="324"/>
      <c r="CCL3" s="324"/>
      <c r="CCM3" s="325"/>
      <c r="CCN3" s="324"/>
      <c r="CCO3" s="325"/>
      <c r="CCP3" s="325"/>
      <c r="CCQ3" s="325"/>
      <c r="CCR3" s="325"/>
      <c r="CCS3" s="323"/>
      <c r="CCT3" s="324"/>
      <c r="CCU3" s="324"/>
      <c r="CCV3" s="325"/>
      <c r="CCW3" s="324"/>
      <c r="CCX3" s="325"/>
      <c r="CCY3" s="325"/>
      <c r="CCZ3" s="325"/>
      <c r="CDA3" s="325"/>
      <c r="CDB3" s="323"/>
      <c r="CDC3" s="324"/>
      <c r="CDD3" s="324"/>
      <c r="CDE3" s="325"/>
      <c r="CDF3" s="324"/>
      <c r="CDG3" s="325"/>
      <c r="CDH3" s="325"/>
      <c r="CDI3" s="325"/>
      <c r="CDJ3" s="325"/>
      <c r="CDK3" s="323"/>
      <c r="CDL3" s="324"/>
      <c r="CDM3" s="324"/>
      <c r="CDN3" s="325"/>
      <c r="CDO3" s="324"/>
      <c r="CDP3" s="325"/>
      <c r="CDQ3" s="325"/>
      <c r="CDR3" s="325"/>
      <c r="CDS3" s="325"/>
      <c r="CDT3" s="323"/>
      <c r="CDU3" s="324"/>
      <c r="CDV3" s="324"/>
      <c r="CDW3" s="325"/>
      <c r="CDX3" s="324"/>
      <c r="CDY3" s="325"/>
      <c r="CDZ3" s="325"/>
      <c r="CEA3" s="325"/>
      <c r="CEB3" s="325"/>
      <c r="CEC3" s="323"/>
      <c r="CED3" s="324"/>
      <c r="CEE3" s="324"/>
      <c r="CEF3" s="325"/>
      <c r="CEG3" s="324"/>
      <c r="CEH3" s="325"/>
      <c r="CEI3" s="325"/>
      <c r="CEJ3" s="325"/>
      <c r="CEK3" s="325"/>
      <c r="CEL3" s="323"/>
      <c r="CEM3" s="324"/>
      <c r="CEN3" s="324"/>
      <c r="CEO3" s="325"/>
      <c r="CEP3" s="324"/>
      <c r="CEQ3" s="325"/>
      <c r="CER3" s="325"/>
      <c r="CES3" s="325"/>
      <c r="CET3" s="325"/>
      <c r="CEU3" s="323"/>
      <c r="CEV3" s="324"/>
      <c r="CEW3" s="324"/>
      <c r="CEX3" s="325"/>
      <c r="CEY3" s="324"/>
      <c r="CEZ3" s="325"/>
      <c r="CFA3" s="325"/>
      <c r="CFB3" s="325"/>
      <c r="CFC3" s="325"/>
      <c r="CFD3" s="323"/>
      <c r="CFE3" s="324"/>
      <c r="CFF3" s="324"/>
      <c r="CFG3" s="325"/>
      <c r="CFH3" s="324"/>
      <c r="CFI3" s="325"/>
      <c r="CFJ3" s="325"/>
      <c r="CFK3" s="325"/>
      <c r="CFL3" s="325"/>
      <c r="CFM3" s="323"/>
      <c r="CFN3" s="324"/>
      <c r="CFO3" s="324"/>
      <c r="CFP3" s="325"/>
      <c r="CFQ3" s="324"/>
      <c r="CFR3" s="325"/>
      <c r="CFS3" s="325"/>
      <c r="CFT3" s="325"/>
      <c r="CFU3" s="325"/>
      <c r="CFV3" s="323"/>
      <c r="CFW3" s="324"/>
      <c r="CFX3" s="324"/>
      <c r="CFY3" s="325"/>
      <c r="CFZ3" s="324"/>
      <c r="CGA3" s="325"/>
      <c r="CGB3" s="325"/>
      <c r="CGC3" s="325"/>
      <c r="CGD3" s="325"/>
      <c r="CGE3" s="323"/>
      <c r="CGF3" s="324"/>
      <c r="CGG3" s="324"/>
      <c r="CGH3" s="325"/>
      <c r="CGI3" s="324"/>
      <c r="CGJ3" s="325"/>
      <c r="CGK3" s="325"/>
      <c r="CGL3" s="325"/>
      <c r="CGM3" s="325"/>
      <c r="CGN3" s="323"/>
      <c r="CGO3" s="324"/>
      <c r="CGP3" s="324"/>
      <c r="CGQ3" s="325"/>
      <c r="CGR3" s="324"/>
      <c r="CGS3" s="325"/>
      <c r="CGT3" s="325"/>
      <c r="CGU3" s="325"/>
      <c r="CGV3" s="325"/>
      <c r="CGW3" s="323"/>
      <c r="CGX3" s="324"/>
      <c r="CGY3" s="324"/>
      <c r="CGZ3" s="325"/>
      <c r="CHA3" s="324"/>
      <c r="CHB3" s="325"/>
      <c r="CHC3" s="325"/>
      <c r="CHD3" s="325"/>
      <c r="CHE3" s="325"/>
      <c r="CHF3" s="323"/>
      <c r="CHG3" s="324"/>
      <c r="CHH3" s="324"/>
      <c r="CHI3" s="325"/>
      <c r="CHJ3" s="324"/>
      <c r="CHK3" s="325"/>
      <c r="CHL3" s="325"/>
      <c r="CHM3" s="325"/>
      <c r="CHN3" s="325"/>
      <c r="CHO3" s="323"/>
      <c r="CHP3" s="324"/>
      <c r="CHQ3" s="324"/>
      <c r="CHR3" s="325"/>
      <c r="CHS3" s="324"/>
      <c r="CHT3" s="325"/>
      <c r="CHU3" s="325"/>
      <c r="CHV3" s="325"/>
      <c r="CHW3" s="325"/>
      <c r="CHX3" s="323"/>
      <c r="CHY3" s="324"/>
      <c r="CHZ3" s="324"/>
      <c r="CIA3" s="325"/>
      <c r="CIB3" s="324"/>
      <c r="CIC3" s="325"/>
      <c r="CID3" s="325"/>
      <c r="CIE3" s="325"/>
      <c r="CIF3" s="325"/>
      <c r="CIG3" s="323"/>
      <c r="CIH3" s="324"/>
      <c r="CII3" s="324"/>
      <c r="CIJ3" s="325"/>
      <c r="CIK3" s="324"/>
      <c r="CIL3" s="325"/>
      <c r="CIM3" s="325"/>
      <c r="CIN3" s="325"/>
      <c r="CIO3" s="325"/>
      <c r="CIP3" s="323"/>
      <c r="CIQ3" s="324"/>
      <c r="CIR3" s="324"/>
      <c r="CIS3" s="325"/>
      <c r="CIT3" s="324"/>
      <c r="CIU3" s="325"/>
      <c r="CIV3" s="325"/>
      <c r="CIW3" s="325"/>
      <c r="CIX3" s="325"/>
      <c r="CIY3" s="323"/>
      <c r="CIZ3" s="324"/>
      <c r="CJA3" s="324"/>
      <c r="CJB3" s="325"/>
      <c r="CJC3" s="324"/>
      <c r="CJD3" s="325"/>
      <c r="CJE3" s="325"/>
      <c r="CJF3" s="325"/>
      <c r="CJG3" s="325"/>
      <c r="CJH3" s="323"/>
      <c r="CJI3" s="324"/>
      <c r="CJJ3" s="324"/>
      <c r="CJK3" s="325"/>
      <c r="CJL3" s="324"/>
      <c r="CJM3" s="325"/>
      <c r="CJN3" s="325"/>
      <c r="CJO3" s="325"/>
      <c r="CJP3" s="325"/>
      <c r="CJQ3" s="323"/>
      <c r="CJR3" s="324"/>
      <c r="CJS3" s="324"/>
      <c r="CJT3" s="325"/>
      <c r="CJU3" s="324"/>
      <c r="CJV3" s="325"/>
      <c r="CJW3" s="325"/>
      <c r="CJX3" s="325"/>
      <c r="CJY3" s="325"/>
      <c r="CJZ3" s="323"/>
      <c r="CKA3" s="324"/>
      <c r="CKB3" s="324"/>
      <c r="CKC3" s="325"/>
      <c r="CKD3" s="324"/>
      <c r="CKE3" s="325"/>
      <c r="CKF3" s="325"/>
      <c r="CKG3" s="325"/>
      <c r="CKH3" s="325"/>
      <c r="CKI3" s="323"/>
      <c r="CKJ3" s="324"/>
      <c r="CKK3" s="324"/>
      <c r="CKL3" s="325"/>
      <c r="CKM3" s="324"/>
      <c r="CKN3" s="325"/>
      <c r="CKO3" s="325"/>
      <c r="CKP3" s="325"/>
      <c r="CKQ3" s="325"/>
      <c r="CKR3" s="323"/>
      <c r="CKS3" s="324"/>
      <c r="CKT3" s="324"/>
      <c r="CKU3" s="325"/>
      <c r="CKV3" s="324"/>
      <c r="CKW3" s="325"/>
      <c r="CKX3" s="325"/>
      <c r="CKY3" s="325"/>
      <c r="CKZ3" s="325"/>
      <c r="CLA3" s="323"/>
      <c r="CLB3" s="324"/>
      <c r="CLC3" s="324"/>
      <c r="CLD3" s="325"/>
      <c r="CLE3" s="324"/>
      <c r="CLF3" s="325"/>
      <c r="CLG3" s="325"/>
      <c r="CLH3" s="325"/>
      <c r="CLI3" s="325"/>
      <c r="CLJ3" s="323"/>
      <c r="CLK3" s="324"/>
      <c r="CLL3" s="324"/>
      <c r="CLM3" s="325"/>
      <c r="CLN3" s="324"/>
      <c r="CLO3" s="325"/>
      <c r="CLP3" s="325"/>
      <c r="CLQ3" s="325"/>
      <c r="CLR3" s="325"/>
      <c r="CLS3" s="323"/>
      <c r="CLT3" s="324"/>
      <c r="CLU3" s="324"/>
      <c r="CLV3" s="325"/>
      <c r="CLW3" s="324"/>
      <c r="CLX3" s="325"/>
      <c r="CLY3" s="325"/>
      <c r="CLZ3" s="325"/>
      <c r="CMA3" s="325"/>
      <c r="CMB3" s="323"/>
      <c r="CMC3" s="324"/>
      <c r="CMD3" s="324"/>
      <c r="CME3" s="325"/>
      <c r="CMF3" s="324"/>
      <c r="CMG3" s="325"/>
      <c r="CMH3" s="325"/>
      <c r="CMI3" s="325"/>
      <c r="CMJ3" s="325"/>
      <c r="CMK3" s="323"/>
      <c r="CML3" s="324"/>
      <c r="CMM3" s="324"/>
      <c r="CMN3" s="325"/>
      <c r="CMO3" s="324"/>
      <c r="CMP3" s="325"/>
      <c r="CMQ3" s="325"/>
      <c r="CMR3" s="325"/>
      <c r="CMS3" s="325"/>
      <c r="CMT3" s="323"/>
      <c r="CMU3" s="324"/>
      <c r="CMV3" s="324"/>
      <c r="CMW3" s="325"/>
      <c r="CMX3" s="324"/>
      <c r="CMY3" s="325"/>
      <c r="CMZ3" s="325"/>
      <c r="CNA3" s="325"/>
      <c r="CNB3" s="325"/>
      <c r="CNC3" s="323"/>
      <c r="CND3" s="324"/>
      <c r="CNE3" s="324"/>
      <c r="CNF3" s="325"/>
      <c r="CNG3" s="324"/>
      <c r="CNH3" s="325"/>
      <c r="CNI3" s="325"/>
      <c r="CNJ3" s="325"/>
      <c r="CNK3" s="325"/>
      <c r="CNL3" s="323"/>
      <c r="CNM3" s="324"/>
      <c r="CNN3" s="324"/>
      <c r="CNO3" s="325"/>
      <c r="CNP3" s="324"/>
      <c r="CNQ3" s="325"/>
      <c r="CNR3" s="325"/>
      <c r="CNS3" s="325"/>
      <c r="CNT3" s="325"/>
      <c r="CNU3" s="323"/>
      <c r="CNV3" s="324"/>
      <c r="CNW3" s="324"/>
      <c r="CNX3" s="325"/>
      <c r="CNY3" s="324"/>
      <c r="CNZ3" s="325"/>
      <c r="COA3" s="325"/>
      <c r="COB3" s="325"/>
      <c r="COC3" s="325"/>
      <c r="COD3" s="323"/>
      <c r="COE3" s="324"/>
      <c r="COF3" s="324"/>
      <c r="COG3" s="325"/>
      <c r="COH3" s="324"/>
      <c r="COI3" s="325"/>
      <c r="COJ3" s="325"/>
      <c r="COK3" s="325"/>
      <c r="COL3" s="325"/>
      <c r="COM3" s="323"/>
      <c r="CON3" s="324"/>
      <c r="COO3" s="324"/>
      <c r="COP3" s="325"/>
      <c r="COQ3" s="324"/>
      <c r="COR3" s="325"/>
      <c r="COS3" s="325"/>
      <c r="COT3" s="325"/>
      <c r="COU3" s="325"/>
      <c r="COV3" s="323"/>
      <c r="COW3" s="324"/>
      <c r="COX3" s="324"/>
      <c r="COY3" s="325"/>
      <c r="COZ3" s="324"/>
      <c r="CPA3" s="325"/>
      <c r="CPB3" s="325"/>
      <c r="CPC3" s="325"/>
      <c r="CPD3" s="325"/>
      <c r="CPE3" s="323"/>
      <c r="CPF3" s="324"/>
      <c r="CPG3" s="324"/>
      <c r="CPH3" s="325"/>
      <c r="CPI3" s="324"/>
      <c r="CPJ3" s="325"/>
      <c r="CPK3" s="325"/>
      <c r="CPL3" s="325"/>
      <c r="CPM3" s="325"/>
      <c r="CPN3" s="323"/>
      <c r="CPO3" s="324"/>
      <c r="CPP3" s="324"/>
      <c r="CPQ3" s="325"/>
      <c r="CPR3" s="324"/>
      <c r="CPS3" s="325"/>
      <c r="CPT3" s="325"/>
      <c r="CPU3" s="325"/>
      <c r="CPV3" s="325"/>
      <c r="CPW3" s="323"/>
      <c r="CPX3" s="324"/>
      <c r="CPY3" s="324"/>
      <c r="CPZ3" s="325"/>
      <c r="CQA3" s="324"/>
      <c r="CQB3" s="325"/>
      <c r="CQC3" s="325"/>
      <c r="CQD3" s="325"/>
      <c r="CQE3" s="325"/>
      <c r="CQF3" s="323"/>
      <c r="CQG3" s="324"/>
      <c r="CQH3" s="324"/>
      <c r="CQI3" s="325"/>
      <c r="CQJ3" s="324"/>
      <c r="CQK3" s="325"/>
      <c r="CQL3" s="325"/>
      <c r="CQM3" s="325"/>
      <c r="CQN3" s="325"/>
      <c r="CQO3" s="323"/>
      <c r="CQP3" s="324"/>
      <c r="CQQ3" s="324"/>
      <c r="CQR3" s="325"/>
      <c r="CQS3" s="324"/>
      <c r="CQT3" s="325"/>
      <c r="CQU3" s="325"/>
      <c r="CQV3" s="325"/>
      <c r="CQW3" s="325"/>
      <c r="CQX3" s="323"/>
      <c r="CQY3" s="324"/>
      <c r="CQZ3" s="324"/>
      <c r="CRA3" s="325"/>
      <c r="CRB3" s="324"/>
      <c r="CRC3" s="325"/>
      <c r="CRD3" s="325"/>
      <c r="CRE3" s="325"/>
      <c r="CRF3" s="325"/>
      <c r="CRG3" s="323"/>
      <c r="CRH3" s="324"/>
      <c r="CRI3" s="324"/>
      <c r="CRJ3" s="325"/>
      <c r="CRK3" s="324"/>
      <c r="CRL3" s="325"/>
      <c r="CRM3" s="325"/>
      <c r="CRN3" s="325"/>
      <c r="CRO3" s="325"/>
      <c r="CRP3" s="323"/>
      <c r="CRQ3" s="324"/>
      <c r="CRR3" s="324"/>
      <c r="CRS3" s="325"/>
      <c r="CRT3" s="324"/>
      <c r="CRU3" s="325"/>
      <c r="CRV3" s="325"/>
      <c r="CRW3" s="325"/>
      <c r="CRX3" s="325"/>
      <c r="CRY3" s="323"/>
      <c r="CRZ3" s="324"/>
      <c r="CSA3" s="324"/>
      <c r="CSB3" s="325"/>
      <c r="CSC3" s="324"/>
      <c r="CSD3" s="325"/>
      <c r="CSE3" s="325"/>
      <c r="CSF3" s="325"/>
      <c r="CSG3" s="325"/>
      <c r="CSH3" s="323"/>
      <c r="CSI3" s="324"/>
      <c r="CSJ3" s="324"/>
      <c r="CSK3" s="325"/>
      <c r="CSL3" s="324"/>
      <c r="CSM3" s="325"/>
      <c r="CSN3" s="325"/>
      <c r="CSO3" s="325"/>
      <c r="CSP3" s="325"/>
      <c r="CSQ3" s="323"/>
      <c r="CSR3" s="324"/>
      <c r="CSS3" s="324"/>
      <c r="CST3" s="325"/>
      <c r="CSU3" s="324"/>
      <c r="CSV3" s="325"/>
      <c r="CSW3" s="325"/>
      <c r="CSX3" s="325"/>
      <c r="CSY3" s="325"/>
      <c r="CSZ3" s="323"/>
      <c r="CTA3" s="324"/>
      <c r="CTB3" s="324"/>
      <c r="CTC3" s="325"/>
      <c r="CTD3" s="324"/>
      <c r="CTE3" s="325"/>
      <c r="CTF3" s="325"/>
      <c r="CTG3" s="325"/>
      <c r="CTH3" s="325"/>
      <c r="CTI3" s="323"/>
      <c r="CTJ3" s="324"/>
      <c r="CTK3" s="324"/>
      <c r="CTL3" s="325"/>
      <c r="CTM3" s="324"/>
      <c r="CTN3" s="325"/>
      <c r="CTO3" s="325"/>
      <c r="CTP3" s="325"/>
      <c r="CTQ3" s="325"/>
      <c r="CTR3" s="323"/>
      <c r="CTS3" s="324"/>
      <c r="CTT3" s="324"/>
      <c r="CTU3" s="325"/>
      <c r="CTV3" s="324"/>
      <c r="CTW3" s="325"/>
      <c r="CTX3" s="325"/>
      <c r="CTY3" s="325"/>
      <c r="CTZ3" s="325"/>
      <c r="CUA3" s="323"/>
      <c r="CUB3" s="324"/>
      <c r="CUC3" s="324"/>
      <c r="CUD3" s="325"/>
      <c r="CUE3" s="324"/>
      <c r="CUF3" s="325"/>
      <c r="CUG3" s="325"/>
      <c r="CUH3" s="325"/>
      <c r="CUI3" s="325"/>
      <c r="CUJ3" s="323"/>
      <c r="CUK3" s="324"/>
      <c r="CUL3" s="324"/>
      <c r="CUM3" s="325"/>
      <c r="CUN3" s="324"/>
      <c r="CUO3" s="325"/>
      <c r="CUP3" s="325"/>
      <c r="CUQ3" s="325"/>
      <c r="CUR3" s="325"/>
      <c r="CUS3" s="323"/>
      <c r="CUT3" s="324"/>
      <c r="CUU3" s="324"/>
      <c r="CUV3" s="325"/>
      <c r="CUW3" s="324"/>
      <c r="CUX3" s="325"/>
      <c r="CUY3" s="325"/>
      <c r="CUZ3" s="325"/>
      <c r="CVA3" s="325"/>
      <c r="CVB3" s="323"/>
      <c r="CVC3" s="324"/>
      <c r="CVD3" s="324"/>
      <c r="CVE3" s="325"/>
      <c r="CVF3" s="324"/>
      <c r="CVG3" s="325"/>
      <c r="CVH3" s="325"/>
      <c r="CVI3" s="325"/>
      <c r="CVJ3" s="325"/>
      <c r="CVK3" s="323"/>
      <c r="CVL3" s="324"/>
      <c r="CVM3" s="324"/>
      <c r="CVN3" s="325"/>
      <c r="CVO3" s="324"/>
      <c r="CVP3" s="325"/>
      <c r="CVQ3" s="325"/>
      <c r="CVR3" s="325"/>
      <c r="CVS3" s="325"/>
      <c r="CVT3" s="323"/>
      <c r="CVU3" s="324"/>
      <c r="CVV3" s="324"/>
      <c r="CVW3" s="325"/>
      <c r="CVX3" s="324"/>
      <c r="CVY3" s="325"/>
      <c r="CVZ3" s="325"/>
      <c r="CWA3" s="325"/>
      <c r="CWB3" s="325"/>
      <c r="CWC3" s="323"/>
      <c r="CWD3" s="324"/>
      <c r="CWE3" s="324"/>
      <c r="CWF3" s="325"/>
      <c r="CWG3" s="324"/>
      <c r="CWH3" s="325"/>
      <c r="CWI3" s="325"/>
      <c r="CWJ3" s="325"/>
      <c r="CWK3" s="325"/>
      <c r="CWL3" s="323"/>
      <c r="CWM3" s="324"/>
      <c r="CWN3" s="324"/>
      <c r="CWO3" s="325"/>
      <c r="CWP3" s="324"/>
      <c r="CWQ3" s="325"/>
      <c r="CWR3" s="325"/>
      <c r="CWS3" s="325"/>
      <c r="CWT3" s="325"/>
      <c r="CWU3" s="323"/>
      <c r="CWV3" s="324"/>
      <c r="CWW3" s="324"/>
      <c r="CWX3" s="325"/>
      <c r="CWY3" s="324"/>
      <c r="CWZ3" s="325"/>
      <c r="CXA3" s="325"/>
      <c r="CXB3" s="325"/>
      <c r="CXC3" s="325"/>
      <c r="CXD3" s="323"/>
      <c r="CXE3" s="324"/>
      <c r="CXF3" s="324"/>
      <c r="CXG3" s="325"/>
      <c r="CXH3" s="324"/>
      <c r="CXI3" s="325"/>
      <c r="CXJ3" s="325"/>
      <c r="CXK3" s="325"/>
      <c r="CXL3" s="325"/>
      <c r="CXM3" s="323"/>
      <c r="CXN3" s="324"/>
      <c r="CXO3" s="324"/>
      <c r="CXP3" s="325"/>
      <c r="CXQ3" s="324"/>
      <c r="CXR3" s="325"/>
      <c r="CXS3" s="325"/>
      <c r="CXT3" s="325"/>
      <c r="CXU3" s="325"/>
      <c r="CXV3" s="323"/>
      <c r="CXW3" s="324"/>
      <c r="CXX3" s="324"/>
      <c r="CXY3" s="325"/>
      <c r="CXZ3" s="324"/>
      <c r="CYA3" s="325"/>
      <c r="CYB3" s="325"/>
      <c r="CYC3" s="325"/>
      <c r="CYD3" s="325"/>
      <c r="CYE3" s="323"/>
      <c r="CYF3" s="324"/>
      <c r="CYG3" s="324"/>
      <c r="CYH3" s="325"/>
      <c r="CYI3" s="324"/>
      <c r="CYJ3" s="325"/>
      <c r="CYK3" s="325"/>
      <c r="CYL3" s="325"/>
      <c r="CYM3" s="325"/>
      <c r="CYN3" s="323"/>
      <c r="CYO3" s="324"/>
      <c r="CYP3" s="324"/>
      <c r="CYQ3" s="325"/>
      <c r="CYR3" s="324"/>
      <c r="CYS3" s="325"/>
      <c r="CYT3" s="325"/>
      <c r="CYU3" s="325"/>
      <c r="CYV3" s="325"/>
      <c r="CYW3" s="323"/>
      <c r="CYX3" s="324"/>
      <c r="CYY3" s="324"/>
      <c r="CYZ3" s="325"/>
      <c r="CZA3" s="324"/>
      <c r="CZB3" s="325"/>
      <c r="CZC3" s="325"/>
      <c r="CZD3" s="325"/>
      <c r="CZE3" s="325"/>
      <c r="CZF3" s="323"/>
      <c r="CZG3" s="324"/>
      <c r="CZH3" s="324"/>
      <c r="CZI3" s="325"/>
      <c r="CZJ3" s="324"/>
      <c r="CZK3" s="325"/>
      <c r="CZL3" s="325"/>
      <c r="CZM3" s="325"/>
      <c r="CZN3" s="325"/>
      <c r="CZO3" s="323"/>
      <c r="CZP3" s="324"/>
      <c r="CZQ3" s="324"/>
      <c r="CZR3" s="325"/>
      <c r="CZS3" s="324"/>
      <c r="CZT3" s="325"/>
      <c r="CZU3" s="325"/>
      <c r="CZV3" s="325"/>
      <c r="CZW3" s="325"/>
      <c r="CZX3" s="323"/>
      <c r="CZY3" s="324"/>
      <c r="CZZ3" s="324"/>
      <c r="DAA3" s="325"/>
      <c r="DAB3" s="324"/>
      <c r="DAC3" s="325"/>
      <c r="DAD3" s="325"/>
      <c r="DAE3" s="325"/>
      <c r="DAF3" s="325"/>
      <c r="DAG3" s="323"/>
      <c r="DAH3" s="324"/>
      <c r="DAI3" s="324"/>
      <c r="DAJ3" s="325"/>
      <c r="DAK3" s="324"/>
      <c r="DAL3" s="325"/>
      <c r="DAM3" s="325"/>
      <c r="DAN3" s="325"/>
      <c r="DAO3" s="325"/>
      <c r="DAP3" s="323"/>
      <c r="DAQ3" s="324"/>
      <c r="DAR3" s="324"/>
      <c r="DAS3" s="325"/>
      <c r="DAT3" s="324"/>
      <c r="DAU3" s="325"/>
      <c r="DAV3" s="325"/>
      <c r="DAW3" s="325"/>
      <c r="DAX3" s="325"/>
      <c r="DAY3" s="323"/>
      <c r="DAZ3" s="324"/>
      <c r="DBA3" s="324"/>
      <c r="DBB3" s="325"/>
      <c r="DBC3" s="324"/>
      <c r="DBD3" s="325"/>
      <c r="DBE3" s="325"/>
      <c r="DBF3" s="325"/>
      <c r="DBG3" s="325"/>
      <c r="DBH3" s="323"/>
      <c r="DBI3" s="324"/>
      <c r="DBJ3" s="324"/>
      <c r="DBK3" s="325"/>
      <c r="DBL3" s="324"/>
      <c r="DBM3" s="325"/>
      <c r="DBN3" s="325"/>
      <c r="DBO3" s="325"/>
      <c r="DBP3" s="325"/>
      <c r="DBQ3" s="323"/>
      <c r="DBR3" s="324"/>
      <c r="DBS3" s="324"/>
      <c r="DBT3" s="325"/>
      <c r="DBU3" s="324"/>
      <c r="DBV3" s="325"/>
      <c r="DBW3" s="325"/>
      <c r="DBX3" s="325"/>
      <c r="DBY3" s="325"/>
      <c r="DBZ3" s="323"/>
      <c r="DCA3" s="324"/>
      <c r="DCB3" s="324"/>
      <c r="DCC3" s="325"/>
      <c r="DCD3" s="324"/>
      <c r="DCE3" s="325"/>
      <c r="DCF3" s="325"/>
      <c r="DCG3" s="325"/>
      <c r="DCH3" s="325"/>
      <c r="DCI3" s="323"/>
      <c r="DCJ3" s="324"/>
      <c r="DCK3" s="324"/>
      <c r="DCL3" s="325"/>
      <c r="DCM3" s="324"/>
      <c r="DCN3" s="325"/>
      <c r="DCO3" s="325"/>
      <c r="DCP3" s="325"/>
      <c r="DCQ3" s="325"/>
      <c r="DCR3" s="323"/>
      <c r="DCS3" s="324"/>
      <c r="DCT3" s="324"/>
      <c r="DCU3" s="325"/>
      <c r="DCV3" s="324"/>
      <c r="DCW3" s="325"/>
      <c r="DCX3" s="325"/>
      <c r="DCY3" s="325"/>
      <c r="DCZ3" s="325"/>
      <c r="DDA3" s="323"/>
      <c r="DDB3" s="324"/>
      <c r="DDC3" s="324"/>
      <c r="DDD3" s="325"/>
      <c r="DDE3" s="324"/>
      <c r="DDF3" s="325"/>
      <c r="DDG3" s="325"/>
      <c r="DDH3" s="325"/>
      <c r="DDI3" s="325"/>
      <c r="DDJ3" s="323"/>
      <c r="DDK3" s="324"/>
      <c r="DDL3" s="324"/>
      <c r="DDM3" s="325"/>
      <c r="DDN3" s="324"/>
      <c r="DDO3" s="325"/>
      <c r="DDP3" s="325"/>
      <c r="DDQ3" s="325"/>
      <c r="DDR3" s="325"/>
      <c r="DDS3" s="323"/>
      <c r="DDT3" s="324"/>
      <c r="DDU3" s="324"/>
      <c r="DDV3" s="325"/>
      <c r="DDW3" s="324"/>
      <c r="DDX3" s="325"/>
      <c r="DDY3" s="325"/>
      <c r="DDZ3" s="325"/>
      <c r="DEA3" s="325"/>
      <c r="DEB3" s="323"/>
      <c r="DEC3" s="324"/>
      <c r="DED3" s="324"/>
      <c r="DEE3" s="325"/>
      <c r="DEF3" s="324"/>
      <c r="DEG3" s="325"/>
      <c r="DEH3" s="325"/>
      <c r="DEI3" s="325"/>
      <c r="DEJ3" s="325"/>
      <c r="DEK3" s="323"/>
      <c r="DEL3" s="324"/>
      <c r="DEM3" s="324"/>
      <c r="DEN3" s="325"/>
      <c r="DEO3" s="324"/>
      <c r="DEP3" s="325"/>
      <c r="DEQ3" s="325"/>
      <c r="DER3" s="325"/>
      <c r="DES3" s="325"/>
      <c r="DET3" s="323"/>
      <c r="DEU3" s="324"/>
      <c r="DEV3" s="324"/>
      <c r="DEW3" s="325"/>
      <c r="DEX3" s="324"/>
      <c r="DEY3" s="325"/>
      <c r="DEZ3" s="325"/>
      <c r="DFA3" s="325"/>
      <c r="DFB3" s="325"/>
      <c r="DFC3" s="323"/>
      <c r="DFD3" s="324"/>
      <c r="DFE3" s="324"/>
      <c r="DFF3" s="325"/>
      <c r="DFG3" s="324"/>
      <c r="DFH3" s="325"/>
      <c r="DFI3" s="325"/>
      <c r="DFJ3" s="325"/>
      <c r="DFK3" s="325"/>
      <c r="DFL3" s="323"/>
      <c r="DFM3" s="324"/>
      <c r="DFN3" s="324"/>
      <c r="DFO3" s="325"/>
      <c r="DFP3" s="324"/>
      <c r="DFQ3" s="325"/>
      <c r="DFR3" s="325"/>
      <c r="DFS3" s="325"/>
      <c r="DFT3" s="325"/>
      <c r="DFU3" s="323"/>
      <c r="DFV3" s="324"/>
      <c r="DFW3" s="324"/>
      <c r="DFX3" s="325"/>
      <c r="DFY3" s="324"/>
      <c r="DFZ3" s="325"/>
      <c r="DGA3" s="325"/>
      <c r="DGB3" s="325"/>
      <c r="DGC3" s="325"/>
      <c r="DGD3" s="323"/>
      <c r="DGE3" s="324"/>
      <c r="DGF3" s="324"/>
      <c r="DGG3" s="325"/>
      <c r="DGH3" s="324"/>
      <c r="DGI3" s="325"/>
      <c r="DGJ3" s="325"/>
      <c r="DGK3" s="325"/>
      <c r="DGL3" s="325"/>
      <c r="DGM3" s="323"/>
      <c r="DGN3" s="324"/>
      <c r="DGO3" s="324"/>
      <c r="DGP3" s="325"/>
      <c r="DGQ3" s="324"/>
      <c r="DGR3" s="325"/>
      <c r="DGS3" s="325"/>
      <c r="DGT3" s="325"/>
      <c r="DGU3" s="325"/>
      <c r="DGV3" s="323"/>
      <c r="DGW3" s="324"/>
      <c r="DGX3" s="324"/>
      <c r="DGY3" s="325"/>
      <c r="DGZ3" s="324"/>
      <c r="DHA3" s="325"/>
      <c r="DHB3" s="325"/>
      <c r="DHC3" s="325"/>
      <c r="DHD3" s="325"/>
      <c r="DHE3" s="323"/>
      <c r="DHF3" s="324"/>
      <c r="DHG3" s="324"/>
      <c r="DHH3" s="325"/>
      <c r="DHI3" s="324"/>
      <c r="DHJ3" s="325"/>
      <c r="DHK3" s="325"/>
      <c r="DHL3" s="325"/>
      <c r="DHM3" s="325"/>
      <c r="DHN3" s="323"/>
      <c r="DHO3" s="324"/>
      <c r="DHP3" s="324"/>
      <c r="DHQ3" s="325"/>
      <c r="DHR3" s="324"/>
      <c r="DHS3" s="325"/>
      <c r="DHT3" s="325"/>
      <c r="DHU3" s="325"/>
      <c r="DHV3" s="325"/>
      <c r="DHW3" s="323"/>
      <c r="DHX3" s="324"/>
      <c r="DHY3" s="324"/>
      <c r="DHZ3" s="325"/>
      <c r="DIA3" s="324"/>
      <c r="DIB3" s="325"/>
      <c r="DIC3" s="325"/>
      <c r="DID3" s="325"/>
      <c r="DIE3" s="325"/>
      <c r="DIF3" s="323"/>
      <c r="DIG3" s="324"/>
      <c r="DIH3" s="324"/>
      <c r="DII3" s="325"/>
      <c r="DIJ3" s="324"/>
      <c r="DIK3" s="325"/>
      <c r="DIL3" s="325"/>
      <c r="DIM3" s="325"/>
      <c r="DIN3" s="325"/>
      <c r="DIO3" s="323"/>
      <c r="DIP3" s="324"/>
      <c r="DIQ3" s="324"/>
      <c r="DIR3" s="325"/>
      <c r="DIS3" s="324"/>
      <c r="DIT3" s="325"/>
      <c r="DIU3" s="325"/>
      <c r="DIV3" s="325"/>
      <c r="DIW3" s="325"/>
      <c r="DIX3" s="323"/>
      <c r="DIY3" s="324"/>
      <c r="DIZ3" s="324"/>
      <c r="DJA3" s="325"/>
      <c r="DJB3" s="324"/>
      <c r="DJC3" s="325"/>
      <c r="DJD3" s="325"/>
      <c r="DJE3" s="325"/>
      <c r="DJF3" s="325"/>
      <c r="DJG3" s="323"/>
      <c r="DJH3" s="324"/>
      <c r="DJI3" s="324"/>
      <c r="DJJ3" s="325"/>
      <c r="DJK3" s="324"/>
      <c r="DJL3" s="325"/>
      <c r="DJM3" s="325"/>
      <c r="DJN3" s="325"/>
      <c r="DJO3" s="325"/>
      <c r="DJP3" s="323"/>
      <c r="DJQ3" s="324"/>
      <c r="DJR3" s="324"/>
      <c r="DJS3" s="325"/>
      <c r="DJT3" s="324"/>
      <c r="DJU3" s="325"/>
      <c r="DJV3" s="325"/>
      <c r="DJW3" s="325"/>
      <c r="DJX3" s="325"/>
      <c r="DJY3" s="323"/>
      <c r="DJZ3" s="324"/>
      <c r="DKA3" s="324"/>
      <c r="DKB3" s="325"/>
      <c r="DKC3" s="324"/>
      <c r="DKD3" s="325"/>
      <c r="DKE3" s="325"/>
      <c r="DKF3" s="325"/>
      <c r="DKG3" s="325"/>
      <c r="DKH3" s="323"/>
      <c r="DKI3" s="324"/>
      <c r="DKJ3" s="324"/>
      <c r="DKK3" s="325"/>
      <c r="DKL3" s="324"/>
      <c r="DKM3" s="325"/>
      <c r="DKN3" s="325"/>
      <c r="DKO3" s="325"/>
      <c r="DKP3" s="325"/>
      <c r="DKQ3" s="323"/>
      <c r="DKR3" s="324"/>
      <c r="DKS3" s="324"/>
      <c r="DKT3" s="325"/>
      <c r="DKU3" s="324"/>
      <c r="DKV3" s="325"/>
      <c r="DKW3" s="325"/>
      <c r="DKX3" s="325"/>
      <c r="DKY3" s="325"/>
      <c r="DKZ3" s="323"/>
      <c r="DLA3" s="324"/>
      <c r="DLB3" s="324"/>
      <c r="DLC3" s="325"/>
      <c r="DLD3" s="324"/>
      <c r="DLE3" s="325"/>
      <c r="DLF3" s="325"/>
      <c r="DLG3" s="325"/>
      <c r="DLH3" s="325"/>
      <c r="DLI3" s="323"/>
      <c r="DLJ3" s="324"/>
      <c r="DLK3" s="324"/>
      <c r="DLL3" s="325"/>
      <c r="DLM3" s="324"/>
      <c r="DLN3" s="325"/>
      <c r="DLO3" s="325"/>
      <c r="DLP3" s="325"/>
      <c r="DLQ3" s="325"/>
      <c r="DLR3" s="323"/>
      <c r="DLS3" s="324"/>
      <c r="DLT3" s="324"/>
      <c r="DLU3" s="325"/>
      <c r="DLV3" s="324"/>
      <c r="DLW3" s="325"/>
      <c r="DLX3" s="325"/>
      <c r="DLY3" s="325"/>
      <c r="DLZ3" s="325"/>
      <c r="DMA3" s="323"/>
      <c r="DMB3" s="324"/>
      <c r="DMC3" s="324"/>
      <c r="DMD3" s="325"/>
      <c r="DME3" s="324"/>
      <c r="DMF3" s="325"/>
      <c r="DMG3" s="325"/>
      <c r="DMH3" s="325"/>
      <c r="DMI3" s="325"/>
      <c r="DMJ3" s="323"/>
      <c r="DMK3" s="324"/>
      <c r="DML3" s="324"/>
      <c r="DMM3" s="325"/>
      <c r="DMN3" s="324"/>
      <c r="DMO3" s="325"/>
      <c r="DMP3" s="325"/>
      <c r="DMQ3" s="325"/>
      <c r="DMR3" s="325"/>
      <c r="DMS3" s="323"/>
      <c r="DMT3" s="324"/>
      <c r="DMU3" s="324"/>
      <c r="DMV3" s="325"/>
      <c r="DMW3" s="324"/>
      <c r="DMX3" s="325"/>
      <c r="DMY3" s="325"/>
      <c r="DMZ3" s="325"/>
      <c r="DNA3" s="325"/>
      <c r="DNB3" s="323"/>
      <c r="DNC3" s="324"/>
      <c r="DND3" s="324"/>
      <c r="DNE3" s="325"/>
      <c r="DNF3" s="324"/>
      <c r="DNG3" s="325"/>
      <c r="DNH3" s="325"/>
      <c r="DNI3" s="325"/>
      <c r="DNJ3" s="325"/>
      <c r="DNK3" s="323"/>
      <c r="DNL3" s="324"/>
      <c r="DNM3" s="324"/>
      <c r="DNN3" s="325"/>
      <c r="DNO3" s="324"/>
      <c r="DNP3" s="325"/>
      <c r="DNQ3" s="325"/>
      <c r="DNR3" s="325"/>
      <c r="DNS3" s="325"/>
      <c r="DNT3" s="323"/>
      <c r="DNU3" s="324"/>
      <c r="DNV3" s="324"/>
      <c r="DNW3" s="325"/>
      <c r="DNX3" s="324"/>
      <c r="DNY3" s="325"/>
      <c r="DNZ3" s="325"/>
      <c r="DOA3" s="325"/>
      <c r="DOB3" s="325"/>
      <c r="DOC3" s="323"/>
      <c r="DOD3" s="324"/>
      <c r="DOE3" s="324"/>
      <c r="DOF3" s="325"/>
      <c r="DOG3" s="324"/>
      <c r="DOH3" s="325"/>
      <c r="DOI3" s="325"/>
      <c r="DOJ3" s="325"/>
      <c r="DOK3" s="325"/>
      <c r="DOL3" s="323"/>
      <c r="DOM3" s="324"/>
      <c r="DON3" s="324"/>
      <c r="DOO3" s="325"/>
      <c r="DOP3" s="324"/>
      <c r="DOQ3" s="325"/>
      <c r="DOR3" s="325"/>
      <c r="DOS3" s="325"/>
      <c r="DOT3" s="325"/>
      <c r="DOU3" s="323"/>
      <c r="DOV3" s="324"/>
      <c r="DOW3" s="324"/>
      <c r="DOX3" s="325"/>
      <c r="DOY3" s="324"/>
      <c r="DOZ3" s="325"/>
      <c r="DPA3" s="325"/>
      <c r="DPB3" s="325"/>
      <c r="DPC3" s="325"/>
      <c r="DPD3" s="323"/>
      <c r="DPE3" s="324"/>
      <c r="DPF3" s="324"/>
      <c r="DPG3" s="325"/>
      <c r="DPH3" s="324"/>
      <c r="DPI3" s="325"/>
      <c r="DPJ3" s="325"/>
      <c r="DPK3" s="325"/>
      <c r="DPL3" s="325"/>
      <c r="DPM3" s="323"/>
      <c r="DPN3" s="324"/>
      <c r="DPO3" s="324"/>
      <c r="DPP3" s="325"/>
      <c r="DPQ3" s="324"/>
      <c r="DPR3" s="325"/>
      <c r="DPS3" s="325"/>
      <c r="DPT3" s="325"/>
      <c r="DPU3" s="325"/>
      <c r="DPV3" s="323"/>
      <c r="DPW3" s="324"/>
      <c r="DPX3" s="324"/>
      <c r="DPY3" s="325"/>
      <c r="DPZ3" s="324"/>
      <c r="DQA3" s="325"/>
      <c r="DQB3" s="325"/>
      <c r="DQC3" s="325"/>
      <c r="DQD3" s="325"/>
      <c r="DQE3" s="323"/>
      <c r="DQF3" s="324"/>
      <c r="DQG3" s="324"/>
      <c r="DQH3" s="325"/>
      <c r="DQI3" s="324"/>
      <c r="DQJ3" s="325"/>
      <c r="DQK3" s="325"/>
      <c r="DQL3" s="325"/>
      <c r="DQM3" s="325"/>
      <c r="DQN3" s="323"/>
      <c r="DQO3" s="324"/>
      <c r="DQP3" s="324"/>
      <c r="DQQ3" s="325"/>
      <c r="DQR3" s="324"/>
      <c r="DQS3" s="325"/>
      <c r="DQT3" s="325"/>
      <c r="DQU3" s="325"/>
      <c r="DQV3" s="325"/>
      <c r="DQW3" s="323"/>
      <c r="DQX3" s="324"/>
      <c r="DQY3" s="324"/>
      <c r="DQZ3" s="325"/>
      <c r="DRA3" s="324"/>
      <c r="DRB3" s="325"/>
      <c r="DRC3" s="325"/>
      <c r="DRD3" s="325"/>
      <c r="DRE3" s="325"/>
      <c r="DRF3" s="323"/>
      <c r="DRG3" s="324"/>
      <c r="DRH3" s="324"/>
      <c r="DRI3" s="325"/>
      <c r="DRJ3" s="324"/>
      <c r="DRK3" s="325"/>
      <c r="DRL3" s="325"/>
      <c r="DRM3" s="325"/>
      <c r="DRN3" s="325"/>
      <c r="DRO3" s="323"/>
      <c r="DRP3" s="324"/>
      <c r="DRQ3" s="324"/>
      <c r="DRR3" s="325"/>
      <c r="DRS3" s="324"/>
      <c r="DRT3" s="325"/>
      <c r="DRU3" s="325"/>
      <c r="DRV3" s="325"/>
      <c r="DRW3" s="325"/>
      <c r="DRX3" s="323"/>
      <c r="DRY3" s="324"/>
      <c r="DRZ3" s="324"/>
      <c r="DSA3" s="325"/>
      <c r="DSB3" s="324"/>
      <c r="DSC3" s="325"/>
      <c r="DSD3" s="325"/>
      <c r="DSE3" s="325"/>
      <c r="DSF3" s="325"/>
      <c r="DSG3" s="323"/>
      <c r="DSH3" s="324"/>
      <c r="DSI3" s="324"/>
      <c r="DSJ3" s="325"/>
      <c r="DSK3" s="324"/>
      <c r="DSL3" s="325"/>
      <c r="DSM3" s="325"/>
      <c r="DSN3" s="325"/>
      <c r="DSO3" s="325"/>
      <c r="DSP3" s="323"/>
      <c r="DSQ3" s="324"/>
      <c r="DSR3" s="324"/>
      <c r="DSS3" s="325"/>
      <c r="DST3" s="324"/>
      <c r="DSU3" s="325"/>
      <c r="DSV3" s="325"/>
      <c r="DSW3" s="325"/>
      <c r="DSX3" s="325"/>
      <c r="DSY3" s="323"/>
      <c r="DSZ3" s="324"/>
      <c r="DTA3" s="324"/>
      <c r="DTB3" s="325"/>
      <c r="DTC3" s="324"/>
      <c r="DTD3" s="325"/>
      <c r="DTE3" s="325"/>
      <c r="DTF3" s="325"/>
      <c r="DTG3" s="325"/>
      <c r="DTH3" s="323"/>
      <c r="DTI3" s="324"/>
      <c r="DTJ3" s="324"/>
      <c r="DTK3" s="325"/>
      <c r="DTL3" s="324"/>
      <c r="DTM3" s="325"/>
      <c r="DTN3" s="325"/>
      <c r="DTO3" s="325"/>
      <c r="DTP3" s="325"/>
      <c r="DTQ3" s="323"/>
      <c r="DTR3" s="324"/>
      <c r="DTS3" s="324"/>
      <c r="DTT3" s="325"/>
      <c r="DTU3" s="324"/>
      <c r="DTV3" s="325"/>
      <c r="DTW3" s="325"/>
      <c r="DTX3" s="325"/>
      <c r="DTY3" s="325"/>
      <c r="DTZ3" s="323"/>
      <c r="DUA3" s="324"/>
      <c r="DUB3" s="324"/>
      <c r="DUC3" s="325"/>
      <c r="DUD3" s="324"/>
      <c r="DUE3" s="325"/>
      <c r="DUF3" s="325"/>
      <c r="DUG3" s="325"/>
      <c r="DUH3" s="325"/>
      <c r="DUI3" s="323"/>
      <c r="DUJ3" s="324"/>
      <c r="DUK3" s="324"/>
      <c r="DUL3" s="325"/>
      <c r="DUM3" s="324"/>
      <c r="DUN3" s="325"/>
      <c r="DUO3" s="325"/>
      <c r="DUP3" s="325"/>
      <c r="DUQ3" s="325"/>
      <c r="DUR3" s="323"/>
      <c r="DUS3" s="324"/>
      <c r="DUT3" s="324"/>
      <c r="DUU3" s="325"/>
      <c r="DUV3" s="324"/>
      <c r="DUW3" s="325"/>
      <c r="DUX3" s="325"/>
      <c r="DUY3" s="325"/>
      <c r="DUZ3" s="325"/>
      <c r="DVA3" s="323"/>
      <c r="DVB3" s="324"/>
      <c r="DVC3" s="324"/>
      <c r="DVD3" s="325"/>
      <c r="DVE3" s="324"/>
      <c r="DVF3" s="325"/>
      <c r="DVG3" s="325"/>
      <c r="DVH3" s="325"/>
      <c r="DVI3" s="325"/>
      <c r="DVJ3" s="323"/>
      <c r="DVK3" s="324"/>
      <c r="DVL3" s="324"/>
      <c r="DVM3" s="325"/>
      <c r="DVN3" s="324"/>
      <c r="DVO3" s="325"/>
      <c r="DVP3" s="325"/>
      <c r="DVQ3" s="325"/>
      <c r="DVR3" s="325"/>
      <c r="DVS3" s="323"/>
      <c r="DVT3" s="324"/>
      <c r="DVU3" s="324"/>
      <c r="DVV3" s="325"/>
      <c r="DVW3" s="324"/>
      <c r="DVX3" s="325"/>
      <c r="DVY3" s="325"/>
      <c r="DVZ3" s="325"/>
      <c r="DWA3" s="325"/>
      <c r="DWB3" s="323"/>
      <c r="DWC3" s="324"/>
      <c r="DWD3" s="324"/>
      <c r="DWE3" s="325"/>
      <c r="DWF3" s="324"/>
      <c r="DWG3" s="325"/>
      <c r="DWH3" s="325"/>
      <c r="DWI3" s="325"/>
      <c r="DWJ3" s="325"/>
      <c r="DWK3" s="323"/>
      <c r="DWL3" s="324"/>
      <c r="DWM3" s="324"/>
      <c r="DWN3" s="325"/>
      <c r="DWO3" s="324"/>
      <c r="DWP3" s="325"/>
      <c r="DWQ3" s="325"/>
      <c r="DWR3" s="325"/>
      <c r="DWS3" s="325"/>
      <c r="DWT3" s="323"/>
      <c r="DWU3" s="324"/>
      <c r="DWV3" s="324"/>
      <c r="DWW3" s="325"/>
      <c r="DWX3" s="324"/>
      <c r="DWY3" s="325"/>
      <c r="DWZ3" s="325"/>
      <c r="DXA3" s="325"/>
      <c r="DXB3" s="325"/>
      <c r="DXC3" s="323"/>
      <c r="DXD3" s="324"/>
      <c r="DXE3" s="324"/>
      <c r="DXF3" s="325"/>
      <c r="DXG3" s="324"/>
      <c r="DXH3" s="325"/>
      <c r="DXI3" s="325"/>
      <c r="DXJ3" s="325"/>
      <c r="DXK3" s="325"/>
      <c r="DXL3" s="323"/>
      <c r="DXM3" s="324"/>
      <c r="DXN3" s="324"/>
      <c r="DXO3" s="325"/>
      <c r="DXP3" s="324"/>
      <c r="DXQ3" s="325"/>
      <c r="DXR3" s="325"/>
      <c r="DXS3" s="325"/>
      <c r="DXT3" s="325"/>
      <c r="DXU3" s="323"/>
      <c r="DXV3" s="324"/>
      <c r="DXW3" s="324"/>
      <c r="DXX3" s="325"/>
      <c r="DXY3" s="324"/>
      <c r="DXZ3" s="325"/>
      <c r="DYA3" s="325"/>
      <c r="DYB3" s="325"/>
      <c r="DYC3" s="325"/>
      <c r="DYD3" s="323"/>
      <c r="DYE3" s="324"/>
      <c r="DYF3" s="324"/>
      <c r="DYG3" s="325"/>
      <c r="DYH3" s="324"/>
      <c r="DYI3" s="325"/>
      <c r="DYJ3" s="325"/>
      <c r="DYK3" s="325"/>
      <c r="DYL3" s="325"/>
      <c r="DYM3" s="323"/>
      <c r="DYN3" s="324"/>
      <c r="DYO3" s="324"/>
      <c r="DYP3" s="325"/>
      <c r="DYQ3" s="324"/>
      <c r="DYR3" s="325"/>
      <c r="DYS3" s="325"/>
      <c r="DYT3" s="325"/>
      <c r="DYU3" s="325"/>
      <c r="DYV3" s="323"/>
      <c r="DYW3" s="324"/>
      <c r="DYX3" s="324"/>
      <c r="DYY3" s="325"/>
      <c r="DYZ3" s="324"/>
      <c r="DZA3" s="325"/>
      <c r="DZB3" s="325"/>
      <c r="DZC3" s="325"/>
      <c r="DZD3" s="325"/>
      <c r="DZE3" s="323"/>
      <c r="DZF3" s="324"/>
      <c r="DZG3" s="324"/>
      <c r="DZH3" s="325"/>
      <c r="DZI3" s="324"/>
      <c r="DZJ3" s="325"/>
      <c r="DZK3" s="325"/>
      <c r="DZL3" s="325"/>
      <c r="DZM3" s="325"/>
      <c r="DZN3" s="323"/>
      <c r="DZO3" s="324"/>
      <c r="DZP3" s="324"/>
      <c r="DZQ3" s="325"/>
      <c r="DZR3" s="324"/>
      <c r="DZS3" s="325"/>
      <c r="DZT3" s="325"/>
      <c r="DZU3" s="325"/>
      <c r="DZV3" s="325"/>
      <c r="DZW3" s="323"/>
      <c r="DZX3" s="324"/>
      <c r="DZY3" s="324"/>
      <c r="DZZ3" s="325"/>
      <c r="EAA3" s="324"/>
      <c r="EAB3" s="325"/>
      <c r="EAC3" s="325"/>
      <c r="EAD3" s="325"/>
      <c r="EAE3" s="325"/>
      <c r="EAF3" s="323"/>
      <c r="EAG3" s="324"/>
      <c r="EAH3" s="324"/>
      <c r="EAI3" s="325"/>
      <c r="EAJ3" s="324"/>
      <c r="EAK3" s="325"/>
      <c r="EAL3" s="325"/>
      <c r="EAM3" s="325"/>
      <c r="EAN3" s="325"/>
      <c r="EAO3" s="323"/>
      <c r="EAP3" s="324"/>
      <c r="EAQ3" s="324"/>
      <c r="EAR3" s="325"/>
      <c r="EAS3" s="324"/>
      <c r="EAT3" s="325"/>
      <c r="EAU3" s="325"/>
      <c r="EAV3" s="325"/>
      <c r="EAW3" s="325"/>
      <c r="EAX3" s="323"/>
      <c r="EAY3" s="324"/>
      <c r="EAZ3" s="324"/>
      <c r="EBA3" s="325"/>
      <c r="EBB3" s="324"/>
      <c r="EBC3" s="325"/>
      <c r="EBD3" s="325"/>
      <c r="EBE3" s="325"/>
      <c r="EBF3" s="325"/>
      <c r="EBG3" s="323"/>
      <c r="EBH3" s="324"/>
      <c r="EBI3" s="324"/>
      <c r="EBJ3" s="325"/>
      <c r="EBK3" s="324"/>
      <c r="EBL3" s="325"/>
      <c r="EBM3" s="325"/>
      <c r="EBN3" s="325"/>
      <c r="EBO3" s="325"/>
      <c r="EBP3" s="323"/>
      <c r="EBQ3" s="324"/>
      <c r="EBR3" s="324"/>
      <c r="EBS3" s="325"/>
      <c r="EBT3" s="324"/>
      <c r="EBU3" s="325"/>
      <c r="EBV3" s="325"/>
      <c r="EBW3" s="325"/>
      <c r="EBX3" s="325"/>
      <c r="EBY3" s="323"/>
      <c r="EBZ3" s="324"/>
      <c r="ECA3" s="324"/>
      <c r="ECB3" s="325"/>
      <c r="ECC3" s="324"/>
      <c r="ECD3" s="325"/>
      <c r="ECE3" s="325"/>
      <c r="ECF3" s="325"/>
      <c r="ECG3" s="325"/>
      <c r="ECH3" s="323"/>
      <c r="ECI3" s="324"/>
      <c r="ECJ3" s="324"/>
      <c r="ECK3" s="325"/>
      <c r="ECL3" s="324"/>
      <c r="ECM3" s="325"/>
      <c r="ECN3" s="325"/>
      <c r="ECO3" s="325"/>
      <c r="ECP3" s="325"/>
      <c r="ECQ3" s="323"/>
      <c r="ECR3" s="324"/>
      <c r="ECS3" s="324"/>
      <c r="ECT3" s="325"/>
      <c r="ECU3" s="324"/>
      <c r="ECV3" s="325"/>
      <c r="ECW3" s="325"/>
      <c r="ECX3" s="325"/>
      <c r="ECY3" s="325"/>
      <c r="ECZ3" s="323"/>
      <c r="EDA3" s="324"/>
      <c r="EDB3" s="324"/>
      <c r="EDC3" s="325"/>
      <c r="EDD3" s="324"/>
      <c r="EDE3" s="325"/>
      <c r="EDF3" s="325"/>
      <c r="EDG3" s="325"/>
      <c r="EDH3" s="325"/>
      <c r="EDI3" s="323"/>
      <c r="EDJ3" s="324"/>
      <c r="EDK3" s="324"/>
      <c r="EDL3" s="325"/>
      <c r="EDM3" s="324"/>
      <c r="EDN3" s="325"/>
      <c r="EDO3" s="325"/>
      <c r="EDP3" s="325"/>
      <c r="EDQ3" s="325"/>
      <c r="EDR3" s="323"/>
      <c r="EDS3" s="324"/>
      <c r="EDT3" s="324"/>
      <c r="EDU3" s="325"/>
      <c r="EDV3" s="324"/>
      <c r="EDW3" s="325"/>
      <c r="EDX3" s="325"/>
      <c r="EDY3" s="325"/>
      <c r="EDZ3" s="325"/>
      <c r="EEA3" s="323"/>
      <c r="EEB3" s="324"/>
      <c r="EEC3" s="324"/>
      <c r="EED3" s="325"/>
      <c r="EEE3" s="324"/>
      <c r="EEF3" s="325"/>
      <c r="EEG3" s="325"/>
      <c r="EEH3" s="325"/>
      <c r="EEI3" s="325"/>
      <c r="EEJ3" s="323"/>
      <c r="EEK3" s="324"/>
      <c r="EEL3" s="324"/>
      <c r="EEM3" s="325"/>
      <c r="EEN3" s="324"/>
      <c r="EEO3" s="325"/>
      <c r="EEP3" s="325"/>
      <c r="EEQ3" s="325"/>
      <c r="EER3" s="325"/>
      <c r="EES3" s="323"/>
      <c r="EET3" s="324"/>
      <c r="EEU3" s="324"/>
      <c r="EEV3" s="325"/>
      <c r="EEW3" s="324"/>
      <c r="EEX3" s="325"/>
      <c r="EEY3" s="325"/>
      <c r="EEZ3" s="325"/>
      <c r="EFA3" s="325"/>
      <c r="EFB3" s="323"/>
      <c r="EFC3" s="324"/>
      <c r="EFD3" s="324"/>
      <c r="EFE3" s="325"/>
      <c r="EFF3" s="324"/>
      <c r="EFG3" s="325"/>
      <c r="EFH3" s="325"/>
      <c r="EFI3" s="325"/>
      <c r="EFJ3" s="325"/>
      <c r="EFK3" s="323"/>
      <c r="EFL3" s="324"/>
      <c r="EFM3" s="324"/>
      <c r="EFN3" s="325"/>
      <c r="EFO3" s="324"/>
      <c r="EFP3" s="325"/>
      <c r="EFQ3" s="325"/>
      <c r="EFR3" s="325"/>
      <c r="EFS3" s="325"/>
      <c r="EFT3" s="323"/>
      <c r="EFU3" s="324"/>
      <c r="EFV3" s="324"/>
      <c r="EFW3" s="325"/>
      <c r="EFX3" s="324"/>
      <c r="EFY3" s="325"/>
      <c r="EFZ3" s="325"/>
      <c r="EGA3" s="325"/>
      <c r="EGB3" s="325"/>
      <c r="EGC3" s="323"/>
      <c r="EGD3" s="324"/>
      <c r="EGE3" s="324"/>
      <c r="EGF3" s="325"/>
      <c r="EGG3" s="324"/>
      <c r="EGH3" s="325"/>
      <c r="EGI3" s="325"/>
      <c r="EGJ3" s="325"/>
      <c r="EGK3" s="325"/>
      <c r="EGL3" s="323"/>
      <c r="EGM3" s="324"/>
      <c r="EGN3" s="324"/>
      <c r="EGO3" s="325"/>
      <c r="EGP3" s="324"/>
      <c r="EGQ3" s="325"/>
      <c r="EGR3" s="325"/>
      <c r="EGS3" s="325"/>
      <c r="EGT3" s="325"/>
      <c r="EGU3" s="323"/>
      <c r="EGV3" s="324"/>
      <c r="EGW3" s="324"/>
      <c r="EGX3" s="325"/>
      <c r="EGY3" s="324"/>
      <c r="EGZ3" s="325"/>
      <c r="EHA3" s="325"/>
      <c r="EHB3" s="325"/>
      <c r="EHC3" s="325"/>
      <c r="EHD3" s="323"/>
      <c r="EHE3" s="324"/>
      <c r="EHF3" s="324"/>
      <c r="EHG3" s="325"/>
      <c r="EHH3" s="324"/>
      <c r="EHI3" s="325"/>
      <c r="EHJ3" s="325"/>
      <c r="EHK3" s="325"/>
      <c r="EHL3" s="325"/>
      <c r="EHM3" s="323"/>
      <c r="EHN3" s="324"/>
      <c r="EHO3" s="324"/>
      <c r="EHP3" s="325"/>
      <c r="EHQ3" s="324"/>
      <c r="EHR3" s="325"/>
      <c r="EHS3" s="325"/>
      <c r="EHT3" s="325"/>
      <c r="EHU3" s="325"/>
      <c r="EHV3" s="323"/>
      <c r="EHW3" s="324"/>
      <c r="EHX3" s="324"/>
      <c r="EHY3" s="325"/>
      <c r="EHZ3" s="324"/>
      <c r="EIA3" s="325"/>
      <c r="EIB3" s="325"/>
      <c r="EIC3" s="325"/>
      <c r="EID3" s="325"/>
      <c r="EIE3" s="323"/>
      <c r="EIF3" s="324"/>
      <c r="EIG3" s="324"/>
      <c r="EIH3" s="325"/>
      <c r="EII3" s="324"/>
      <c r="EIJ3" s="325"/>
      <c r="EIK3" s="325"/>
      <c r="EIL3" s="325"/>
      <c r="EIM3" s="325"/>
      <c r="EIN3" s="323"/>
      <c r="EIO3" s="324"/>
      <c r="EIP3" s="324"/>
      <c r="EIQ3" s="325"/>
      <c r="EIR3" s="324"/>
      <c r="EIS3" s="325"/>
      <c r="EIT3" s="325"/>
      <c r="EIU3" s="325"/>
      <c r="EIV3" s="325"/>
      <c r="EIW3" s="323"/>
      <c r="EIX3" s="324"/>
      <c r="EIY3" s="324"/>
      <c r="EIZ3" s="325"/>
      <c r="EJA3" s="324"/>
      <c r="EJB3" s="325"/>
      <c r="EJC3" s="325"/>
      <c r="EJD3" s="325"/>
      <c r="EJE3" s="325"/>
      <c r="EJF3" s="323"/>
      <c r="EJG3" s="324"/>
      <c r="EJH3" s="324"/>
      <c r="EJI3" s="325"/>
      <c r="EJJ3" s="324"/>
      <c r="EJK3" s="325"/>
      <c r="EJL3" s="325"/>
      <c r="EJM3" s="325"/>
      <c r="EJN3" s="325"/>
      <c r="EJO3" s="323"/>
      <c r="EJP3" s="324"/>
      <c r="EJQ3" s="324"/>
      <c r="EJR3" s="325"/>
      <c r="EJS3" s="324"/>
      <c r="EJT3" s="325"/>
      <c r="EJU3" s="325"/>
      <c r="EJV3" s="325"/>
      <c r="EJW3" s="325"/>
      <c r="EJX3" s="323"/>
      <c r="EJY3" s="324"/>
      <c r="EJZ3" s="324"/>
      <c r="EKA3" s="325"/>
      <c r="EKB3" s="324"/>
      <c r="EKC3" s="325"/>
      <c r="EKD3" s="325"/>
      <c r="EKE3" s="325"/>
      <c r="EKF3" s="325"/>
      <c r="EKG3" s="323"/>
      <c r="EKH3" s="324"/>
      <c r="EKI3" s="324"/>
      <c r="EKJ3" s="325"/>
      <c r="EKK3" s="324"/>
      <c r="EKL3" s="325"/>
      <c r="EKM3" s="325"/>
      <c r="EKN3" s="325"/>
      <c r="EKO3" s="325"/>
      <c r="EKP3" s="323"/>
      <c r="EKQ3" s="324"/>
      <c r="EKR3" s="324"/>
      <c r="EKS3" s="325"/>
      <c r="EKT3" s="324"/>
      <c r="EKU3" s="325"/>
      <c r="EKV3" s="325"/>
      <c r="EKW3" s="325"/>
      <c r="EKX3" s="325"/>
      <c r="EKY3" s="323"/>
      <c r="EKZ3" s="324"/>
      <c r="ELA3" s="324"/>
      <c r="ELB3" s="325"/>
      <c r="ELC3" s="324"/>
      <c r="ELD3" s="325"/>
      <c r="ELE3" s="325"/>
      <c r="ELF3" s="325"/>
      <c r="ELG3" s="325"/>
      <c r="ELH3" s="323"/>
      <c r="ELI3" s="324"/>
      <c r="ELJ3" s="324"/>
      <c r="ELK3" s="325"/>
      <c r="ELL3" s="324"/>
      <c r="ELM3" s="325"/>
      <c r="ELN3" s="325"/>
      <c r="ELO3" s="325"/>
      <c r="ELP3" s="325"/>
      <c r="ELQ3" s="323"/>
      <c r="ELR3" s="324"/>
      <c r="ELS3" s="324"/>
      <c r="ELT3" s="325"/>
      <c r="ELU3" s="324"/>
      <c r="ELV3" s="325"/>
      <c r="ELW3" s="325"/>
      <c r="ELX3" s="325"/>
      <c r="ELY3" s="325"/>
      <c r="ELZ3" s="323"/>
      <c r="EMA3" s="324"/>
      <c r="EMB3" s="324"/>
      <c r="EMC3" s="325"/>
      <c r="EMD3" s="324"/>
      <c r="EME3" s="325"/>
      <c r="EMF3" s="325"/>
      <c r="EMG3" s="325"/>
      <c r="EMH3" s="325"/>
      <c r="EMI3" s="323"/>
      <c r="EMJ3" s="324"/>
      <c r="EMK3" s="324"/>
      <c r="EML3" s="325"/>
      <c r="EMM3" s="324"/>
      <c r="EMN3" s="325"/>
      <c r="EMO3" s="325"/>
      <c r="EMP3" s="325"/>
      <c r="EMQ3" s="325"/>
      <c r="EMR3" s="323"/>
      <c r="EMS3" s="324"/>
      <c r="EMT3" s="324"/>
      <c r="EMU3" s="325"/>
      <c r="EMV3" s="324"/>
      <c r="EMW3" s="325"/>
      <c r="EMX3" s="325"/>
      <c r="EMY3" s="325"/>
      <c r="EMZ3" s="325"/>
      <c r="ENA3" s="323"/>
      <c r="ENB3" s="324"/>
      <c r="ENC3" s="324"/>
      <c r="END3" s="325"/>
      <c r="ENE3" s="324"/>
      <c r="ENF3" s="325"/>
      <c r="ENG3" s="325"/>
      <c r="ENH3" s="325"/>
      <c r="ENI3" s="325"/>
      <c r="ENJ3" s="323"/>
      <c r="ENK3" s="324"/>
      <c r="ENL3" s="324"/>
      <c r="ENM3" s="325"/>
      <c r="ENN3" s="324"/>
      <c r="ENO3" s="325"/>
      <c r="ENP3" s="325"/>
      <c r="ENQ3" s="325"/>
      <c r="ENR3" s="325"/>
      <c r="ENS3" s="323"/>
      <c r="ENT3" s="324"/>
      <c r="ENU3" s="324"/>
      <c r="ENV3" s="325"/>
      <c r="ENW3" s="324"/>
      <c r="ENX3" s="325"/>
      <c r="ENY3" s="325"/>
      <c r="ENZ3" s="325"/>
      <c r="EOA3" s="325"/>
      <c r="EOB3" s="323"/>
      <c r="EOC3" s="324"/>
      <c r="EOD3" s="324"/>
      <c r="EOE3" s="325"/>
      <c r="EOF3" s="324"/>
      <c r="EOG3" s="325"/>
      <c r="EOH3" s="325"/>
      <c r="EOI3" s="325"/>
      <c r="EOJ3" s="325"/>
      <c r="EOK3" s="323"/>
      <c r="EOL3" s="324"/>
      <c r="EOM3" s="324"/>
      <c r="EON3" s="325"/>
      <c r="EOO3" s="324"/>
      <c r="EOP3" s="325"/>
      <c r="EOQ3" s="325"/>
      <c r="EOR3" s="325"/>
      <c r="EOS3" s="325"/>
      <c r="EOT3" s="323"/>
      <c r="EOU3" s="324"/>
      <c r="EOV3" s="324"/>
      <c r="EOW3" s="325"/>
      <c r="EOX3" s="324"/>
      <c r="EOY3" s="325"/>
      <c r="EOZ3" s="325"/>
      <c r="EPA3" s="325"/>
      <c r="EPB3" s="325"/>
      <c r="EPC3" s="323"/>
      <c r="EPD3" s="324"/>
      <c r="EPE3" s="324"/>
      <c r="EPF3" s="325"/>
      <c r="EPG3" s="324"/>
      <c r="EPH3" s="325"/>
      <c r="EPI3" s="325"/>
      <c r="EPJ3" s="325"/>
      <c r="EPK3" s="325"/>
      <c r="EPL3" s="323"/>
      <c r="EPM3" s="324"/>
      <c r="EPN3" s="324"/>
      <c r="EPO3" s="325"/>
      <c r="EPP3" s="324"/>
      <c r="EPQ3" s="325"/>
      <c r="EPR3" s="325"/>
      <c r="EPS3" s="325"/>
      <c r="EPT3" s="325"/>
      <c r="EPU3" s="323"/>
      <c r="EPV3" s="324"/>
      <c r="EPW3" s="324"/>
      <c r="EPX3" s="325"/>
      <c r="EPY3" s="324"/>
      <c r="EPZ3" s="325"/>
      <c r="EQA3" s="325"/>
      <c r="EQB3" s="325"/>
      <c r="EQC3" s="325"/>
      <c r="EQD3" s="323"/>
      <c r="EQE3" s="324"/>
      <c r="EQF3" s="324"/>
      <c r="EQG3" s="325"/>
      <c r="EQH3" s="324"/>
      <c r="EQI3" s="325"/>
      <c r="EQJ3" s="325"/>
      <c r="EQK3" s="325"/>
      <c r="EQL3" s="325"/>
      <c r="EQM3" s="323"/>
      <c r="EQN3" s="324"/>
      <c r="EQO3" s="324"/>
      <c r="EQP3" s="325"/>
      <c r="EQQ3" s="324"/>
      <c r="EQR3" s="325"/>
      <c r="EQS3" s="325"/>
      <c r="EQT3" s="325"/>
      <c r="EQU3" s="325"/>
      <c r="EQV3" s="323"/>
      <c r="EQW3" s="324"/>
      <c r="EQX3" s="324"/>
      <c r="EQY3" s="325"/>
      <c r="EQZ3" s="324"/>
      <c r="ERA3" s="325"/>
      <c r="ERB3" s="325"/>
      <c r="ERC3" s="325"/>
      <c r="ERD3" s="325"/>
      <c r="ERE3" s="323"/>
      <c r="ERF3" s="324"/>
      <c r="ERG3" s="324"/>
      <c r="ERH3" s="325"/>
      <c r="ERI3" s="324"/>
      <c r="ERJ3" s="325"/>
      <c r="ERK3" s="325"/>
      <c r="ERL3" s="325"/>
      <c r="ERM3" s="325"/>
      <c r="ERN3" s="323"/>
      <c r="ERO3" s="324"/>
      <c r="ERP3" s="324"/>
      <c r="ERQ3" s="325"/>
      <c r="ERR3" s="324"/>
      <c r="ERS3" s="325"/>
      <c r="ERT3" s="325"/>
      <c r="ERU3" s="325"/>
      <c r="ERV3" s="325"/>
      <c r="ERW3" s="323"/>
      <c r="ERX3" s="324"/>
      <c r="ERY3" s="324"/>
      <c r="ERZ3" s="325"/>
      <c r="ESA3" s="324"/>
      <c r="ESB3" s="325"/>
      <c r="ESC3" s="325"/>
      <c r="ESD3" s="325"/>
      <c r="ESE3" s="325"/>
      <c r="ESF3" s="323"/>
      <c r="ESG3" s="324"/>
      <c r="ESH3" s="324"/>
      <c r="ESI3" s="325"/>
      <c r="ESJ3" s="324"/>
      <c r="ESK3" s="325"/>
      <c r="ESL3" s="325"/>
      <c r="ESM3" s="325"/>
      <c r="ESN3" s="325"/>
      <c r="ESO3" s="323"/>
      <c r="ESP3" s="324"/>
      <c r="ESQ3" s="324"/>
      <c r="ESR3" s="325"/>
      <c r="ESS3" s="324"/>
      <c r="EST3" s="325"/>
      <c r="ESU3" s="325"/>
      <c r="ESV3" s="325"/>
      <c r="ESW3" s="325"/>
      <c r="ESX3" s="323"/>
      <c r="ESY3" s="324"/>
      <c r="ESZ3" s="324"/>
      <c r="ETA3" s="325"/>
      <c r="ETB3" s="324"/>
      <c r="ETC3" s="325"/>
      <c r="ETD3" s="325"/>
      <c r="ETE3" s="325"/>
      <c r="ETF3" s="325"/>
      <c r="ETG3" s="323"/>
      <c r="ETH3" s="324"/>
      <c r="ETI3" s="324"/>
      <c r="ETJ3" s="325"/>
      <c r="ETK3" s="324"/>
      <c r="ETL3" s="325"/>
      <c r="ETM3" s="325"/>
      <c r="ETN3" s="325"/>
      <c r="ETO3" s="325"/>
      <c r="ETP3" s="323"/>
      <c r="ETQ3" s="324"/>
      <c r="ETR3" s="324"/>
      <c r="ETS3" s="325"/>
      <c r="ETT3" s="324"/>
      <c r="ETU3" s="325"/>
      <c r="ETV3" s="325"/>
      <c r="ETW3" s="325"/>
      <c r="ETX3" s="325"/>
      <c r="ETY3" s="323"/>
      <c r="ETZ3" s="324"/>
      <c r="EUA3" s="324"/>
      <c r="EUB3" s="325"/>
      <c r="EUC3" s="324"/>
      <c r="EUD3" s="325"/>
      <c r="EUE3" s="325"/>
      <c r="EUF3" s="325"/>
      <c r="EUG3" s="325"/>
      <c r="EUH3" s="323"/>
      <c r="EUI3" s="324"/>
      <c r="EUJ3" s="324"/>
      <c r="EUK3" s="325"/>
      <c r="EUL3" s="324"/>
      <c r="EUM3" s="325"/>
      <c r="EUN3" s="325"/>
      <c r="EUO3" s="325"/>
      <c r="EUP3" s="325"/>
      <c r="EUQ3" s="323"/>
      <c r="EUR3" s="324"/>
      <c r="EUS3" s="324"/>
      <c r="EUT3" s="325"/>
      <c r="EUU3" s="324"/>
      <c r="EUV3" s="325"/>
      <c r="EUW3" s="325"/>
      <c r="EUX3" s="325"/>
      <c r="EUY3" s="325"/>
      <c r="EUZ3" s="323"/>
      <c r="EVA3" s="324"/>
      <c r="EVB3" s="324"/>
      <c r="EVC3" s="325"/>
      <c r="EVD3" s="324"/>
      <c r="EVE3" s="325"/>
      <c r="EVF3" s="325"/>
      <c r="EVG3" s="325"/>
      <c r="EVH3" s="325"/>
      <c r="EVI3" s="323"/>
      <c r="EVJ3" s="324"/>
      <c r="EVK3" s="324"/>
      <c r="EVL3" s="325"/>
      <c r="EVM3" s="324"/>
      <c r="EVN3" s="325"/>
      <c r="EVO3" s="325"/>
      <c r="EVP3" s="325"/>
      <c r="EVQ3" s="325"/>
      <c r="EVR3" s="323"/>
      <c r="EVS3" s="324"/>
      <c r="EVT3" s="324"/>
      <c r="EVU3" s="325"/>
      <c r="EVV3" s="324"/>
      <c r="EVW3" s="325"/>
      <c r="EVX3" s="325"/>
      <c r="EVY3" s="325"/>
      <c r="EVZ3" s="325"/>
      <c r="EWA3" s="323"/>
      <c r="EWB3" s="324"/>
      <c r="EWC3" s="324"/>
      <c r="EWD3" s="325"/>
      <c r="EWE3" s="324"/>
      <c r="EWF3" s="325"/>
      <c r="EWG3" s="325"/>
      <c r="EWH3" s="325"/>
      <c r="EWI3" s="325"/>
      <c r="EWJ3" s="323"/>
      <c r="EWK3" s="324"/>
      <c r="EWL3" s="324"/>
      <c r="EWM3" s="325"/>
      <c r="EWN3" s="324"/>
      <c r="EWO3" s="325"/>
      <c r="EWP3" s="325"/>
      <c r="EWQ3" s="325"/>
      <c r="EWR3" s="325"/>
      <c r="EWS3" s="323"/>
      <c r="EWT3" s="324"/>
      <c r="EWU3" s="324"/>
      <c r="EWV3" s="325"/>
      <c r="EWW3" s="324"/>
      <c r="EWX3" s="325"/>
      <c r="EWY3" s="325"/>
      <c r="EWZ3" s="325"/>
      <c r="EXA3" s="325"/>
      <c r="EXB3" s="323"/>
      <c r="EXC3" s="324"/>
      <c r="EXD3" s="324"/>
      <c r="EXE3" s="325"/>
      <c r="EXF3" s="324"/>
      <c r="EXG3" s="325"/>
      <c r="EXH3" s="325"/>
      <c r="EXI3" s="325"/>
      <c r="EXJ3" s="325"/>
      <c r="EXK3" s="323"/>
      <c r="EXL3" s="324"/>
      <c r="EXM3" s="324"/>
      <c r="EXN3" s="325"/>
      <c r="EXO3" s="324"/>
      <c r="EXP3" s="325"/>
      <c r="EXQ3" s="325"/>
      <c r="EXR3" s="325"/>
      <c r="EXS3" s="325"/>
      <c r="EXT3" s="323"/>
      <c r="EXU3" s="324"/>
      <c r="EXV3" s="324"/>
      <c r="EXW3" s="325"/>
      <c r="EXX3" s="324"/>
      <c r="EXY3" s="325"/>
      <c r="EXZ3" s="325"/>
      <c r="EYA3" s="325"/>
      <c r="EYB3" s="325"/>
      <c r="EYC3" s="323"/>
      <c r="EYD3" s="324"/>
      <c r="EYE3" s="324"/>
      <c r="EYF3" s="325"/>
      <c r="EYG3" s="324"/>
      <c r="EYH3" s="325"/>
      <c r="EYI3" s="325"/>
      <c r="EYJ3" s="325"/>
      <c r="EYK3" s="325"/>
      <c r="EYL3" s="323"/>
      <c r="EYM3" s="324"/>
      <c r="EYN3" s="324"/>
      <c r="EYO3" s="325"/>
      <c r="EYP3" s="324"/>
      <c r="EYQ3" s="325"/>
      <c r="EYR3" s="325"/>
      <c r="EYS3" s="325"/>
      <c r="EYT3" s="325"/>
      <c r="EYU3" s="323"/>
      <c r="EYV3" s="324"/>
      <c r="EYW3" s="324"/>
      <c r="EYX3" s="325"/>
      <c r="EYY3" s="324"/>
      <c r="EYZ3" s="325"/>
      <c r="EZA3" s="325"/>
      <c r="EZB3" s="325"/>
      <c r="EZC3" s="325"/>
      <c r="EZD3" s="323"/>
      <c r="EZE3" s="324"/>
      <c r="EZF3" s="324"/>
      <c r="EZG3" s="325"/>
      <c r="EZH3" s="324"/>
      <c r="EZI3" s="325"/>
      <c r="EZJ3" s="325"/>
      <c r="EZK3" s="325"/>
      <c r="EZL3" s="325"/>
      <c r="EZM3" s="323"/>
      <c r="EZN3" s="324"/>
      <c r="EZO3" s="324"/>
      <c r="EZP3" s="325"/>
      <c r="EZQ3" s="324"/>
      <c r="EZR3" s="325"/>
      <c r="EZS3" s="325"/>
      <c r="EZT3" s="325"/>
      <c r="EZU3" s="325"/>
      <c r="EZV3" s="323"/>
      <c r="EZW3" s="324"/>
      <c r="EZX3" s="324"/>
      <c r="EZY3" s="325"/>
      <c r="EZZ3" s="324"/>
      <c r="FAA3" s="325"/>
      <c r="FAB3" s="325"/>
      <c r="FAC3" s="325"/>
      <c r="FAD3" s="325"/>
      <c r="FAE3" s="323"/>
      <c r="FAF3" s="324"/>
      <c r="FAG3" s="324"/>
      <c r="FAH3" s="325"/>
      <c r="FAI3" s="324"/>
      <c r="FAJ3" s="325"/>
      <c r="FAK3" s="325"/>
      <c r="FAL3" s="325"/>
      <c r="FAM3" s="325"/>
      <c r="FAN3" s="323"/>
      <c r="FAO3" s="324"/>
      <c r="FAP3" s="324"/>
      <c r="FAQ3" s="325"/>
      <c r="FAR3" s="324"/>
      <c r="FAS3" s="325"/>
      <c r="FAT3" s="325"/>
      <c r="FAU3" s="325"/>
      <c r="FAV3" s="325"/>
      <c r="FAW3" s="323"/>
      <c r="FAX3" s="324"/>
      <c r="FAY3" s="324"/>
      <c r="FAZ3" s="325"/>
      <c r="FBA3" s="324"/>
      <c r="FBB3" s="325"/>
      <c r="FBC3" s="325"/>
      <c r="FBD3" s="325"/>
      <c r="FBE3" s="325"/>
      <c r="FBF3" s="323"/>
      <c r="FBG3" s="324"/>
      <c r="FBH3" s="324"/>
      <c r="FBI3" s="325"/>
      <c r="FBJ3" s="324"/>
      <c r="FBK3" s="325"/>
      <c r="FBL3" s="325"/>
      <c r="FBM3" s="325"/>
      <c r="FBN3" s="325"/>
      <c r="FBO3" s="323"/>
      <c r="FBP3" s="324"/>
      <c r="FBQ3" s="324"/>
      <c r="FBR3" s="325"/>
      <c r="FBS3" s="324"/>
      <c r="FBT3" s="325"/>
      <c r="FBU3" s="325"/>
      <c r="FBV3" s="325"/>
      <c r="FBW3" s="325"/>
      <c r="FBX3" s="323"/>
      <c r="FBY3" s="324"/>
      <c r="FBZ3" s="324"/>
      <c r="FCA3" s="325"/>
      <c r="FCB3" s="324"/>
      <c r="FCC3" s="325"/>
      <c r="FCD3" s="325"/>
      <c r="FCE3" s="325"/>
      <c r="FCF3" s="325"/>
      <c r="FCG3" s="323"/>
      <c r="FCH3" s="324"/>
      <c r="FCI3" s="324"/>
      <c r="FCJ3" s="325"/>
      <c r="FCK3" s="324"/>
      <c r="FCL3" s="325"/>
      <c r="FCM3" s="325"/>
      <c r="FCN3" s="325"/>
      <c r="FCO3" s="325"/>
      <c r="FCP3" s="323"/>
      <c r="FCQ3" s="324"/>
      <c r="FCR3" s="324"/>
      <c r="FCS3" s="325"/>
      <c r="FCT3" s="324"/>
      <c r="FCU3" s="325"/>
      <c r="FCV3" s="325"/>
      <c r="FCW3" s="325"/>
      <c r="FCX3" s="325"/>
      <c r="FCY3" s="323"/>
      <c r="FCZ3" s="324"/>
      <c r="FDA3" s="324"/>
      <c r="FDB3" s="325"/>
      <c r="FDC3" s="324"/>
      <c r="FDD3" s="325"/>
      <c r="FDE3" s="325"/>
      <c r="FDF3" s="325"/>
      <c r="FDG3" s="325"/>
      <c r="FDH3" s="323"/>
      <c r="FDI3" s="324"/>
      <c r="FDJ3" s="324"/>
      <c r="FDK3" s="325"/>
      <c r="FDL3" s="324"/>
      <c r="FDM3" s="325"/>
      <c r="FDN3" s="325"/>
      <c r="FDO3" s="325"/>
      <c r="FDP3" s="325"/>
      <c r="FDQ3" s="323"/>
      <c r="FDR3" s="324"/>
      <c r="FDS3" s="324"/>
      <c r="FDT3" s="325"/>
      <c r="FDU3" s="324"/>
      <c r="FDV3" s="325"/>
      <c r="FDW3" s="325"/>
      <c r="FDX3" s="325"/>
      <c r="FDY3" s="325"/>
      <c r="FDZ3" s="323"/>
      <c r="FEA3" s="324"/>
      <c r="FEB3" s="324"/>
      <c r="FEC3" s="325"/>
      <c r="FED3" s="324"/>
      <c r="FEE3" s="325"/>
      <c r="FEF3" s="325"/>
      <c r="FEG3" s="325"/>
      <c r="FEH3" s="325"/>
      <c r="FEI3" s="323"/>
      <c r="FEJ3" s="324"/>
      <c r="FEK3" s="324"/>
      <c r="FEL3" s="325"/>
      <c r="FEM3" s="324"/>
      <c r="FEN3" s="325"/>
      <c r="FEO3" s="325"/>
      <c r="FEP3" s="325"/>
      <c r="FEQ3" s="325"/>
      <c r="FER3" s="323"/>
      <c r="FES3" s="324"/>
      <c r="FET3" s="324"/>
      <c r="FEU3" s="325"/>
      <c r="FEV3" s="324"/>
      <c r="FEW3" s="325"/>
      <c r="FEX3" s="325"/>
      <c r="FEY3" s="325"/>
      <c r="FEZ3" s="325"/>
      <c r="FFA3" s="323"/>
      <c r="FFB3" s="324"/>
      <c r="FFC3" s="324"/>
      <c r="FFD3" s="325"/>
      <c r="FFE3" s="324"/>
      <c r="FFF3" s="325"/>
      <c r="FFG3" s="325"/>
      <c r="FFH3" s="325"/>
      <c r="FFI3" s="325"/>
      <c r="FFJ3" s="323"/>
      <c r="FFK3" s="324"/>
      <c r="FFL3" s="324"/>
      <c r="FFM3" s="325"/>
      <c r="FFN3" s="324"/>
      <c r="FFO3" s="325"/>
      <c r="FFP3" s="325"/>
      <c r="FFQ3" s="325"/>
      <c r="FFR3" s="325"/>
      <c r="FFS3" s="323"/>
      <c r="FFT3" s="324"/>
      <c r="FFU3" s="324"/>
      <c r="FFV3" s="325"/>
      <c r="FFW3" s="324"/>
      <c r="FFX3" s="325"/>
      <c r="FFY3" s="325"/>
      <c r="FFZ3" s="325"/>
      <c r="FGA3" s="325"/>
      <c r="FGB3" s="323"/>
      <c r="FGC3" s="324"/>
      <c r="FGD3" s="324"/>
      <c r="FGE3" s="325"/>
      <c r="FGF3" s="324"/>
      <c r="FGG3" s="325"/>
      <c r="FGH3" s="325"/>
      <c r="FGI3" s="325"/>
      <c r="FGJ3" s="325"/>
      <c r="FGK3" s="323"/>
      <c r="FGL3" s="324"/>
      <c r="FGM3" s="324"/>
      <c r="FGN3" s="325"/>
      <c r="FGO3" s="324"/>
      <c r="FGP3" s="325"/>
      <c r="FGQ3" s="325"/>
      <c r="FGR3" s="325"/>
      <c r="FGS3" s="325"/>
      <c r="FGT3" s="323"/>
      <c r="FGU3" s="324"/>
      <c r="FGV3" s="324"/>
      <c r="FGW3" s="325"/>
      <c r="FGX3" s="324"/>
      <c r="FGY3" s="325"/>
      <c r="FGZ3" s="325"/>
      <c r="FHA3" s="325"/>
      <c r="FHB3" s="325"/>
      <c r="FHC3" s="323"/>
      <c r="FHD3" s="324"/>
      <c r="FHE3" s="324"/>
      <c r="FHF3" s="325"/>
      <c r="FHG3" s="324"/>
      <c r="FHH3" s="325"/>
      <c r="FHI3" s="325"/>
      <c r="FHJ3" s="325"/>
      <c r="FHK3" s="325"/>
      <c r="FHL3" s="323"/>
      <c r="FHM3" s="324"/>
      <c r="FHN3" s="324"/>
      <c r="FHO3" s="325"/>
      <c r="FHP3" s="324"/>
      <c r="FHQ3" s="325"/>
      <c r="FHR3" s="325"/>
      <c r="FHS3" s="325"/>
      <c r="FHT3" s="325"/>
      <c r="FHU3" s="323"/>
      <c r="FHV3" s="324"/>
      <c r="FHW3" s="324"/>
      <c r="FHX3" s="325"/>
      <c r="FHY3" s="324"/>
      <c r="FHZ3" s="325"/>
      <c r="FIA3" s="325"/>
      <c r="FIB3" s="325"/>
      <c r="FIC3" s="325"/>
      <c r="FID3" s="323"/>
      <c r="FIE3" s="324"/>
      <c r="FIF3" s="324"/>
      <c r="FIG3" s="325"/>
      <c r="FIH3" s="324"/>
      <c r="FII3" s="325"/>
      <c r="FIJ3" s="325"/>
      <c r="FIK3" s="325"/>
      <c r="FIL3" s="325"/>
      <c r="FIM3" s="323"/>
      <c r="FIN3" s="324"/>
      <c r="FIO3" s="324"/>
      <c r="FIP3" s="325"/>
      <c r="FIQ3" s="324"/>
      <c r="FIR3" s="325"/>
      <c r="FIS3" s="325"/>
      <c r="FIT3" s="325"/>
      <c r="FIU3" s="325"/>
      <c r="FIV3" s="323"/>
      <c r="FIW3" s="324"/>
      <c r="FIX3" s="324"/>
      <c r="FIY3" s="325"/>
      <c r="FIZ3" s="324"/>
      <c r="FJA3" s="325"/>
      <c r="FJB3" s="325"/>
      <c r="FJC3" s="325"/>
      <c r="FJD3" s="325"/>
      <c r="FJE3" s="323"/>
      <c r="FJF3" s="324"/>
      <c r="FJG3" s="324"/>
      <c r="FJH3" s="325"/>
      <c r="FJI3" s="324"/>
      <c r="FJJ3" s="325"/>
      <c r="FJK3" s="325"/>
      <c r="FJL3" s="325"/>
      <c r="FJM3" s="325"/>
      <c r="FJN3" s="323"/>
      <c r="FJO3" s="324"/>
      <c r="FJP3" s="324"/>
      <c r="FJQ3" s="325"/>
      <c r="FJR3" s="324"/>
      <c r="FJS3" s="325"/>
      <c r="FJT3" s="325"/>
      <c r="FJU3" s="325"/>
      <c r="FJV3" s="325"/>
      <c r="FJW3" s="323"/>
      <c r="FJX3" s="324"/>
      <c r="FJY3" s="324"/>
      <c r="FJZ3" s="325"/>
      <c r="FKA3" s="324"/>
      <c r="FKB3" s="325"/>
      <c r="FKC3" s="325"/>
      <c r="FKD3" s="325"/>
      <c r="FKE3" s="325"/>
      <c r="FKF3" s="323"/>
      <c r="FKG3" s="324"/>
      <c r="FKH3" s="324"/>
      <c r="FKI3" s="325"/>
      <c r="FKJ3" s="324"/>
      <c r="FKK3" s="325"/>
      <c r="FKL3" s="325"/>
      <c r="FKM3" s="325"/>
      <c r="FKN3" s="325"/>
      <c r="FKO3" s="323"/>
      <c r="FKP3" s="324"/>
      <c r="FKQ3" s="324"/>
      <c r="FKR3" s="325"/>
      <c r="FKS3" s="324"/>
      <c r="FKT3" s="325"/>
      <c r="FKU3" s="325"/>
      <c r="FKV3" s="325"/>
      <c r="FKW3" s="325"/>
      <c r="FKX3" s="323"/>
      <c r="FKY3" s="324"/>
      <c r="FKZ3" s="324"/>
      <c r="FLA3" s="325"/>
      <c r="FLB3" s="324"/>
      <c r="FLC3" s="325"/>
      <c r="FLD3" s="325"/>
      <c r="FLE3" s="325"/>
      <c r="FLF3" s="325"/>
      <c r="FLG3" s="323"/>
      <c r="FLH3" s="324"/>
      <c r="FLI3" s="324"/>
      <c r="FLJ3" s="325"/>
      <c r="FLK3" s="324"/>
      <c r="FLL3" s="325"/>
      <c r="FLM3" s="325"/>
      <c r="FLN3" s="325"/>
      <c r="FLO3" s="325"/>
      <c r="FLP3" s="323"/>
      <c r="FLQ3" s="324"/>
      <c r="FLR3" s="324"/>
      <c r="FLS3" s="325"/>
      <c r="FLT3" s="324"/>
      <c r="FLU3" s="325"/>
      <c r="FLV3" s="325"/>
      <c r="FLW3" s="325"/>
      <c r="FLX3" s="325"/>
      <c r="FLY3" s="323"/>
      <c r="FLZ3" s="324"/>
      <c r="FMA3" s="324"/>
      <c r="FMB3" s="325"/>
      <c r="FMC3" s="324"/>
      <c r="FMD3" s="325"/>
      <c r="FME3" s="325"/>
      <c r="FMF3" s="325"/>
      <c r="FMG3" s="325"/>
      <c r="FMH3" s="323"/>
      <c r="FMI3" s="324"/>
      <c r="FMJ3" s="324"/>
      <c r="FMK3" s="325"/>
      <c r="FML3" s="324"/>
      <c r="FMM3" s="325"/>
      <c r="FMN3" s="325"/>
      <c r="FMO3" s="325"/>
      <c r="FMP3" s="325"/>
      <c r="FMQ3" s="323"/>
      <c r="FMR3" s="324"/>
      <c r="FMS3" s="324"/>
      <c r="FMT3" s="325"/>
      <c r="FMU3" s="324"/>
      <c r="FMV3" s="325"/>
      <c r="FMW3" s="325"/>
      <c r="FMX3" s="325"/>
      <c r="FMY3" s="325"/>
      <c r="FMZ3" s="323"/>
      <c r="FNA3" s="324"/>
      <c r="FNB3" s="324"/>
      <c r="FNC3" s="325"/>
      <c r="FND3" s="324"/>
      <c r="FNE3" s="325"/>
      <c r="FNF3" s="325"/>
      <c r="FNG3" s="325"/>
      <c r="FNH3" s="325"/>
      <c r="FNI3" s="323"/>
      <c r="FNJ3" s="324"/>
      <c r="FNK3" s="324"/>
      <c r="FNL3" s="325"/>
      <c r="FNM3" s="324"/>
      <c r="FNN3" s="325"/>
      <c r="FNO3" s="325"/>
      <c r="FNP3" s="325"/>
      <c r="FNQ3" s="325"/>
      <c r="FNR3" s="323"/>
      <c r="FNS3" s="324"/>
      <c r="FNT3" s="324"/>
      <c r="FNU3" s="325"/>
      <c r="FNV3" s="324"/>
      <c r="FNW3" s="325"/>
      <c r="FNX3" s="325"/>
      <c r="FNY3" s="325"/>
      <c r="FNZ3" s="325"/>
      <c r="FOA3" s="323"/>
      <c r="FOB3" s="324"/>
      <c r="FOC3" s="324"/>
      <c r="FOD3" s="325"/>
      <c r="FOE3" s="324"/>
      <c r="FOF3" s="325"/>
      <c r="FOG3" s="325"/>
      <c r="FOH3" s="325"/>
      <c r="FOI3" s="325"/>
      <c r="FOJ3" s="323"/>
      <c r="FOK3" s="324"/>
      <c r="FOL3" s="324"/>
      <c r="FOM3" s="325"/>
      <c r="FON3" s="324"/>
      <c r="FOO3" s="325"/>
      <c r="FOP3" s="325"/>
      <c r="FOQ3" s="325"/>
      <c r="FOR3" s="325"/>
      <c r="FOS3" s="323"/>
      <c r="FOT3" s="324"/>
      <c r="FOU3" s="324"/>
      <c r="FOV3" s="325"/>
      <c r="FOW3" s="324"/>
      <c r="FOX3" s="325"/>
      <c r="FOY3" s="325"/>
      <c r="FOZ3" s="325"/>
      <c r="FPA3" s="325"/>
      <c r="FPB3" s="323"/>
      <c r="FPC3" s="324"/>
      <c r="FPD3" s="324"/>
      <c r="FPE3" s="325"/>
      <c r="FPF3" s="324"/>
      <c r="FPG3" s="325"/>
      <c r="FPH3" s="325"/>
      <c r="FPI3" s="325"/>
      <c r="FPJ3" s="325"/>
      <c r="FPK3" s="323"/>
      <c r="FPL3" s="324"/>
      <c r="FPM3" s="324"/>
      <c r="FPN3" s="325"/>
      <c r="FPO3" s="324"/>
      <c r="FPP3" s="325"/>
      <c r="FPQ3" s="325"/>
      <c r="FPR3" s="325"/>
      <c r="FPS3" s="325"/>
      <c r="FPT3" s="323"/>
      <c r="FPU3" s="324"/>
      <c r="FPV3" s="324"/>
      <c r="FPW3" s="325"/>
      <c r="FPX3" s="324"/>
      <c r="FPY3" s="325"/>
      <c r="FPZ3" s="325"/>
      <c r="FQA3" s="325"/>
      <c r="FQB3" s="325"/>
      <c r="FQC3" s="323"/>
      <c r="FQD3" s="324"/>
      <c r="FQE3" s="324"/>
      <c r="FQF3" s="325"/>
      <c r="FQG3" s="324"/>
      <c r="FQH3" s="325"/>
      <c r="FQI3" s="325"/>
      <c r="FQJ3" s="325"/>
      <c r="FQK3" s="325"/>
      <c r="FQL3" s="323"/>
      <c r="FQM3" s="324"/>
      <c r="FQN3" s="324"/>
      <c r="FQO3" s="325"/>
      <c r="FQP3" s="324"/>
      <c r="FQQ3" s="325"/>
      <c r="FQR3" s="325"/>
      <c r="FQS3" s="325"/>
      <c r="FQT3" s="325"/>
      <c r="FQU3" s="323"/>
      <c r="FQV3" s="324"/>
      <c r="FQW3" s="324"/>
      <c r="FQX3" s="325"/>
      <c r="FQY3" s="324"/>
      <c r="FQZ3" s="325"/>
      <c r="FRA3" s="325"/>
      <c r="FRB3" s="325"/>
      <c r="FRC3" s="325"/>
      <c r="FRD3" s="323"/>
      <c r="FRE3" s="324"/>
      <c r="FRF3" s="324"/>
      <c r="FRG3" s="325"/>
      <c r="FRH3" s="324"/>
      <c r="FRI3" s="325"/>
      <c r="FRJ3" s="325"/>
      <c r="FRK3" s="325"/>
      <c r="FRL3" s="325"/>
      <c r="FRM3" s="323"/>
      <c r="FRN3" s="324"/>
      <c r="FRO3" s="324"/>
      <c r="FRP3" s="325"/>
      <c r="FRQ3" s="324"/>
      <c r="FRR3" s="325"/>
      <c r="FRS3" s="325"/>
      <c r="FRT3" s="325"/>
      <c r="FRU3" s="325"/>
      <c r="FRV3" s="323"/>
      <c r="FRW3" s="324"/>
      <c r="FRX3" s="324"/>
      <c r="FRY3" s="325"/>
      <c r="FRZ3" s="324"/>
      <c r="FSA3" s="325"/>
      <c r="FSB3" s="325"/>
      <c r="FSC3" s="325"/>
      <c r="FSD3" s="325"/>
      <c r="FSE3" s="323"/>
      <c r="FSF3" s="324"/>
      <c r="FSG3" s="324"/>
      <c r="FSH3" s="325"/>
      <c r="FSI3" s="324"/>
      <c r="FSJ3" s="325"/>
      <c r="FSK3" s="325"/>
      <c r="FSL3" s="325"/>
      <c r="FSM3" s="325"/>
      <c r="FSN3" s="323"/>
      <c r="FSO3" s="324"/>
      <c r="FSP3" s="324"/>
      <c r="FSQ3" s="325"/>
      <c r="FSR3" s="324"/>
      <c r="FSS3" s="325"/>
      <c r="FST3" s="325"/>
      <c r="FSU3" s="325"/>
      <c r="FSV3" s="325"/>
      <c r="FSW3" s="323"/>
      <c r="FSX3" s="324"/>
      <c r="FSY3" s="324"/>
      <c r="FSZ3" s="325"/>
      <c r="FTA3" s="324"/>
      <c r="FTB3" s="325"/>
      <c r="FTC3" s="325"/>
      <c r="FTD3" s="325"/>
      <c r="FTE3" s="325"/>
      <c r="FTF3" s="323"/>
      <c r="FTG3" s="324"/>
      <c r="FTH3" s="324"/>
      <c r="FTI3" s="325"/>
      <c r="FTJ3" s="324"/>
      <c r="FTK3" s="325"/>
      <c r="FTL3" s="325"/>
      <c r="FTM3" s="325"/>
      <c r="FTN3" s="325"/>
      <c r="FTO3" s="323"/>
      <c r="FTP3" s="324"/>
      <c r="FTQ3" s="324"/>
      <c r="FTR3" s="325"/>
      <c r="FTS3" s="324"/>
      <c r="FTT3" s="325"/>
      <c r="FTU3" s="325"/>
      <c r="FTV3" s="325"/>
      <c r="FTW3" s="325"/>
      <c r="FTX3" s="323"/>
      <c r="FTY3" s="324"/>
      <c r="FTZ3" s="324"/>
      <c r="FUA3" s="325"/>
      <c r="FUB3" s="324"/>
      <c r="FUC3" s="325"/>
      <c r="FUD3" s="325"/>
      <c r="FUE3" s="325"/>
      <c r="FUF3" s="325"/>
      <c r="FUG3" s="323"/>
      <c r="FUH3" s="324"/>
      <c r="FUI3" s="324"/>
      <c r="FUJ3" s="325"/>
      <c r="FUK3" s="324"/>
      <c r="FUL3" s="325"/>
      <c r="FUM3" s="325"/>
      <c r="FUN3" s="325"/>
      <c r="FUO3" s="325"/>
      <c r="FUP3" s="323"/>
      <c r="FUQ3" s="324"/>
      <c r="FUR3" s="324"/>
      <c r="FUS3" s="325"/>
      <c r="FUT3" s="324"/>
      <c r="FUU3" s="325"/>
      <c r="FUV3" s="325"/>
      <c r="FUW3" s="325"/>
      <c r="FUX3" s="325"/>
      <c r="FUY3" s="323"/>
      <c r="FUZ3" s="324"/>
      <c r="FVA3" s="324"/>
      <c r="FVB3" s="325"/>
      <c r="FVC3" s="324"/>
      <c r="FVD3" s="325"/>
      <c r="FVE3" s="325"/>
      <c r="FVF3" s="325"/>
      <c r="FVG3" s="325"/>
      <c r="FVH3" s="323"/>
      <c r="FVI3" s="324"/>
      <c r="FVJ3" s="324"/>
      <c r="FVK3" s="325"/>
      <c r="FVL3" s="324"/>
      <c r="FVM3" s="325"/>
      <c r="FVN3" s="325"/>
      <c r="FVO3" s="325"/>
      <c r="FVP3" s="325"/>
      <c r="FVQ3" s="323"/>
      <c r="FVR3" s="324"/>
      <c r="FVS3" s="324"/>
      <c r="FVT3" s="325"/>
      <c r="FVU3" s="324"/>
      <c r="FVV3" s="325"/>
      <c r="FVW3" s="325"/>
      <c r="FVX3" s="325"/>
      <c r="FVY3" s="325"/>
      <c r="FVZ3" s="323"/>
      <c r="FWA3" s="324"/>
      <c r="FWB3" s="324"/>
      <c r="FWC3" s="325"/>
      <c r="FWD3" s="324"/>
      <c r="FWE3" s="325"/>
      <c r="FWF3" s="325"/>
      <c r="FWG3" s="325"/>
      <c r="FWH3" s="325"/>
      <c r="FWI3" s="323"/>
      <c r="FWJ3" s="324"/>
      <c r="FWK3" s="324"/>
      <c r="FWL3" s="325"/>
      <c r="FWM3" s="324"/>
      <c r="FWN3" s="325"/>
      <c r="FWO3" s="325"/>
      <c r="FWP3" s="325"/>
      <c r="FWQ3" s="325"/>
      <c r="FWR3" s="323"/>
      <c r="FWS3" s="324"/>
      <c r="FWT3" s="324"/>
      <c r="FWU3" s="325"/>
      <c r="FWV3" s="324"/>
      <c r="FWW3" s="325"/>
      <c r="FWX3" s="325"/>
      <c r="FWY3" s="325"/>
      <c r="FWZ3" s="325"/>
      <c r="FXA3" s="323"/>
      <c r="FXB3" s="324"/>
      <c r="FXC3" s="324"/>
      <c r="FXD3" s="325"/>
      <c r="FXE3" s="324"/>
      <c r="FXF3" s="325"/>
      <c r="FXG3" s="325"/>
      <c r="FXH3" s="325"/>
      <c r="FXI3" s="325"/>
      <c r="FXJ3" s="323"/>
      <c r="FXK3" s="324"/>
      <c r="FXL3" s="324"/>
      <c r="FXM3" s="325"/>
      <c r="FXN3" s="324"/>
      <c r="FXO3" s="325"/>
      <c r="FXP3" s="325"/>
      <c r="FXQ3" s="325"/>
      <c r="FXR3" s="325"/>
      <c r="FXS3" s="323"/>
      <c r="FXT3" s="324"/>
      <c r="FXU3" s="324"/>
      <c r="FXV3" s="325"/>
      <c r="FXW3" s="324"/>
      <c r="FXX3" s="325"/>
      <c r="FXY3" s="325"/>
      <c r="FXZ3" s="325"/>
      <c r="FYA3" s="325"/>
      <c r="FYB3" s="323"/>
      <c r="FYC3" s="324"/>
      <c r="FYD3" s="324"/>
      <c r="FYE3" s="325"/>
      <c r="FYF3" s="324"/>
      <c r="FYG3" s="325"/>
      <c r="FYH3" s="325"/>
      <c r="FYI3" s="325"/>
      <c r="FYJ3" s="325"/>
      <c r="FYK3" s="323"/>
      <c r="FYL3" s="324"/>
      <c r="FYM3" s="324"/>
      <c r="FYN3" s="325"/>
      <c r="FYO3" s="324"/>
      <c r="FYP3" s="325"/>
      <c r="FYQ3" s="325"/>
      <c r="FYR3" s="325"/>
      <c r="FYS3" s="325"/>
      <c r="FYT3" s="323"/>
      <c r="FYU3" s="324"/>
      <c r="FYV3" s="324"/>
      <c r="FYW3" s="325"/>
      <c r="FYX3" s="324"/>
      <c r="FYY3" s="325"/>
      <c r="FYZ3" s="325"/>
      <c r="FZA3" s="325"/>
      <c r="FZB3" s="325"/>
      <c r="FZC3" s="323"/>
      <c r="FZD3" s="324"/>
      <c r="FZE3" s="324"/>
      <c r="FZF3" s="325"/>
      <c r="FZG3" s="324"/>
      <c r="FZH3" s="325"/>
      <c r="FZI3" s="325"/>
      <c r="FZJ3" s="325"/>
      <c r="FZK3" s="325"/>
      <c r="FZL3" s="323"/>
      <c r="FZM3" s="324"/>
      <c r="FZN3" s="324"/>
      <c r="FZO3" s="325"/>
      <c r="FZP3" s="324"/>
      <c r="FZQ3" s="325"/>
      <c r="FZR3" s="325"/>
      <c r="FZS3" s="325"/>
      <c r="FZT3" s="325"/>
      <c r="FZU3" s="323"/>
      <c r="FZV3" s="324"/>
      <c r="FZW3" s="324"/>
      <c r="FZX3" s="325"/>
      <c r="FZY3" s="324"/>
      <c r="FZZ3" s="325"/>
      <c r="GAA3" s="325"/>
      <c r="GAB3" s="325"/>
      <c r="GAC3" s="325"/>
      <c r="GAD3" s="323"/>
      <c r="GAE3" s="324"/>
      <c r="GAF3" s="324"/>
      <c r="GAG3" s="325"/>
      <c r="GAH3" s="324"/>
      <c r="GAI3" s="325"/>
      <c r="GAJ3" s="325"/>
      <c r="GAK3" s="325"/>
      <c r="GAL3" s="325"/>
      <c r="GAM3" s="323"/>
      <c r="GAN3" s="324"/>
      <c r="GAO3" s="324"/>
      <c r="GAP3" s="325"/>
      <c r="GAQ3" s="324"/>
      <c r="GAR3" s="325"/>
      <c r="GAS3" s="325"/>
      <c r="GAT3" s="325"/>
      <c r="GAU3" s="325"/>
      <c r="GAV3" s="323"/>
      <c r="GAW3" s="324"/>
      <c r="GAX3" s="324"/>
      <c r="GAY3" s="325"/>
      <c r="GAZ3" s="324"/>
      <c r="GBA3" s="325"/>
      <c r="GBB3" s="325"/>
      <c r="GBC3" s="325"/>
      <c r="GBD3" s="325"/>
      <c r="GBE3" s="323"/>
      <c r="GBF3" s="324"/>
      <c r="GBG3" s="324"/>
      <c r="GBH3" s="325"/>
      <c r="GBI3" s="324"/>
      <c r="GBJ3" s="325"/>
      <c r="GBK3" s="325"/>
      <c r="GBL3" s="325"/>
      <c r="GBM3" s="325"/>
      <c r="GBN3" s="323"/>
      <c r="GBO3" s="324"/>
      <c r="GBP3" s="324"/>
      <c r="GBQ3" s="325"/>
      <c r="GBR3" s="324"/>
      <c r="GBS3" s="325"/>
      <c r="GBT3" s="325"/>
      <c r="GBU3" s="325"/>
      <c r="GBV3" s="325"/>
      <c r="GBW3" s="323"/>
      <c r="GBX3" s="324"/>
      <c r="GBY3" s="324"/>
      <c r="GBZ3" s="325"/>
      <c r="GCA3" s="324"/>
      <c r="GCB3" s="325"/>
      <c r="GCC3" s="325"/>
      <c r="GCD3" s="325"/>
      <c r="GCE3" s="325"/>
      <c r="GCF3" s="323"/>
      <c r="GCG3" s="324"/>
      <c r="GCH3" s="324"/>
      <c r="GCI3" s="325"/>
      <c r="GCJ3" s="324"/>
      <c r="GCK3" s="325"/>
      <c r="GCL3" s="325"/>
      <c r="GCM3" s="325"/>
      <c r="GCN3" s="325"/>
      <c r="GCO3" s="323"/>
      <c r="GCP3" s="324"/>
      <c r="GCQ3" s="324"/>
      <c r="GCR3" s="325"/>
      <c r="GCS3" s="324"/>
      <c r="GCT3" s="325"/>
      <c r="GCU3" s="325"/>
      <c r="GCV3" s="325"/>
      <c r="GCW3" s="325"/>
      <c r="GCX3" s="323"/>
      <c r="GCY3" s="324"/>
      <c r="GCZ3" s="324"/>
      <c r="GDA3" s="325"/>
      <c r="GDB3" s="324"/>
      <c r="GDC3" s="325"/>
      <c r="GDD3" s="325"/>
      <c r="GDE3" s="325"/>
      <c r="GDF3" s="325"/>
      <c r="GDG3" s="323"/>
      <c r="GDH3" s="324"/>
      <c r="GDI3" s="324"/>
      <c r="GDJ3" s="325"/>
      <c r="GDK3" s="324"/>
      <c r="GDL3" s="325"/>
      <c r="GDM3" s="325"/>
      <c r="GDN3" s="325"/>
      <c r="GDO3" s="325"/>
      <c r="GDP3" s="323"/>
      <c r="GDQ3" s="324"/>
      <c r="GDR3" s="324"/>
      <c r="GDS3" s="325"/>
      <c r="GDT3" s="324"/>
      <c r="GDU3" s="325"/>
      <c r="GDV3" s="325"/>
      <c r="GDW3" s="325"/>
      <c r="GDX3" s="325"/>
      <c r="GDY3" s="323"/>
      <c r="GDZ3" s="324"/>
      <c r="GEA3" s="324"/>
      <c r="GEB3" s="325"/>
      <c r="GEC3" s="324"/>
      <c r="GED3" s="325"/>
      <c r="GEE3" s="325"/>
      <c r="GEF3" s="325"/>
      <c r="GEG3" s="325"/>
      <c r="GEH3" s="323"/>
      <c r="GEI3" s="324"/>
      <c r="GEJ3" s="324"/>
      <c r="GEK3" s="325"/>
      <c r="GEL3" s="324"/>
      <c r="GEM3" s="325"/>
      <c r="GEN3" s="325"/>
      <c r="GEO3" s="325"/>
      <c r="GEP3" s="325"/>
      <c r="GEQ3" s="323"/>
      <c r="GER3" s="324"/>
      <c r="GES3" s="324"/>
      <c r="GET3" s="325"/>
      <c r="GEU3" s="324"/>
      <c r="GEV3" s="325"/>
      <c r="GEW3" s="325"/>
      <c r="GEX3" s="325"/>
      <c r="GEY3" s="325"/>
      <c r="GEZ3" s="323"/>
      <c r="GFA3" s="324"/>
      <c r="GFB3" s="324"/>
      <c r="GFC3" s="325"/>
      <c r="GFD3" s="324"/>
      <c r="GFE3" s="325"/>
      <c r="GFF3" s="325"/>
      <c r="GFG3" s="325"/>
      <c r="GFH3" s="325"/>
      <c r="GFI3" s="323"/>
      <c r="GFJ3" s="324"/>
      <c r="GFK3" s="324"/>
      <c r="GFL3" s="325"/>
      <c r="GFM3" s="324"/>
      <c r="GFN3" s="325"/>
      <c r="GFO3" s="325"/>
      <c r="GFP3" s="325"/>
      <c r="GFQ3" s="325"/>
      <c r="GFR3" s="323"/>
      <c r="GFS3" s="324"/>
      <c r="GFT3" s="324"/>
      <c r="GFU3" s="325"/>
      <c r="GFV3" s="324"/>
      <c r="GFW3" s="325"/>
      <c r="GFX3" s="325"/>
      <c r="GFY3" s="325"/>
      <c r="GFZ3" s="325"/>
      <c r="GGA3" s="323"/>
      <c r="GGB3" s="324"/>
      <c r="GGC3" s="324"/>
      <c r="GGD3" s="325"/>
      <c r="GGE3" s="324"/>
      <c r="GGF3" s="325"/>
      <c r="GGG3" s="325"/>
      <c r="GGH3" s="325"/>
      <c r="GGI3" s="325"/>
      <c r="GGJ3" s="323"/>
      <c r="GGK3" s="324"/>
      <c r="GGL3" s="324"/>
      <c r="GGM3" s="325"/>
      <c r="GGN3" s="324"/>
      <c r="GGO3" s="325"/>
      <c r="GGP3" s="325"/>
      <c r="GGQ3" s="325"/>
      <c r="GGR3" s="325"/>
      <c r="GGS3" s="323"/>
      <c r="GGT3" s="324"/>
      <c r="GGU3" s="324"/>
      <c r="GGV3" s="325"/>
      <c r="GGW3" s="324"/>
      <c r="GGX3" s="325"/>
      <c r="GGY3" s="325"/>
      <c r="GGZ3" s="325"/>
      <c r="GHA3" s="325"/>
      <c r="GHB3" s="323"/>
      <c r="GHC3" s="324"/>
      <c r="GHD3" s="324"/>
      <c r="GHE3" s="325"/>
      <c r="GHF3" s="324"/>
      <c r="GHG3" s="325"/>
      <c r="GHH3" s="325"/>
      <c r="GHI3" s="325"/>
      <c r="GHJ3" s="325"/>
      <c r="GHK3" s="323"/>
      <c r="GHL3" s="324"/>
      <c r="GHM3" s="324"/>
      <c r="GHN3" s="325"/>
      <c r="GHO3" s="324"/>
      <c r="GHP3" s="325"/>
      <c r="GHQ3" s="325"/>
      <c r="GHR3" s="325"/>
      <c r="GHS3" s="325"/>
      <c r="GHT3" s="323"/>
      <c r="GHU3" s="324"/>
      <c r="GHV3" s="324"/>
      <c r="GHW3" s="325"/>
      <c r="GHX3" s="324"/>
      <c r="GHY3" s="325"/>
      <c r="GHZ3" s="325"/>
      <c r="GIA3" s="325"/>
      <c r="GIB3" s="325"/>
      <c r="GIC3" s="323"/>
      <c r="GID3" s="324"/>
      <c r="GIE3" s="324"/>
      <c r="GIF3" s="325"/>
      <c r="GIG3" s="324"/>
      <c r="GIH3" s="325"/>
      <c r="GII3" s="325"/>
      <c r="GIJ3" s="325"/>
      <c r="GIK3" s="325"/>
      <c r="GIL3" s="323"/>
      <c r="GIM3" s="324"/>
      <c r="GIN3" s="324"/>
      <c r="GIO3" s="325"/>
      <c r="GIP3" s="324"/>
      <c r="GIQ3" s="325"/>
      <c r="GIR3" s="325"/>
      <c r="GIS3" s="325"/>
      <c r="GIT3" s="325"/>
      <c r="GIU3" s="323"/>
      <c r="GIV3" s="324"/>
      <c r="GIW3" s="324"/>
      <c r="GIX3" s="325"/>
      <c r="GIY3" s="324"/>
      <c r="GIZ3" s="325"/>
      <c r="GJA3" s="325"/>
      <c r="GJB3" s="325"/>
      <c r="GJC3" s="325"/>
      <c r="GJD3" s="323"/>
      <c r="GJE3" s="324"/>
      <c r="GJF3" s="324"/>
      <c r="GJG3" s="325"/>
      <c r="GJH3" s="324"/>
      <c r="GJI3" s="325"/>
      <c r="GJJ3" s="325"/>
      <c r="GJK3" s="325"/>
      <c r="GJL3" s="325"/>
      <c r="GJM3" s="323"/>
      <c r="GJN3" s="324"/>
      <c r="GJO3" s="324"/>
      <c r="GJP3" s="325"/>
      <c r="GJQ3" s="324"/>
      <c r="GJR3" s="325"/>
      <c r="GJS3" s="325"/>
      <c r="GJT3" s="325"/>
      <c r="GJU3" s="325"/>
      <c r="GJV3" s="323"/>
      <c r="GJW3" s="324"/>
      <c r="GJX3" s="324"/>
      <c r="GJY3" s="325"/>
      <c r="GJZ3" s="324"/>
      <c r="GKA3" s="325"/>
      <c r="GKB3" s="325"/>
      <c r="GKC3" s="325"/>
      <c r="GKD3" s="325"/>
      <c r="GKE3" s="323"/>
      <c r="GKF3" s="324"/>
      <c r="GKG3" s="324"/>
      <c r="GKH3" s="325"/>
      <c r="GKI3" s="324"/>
      <c r="GKJ3" s="325"/>
      <c r="GKK3" s="325"/>
      <c r="GKL3" s="325"/>
      <c r="GKM3" s="325"/>
      <c r="GKN3" s="323"/>
      <c r="GKO3" s="324"/>
      <c r="GKP3" s="324"/>
      <c r="GKQ3" s="325"/>
      <c r="GKR3" s="324"/>
      <c r="GKS3" s="325"/>
      <c r="GKT3" s="325"/>
      <c r="GKU3" s="325"/>
      <c r="GKV3" s="325"/>
      <c r="GKW3" s="323"/>
      <c r="GKX3" s="324"/>
      <c r="GKY3" s="324"/>
      <c r="GKZ3" s="325"/>
      <c r="GLA3" s="324"/>
      <c r="GLB3" s="325"/>
      <c r="GLC3" s="325"/>
      <c r="GLD3" s="325"/>
      <c r="GLE3" s="325"/>
      <c r="GLF3" s="323"/>
      <c r="GLG3" s="324"/>
      <c r="GLH3" s="324"/>
      <c r="GLI3" s="325"/>
      <c r="GLJ3" s="324"/>
      <c r="GLK3" s="325"/>
      <c r="GLL3" s="325"/>
      <c r="GLM3" s="325"/>
      <c r="GLN3" s="325"/>
      <c r="GLO3" s="323"/>
      <c r="GLP3" s="324"/>
      <c r="GLQ3" s="324"/>
      <c r="GLR3" s="325"/>
      <c r="GLS3" s="324"/>
      <c r="GLT3" s="325"/>
      <c r="GLU3" s="325"/>
      <c r="GLV3" s="325"/>
      <c r="GLW3" s="325"/>
      <c r="GLX3" s="323"/>
      <c r="GLY3" s="324"/>
      <c r="GLZ3" s="324"/>
      <c r="GMA3" s="325"/>
      <c r="GMB3" s="324"/>
      <c r="GMC3" s="325"/>
      <c r="GMD3" s="325"/>
      <c r="GME3" s="325"/>
      <c r="GMF3" s="325"/>
      <c r="GMG3" s="323"/>
      <c r="GMH3" s="324"/>
      <c r="GMI3" s="324"/>
      <c r="GMJ3" s="325"/>
      <c r="GMK3" s="324"/>
      <c r="GML3" s="325"/>
      <c r="GMM3" s="325"/>
      <c r="GMN3" s="325"/>
      <c r="GMO3" s="325"/>
      <c r="GMP3" s="323"/>
      <c r="GMQ3" s="324"/>
      <c r="GMR3" s="324"/>
      <c r="GMS3" s="325"/>
      <c r="GMT3" s="324"/>
      <c r="GMU3" s="325"/>
      <c r="GMV3" s="325"/>
      <c r="GMW3" s="325"/>
      <c r="GMX3" s="325"/>
      <c r="GMY3" s="323"/>
      <c r="GMZ3" s="324"/>
      <c r="GNA3" s="324"/>
      <c r="GNB3" s="325"/>
      <c r="GNC3" s="324"/>
      <c r="GND3" s="325"/>
      <c r="GNE3" s="325"/>
      <c r="GNF3" s="325"/>
      <c r="GNG3" s="325"/>
      <c r="GNH3" s="323"/>
      <c r="GNI3" s="324"/>
      <c r="GNJ3" s="324"/>
      <c r="GNK3" s="325"/>
      <c r="GNL3" s="324"/>
      <c r="GNM3" s="325"/>
      <c r="GNN3" s="325"/>
      <c r="GNO3" s="325"/>
      <c r="GNP3" s="325"/>
      <c r="GNQ3" s="323"/>
      <c r="GNR3" s="324"/>
      <c r="GNS3" s="324"/>
      <c r="GNT3" s="325"/>
      <c r="GNU3" s="324"/>
      <c r="GNV3" s="325"/>
      <c r="GNW3" s="325"/>
      <c r="GNX3" s="325"/>
      <c r="GNY3" s="325"/>
      <c r="GNZ3" s="323"/>
      <c r="GOA3" s="324"/>
      <c r="GOB3" s="324"/>
      <c r="GOC3" s="325"/>
      <c r="GOD3" s="324"/>
      <c r="GOE3" s="325"/>
      <c r="GOF3" s="325"/>
      <c r="GOG3" s="325"/>
      <c r="GOH3" s="325"/>
      <c r="GOI3" s="323"/>
      <c r="GOJ3" s="324"/>
      <c r="GOK3" s="324"/>
      <c r="GOL3" s="325"/>
      <c r="GOM3" s="324"/>
      <c r="GON3" s="325"/>
      <c r="GOO3" s="325"/>
      <c r="GOP3" s="325"/>
      <c r="GOQ3" s="325"/>
      <c r="GOR3" s="323"/>
      <c r="GOS3" s="324"/>
      <c r="GOT3" s="324"/>
      <c r="GOU3" s="325"/>
      <c r="GOV3" s="324"/>
      <c r="GOW3" s="325"/>
      <c r="GOX3" s="325"/>
      <c r="GOY3" s="325"/>
      <c r="GOZ3" s="325"/>
      <c r="GPA3" s="323"/>
      <c r="GPB3" s="324"/>
      <c r="GPC3" s="324"/>
      <c r="GPD3" s="325"/>
      <c r="GPE3" s="324"/>
      <c r="GPF3" s="325"/>
      <c r="GPG3" s="325"/>
      <c r="GPH3" s="325"/>
      <c r="GPI3" s="325"/>
      <c r="GPJ3" s="323"/>
      <c r="GPK3" s="324"/>
      <c r="GPL3" s="324"/>
      <c r="GPM3" s="325"/>
      <c r="GPN3" s="324"/>
      <c r="GPO3" s="325"/>
      <c r="GPP3" s="325"/>
      <c r="GPQ3" s="325"/>
      <c r="GPR3" s="325"/>
      <c r="GPS3" s="323"/>
      <c r="GPT3" s="324"/>
      <c r="GPU3" s="324"/>
      <c r="GPV3" s="325"/>
      <c r="GPW3" s="324"/>
      <c r="GPX3" s="325"/>
      <c r="GPY3" s="325"/>
      <c r="GPZ3" s="325"/>
      <c r="GQA3" s="325"/>
      <c r="GQB3" s="323"/>
      <c r="GQC3" s="324"/>
      <c r="GQD3" s="324"/>
      <c r="GQE3" s="325"/>
      <c r="GQF3" s="324"/>
      <c r="GQG3" s="325"/>
      <c r="GQH3" s="325"/>
      <c r="GQI3" s="325"/>
      <c r="GQJ3" s="325"/>
      <c r="GQK3" s="323"/>
      <c r="GQL3" s="324"/>
      <c r="GQM3" s="324"/>
      <c r="GQN3" s="325"/>
      <c r="GQO3" s="324"/>
      <c r="GQP3" s="325"/>
      <c r="GQQ3" s="325"/>
      <c r="GQR3" s="325"/>
      <c r="GQS3" s="325"/>
      <c r="GQT3" s="323"/>
      <c r="GQU3" s="324"/>
      <c r="GQV3" s="324"/>
      <c r="GQW3" s="325"/>
      <c r="GQX3" s="324"/>
      <c r="GQY3" s="325"/>
      <c r="GQZ3" s="325"/>
      <c r="GRA3" s="325"/>
      <c r="GRB3" s="325"/>
      <c r="GRC3" s="323"/>
      <c r="GRD3" s="324"/>
      <c r="GRE3" s="324"/>
      <c r="GRF3" s="325"/>
      <c r="GRG3" s="324"/>
      <c r="GRH3" s="325"/>
      <c r="GRI3" s="325"/>
      <c r="GRJ3" s="325"/>
      <c r="GRK3" s="325"/>
      <c r="GRL3" s="323"/>
      <c r="GRM3" s="324"/>
      <c r="GRN3" s="324"/>
      <c r="GRO3" s="325"/>
      <c r="GRP3" s="324"/>
      <c r="GRQ3" s="325"/>
      <c r="GRR3" s="325"/>
      <c r="GRS3" s="325"/>
      <c r="GRT3" s="325"/>
      <c r="GRU3" s="323"/>
      <c r="GRV3" s="324"/>
      <c r="GRW3" s="324"/>
      <c r="GRX3" s="325"/>
      <c r="GRY3" s="324"/>
      <c r="GRZ3" s="325"/>
      <c r="GSA3" s="325"/>
      <c r="GSB3" s="325"/>
      <c r="GSC3" s="325"/>
      <c r="GSD3" s="323"/>
      <c r="GSE3" s="324"/>
      <c r="GSF3" s="324"/>
      <c r="GSG3" s="325"/>
      <c r="GSH3" s="324"/>
      <c r="GSI3" s="325"/>
      <c r="GSJ3" s="325"/>
      <c r="GSK3" s="325"/>
      <c r="GSL3" s="325"/>
      <c r="GSM3" s="323"/>
      <c r="GSN3" s="324"/>
      <c r="GSO3" s="324"/>
      <c r="GSP3" s="325"/>
      <c r="GSQ3" s="324"/>
      <c r="GSR3" s="325"/>
      <c r="GSS3" s="325"/>
      <c r="GST3" s="325"/>
      <c r="GSU3" s="325"/>
      <c r="GSV3" s="323"/>
      <c r="GSW3" s="324"/>
      <c r="GSX3" s="324"/>
      <c r="GSY3" s="325"/>
      <c r="GSZ3" s="324"/>
      <c r="GTA3" s="325"/>
      <c r="GTB3" s="325"/>
      <c r="GTC3" s="325"/>
      <c r="GTD3" s="325"/>
      <c r="GTE3" s="323"/>
      <c r="GTF3" s="324"/>
      <c r="GTG3" s="324"/>
      <c r="GTH3" s="325"/>
      <c r="GTI3" s="324"/>
      <c r="GTJ3" s="325"/>
      <c r="GTK3" s="325"/>
      <c r="GTL3" s="325"/>
      <c r="GTM3" s="325"/>
      <c r="GTN3" s="323"/>
      <c r="GTO3" s="324"/>
      <c r="GTP3" s="324"/>
      <c r="GTQ3" s="325"/>
      <c r="GTR3" s="324"/>
      <c r="GTS3" s="325"/>
      <c r="GTT3" s="325"/>
      <c r="GTU3" s="325"/>
      <c r="GTV3" s="325"/>
      <c r="GTW3" s="323"/>
      <c r="GTX3" s="324"/>
      <c r="GTY3" s="324"/>
      <c r="GTZ3" s="325"/>
      <c r="GUA3" s="324"/>
      <c r="GUB3" s="325"/>
      <c r="GUC3" s="325"/>
      <c r="GUD3" s="325"/>
      <c r="GUE3" s="325"/>
      <c r="GUF3" s="323"/>
      <c r="GUG3" s="324"/>
      <c r="GUH3" s="324"/>
      <c r="GUI3" s="325"/>
      <c r="GUJ3" s="324"/>
      <c r="GUK3" s="325"/>
      <c r="GUL3" s="325"/>
      <c r="GUM3" s="325"/>
      <c r="GUN3" s="325"/>
      <c r="GUO3" s="323"/>
      <c r="GUP3" s="324"/>
      <c r="GUQ3" s="324"/>
      <c r="GUR3" s="325"/>
      <c r="GUS3" s="324"/>
      <c r="GUT3" s="325"/>
      <c r="GUU3" s="325"/>
      <c r="GUV3" s="325"/>
      <c r="GUW3" s="325"/>
      <c r="GUX3" s="323"/>
      <c r="GUY3" s="324"/>
      <c r="GUZ3" s="324"/>
      <c r="GVA3" s="325"/>
      <c r="GVB3" s="324"/>
      <c r="GVC3" s="325"/>
      <c r="GVD3" s="325"/>
      <c r="GVE3" s="325"/>
      <c r="GVF3" s="325"/>
      <c r="GVG3" s="323"/>
      <c r="GVH3" s="324"/>
      <c r="GVI3" s="324"/>
      <c r="GVJ3" s="325"/>
      <c r="GVK3" s="324"/>
      <c r="GVL3" s="325"/>
      <c r="GVM3" s="325"/>
      <c r="GVN3" s="325"/>
      <c r="GVO3" s="325"/>
      <c r="GVP3" s="323"/>
      <c r="GVQ3" s="324"/>
      <c r="GVR3" s="324"/>
      <c r="GVS3" s="325"/>
      <c r="GVT3" s="324"/>
      <c r="GVU3" s="325"/>
      <c r="GVV3" s="325"/>
      <c r="GVW3" s="325"/>
      <c r="GVX3" s="325"/>
      <c r="GVY3" s="323"/>
      <c r="GVZ3" s="324"/>
      <c r="GWA3" s="324"/>
      <c r="GWB3" s="325"/>
      <c r="GWC3" s="324"/>
      <c r="GWD3" s="325"/>
      <c r="GWE3" s="325"/>
      <c r="GWF3" s="325"/>
      <c r="GWG3" s="325"/>
      <c r="GWH3" s="323"/>
      <c r="GWI3" s="324"/>
      <c r="GWJ3" s="324"/>
      <c r="GWK3" s="325"/>
      <c r="GWL3" s="324"/>
      <c r="GWM3" s="325"/>
      <c r="GWN3" s="325"/>
      <c r="GWO3" s="325"/>
      <c r="GWP3" s="325"/>
      <c r="GWQ3" s="323"/>
      <c r="GWR3" s="324"/>
      <c r="GWS3" s="324"/>
      <c r="GWT3" s="325"/>
      <c r="GWU3" s="324"/>
      <c r="GWV3" s="325"/>
      <c r="GWW3" s="325"/>
      <c r="GWX3" s="325"/>
      <c r="GWY3" s="325"/>
      <c r="GWZ3" s="323"/>
      <c r="GXA3" s="324"/>
      <c r="GXB3" s="324"/>
      <c r="GXC3" s="325"/>
      <c r="GXD3" s="324"/>
      <c r="GXE3" s="325"/>
      <c r="GXF3" s="325"/>
      <c r="GXG3" s="325"/>
      <c r="GXH3" s="325"/>
      <c r="GXI3" s="323"/>
      <c r="GXJ3" s="324"/>
      <c r="GXK3" s="324"/>
      <c r="GXL3" s="325"/>
      <c r="GXM3" s="324"/>
      <c r="GXN3" s="325"/>
      <c r="GXO3" s="325"/>
      <c r="GXP3" s="325"/>
      <c r="GXQ3" s="325"/>
      <c r="GXR3" s="323"/>
      <c r="GXS3" s="324"/>
      <c r="GXT3" s="324"/>
      <c r="GXU3" s="325"/>
      <c r="GXV3" s="324"/>
      <c r="GXW3" s="325"/>
      <c r="GXX3" s="325"/>
      <c r="GXY3" s="325"/>
      <c r="GXZ3" s="325"/>
      <c r="GYA3" s="323"/>
      <c r="GYB3" s="324"/>
      <c r="GYC3" s="324"/>
      <c r="GYD3" s="325"/>
      <c r="GYE3" s="324"/>
      <c r="GYF3" s="325"/>
      <c r="GYG3" s="325"/>
      <c r="GYH3" s="325"/>
      <c r="GYI3" s="325"/>
      <c r="GYJ3" s="323"/>
      <c r="GYK3" s="324"/>
      <c r="GYL3" s="324"/>
      <c r="GYM3" s="325"/>
      <c r="GYN3" s="324"/>
      <c r="GYO3" s="325"/>
      <c r="GYP3" s="325"/>
      <c r="GYQ3" s="325"/>
      <c r="GYR3" s="325"/>
      <c r="GYS3" s="323"/>
      <c r="GYT3" s="324"/>
      <c r="GYU3" s="324"/>
      <c r="GYV3" s="325"/>
      <c r="GYW3" s="324"/>
      <c r="GYX3" s="325"/>
      <c r="GYY3" s="325"/>
      <c r="GYZ3" s="325"/>
      <c r="GZA3" s="325"/>
      <c r="GZB3" s="323"/>
      <c r="GZC3" s="324"/>
      <c r="GZD3" s="324"/>
      <c r="GZE3" s="325"/>
      <c r="GZF3" s="324"/>
      <c r="GZG3" s="325"/>
      <c r="GZH3" s="325"/>
      <c r="GZI3" s="325"/>
      <c r="GZJ3" s="325"/>
      <c r="GZK3" s="323"/>
      <c r="GZL3" s="324"/>
      <c r="GZM3" s="324"/>
      <c r="GZN3" s="325"/>
      <c r="GZO3" s="324"/>
      <c r="GZP3" s="325"/>
      <c r="GZQ3" s="325"/>
      <c r="GZR3" s="325"/>
      <c r="GZS3" s="325"/>
      <c r="GZT3" s="323"/>
      <c r="GZU3" s="324"/>
      <c r="GZV3" s="324"/>
      <c r="GZW3" s="325"/>
      <c r="GZX3" s="324"/>
      <c r="GZY3" s="325"/>
      <c r="GZZ3" s="325"/>
      <c r="HAA3" s="325"/>
      <c r="HAB3" s="325"/>
      <c r="HAC3" s="323"/>
      <c r="HAD3" s="324"/>
      <c r="HAE3" s="324"/>
      <c r="HAF3" s="325"/>
      <c r="HAG3" s="324"/>
      <c r="HAH3" s="325"/>
      <c r="HAI3" s="325"/>
      <c r="HAJ3" s="325"/>
      <c r="HAK3" s="325"/>
      <c r="HAL3" s="323"/>
      <c r="HAM3" s="324"/>
      <c r="HAN3" s="324"/>
      <c r="HAO3" s="325"/>
      <c r="HAP3" s="324"/>
      <c r="HAQ3" s="325"/>
      <c r="HAR3" s="325"/>
      <c r="HAS3" s="325"/>
      <c r="HAT3" s="325"/>
      <c r="HAU3" s="323"/>
      <c r="HAV3" s="324"/>
      <c r="HAW3" s="324"/>
      <c r="HAX3" s="325"/>
      <c r="HAY3" s="324"/>
      <c r="HAZ3" s="325"/>
      <c r="HBA3" s="325"/>
      <c r="HBB3" s="325"/>
      <c r="HBC3" s="325"/>
      <c r="HBD3" s="323"/>
      <c r="HBE3" s="324"/>
      <c r="HBF3" s="324"/>
      <c r="HBG3" s="325"/>
      <c r="HBH3" s="324"/>
      <c r="HBI3" s="325"/>
      <c r="HBJ3" s="325"/>
      <c r="HBK3" s="325"/>
      <c r="HBL3" s="325"/>
      <c r="HBM3" s="323"/>
      <c r="HBN3" s="324"/>
      <c r="HBO3" s="324"/>
      <c r="HBP3" s="325"/>
      <c r="HBQ3" s="324"/>
      <c r="HBR3" s="325"/>
      <c r="HBS3" s="325"/>
      <c r="HBT3" s="325"/>
      <c r="HBU3" s="325"/>
      <c r="HBV3" s="323"/>
      <c r="HBW3" s="324"/>
      <c r="HBX3" s="324"/>
      <c r="HBY3" s="325"/>
      <c r="HBZ3" s="324"/>
      <c r="HCA3" s="325"/>
      <c r="HCB3" s="325"/>
      <c r="HCC3" s="325"/>
      <c r="HCD3" s="325"/>
      <c r="HCE3" s="323"/>
      <c r="HCF3" s="324"/>
      <c r="HCG3" s="324"/>
      <c r="HCH3" s="325"/>
      <c r="HCI3" s="324"/>
      <c r="HCJ3" s="325"/>
      <c r="HCK3" s="325"/>
      <c r="HCL3" s="325"/>
      <c r="HCM3" s="325"/>
      <c r="HCN3" s="323"/>
      <c r="HCO3" s="324"/>
      <c r="HCP3" s="324"/>
      <c r="HCQ3" s="325"/>
      <c r="HCR3" s="324"/>
      <c r="HCS3" s="325"/>
      <c r="HCT3" s="325"/>
      <c r="HCU3" s="325"/>
      <c r="HCV3" s="325"/>
      <c r="HCW3" s="323"/>
      <c r="HCX3" s="324"/>
      <c r="HCY3" s="324"/>
      <c r="HCZ3" s="325"/>
      <c r="HDA3" s="324"/>
      <c r="HDB3" s="325"/>
      <c r="HDC3" s="325"/>
      <c r="HDD3" s="325"/>
      <c r="HDE3" s="325"/>
      <c r="HDF3" s="323"/>
      <c r="HDG3" s="324"/>
      <c r="HDH3" s="324"/>
      <c r="HDI3" s="325"/>
      <c r="HDJ3" s="324"/>
      <c r="HDK3" s="325"/>
      <c r="HDL3" s="325"/>
      <c r="HDM3" s="325"/>
      <c r="HDN3" s="325"/>
      <c r="HDO3" s="323"/>
      <c r="HDP3" s="324"/>
      <c r="HDQ3" s="324"/>
      <c r="HDR3" s="325"/>
      <c r="HDS3" s="324"/>
      <c r="HDT3" s="325"/>
      <c r="HDU3" s="325"/>
      <c r="HDV3" s="325"/>
      <c r="HDW3" s="325"/>
      <c r="HDX3" s="323"/>
      <c r="HDY3" s="324"/>
      <c r="HDZ3" s="324"/>
      <c r="HEA3" s="325"/>
      <c r="HEB3" s="324"/>
      <c r="HEC3" s="325"/>
      <c r="HED3" s="325"/>
      <c r="HEE3" s="325"/>
      <c r="HEF3" s="325"/>
      <c r="HEG3" s="323"/>
      <c r="HEH3" s="324"/>
      <c r="HEI3" s="324"/>
      <c r="HEJ3" s="325"/>
      <c r="HEK3" s="324"/>
      <c r="HEL3" s="325"/>
      <c r="HEM3" s="325"/>
      <c r="HEN3" s="325"/>
      <c r="HEO3" s="325"/>
      <c r="HEP3" s="323"/>
      <c r="HEQ3" s="324"/>
      <c r="HER3" s="324"/>
      <c r="HES3" s="325"/>
      <c r="HET3" s="324"/>
      <c r="HEU3" s="325"/>
      <c r="HEV3" s="325"/>
      <c r="HEW3" s="325"/>
      <c r="HEX3" s="325"/>
      <c r="HEY3" s="323"/>
      <c r="HEZ3" s="324"/>
      <c r="HFA3" s="324"/>
      <c r="HFB3" s="325"/>
      <c r="HFC3" s="324"/>
      <c r="HFD3" s="325"/>
      <c r="HFE3" s="325"/>
      <c r="HFF3" s="325"/>
      <c r="HFG3" s="325"/>
      <c r="HFH3" s="323"/>
      <c r="HFI3" s="324"/>
      <c r="HFJ3" s="324"/>
      <c r="HFK3" s="325"/>
      <c r="HFL3" s="324"/>
      <c r="HFM3" s="325"/>
      <c r="HFN3" s="325"/>
      <c r="HFO3" s="325"/>
      <c r="HFP3" s="325"/>
      <c r="HFQ3" s="323"/>
      <c r="HFR3" s="324"/>
      <c r="HFS3" s="324"/>
      <c r="HFT3" s="325"/>
      <c r="HFU3" s="324"/>
      <c r="HFV3" s="325"/>
      <c r="HFW3" s="325"/>
      <c r="HFX3" s="325"/>
      <c r="HFY3" s="325"/>
      <c r="HFZ3" s="323"/>
      <c r="HGA3" s="324"/>
      <c r="HGB3" s="324"/>
      <c r="HGC3" s="325"/>
      <c r="HGD3" s="324"/>
      <c r="HGE3" s="325"/>
      <c r="HGF3" s="325"/>
      <c r="HGG3" s="325"/>
      <c r="HGH3" s="325"/>
      <c r="HGI3" s="323"/>
      <c r="HGJ3" s="324"/>
      <c r="HGK3" s="324"/>
      <c r="HGL3" s="325"/>
      <c r="HGM3" s="324"/>
      <c r="HGN3" s="325"/>
      <c r="HGO3" s="325"/>
      <c r="HGP3" s="325"/>
      <c r="HGQ3" s="325"/>
      <c r="HGR3" s="323"/>
      <c r="HGS3" s="324"/>
      <c r="HGT3" s="324"/>
      <c r="HGU3" s="325"/>
      <c r="HGV3" s="324"/>
      <c r="HGW3" s="325"/>
      <c r="HGX3" s="325"/>
      <c r="HGY3" s="325"/>
      <c r="HGZ3" s="325"/>
      <c r="HHA3" s="323"/>
      <c r="HHB3" s="324"/>
      <c r="HHC3" s="324"/>
      <c r="HHD3" s="325"/>
      <c r="HHE3" s="324"/>
      <c r="HHF3" s="325"/>
      <c r="HHG3" s="325"/>
      <c r="HHH3" s="325"/>
      <c r="HHI3" s="325"/>
      <c r="HHJ3" s="323"/>
      <c r="HHK3" s="324"/>
      <c r="HHL3" s="324"/>
      <c r="HHM3" s="325"/>
      <c r="HHN3" s="324"/>
      <c r="HHO3" s="325"/>
      <c r="HHP3" s="325"/>
      <c r="HHQ3" s="325"/>
      <c r="HHR3" s="325"/>
      <c r="HHS3" s="323"/>
      <c r="HHT3" s="324"/>
      <c r="HHU3" s="324"/>
      <c r="HHV3" s="325"/>
      <c r="HHW3" s="324"/>
      <c r="HHX3" s="325"/>
      <c r="HHY3" s="325"/>
      <c r="HHZ3" s="325"/>
      <c r="HIA3" s="325"/>
      <c r="HIB3" s="323"/>
      <c r="HIC3" s="324"/>
      <c r="HID3" s="324"/>
      <c r="HIE3" s="325"/>
      <c r="HIF3" s="324"/>
      <c r="HIG3" s="325"/>
      <c r="HIH3" s="325"/>
      <c r="HII3" s="325"/>
      <c r="HIJ3" s="325"/>
      <c r="HIK3" s="323"/>
      <c r="HIL3" s="324"/>
      <c r="HIM3" s="324"/>
      <c r="HIN3" s="325"/>
      <c r="HIO3" s="324"/>
      <c r="HIP3" s="325"/>
      <c r="HIQ3" s="325"/>
      <c r="HIR3" s="325"/>
      <c r="HIS3" s="325"/>
      <c r="HIT3" s="323"/>
      <c r="HIU3" s="324"/>
      <c r="HIV3" s="324"/>
      <c r="HIW3" s="325"/>
      <c r="HIX3" s="324"/>
      <c r="HIY3" s="325"/>
      <c r="HIZ3" s="325"/>
      <c r="HJA3" s="325"/>
      <c r="HJB3" s="325"/>
      <c r="HJC3" s="323"/>
      <c r="HJD3" s="324"/>
      <c r="HJE3" s="324"/>
      <c r="HJF3" s="325"/>
      <c r="HJG3" s="324"/>
      <c r="HJH3" s="325"/>
      <c r="HJI3" s="325"/>
      <c r="HJJ3" s="325"/>
      <c r="HJK3" s="325"/>
      <c r="HJL3" s="323"/>
      <c r="HJM3" s="324"/>
      <c r="HJN3" s="324"/>
      <c r="HJO3" s="325"/>
      <c r="HJP3" s="324"/>
      <c r="HJQ3" s="325"/>
      <c r="HJR3" s="325"/>
      <c r="HJS3" s="325"/>
      <c r="HJT3" s="325"/>
      <c r="HJU3" s="323"/>
      <c r="HJV3" s="324"/>
      <c r="HJW3" s="324"/>
      <c r="HJX3" s="325"/>
      <c r="HJY3" s="324"/>
      <c r="HJZ3" s="325"/>
      <c r="HKA3" s="325"/>
      <c r="HKB3" s="325"/>
      <c r="HKC3" s="325"/>
      <c r="HKD3" s="323"/>
      <c r="HKE3" s="324"/>
      <c r="HKF3" s="324"/>
      <c r="HKG3" s="325"/>
      <c r="HKH3" s="324"/>
      <c r="HKI3" s="325"/>
      <c r="HKJ3" s="325"/>
      <c r="HKK3" s="325"/>
      <c r="HKL3" s="325"/>
      <c r="HKM3" s="323"/>
      <c r="HKN3" s="324"/>
      <c r="HKO3" s="324"/>
      <c r="HKP3" s="325"/>
      <c r="HKQ3" s="324"/>
      <c r="HKR3" s="325"/>
      <c r="HKS3" s="325"/>
      <c r="HKT3" s="325"/>
      <c r="HKU3" s="325"/>
      <c r="HKV3" s="323"/>
      <c r="HKW3" s="324"/>
      <c r="HKX3" s="324"/>
      <c r="HKY3" s="325"/>
      <c r="HKZ3" s="324"/>
      <c r="HLA3" s="325"/>
      <c r="HLB3" s="325"/>
      <c r="HLC3" s="325"/>
      <c r="HLD3" s="325"/>
      <c r="HLE3" s="323"/>
      <c r="HLF3" s="324"/>
      <c r="HLG3" s="324"/>
      <c r="HLH3" s="325"/>
      <c r="HLI3" s="324"/>
      <c r="HLJ3" s="325"/>
      <c r="HLK3" s="325"/>
      <c r="HLL3" s="325"/>
      <c r="HLM3" s="325"/>
      <c r="HLN3" s="323"/>
      <c r="HLO3" s="324"/>
      <c r="HLP3" s="324"/>
      <c r="HLQ3" s="325"/>
      <c r="HLR3" s="324"/>
      <c r="HLS3" s="325"/>
      <c r="HLT3" s="325"/>
      <c r="HLU3" s="325"/>
      <c r="HLV3" s="325"/>
      <c r="HLW3" s="323"/>
      <c r="HLX3" s="324"/>
      <c r="HLY3" s="324"/>
      <c r="HLZ3" s="325"/>
      <c r="HMA3" s="324"/>
      <c r="HMB3" s="325"/>
      <c r="HMC3" s="325"/>
      <c r="HMD3" s="325"/>
      <c r="HME3" s="325"/>
      <c r="HMF3" s="323"/>
      <c r="HMG3" s="324"/>
      <c r="HMH3" s="324"/>
      <c r="HMI3" s="325"/>
      <c r="HMJ3" s="324"/>
      <c r="HMK3" s="325"/>
      <c r="HML3" s="325"/>
      <c r="HMM3" s="325"/>
      <c r="HMN3" s="325"/>
      <c r="HMO3" s="323"/>
      <c r="HMP3" s="324"/>
      <c r="HMQ3" s="324"/>
      <c r="HMR3" s="325"/>
      <c r="HMS3" s="324"/>
      <c r="HMT3" s="325"/>
      <c r="HMU3" s="325"/>
      <c r="HMV3" s="325"/>
      <c r="HMW3" s="325"/>
      <c r="HMX3" s="323"/>
      <c r="HMY3" s="324"/>
      <c r="HMZ3" s="324"/>
      <c r="HNA3" s="325"/>
      <c r="HNB3" s="324"/>
      <c r="HNC3" s="325"/>
      <c r="HND3" s="325"/>
      <c r="HNE3" s="325"/>
      <c r="HNF3" s="325"/>
      <c r="HNG3" s="323"/>
      <c r="HNH3" s="324"/>
      <c r="HNI3" s="324"/>
      <c r="HNJ3" s="325"/>
      <c r="HNK3" s="324"/>
      <c r="HNL3" s="325"/>
      <c r="HNM3" s="325"/>
      <c r="HNN3" s="325"/>
      <c r="HNO3" s="325"/>
      <c r="HNP3" s="323"/>
      <c r="HNQ3" s="324"/>
      <c r="HNR3" s="324"/>
      <c r="HNS3" s="325"/>
      <c r="HNT3" s="324"/>
      <c r="HNU3" s="325"/>
      <c r="HNV3" s="325"/>
      <c r="HNW3" s="325"/>
      <c r="HNX3" s="325"/>
      <c r="HNY3" s="323"/>
      <c r="HNZ3" s="324"/>
      <c r="HOA3" s="324"/>
      <c r="HOB3" s="325"/>
      <c r="HOC3" s="324"/>
      <c r="HOD3" s="325"/>
      <c r="HOE3" s="325"/>
      <c r="HOF3" s="325"/>
      <c r="HOG3" s="325"/>
      <c r="HOH3" s="323"/>
      <c r="HOI3" s="324"/>
      <c r="HOJ3" s="324"/>
      <c r="HOK3" s="325"/>
      <c r="HOL3" s="324"/>
      <c r="HOM3" s="325"/>
      <c r="HON3" s="325"/>
      <c r="HOO3" s="325"/>
      <c r="HOP3" s="325"/>
      <c r="HOQ3" s="323"/>
      <c r="HOR3" s="324"/>
      <c r="HOS3" s="324"/>
      <c r="HOT3" s="325"/>
      <c r="HOU3" s="324"/>
      <c r="HOV3" s="325"/>
      <c r="HOW3" s="325"/>
      <c r="HOX3" s="325"/>
      <c r="HOY3" s="325"/>
      <c r="HOZ3" s="323"/>
      <c r="HPA3" s="324"/>
      <c r="HPB3" s="324"/>
      <c r="HPC3" s="325"/>
      <c r="HPD3" s="324"/>
      <c r="HPE3" s="325"/>
      <c r="HPF3" s="325"/>
      <c r="HPG3" s="325"/>
      <c r="HPH3" s="325"/>
      <c r="HPI3" s="323"/>
      <c r="HPJ3" s="324"/>
      <c r="HPK3" s="324"/>
      <c r="HPL3" s="325"/>
      <c r="HPM3" s="324"/>
      <c r="HPN3" s="325"/>
      <c r="HPO3" s="325"/>
      <c r="HPP3" s="325"/>
      <c r="HPQ3" s="325"/>
      <c r="HPR3" s="323"/>
      <c r="HPS3" s="324"/>
      <c r="HPT3" s="324"/>
      <c r="HPU3" s="325"/>
      <c r="HPV3" s="324"/>
      <c r="HPW3" s="325"/>
      <c r="HPX3" s="325"/>
      <c r="HPY3" s="325"/>
      <c r="HPZ3" s="325"/>
      <c r="HQA3" s="323"/>
      <c r="HQB3" s="324"/>
      <c r="HQC3" s="324"/>
      <c r="HQD3" s="325"/>
      <c r="HQE3" s="324"/>
      <c r="HQF3" s="325"/>
      <c r="HQG3" s="325"/>
      <c r="HQH3" s="325"/>
      <c r="HQI3" s="325"/>
      <c r="HQJ3" s="323"/>
      <c r="HQK3" s="324"/>
      <c r="HQL3" s="324"/>
      <c r="HQM3" s="325"/>
      <c r="HQN3" s="324"/>
      <c r="HQO3" s="325"/>
      <c r="HQP3" s="325"/>
      <c r="HQQ3" s="325"/>
      <c r="HQR3" s="325"/>
      <c r="HQS3" s="323"/>
      <c r="HQT3" s="324"/>
      <c r="HQU3" s="324"/>
      <c r="HQV3" s="325"/>
      <c r="HQW3" s="324"/>
      <c r="HQX3" s="325"/>
      <c r="HQY3" s="325"/>
      <c r="HQZ3" s="325"/>
      <c r="HRA3" s="325"/>
      <c r="HRB3" s="323"/>
      <c r="HRC3" s="324"/>
      <c r="HRD3" s="324"/>
      <c r="HRE3" s="325"/>
      <c r="HRF3" s="324"/>
      <c r="HRG3" s="325"/>
      <c r="HRH3" s="325"/>
      <c r="HRI3" s="325"/>
      <c r="HRJ3" s="325"/>
      <c r="HRK3" s="323"/>
      <c r="HRL3" s="324"/>
      <c r="HRM3" s="324"/>
      <c r="HRN3" s="325"/>
      <c r="HRO3" s="324"/>
      <c r="HRP3" s="325"/>
      <c r="HRQ3" s="325"/>
      <c r="HRR3" s="325"/>
      <c r="HRS3" s="325"/>
      <c r="HRT3" s="323"/>
      <c r="HRU3" s="324"/>
      <c r="HRV3" s="324"/>
      <c r="HRW3" s="325"/>
      <c r="HRX3" s="324"/>
      <c r="HRY3" s="325"/>
      <c r="HRZ3" s="325"/>
      <c r="HSA3" s="325"/>
      <c r="HSB3" s="325"/>
      <c r="HSC3" s="323"/>
      <c r="HSD3" s="324"/>
      <c r="HSE3" s="324"/>
      <c r="HSF3" s="325"/>
      <c r="HSG3" s="324"/>
      <c r="HSH3" s="325"/>
      <c r="HSI3" s="325"/>
      <c r="HSJ3" s="325"/>
      <c r="HSK3" s="325"/>
      <c r="HSL3" s="323"/>
      <c r="HSM3" s="324"/>
      <c r="HSN3" s="324"/>
      <c r="HSO3" s="325"/>
      <c r="HSP3" s="324"/>
      <c r="HSQ3" s="325"/>
      <c r="HSR3" s="325"/>
      <c r="HSS3" s="325"/>
      <c r="HST3" s="325"/>
      <c r="HSU3" s="323"/>
      <c r="HSV3" s="324"/>
      <c r="HSW3" s="324"/>
      <c r="HSX3" s="325"/>
      <c r="HSY3" s="324"/>
      <c r="HSZ3" s="325"/>
      <c r="HTA3" s="325"/>
      <c r="HTB3" s="325"/>
      <c r="HTC3" s="325"/>
      <c r="HTD3" s="323"/>
      <c r="HTE3" s="324"/>
      <c r="HTF3" s="324"/>
      <c r="HTG3" s="325"/>
      <c r="HTH3" s="324"/>
      <c r="HTI3" s="325"/>
      <c r="HTJ3" s="325"/>
      <c r="HTK3" s="325"/>
      <c r="HTL3" s="325"/>
      <c r="HTM3" s="323"/>
      <c r="HTN3" s="324"/>
      <c r="HTO3" s="324"/>
      <c r="HTP3" s="325"/>
      <c r="HTQ3" s="324"/>
      <c r="HTR3" s="325"/>
      <c r="HTS3" s="325"/>
      <c r="HTT3" s="325"/>
      <c r="HTU3" s="325"/>
      <c r="HTV3" s="323"/>
      <c r="HTW3" s="324"/>
      <c r="HTX3" s="324"/>
      <c r="HTY3" s="325"/>
      <c r="HTZ3" s="324"/>
      <c r="HUA3" s="325"/>
      <c r="HUB3" s="325"/>
      <c r="HUC3" s="325"/>
      <c r="HUD3" s="325"/>
      <c r="HUE3" s="323"/>
      <c r="HUF3" s="324"/>
      <c r="HUG3" s="324"/>
      <c r="HUH3" s="325"/>
      <c r="HUI3" s="324"/>
      <c r="HUJ3" s="325"/>
      <c r="HUK3" s="325"/>
      <c r="HUL3" s="325"/>
      <c r="HUM3" s="325"/>
      <c r="HUN3" s="323"/>
      <c r="HUO3" s="324"/>
      <c r="HUP3" s="324"/>
      <c r="HUQ3" s="325"/>
      <c r="HUR3" s="324"/>
      <c r="HUS3" s="325"/>
      <c r="HUT3" s="325"/>
      <c r="HUU3" s="325"/>
      <c r="HUV3" s="325"/>
      <c r="HUW3" s="323"/>
      <c r="HUX3" s="324"/>
      <c r="HUY3" s="324"/>
      <c r="HUZ3" s="325"/>
      <c r="HVA3" s="324"/>
      <c r="HVB3" s="325"/>
      <c r="HVC3" s="325"/>
      <c r="HVD3" s="325"/>
      <c r="HVE3" s="325"/>
      <c r="HVF3" s="323"/>
      <c r="HVG3" s="324"/>
      <c r="HVH3" s="324"/>
      <c r="HVI3" s="325"/>
      <c r="HVJ3" s="324"/>
      <c r="HVK3" s="325"/>
      <c r="HVL3" s="325"/>
      <c r="HVM3" s="325"/>
      <c r="HVN3" s="325"/>
      <c r="HVO3" s="323"/>
      <c r="HVP3" s="324"/>
      <c r="HVQ3" s="324"/>
      <c r="HVR3" s="325"/>
      <c r="HVS3" s="324"/>
      <c r="HVT3" s="325"/>
      <c r="HVU3" s="325"/>
      <c r="HVV3" s="325"/>
      <c r="HVW3" s="325"/>
      <c r="HVX3" s="323"/>
      <c r="HVY3" s="324"/>
      <c r="HVZ3" s="324"/>
      <c r="HWA3" s="325"/>
      <c r="HWB3" s="324"/>
      <c r="HWC3" s="325"/>
      <c r="HWD3" s="325"/>
      <c r="HWE3" s="325"/>
      <c r="HWF3" s="325"/>
      <c r="HWG3" s="323"/>
      <c r="HWH3" s="324"/>
      <c r="HWI3" s="324"/>
      <c r="HWJ3" s="325"/>
      <c r="HWK3" s="324"/>
      <c r="HWL3" s="325"/>
      <c r="HWM3" s="325"/>
      <c r="HWN3" s="325"/>
      <c r="HWO3" s="325"/>
      <c r="HWP3" s="323"/>
      <c r="HWQ3" s="324"/>
      <c r="HWR3" s="324"/>
      <c r="HWS3" s="325"/>
      <c r="HWT3" s="324"/>
      <c r="HWU3" s="325"/>
      <c r="HWV3" s="325"/>
      <c r="HWW3" s="325"/>
      <c r="HWX3" s="325"/>
      <c r="HWY3" s="323"/>
      <c r="HWZ3" s="324"/>
      <c r="HXA3" s="324"/>
      <c r="HXB3" s="325"/>
      <c r="HXC3" s="324"/>
      <c r="HXD3" s="325"/>
      <c r="HXE3" s="325"/>
      <c r="HXF3" s="325"/>
      <c r="HXG3" s="325"/>
      <c r="HXH3" s="323"/>
      <c r="HXI3" s="324"/>
      <c r="HXJ3" s="324"/>
      <c r="HXK3" s="325"/>
      <c r="HXL3" s="324"/>
      <c r="HXM3" s="325"/>
      <c r="HXN3" s="325"/>
      <c r="HXO3" s="325"/>
      <c r="HXP3" s="325"/>
      <c r="HXQ3" s="323"/>
      <c r="HXR3" s="324"/>
      <c r="HXS3" s="324"/>
      <c r="HXT3" s="325"/>
      <c r="HXU3" s="324"/>
      <c r="HXV3" s="325"/>
      <c r="HXW3" s="325"/>
      <c r="HXX3" s="325"/>
      <c r="HXY3" s="325"/>
      <c r="HXZ3" s="323"/>
      <c r="HYA3" s="324"/>
      <c r="HYB3" s="324"/>
      <c r="HYC3" s="325"/>
      <c r="HYD3" s="324"/>
      <c r="HYE3" s="325"/>
      <c r="HYF3" s="325"/>
      <c r="HYG3" s="325"/>
      <c r="HYH3" s="325"/>
      <c r="HYI3" s="323"/>
      <c r="HYJ3" s="324"/>
      <c r="HYK3" s="324"/>
      <c r="HYL3" s="325"/>
      <c r="HYM3" s="324"/>
      <c r="HYN3" s="325"/>
      <c r="HYO3" s="325"/>
      <c r="HYP3" s="325"/>
      <c r="HYQ3" s="325"/>
      <c r="HYR3" s="323"/>
      <c r="HYS3" s="324"/>
      <c r="HYT3" s="324"/>
      <c r="HYU3" s="325"/>
      <c r="HYV3" s="324"/>
      <c r="HYW3" s="325"/>
      <c r="HYX3" s="325"/>
      <c r="HYY3" s="325"/>
      <c r="HYZ3" s="325"/>
      <c r="HZA3" s="323"/>
      <c r="HZB3" s="324"/>
      <c r="HZC3" s="324"/>
      <c r="HZD3" s="325"/>
      <c r="HZE3" s="324"/>
      <c r="HZF3" s="325"/>
      <c r="HZG3" s="325"/>
      <c r="HZH3" s="325"/>
      <c r="HZI3" s="325"/>
      <c r="HZJ3" s="323"/>
      <c r="HZK3" s="324"/>
      <c r="HZL3" s="324"/>
      <c r="HZM3" s="325"/>
      <c r="HZN3" s="324"/>
      <c r="HZO3" s="325"/>
      <c r="HZP3" s="325"/>
      <c r="HZQ3" s="325"/>
      <c r="HZR3" s="325"/>
      <c r="HZS3" s="323"/>
      <c r="HZT3" s="324"/>
      <c r="HZU3" s="324"/>
      <c r="HZV3" s="325"/>
      <c r="HZW3" s="324"/>
      <c r="HZX3" s="325"/>
      <c r="HZY3" s="325"/>
      <c r="HZZ3" s="325"/>
      <c r="IAA3" s="325"/>
      <c r="IAB3" s="323"/>
      <c r="IAC3" s="324"/>
      <c r="IAD3" s="324"/>
      <c r="IAE3" s="325"/>
      <c r="IAF3" s="324"/>
      <c r="IAG3" s="325"/>
      <c r="IAH3" s="325"/>
      <c r="IAI3" s="325"/>
      <c r="IAJ3" s="325"/>
      <c r="IAK3" s="323"/>
      <c r="IAL3" s="324"/>
      <c r="IAM3" s="324"/>
      <c r="IAN3" s="325"/>
      <c r="IAO3" s="324"/>
      <c r="IAP3" s="325"/>
      <c r="IAQ3" s="325"/>
      <c r="IAR3" s="325"/>
      <c r="IAS3" s="325"/>
      <c r="IAT3" s="323"/>
      <c r="IAU3" s="324"/>
      <c r="IAV3" s="324"/>
      <c r="IAW3" s="325"/>
      <c r="IAX3" s="324"/>
      <c r="IAY3" s="325"/>
      <c r="IAZ3" s="325"/>
      <c r="IBA3" s="325"/>
      <c r="IBB3" s="325"/>
      <c r="IBC3" s="323"/>
      <c r="IBD3" s="324"/>
      <c r="IBE3" s="324"/>
      <c r="IBF3" s="325"/>
      <c r="IBG3" s="324"/>
      <c r="IBH3" s="325"/>
      <c r="IBI3" s="325"/>
      <c r="IBJ3" s="325"/>
      <c r="IBK3" s="325"/>
      <c r="IBL3" s="323"/>
      <c r="IBM3" s="324"/>
      <c r="IBN3" s="324"/>
      <c r="IBO3" s="325"/>
      <c r="IBP3" s="324"/>
      <c r="IBQ3" s="325"/>
      <c r="IBR3" s="325"/>
      <c r="IBS3" s="325"/>
      <c r="IBT3" s="325"/>
      <c r="IBU3" s="323"/>
      <c r="IBV3" s="324"/>
      <c r="IBW3" s="324"/>
      <c r="IBX3" s="325"/>
      <c r="IBY3" s="324"/>
      <c r="IBZ3" s="325"/>
      <c r="ICA3" s="325"/>
      <c r="ICB3" s="325"/>
      <c r="ICC3" s="325"/>
      <c r="ICD3" s="323"/>
      <c r="ICE3" s="324"/>
      <c r="ICF3" s="324"/>
      <c r="ICG3" s="325"/>
      <c r="ICH3" s="324"/>
      <c r="ICI3" s="325"/>
      <c r="ICJ3" s="325"/>
      <c r="ICK3" s="325"/>
      <c r="ICL3" s="325"/>
      <c r="ICM3" s="323"/>
      <c r="ICN3" s="324"/>
      <c r="ICO3" s="324"/>
      <c r="ICP3" s="325"/>
      <c r="ICQ3" s="324"/>
      <c r="ICR3" s="325"/>
      <c r="ICS3" s="325"/>
      <c r="ICT3" s="325"/>
      <c r="ICU3" s="325"/>
      <c r="ICV3" s="323"/>
      <c r="ICW3" s="324"/>
      <c r="ICX3" s="324"/>
      <c r="ICY3" s="325"/>
      <c r="ICZ3" s="324"/>
      <c r="IDA3" s="325"/>
      <c r="IDB3" s="325"/>
      <c r="IDC3" s="325"/>
      <c r="IDD3" s="325"/>
      <c r="IDE3" s="323"/>
      <c r="IDF3" s="324"/>
      <c r="IDG3" s="324"/>
      <c r="IDH3" s="325"/>
      <c r="IDI3" s="324"/>
      <c r="IDJ3" s="325"/>
      <c r="IDK3" s="325"/>
      <c r="IDL3" s="325"/>
      <c r="IDM3" s="325"/>
      <c r="IDN3" s="323"/>
      <c r="IDO3" s="324"/>
      <c r="IDP3" s="324"/>
      <c r="IDQ3" s="325"/>
      <c r="IDR3" s="324"/>
      <c r="IDS3" s="325"/>
      <c r="IDT3" s="325"/>
      <c r="IDU3" s="325"/>
      <c r="IDV3" s="325"/>
      <c r="IDW3" s="323"/>
      <c r="IDX3" s="324"/>
      <c r="IDY3" s="324"/>
      <c r="IDZ3" s="325"/>
      <c r="IEA3" s="324"/>
      <c r="IEB3" s="325"/>
      <c r="IEC3" s="325"/>
      <c r="IED3" s="325"/>
      <c r="IEE3" s="325"/>
      <c r="IEF3" s="323"/>
      <c r="IEG3" s="324"/>
      <c r="IEH3" s="324"/>
      <c r="IEI3" s="325"/>
      <c r="IEJ3" s="324"/>
      <c r="IEK3" s="325"/>
      <c r="IEL3" s="325"/>
      <c r="IEM3" s="325"/>
      <c r="IEN3" s="325"/>
      <c r="IEO3" s="323"/>
      <c r="IEP3" s="324"/>
      <c r="IEQ3" s="324"/>
      <c r="IER3" s="325"/>
      <c r="IES3" s="324"/>
      <c r="IET3" s="325"/>
      <c r="IEU3" s="325"/>
      <c r="IEV3" s="325"/>
      <c r="IEW3" s="325"/>
      <c r="IEX3" s="323"/>
      <c r="IEY3" s="324"/>
      <c r="IEZ3" s="324"/>
      <c r="IFA3" s="325"/>
      <c r="IFB3" s="324"/>
      <c r="IFC3" s="325"/>
      <c r="IFD3" s="325"/>
      <c r="IFE3" s="325"/>
      <c r="IFF3" s="325"/>
      <c r="IFG3" s="323"/>
      <c r="IFH3" s="324"/>
      <c r="IFI3" s="324"/>
      <c r="IFJ3" s="325"/>
      <c r="IFK3" s="324"/>
      <c r="IFL3" s="325"/>
      <c r="IFM3" s="325"/>
      <c r="IFN3" s="325"/>
      <c r="IFO3" s="325"/>
      <c r="IFP3" s="323"/>
      <c r="IFQ3" s="324"/>
      <c r="IFR3" s="324"/>
      <c r="IFS3" s="325"/>
      <c r="IFT3" s="324"/>
      <c r="IFU3" s="325"/>
      <c r="IFV3" s="325"/>
      <c r="IFW3" s="325"/>
      <c r="IFX3" s="325"/>
      <c r="IFY3" s="323"/>
      <c r="IFZ3" s="324"/>
      <c r="IGA3" s="324"/>
      <c r="IGB3" s="325"/>
      <c r="IGC3" s="324"/>
      <c r="IGD3" s="325"/>
      <c r="IGE3" s="325"/>
      <c r="IGF3" s="325"/>
      <c r="IGG3" s="325"/>
      <c r="IGH3" s="323"/>
      <c r="IGI3" s="324"/>
      <c r="IGJ3" s="324"/>
      <c r="IGK3" s="325"/>
      <c r="IGL3" s="324"/>
      <c r="IGM3" s="325"/>
      <c r="IGN3" s="325"/>
      <c r="IGO3" s="325"/>
      <c r="IGP3" s="325"/>
      <c r="IGQ3" s="323"/>
      <c r="IGR3" s="324"/>
      <c r="IGS3" s="324"/>
      <c r="IGT3" s="325"/>
      <c r="IGU3" s="324"/>
      <c r="IGV3" s="325"/>
      <c r="IGW3" s="325"/>
      <c r="IGX3" s="325"/>
      <c r="IGY3" s="325"/>
      <c r="IGZ3" s="323"/>
      <c r="IHA3" s="324"/>
      <c r="IHB3" s="324"/>
      <c r="IHC3" s="325"/>
      <c r="IHD3" s="324"/>
      <c r="IHE3" s="325"/>
      <c r="IHF3" s="325"/>
      <c r="IHG3" s="325"/>
      <c r="IHH3" s="325"/>
      <c r="IHI3" s="323"/>
      <c r="IHJ3" s="324"/>
      <c r="IHK3" s="324"/>
      <c r="IHL3" s="325"/>
      <c r="IHM3" s="324"/>
      <c r="IHN3" s="325"/>
      <c r="IHO3" s="325"/>
      <c r="IHP3" s="325"/>
      <c r="IHQ3" s="325"/>
      <c r="IHR3" s="323"/>
      <c r="IHS3" s="324"/>
      <c r="IHT3" s="324"/>
      <c r="IHU3" s="325"/>
      <c r="IHV3" s="324"/>
      <c r="IHW3" s="325"/>
      <c r="IHX3" s="325"/>
      <c r="IHY3" s="325"/>
      <c r="IHZ3" s="325"/>
      <c r="IIA3" s="323"/>
      <c r="IIB3" s="324"/>
      <c r="IIC3" s="324"/>
      <c r="IID3" s="325"/>
      <c r="IIE3" s="324"/>
      <c r="IIF3" s="325"/>
      <c r="IIG3" s="325"/>
      <c r="IIH3" s="325"/>
      <c r="III3" s="325"/>
      <c r="IIJ3" s="323"/>
      <c r="IIK3" s="324"/>
      <c r="IIL3" s="324"/>
      <c r="IIM3" s="325"/>
      <c r="IIN3" s="324"/>
      <c r="IIO3" s="325"/>
      <c r="IIP3" s="325"/>
      <c r="IIQ3" s="325"/>
      <c r="IIR3" s="325"/>
      <c r="IIS3" s="323"/>
      <c r="IIT3" s="324"/>
      <c r="IIU3" s="324"/>
      <c r="IIV3" s="325"/>
      <c r="IIW3" s="324"/>
      <c r="IIX3" s="325"/>
      <c r="IIY3" s="325"/>
      <c r="IIZ3" s="325"/>
      <c r="IJA3" s="325"/>
      <c r="IJB3" s="323"/>
      <c r="IJC3" s="324"/>
      <c r="IJD3" s="324"/>
      <c r="IJE3" s="325"/>
      <c r="IJF3" s="324"/>
      <c r="IJG3" s="325"/>
      <c r="IJH3" s="325"/>
      <c r="IJI3" s="325"/>
      <c r="IJJ3" s="325"/>
      <c r="IJK3" s="323"/>
      <c r="IJL3" s="324"/>
      <c r="IJM3" s="324"/>
      <c r="IJN3" s="325"/>
      <c r="IJO3" s="324"/>
      <c r="IJP3" s="325"/>
      <c r="IJQ3" s="325"/>
      <c r="IJR3" s="325"/>
      <c r="IJS3" s="325"/>
      <c r="IJT3" s="323"/>
      <c r="IJU3" s="324"/>
      <c r="IJV3" s="324"/>
      <c r="IJW3" s="325"/>
      <c r="IJX3" s="324"/>
      <c r="IJY3" s="325"/>
      <c r="IJZ3" s="325"/>
      <c r="IKA3" s="325"/>
      <c r="IKB3" s="325"/>
      <c r="IKC3" s="323"/>
      <c r="IKD3" s="324"/>
      <c r="IKE3" s="324"/>
      <c r="IKF3" s="325"/>
      <c r="IKG3" s="324"/>
      <c r="IKH3" s="325"/>
      <c r="IKI3" s="325"/>
      <c r="IKJ3" s="325"/>
      <c r="IKK3" s="325"/>
      <c r="IKL3" s="323"/>
      <c r="IKM3" s="324"/>
      <c r="IKN3" s="324"/>
      <c r="IKO3" s="325"/>
      <c r="IKP3" s="324"/>
      <c r="IKQ3" s="325"/>
      <c r="IKR3" s="325"/>
      <c r="IKS3" s="325"/>
      <c r="IKT3" s="325"/>
      <c r="IKU3" s="323"/>
      <c r="IKV3" s="324"/>
      <c r="IKW3" s="324"/>
      <c r="IKX3" s="325"/>
      <c r="IKY3" s="324"/>
      <c r="IKZ3" s="325"/>
      <c r="ILA3" s="325"/>
      <c r="ILB3" s="325"/>
      <c r="ILC3" s="325"/>
      <c r="ILD3" s="323"/>
      <c r="ILE3" s="324"/>
      <c r="ILF3" s="324"/>
      <c r="ILG3" s="325"/>
      <c r="ILH3" s="324"/>
      <c r="ILI3" s="325"/>
      <c r="ILJ3" s="325"/>
      <c r="ILK3" s="325"/>
      <c r="ILL3" s="325"/>
      <c r="ILM3" s="323"/>
      <c r="ILN3" s="324"/>
      <c r="ILO3" s="324"/>
      <c r="ILP3" s="325"/>
      <c r="ILQ3" s="324"/>
      <c r="ILR3" s="325"/>
      <c r="ILS3" s="325"/>
      <c r="ILT3" s="325"/>
      <c r="ILU3" s="325"/>
      <c r="ILV3" s="323"/>
      <c r="ILW3" s="324"/>
      <c r="ILX3" s="324"/>
      <c r="ILY3" s="325"/>
      <c r="ILZ3" s="324"/>
      <c r="IMA3" s="325"/>
      <c r="IMB3" s="325"/>
      <c r="IMC3" s="325"/>
      <c r="IMD3" s="325"/>
      <c r="IME3" s="323"/>
      <c r="IMF3" s="324"/>
      <c r="IMG3" s="324"/>
      <c r="IMH3" s="325"/>
      <c r="IMI3" s="324"/>
      <c r="IMJ3" s="325"/>
      <c r="IMK3" s="325"/>
      <c r="IML3" s="325"/>
      <c r="IMM3" s="325"/>
      <c r="IMN3" s="323"/>
      <c r="IMO3" s="324"/>
      <c r="IMP3" s="324"/>
      <c r="IMQ3" s="325"/>
      <c r="IMR3" s="324"/>
      <c r="IMS3" s="325"/>
      <c r="IMT3" s="325"/>
      <c r="IMU3" s="325"/>
      <c r="IMV3" s="325"/>
      <c r="IMW3" s="323"/>
      <c r="IMX3" s="324"/>
      <c r="IMY3" s="324"/>
      <c r="IMZ3" s="325"/>
      <c r="INA3" s="324"/>
      <c r="INB3" s="325"/>
      <c r="INC3" s="325"/>
      <c r="IND3" s="325"/>
      <c r="INE3" s="325"/>
      <c r="INF3" s="323"/>
      <c r="ING3" s="324"/>
      <c r="INH3" s="324"/>
      <c r="INI3" s="325"/>
      <c r="INJ3" s="324"/>
      <c r="INK3" s="325"/>
      <c r="INL3" s="325"/>
      <c r="INM3" s="325"/>
      <c r="INN3" s="325"/>
      <c r="INO3" s="323"/>
      <c r="INP3" s="324"/>
      <c r="INQ3" s="324"/>
      <c r="INR3" s="325"/>
      <c r="INS3" s="324"/>
      <c r="INT3" s="325"/>
      <c r="INU3" s="325"/>
      <c r="INV3" s="325"/>
      <c r="INW3" s="325"/>
      <c r="INX3" s="323"/>
      <c r="INY3" s="324"/>
      <c r="INZ3" s="324"/>
      <c r="IOA3" s="325"/>
      <c r="IOB3" s="324"/>
      <c r="IOC3" s="325"/>
      <c r="IOD3" s="325"/>
      <c r="IOE3" s="325"/>
      <c r="IOF3" s="325"/>
      <c r="IOG3" s="323"/>
      <c r="IOH3" s="324"/>
      <c r="IOI3" s="324"/>
      <c r="IOJ3" s="325"/>
      <c r="IOK3" s="324"/>
      <c r="IOL3" s="325"/>
      <c r="IOM3" s="325"/>
      <c r="ION3" s="325"/>
      <c r="IOO3" s="325"/>
      <c r="IOP3" s="323"/>
      <c r="IOQ3" s="324"/>
      <c r="IOR3" s="324"/>
      <c r="IOS3" s="325"/>
      <c r="IOT3" s="324"/>
      <c r="IOU3" s="325"/>
      <c r="IOV3" s="325"/>
      <c r="IOW3" s="325"/>
      <c r="IOX3" s="325"/>
      <c r="IOY3" s="323"/>
      <c r="IOZ3" s="324"/>
      <c r="IPA3" s="324"/>
      <c r="IPB3" s="325"/>
      <c r="IPC3" s="324"/>
      <c r="IPD3" s="325"/>
      <c r="IPE3" s="325"/>
      <c r="IPF3" s="325"/>
      <c r="IPG3" s="325"/>
      <c r="IPH3" s="323"/>
      <c r="IPI3" s="324"/>
      <c r="IPJ3" s="324"/>
      <c r="IPK3" s="325"/>
      <c r="IPL3" s="324"/>
      <c r="IPM3" s="325"/>
      <c r="IPN3" s="325"/>
      <c r="IPO3" s="325"/>
      <c r="IPP3" s="325"/>
      <c r="IPQ3" s="323"/>
      <c r="IPR3" s="324"/>
      <c r="IPS3" s="324"/>
      <c r="IPT3" s="325"/>
      <c r="IPU3" s="324"/>
      <c r="IPV3" s="325"/>
      <c r="IPW3" s="325"/>
      <c r="IPX3" s="325"/>
      <c r="IPY3" s="325"/>
      <c r="IPZ3" s="323"/>
      <c r="IQA3" s="324"/>
      <c r="IQB3" s="324"/>
      <c r="IQC3" s="325"/>
      <c r="IQD3" s="324"/>
      <c r="IQE3" s="325"/>
      <c r="IQF3" s="325"/>
      <c r="IQG3" s="325"/>
      <c r="IQH3" s="325"/>
      <c r="IQI3" s="323"/>
      <c r="IQJ3" s="324"/>
      <c r="IQK3" s="324"/>
      <c r="IQL3" s="325"/>
      <c r="IQM3" s="324"/>
      <c r="IQN3" s="325"/>
      <c r="IQO3" s="325"/>
      <c r="IQP3" s="325"/>
      <c r="IQQ3" s="325"/>
      <c r="IQR3" s="323"/>
      <c r="IQS3" s="324"/>
      <c r="IQT3" s="324"/>
      <c r="IQU3" s="325"/>
      <c r="IQV3" s="324"/>
      <c r="IQW3" s="325"/>
      <c r="IQX3" s="325"/>
      <c r="IQY3" s="325"/>
      <c r="IQZ3" s="325"/>
      <c r="IRA3" s="323"/>
      <c r="IRB3" s="324"/>
      <c r="IRC3" s="324"/>
      <c r="IRD3" s="325"/>
      <c r="IRE3" s="324"/>
      <c r="IRF3" s="325"/>
      <c r="IRG3" s="325"/>
      <c r="IRH3" s="325"/>
      <c r="IRI3" s="325"/>
      <c r="IRJ3" s="323"/>
      <c r="IRK3" s="324"/>
      <c r="IRL3" s="324"/>
      <c r="IRM3" s="325"/>
      <c r="IRN3" s="324"/>
      <c r="IRO3" s="325"/>
      <c r="IRP3" s="325"/>
      <c r="IRQ3" s="325"/>
      <c r="IRR3" s="325"/>
      <c r="IRS3" s="323"/>
      <c r="IRT3" s="324"/>
      <c r="IRU3" s="324"/>
      <c r="IRV3" s="325"/>
      <c r="IRW3" s="324"/>
      <c r="IRX3" s="325"/>
      <c r="IRY3" s="325"/>
      <c r="IRZ3" s="325"/>
      <c r="ISA3" s="325"/>
      <c r="ISB3" s="323"/>
      <c r="ISC3" s="324"/>
      <c r="ISD3" s="324"/>
      <c r="ISE3" s="325"/>
      <c r="ISF3" s="324"/>
      <c r="ISG3" s="325"/>
      <c r="ISH3" s="325"/>
      <c r="ISI3" s="325"/>
      <c r="ISJ3" s="325"/>
      <c r="ISK3" s="323"/>
      <c r="ISL3" s="324"/>
      <c r="ISM3" s="324"/>
      <c r="ISN3" s="325"/>
      <c r="ISO3" s="324"/>
      <c r="ISP3" s="325"/>
      <c r="ISQ3" s="325"/>
      <c r="ISR3" s="325"/>
      <c r="ISS3" s="325"/>
      <c r="IST3" s="323"/>
      <c r="ISU3" s="324"/>
      <c r="ISV3" s="324"/>
      <c r="ISW3" s="325"/>
      <c r="ISX3" s="324"/>
      <c r="ISY3" s="325"/>
      <c r="ISZ3" s="325"/>
      <c r="ITA3" s="325"/>
      <c r="ITB3" s="325"/>
      <c r="ITC3" s="323"/>
      <c r="ITD3" s="324"/>
      <c r="ITE3" s="324"/>
      <c r="ITF3" s="325"/>
      <c r="ITG3" s="324"/>
      <c r="ITH3" s="325"/>
      <c r="ITI3" s="325"/>
      <c r="ITJ3" s="325"/>
      <c r="ITK3" s="325"/>
      <c r="ITL3" s="323"/>
      <c r="ITM3" s="324"/>
      <c r="ITN3" s="324"/>
      <c r="ITO3" s="325"/>
      <c r="ITP3" s="324"/>
      <c r="ITQ3" s="325"/>
      <c r="ITR3" s="325"/>
      <c r="ITS3" s="325"/>
      <c r="ITT3" s="325"/>
      <c r="ITU3" s="323"/>
      <c r="ITV3" s="324"/>
      <c r="ITW3" s="324"/>
      <c r="ITX3" s="325"/>
      <c r="ITY3" s="324"/>
      <c r="ITZ3" s="325"/>
      <c r="IUA3" s="325"/>
      <c r="IUB3" s="325"/>
      <c r="IUC3" s="325"/>
      <c r="IUD3" s="323"/>
      <c r="IUE3" s="324"/>
      <c r="IUF3" s="324"/>
      <c r="IUG3" s="325"/>
      <c r="IUH3" s="324"/>
      <c r="IUI3" s="325"/>
      <c r="IUJ3" s="325"/>
      <c r="IUK3" s="325"/>
      <c r="IUL3" s="325"/>
      <c r="IUM3" s="323"/>
      <c r="IUN3" s="324"/>
      <c r="IUO3" s="324"/>
      <c r="IUP3" s="325"/>
      <c r="IUQ3" s="324"/>
      <c r="IUR3" s="325"/>
      <c r="IUS3" s="325"/>
      <c r="IUT3" s="325"/>
      <c r="IUU3" s="325"/>
      <c r="IUV3" s="323"/>
      <c r="IUW3" s="324"/>
      <c r="IUX3" s="324"/>
      <c r="IUY3" s="325"/>
      <c r="IUZ3" s="324"/>
      <c r="IVA3" s="325"/>
      <c r="IVB3" s="325"/>
      <c r="IVC3" s="325"/>
      <c r="IVD3" s="325"/>
      <c r="IVE3" s="323"/>
      <c r="IVF3" s="324"/>
      <c r="IVG3" s="324"/>
      <c r="IVH3" s="325"/>
      <c r="IVI3" s="324"/>
      <c r="IVJ3" s="325"/>
      <c r="IVK3" s="325"/>
      <c r="IVL3" s="325"/>
      <c r="IVM3" s="325"/>
      <c r="IVN3" s="323"/>
      <c r="IVO3" s="324"/>
      <c r="IVP3" s="324"/>
      <c r="IVQ3" s="325"/>
      <c r="IVR3" s="324"/>
      <c r="IVS3" s="325"/>
      <c r="IVT3" s="325"/>
      <c r="IVU3" s="325"/>
      <c r="IVV3" s="325"/>
      <c r="IVW3" s="323"/>
      <c r="IVX3" s="324"/>
      <c r="IVY3" s="324"/>
      <c r="IVZ3" s="325"/>
      <c r="IWA3" s="324"/>
      <c r="IWB3" s="325"/>
      <c r="IWC3" s="325"/>
      <c r="IWD3" s="325"/>
      <c r="IWE3" s="325"/>
      <c r="IWF3" s="323"/>
      <c r="IWG3" s="324"/>
      <c r="IWH3" s="324"/>
      <c r="IWI3" s="325"/>
      <c r="IWJ3" s="324"/>
      <c r="IWK3" s="325"/>
      <c r="IWL3" s="325"/>
      <c r="IWM3" s="325"/>
      <c r="IWN3" s="325"/>
      <c r="IWO3" s="323"/>
      <c r="IWP3" s="324"/>
      <c r="IWQ3" s="324"/>
      <c r="IWR3" s="325"/>
      <c r="IWS3" s="324"/>
      <c r="IWT3" s="325"/>
      <c r="IWU3" s="325"/>
      <c r="IWV3" s="325"/>
      <c r="IWW3" s="325"/>
      <c r="IWX3" s="323"/>
      <c r="IWY3" s="324"/>
      <c r="IWZ3" s="324"/>
      <c r="IXA3" s="325"/>
      <c r="IXB3" s="324"/>
      <c r="IXC3" s="325"/>
      <c r="IXD3" s="325"/>
      <c r="IXE3" s="325"/>
      <c r="IXF3" s="325"/>
      <c r="IXG3" s="323"/>
      <c r="IXH3" s="324"/>
      <c r="IXI3" s="324"/>
      <c r="IXJ3" s="325"/>
      <c r="IXK3" s="324"/>
      <c r="IXL3" s="325"/>
      <c r="IXM3" s="325"/>
      <c r="IXN3" s="325"/>
      <c r="IXO3" s="325"/>
      <c r="IXP3" s="323"/>
      <c r="IXQ3" s="324"/>
      <c r="IXR3" s="324"/>
      <c r="IXS3" s="325"/>
      <c r="IXT3" s="324"/>
      <c r="IXU3" s="325"/>
      <c r="IXV3" s="325"/>
      <c r="IXW3" s="325"/>
      <c r="IXX3" s="325"/>
      <c r="IXY3" s="323"/>
      <c r="IXZ3" s="324"/>
      <c r="IYA3" s="324"/>
      <c r="IYB3" s="325"/>
      <c r="IYC3" s="324"/>
      <c r="IYD3" s="325"/>
      <c r="IYE3" s="325"/>
      <c r="IYF3" s="325"/>
      <c r="IYG3" s="325"/>
      <c r="IYH3" s="323"/>
      <c r="IYI3" s="324"/>
      <c r="IYJ3" s="324"/>
      <c r="IYK3" s="325"/>
      <c r="IYL3" s="324"/>
      <c r="IYM3" s="325"/>
      <c r="IYN3" s="325"/>
      <c r="IYO3" s="325"/>
      <c r="IYP3" s="325"/>
      <c r="IYQ3" s="323"/>
      <c r="IYR3" s="324"/>
      <c r="IYS3" s="324"/>
      <c r="IYT3" s="325"/>
      <c r="IYU3" s="324"/>
      <c r="IYV3" s="325"/>
      <c r="IYW3" s="325"/>
      <c r="IYX3" s="325"/>
      <c r="IYY3" s="325"/>
      <c r="IYZ3" s="323"/>
      <c r="IZA3" s="324"/>
      <c r="IZB3" s="324"/>
      <c r="IZC3" s="325"/>
      <c r="IZD3" s="324"/>
      <c r="IZE3" s="325"/>
      <c r="IZF3" s="325"/>
      <c r="IZG3" s="325"/>
      <c r="IZH3" s="325"/>
      <c r="IZI3" s="323"/>
      <c r="IZJ3" s="324"/>
      <c r="IZK3" s="324"/>
      <c r="IZL3" s="325"/>
      <c r="IZM3" s="324"/>
      <c r="IZN3" s="325"/>
      <c r="IZO3" s="325"/>
      <c r="IZP3" s="325"/>
      <c r="IZQ3" s="325"/>
      <c r="IZR3" s="323"/>
      <c r="IZS3" s="324"/>
      <c r="IZT3" s="324"/>
      <c r="IZU3" s="325"/>
      <c r="IZV3" s="324"/>
      <c r="IZW3" s="325"/>
      <c r="IZX3" s="325"/>
      <c r="IZY3" s="325"/>
      <c r="IZZ3" s="325"/>
      <c r="JAA3" s="323"/>
      <c r="JAB3" s="324"/>
      <c r="JAC3" s="324"/>
      <c r="JAD3" s="325"/>
      <c r="JAE3" s="324"/>
      <c r="JAF3" s="325"/>
      <c r="JAG3" s="325"/>
      <c r="JAH3" s="325"/>
      <c r="JAI3" s="325"/>
      <c r="JAJ3" s="323"/>
      <c r="JAK3" s="324"/>
      <c r="JAL3" s="324"/>
      <c r="JAM3" s="325"/>
      <c r="JAN3" s="324"/>
      <c r="JAO3" s="325"/>
      <c r="JAP3" s="325"/>
      <c r="JAQ3" s="325"/>
      <c r="JAR3" s="325"/>
      <c r="JAS3" s="323"/>
      <c r="JAT3" s="324"/>
      <c r="JAU3" s="324"/>
      <c r="JAV3" s="325"/>
      <c r="JAW3" s="324"/>
      <c r="JAX3" s="325"/>
      <c r="JAY3" s="325"/>
      <c r="JAZ3" s="325"/>
      <c r="JBA3" s="325"/>
      <c r="JBB3" s="323"/>
      <c r="JBC3" s="324"/>
      <c r="JBD3" s="324"/>
      <c r="JBE3" s="325"/>
      <c r="JBF3" s="324"/>
      <c r="JBG3" s="325"/>
      <c r="JBH3" s="325"/>
      <c r="JBI3" s="325"/>
      <c r="JBJ3" s="325"/>
      <c r="JBK3" s="323"/>
      <c r="JBL3" s="324"/>
      <c r="JBM3" s="324"/>
      <c r="JBN3" s="325"/>
      <c r="JBO3" s="324"/>
      <c r="JBP3" s="325"/>
      <c r="JBQ3" s="325"/>
      <c r="JBR3" s="325"/>
      <c r="JBS3" s="325"/>
      <c r="JBT3" s="323"/>
      <c r="JBU3" s="324"/>
      <c r="JBV3" s="324"/>
      <c r="JBW3" s="325"/>
      <c r="JBX3" s="324"/>
      <c r="JBY3" s="325"/>
      <c r="JBZ3" s="325"/>
      <c r="JCA3" s="325"/>
      <c r="JCB3" s="325"/>
      <c r="JCC3" s="323"/>
      <c r="JCD3" s="324"/>
      <c r="JCE3" s="324"/>
      <c r="JCF3" s="325"/>
      <c r="JCG3" s="324"/>
      <c r="JCH3" s="325"/>
      <c r="JCI3" s="325"/>
      <c r="JCJ3" s="325"/>
      <c r="JCK3" s="325"/>
      <c r="JCL3" s="323"/>
      <c r="JCM3" s="324"/>
      <c r="JCN3" s="324"/>
      <c r="JCO3" s="325"/>
      <c r="JCP3" s="324"/>
      <c r="JCQ3" s="325"/>
      <c r="JCR3" s="325"/>
      <c r="JCS3" s="325"/>
      <c r="JCT3" s="325"/>
      <c r="JCU3" s="323"/>
      <c r="JCV3" s="324"/>
      <c r="JCW3" s="324"/>
      <c r="JCX3" s="325"/>
      <c r="JCY3" s="324"/>
      <c r="JCZ3" s="325"/>
      <c r="JDA3" s="325"/>
      <c r="JDB3" s="325"/>
      <c r="JDC3" s="325"/>
      <c r="JDD3" s="323"/>
      <c r="JDE3" s="324"/>
      <c r="JDF3" s="324"/>
      <c r="JDG3" s="325"/>
      <c r="JDH3" s="324"/>
      <c r="JDI3" s="325"/>
      <c r="JDJ3" s="325"/>
      <c r="JDK3" s="325"/>
      <c r="JDL3" s="325"/>
      <c r="JDM3" s="323"/>
      <c r="JDN3" s="324"/>
      <c r="JDO3" s="324"/>
      <c r="JDP3" s="325"/>
      <c r="JDQ3" s="324"/>
      <c r="JDR3" s="325"/>
      <c r="JDS3" s="325"/>
      <c r="JDT3" s="325"/>
      <c r="JDU3" s="325"/>
      <c r="JDV3" s="323"/>
      <c r="JDW3" s="324"/>
      <c r="JDX3" s="324"/>
      <c r="JDY3" s="325"/>
      <c r="JDZ3" s="324"/>
      <c r="JEA3" s="325"/>
      <c r="JEB3" s="325"/>
      <c r="JEC3" s="325"/>
      <c r="JED3" s="325"/>
      <c r="JEE3" s="323"/>
      <c r="JEF3" s="324"/>
      <c r="JEG3" s="324"/>
      <c r="JEH3" s="325"/>
      <c r="JEI3" s="324"/>
      <c r="JEJ3" s="325"/>
      <c r="JEK3" s="325"/>
      <c r="JEL3" s="325"/>
      <c r="JEM3" s="325"/>
      <c r="JEN3" s="323"/>
      <c r="JEO3" s="324"/>
      <c r="JEP3" s="324"/>
      <c r="JEQ3" s="325"/>
      <c r="JER3" s="324"/>
      <c r="JES3" s="325"/>
      <c r="JET3" s="325"/>
      <c r="JEU3" s="325"/>
      <c r="JEV3" s="325"/>
      <c r="JEW3" s="323"/>
      <c r="JEX3" s="324"/>
      <c r="JEY3" s="324"/>
      <c r="JEZ3" s="325"/>
      <c r="JFA3" s="324"/>
      <c r="JFB3" s="325"/>
      <c r="JFC3" s="325"/>
      <c r="JFD3" s="325"/>
      <c r="JFE3" s="325"/>
      <c r="JFF3" s="323"/>
      <c r="JFG3" s="324"/>
      <c r="JFH3" s="324"/>
      <c r="JFI3" s="325"/>
      <c r="JFJ3" s="324"/>
      <c r="JFK3" s="325"/>
      <c r="JFL3" s="325"/>
      <c r="JFM3" s="325"/>
      <c r="JFN3" s="325"/>
      <c r="JFO3" s="323"/>
      <c r="JFP3" s="324"/>
      <c r="JFQ3" s="324"/>
      <c r="JFR3" s="325"/>
      <c r="JFS3" s="324"/>
      <c r="JFT3" s="325"/>
      <c r="JFU3" s="325"/>
      <c r="JFV3" s="325"/>
      <c r="JFW3" s="325"/>
      <c r="JFX3" s="323"/>
      <c r="JFY3" s="324"/>
      <c r="JFZ3" s="324"/>
      <c r="JGA3" s="325"/>
      <c r="JGB3" s="324"/>
      <c r="JGC3" s="325"/>
      <c r="JGD3" s="325"/>
      <c r="JGE3" s="325"/>
      <c r="JGF3" s="325"/>
      <c r="JGG3" s="323"/>
      <c r="JGH3" s="324"/>
      <c r="JGI3" s="324"/>
      <c r="JGJ3" s="325"/>
      <c r="JGK3" s="324"/>
      <c r="JGL3" s="325"/>
      <c r="JGM3" s="325"/>
      <c r="JGN3" s="325"/>
      <c r="JGO3" s="325"/>
      <c r="JGP3" s="323"/>
      <c r="JGQ3" s="324"/>
      <c r="JGR3" s="324"/>
      <c r="JGS3" s="325"/>
      <c r="JGT3" s="324"/>
      <c r="JGU3" s="325"/>
      <c r="JGV3" s="325"/>
      <c r="JGW3" s="325"/>
      <c r="JGX3" s="325"/>
      <c r="JGY3" s="323"/>
      <c r="JGZ3" s="324"/>
      <c r="JHA3" s="324"/>
      <c r="JHB3" s="325"/>
      <c r="JHC3" s="324"/>
      <c r="JHD3" s="325"/>
      <c r="JHE3" s="325"/>
      <c r="JHF3" s="325"/>
      <c r="JHG3" s="325"/>
      <c r="JHH3" s="323"/>
      <c r="JHI3" s="324"/>
      <c r="JHJ3" s="324"/>
      <c r="JHK3" s="325"/>
      <c r="JHL3" s="324"/>
      <c r="JHM3" s="325"/>
      <c r="JHN3" s="325"/>
      <c r="JHO3" s="325"/>
      <c r="JHP3" s="325"/>
      <c r="JHQ3" s="323"/>
      <c r="JHR3" s="324"/>
      <c r="JHS3" s="324"/>
      <c r="JHT3" s="325"/>
      <c r="JHU3" s="324"/>
      <c r="JHV3" s="325"/>
      <c r="JHW3" s="325"/>
      <c r="JHX3" s="325"/>
      <c r="JHY3" s="325"/>
      <c r="JHZ3" s="323"/>
      <c r="JIA3" s="324"/>
      <c r="JIB3" s="324"/>
      <c r="JIC3" s="325"/>
      <c r="JID3" s="324"/>
      <c r="JIE3" s="325"/>
      <c r="JIF3" s="325"/>
      <c r="JIG3" s="325"/>
      <c r="JIH3" s="325"/>
      <c r="JII3" s="323"/>
      <c r="JIJ3" s="324"/>
      <c r="JIK3" s="324"/>
      <c r="JIL3" s="325"/>
      <c r="JIM3" s="324"/>
      <c r="JIN3" s="325"/>
      <c r="JIO3" s="325"/>
      <c r="JIP3" s="325"/>
      <c r="JIQ3" s="325"/>
      <c r="JIR3" s="323"/>
      <c r="JIS3" s="324"/>
      <c r="JIT3" s="324"/>
      <c r="JIU3" s="325"/>
      <c r="JIV3" s="324"/>
      <c r="JIW3" s="325"/>
      <c r="JIX3" s="325"/>
      <c r="JIY3" s="325"/>
      <c r="JIZ3" s="325"/>
      <c r="JJA3" s="323"/>
      <c r="JJB3" s="324"/>
      <c r="JJC3" s="324"/>
      <c r="JJD3" s="325"/>
      <c r="JJE3" s="324"/>
      <c r="JJF3" s="325"/>
      <c r="JJG3" s="325"/>
      <c r="JJH3" s="325"/>
      <c r="JJI3" s="325"/>
      <c r="JJJ3" s="323"/>
      <c r="JJK3" s="324"/>
      <c r="JJL3" s="324"/>
      <c r="JJM3" s="325"/>
      <c r="JJN3" s="324"/>
      <c r="JJO3" s="325"/>
      <c r="JJP3" s="325"/>
      <c r="JJQ3" s="325"/>
      <c r="JJR3" s="325"/>
      <c r="JJS3" s="323"/>
      <c r="JJT3" s="324"/>
      <c r="JJU3" s="324"/>
      <c r="JJV3" s="325"/>
      <c r="JJW3" s="324"/>
      <c r="JJX3" s="325"/>
      <c r="JJY3" s="325"/>
      <c r="JJZ3" s="325"/>
      <c r="JKA3" s="325"/>
      <c r="JKB3" s="323"/>
      <c r="JKC3" s="324"/>
      <c r="JKD3" s="324"/>
      <c r="JKE3" s="325"/>
      <c r="JKF3" s="324"/>
      <c r="JKG3" s="325"/>
      <c r="JKH3" s="325"/>
      <c r="JKI3" s="325"/>
      <c r="JKJ3" s="325"/>
      <c r="JKK3" s="323"/>
      <c r="JKL3" s="324"/>
      <c r="JKM3" s="324"/>
      <c r="JKN3" s="325"/>
      <c r="JKO3" s="324"/>
      <c r="JKP3" s="325"/>
      <c r="JKQ3" s="325"/>
      <c r="JKR3" s="325"/>
      <c r="JKS3" s="325"/>
      <c r="JKT3" s="323"/>
      <c r="JKU3" s="324"/>
      <c r="JKV3" s="324"/>
      <c r="JKW3" s="325"/>
      <c r="JKX3" s="324"/>
      <c r="JKY3" s="325"/>
      <c r="JKZ3" s="325"/>
      <c r="JLA3" s="325"/>
      <c r="JLB3" s="325"/>
      <c r="JLC3" s="323"/>
      <c r="JLD3" s="324"/>
      <c r="JLE3" s="324"/>
      <c r="JLF3" s="325"/>
      <c r="JLG3" s="324"/>
      <c r="JLH3" s="325"/>
      <c r="JLI3" s="325"/>
      <c r="JLJ3" s="325"/>
      <c r="JLK3" s="325"/>
      <c r="JLL3" s="323"/>
      <c r="JLM3" s="324"/>
      <c r="JLN3" s="324"/>
      <c r="JLO3" s="325"/>
      <c r="JLP3" s="324"/>
      <c r="JLQ3" s="325"/>
      <c r="JLR3" s="325"/>
      <c r="JLS3" s="325"/>
      <c r="JLT3" s="325"/>
      <c r="JLU3" s="323"/>
      <c r="JLV3" s="324"/>
      <c r="JLW3" s="324"/>
      <c r="JLX3" s="325"/>
      <c r="JLY3" s="324"/>
      <c r="JLZ3" s="325"/>
      <c r="JMA3" s="325"/>
      <c r="JMB3" s="325"/>
      <c r="JMC3" s="325"/>
      <c r="JMD3" s="323"/>
      <c r="JME3" s="324"/>
      <c r="JMF3" s="324"/>
      <c r="JMG3" s="325"/>
      <c r="JMH3" s="324"/>
      <c r="JMI3" s="325"/>
      <c r="JMJ3" s="325"/>
      <c r="JMK3" s="325"/>
      <c r="JML3" s="325"/>
      <c r="JMM3" s="323"/>
      <c r="JMN3" s="324"/>
      <c r="JMO3" s="324"/>
      <c r="JMP3" s="325"/>
      <c r="JMQ3" s="324"/>
      <c r="JMR3" s="325"/>
      <c r="JMS3" s="325"/>
      <c r="JMT3" s="325"/>
      <c r="JMU3" s="325"/>
      <c r="JMV3" s="323"/>
      <c r="JMW3" s="324"/>
      <c r="JMX3" s="324"/>
      <c r="JMY3" s="325"/>
      <c r="JMZ3" s="324"/>
      <c r="JNA3" s="325"/>
      <c r="JNB3" s="325"/>
      <c r="JNC3" s="325"/>
      <c r="JND3" s="325"/>
      <c r="JNE3" s="323"/>
      <c r="JNF3" s="324"/>
      <c r="JNG3" s="324"/>
      <c r="JNH3" s="325"/>
      <c r="JNI3" s="324"/>
      <c r="JNJ3" s="325"/>
      <c r="JNK3" s="325"/>
      <c r="JNL3" s="325"/>
      <c r="JNM3" s="325"/>
      <c r="JNN3" s="323"/>
      <c r="JNO3" s="324"/>
      <c r="JNP3" s="324"/>
      <c r="JNQ3" s="325"/>
      <c r="JNR3" s="324"/>
      <c r="JNS3" s="325"/>
      <c r="JNT3" s="325"/>
      <c r="JNU3" s="325"/>
      <c r="JNV3" s="325"/>
      <c r="JNW3" s="323"/>
      <c r="JNX3" s="324"/>
      <c r="JNY3" s="324"/>
      <c r="JNZ3" s="325"/>
      <c r="JOA3" s="324"/>
      <c r="JOB3" s="325"/>
      <c r="JOC3" s="325"/>
      <c r="JOD3" s="325"/>
      <c r="JOE3" s="325"/>
      <c r="JOF3" s="323"/>
      <c r="JOG3" s="324"/>
      <c r="JOH3" s="324"/>
      <c r="JOI3" s="325"/>
      <c r="JOJ3" s="324"/>
      <c r="JOK3" s="325"/>
      <c r="JOL3" s="325"/>
      <c r="JOM3" s="325"/>
      <c r="JON3" s="325"/>
      <c r="JOO3" s="323"/>
      <c r="JOP3" s="324"/>
      <c r="JOQ3" s="324"/>
      <c r="JOR3" s="325"/>
      <c r="JOS3" s="324"/>
      <c r="JOT3" s="325"/>
      <c r="JOU3" s="325"/>
      <c r="JOV3" s="325"/>
      <c r="JOW3" s="325"/>
      <c r="JOX3" s="323"/>
      <c r="JOY3" s="324"/>
      <c r="JOZ3" s="324"/>
      <c r="JPA3" s="325"/>
      <c r="JPB3" s="324"/>
      <c r="JPC3" s="325"/>
      <c r="JPD3" s="325"/>
      <c r="JPE3" s="325"/>
      <c r="JPF3" s="325"/>
      <c r="JPG3" s="323"/>
      <c r="JPH3" s="324"/>
      <c r="JPI3" s="324"/>
      <c r="JPJ3" s="325"/>
      <c r="JPK3" s="324"/>
      <c r="JPL3" s="325"/>
      <c r="JPM3" s="325"/>
      <c r="JPN3" s="325"/>
      <c r="JPO3" s="325"/>
      <c r="JPP3" s="323"/>
      <c r="JPQ3" s="324"/>
      <c r="JPR3" s="324"/>
      <c r="JPS3" s="325"/>
      <c r="JPT3" s="324"/>
      <c r="JPU3" s="325"/>
      <c r="JPV3" s="325"/>
      <c r="JPW3" s="325"/>
      <c r="JPX3" s="325"/>
      <c r="JPY3" s="323"/>
      <c r="JPZ3" s="324"/>
      <c r="JQA3" s="324"/>
      <c r="JQB3" s="325"/>
      <c r="JQC3" s="324"/>
      <c r="JQD3" s="325"/>
      <c r="JQE3" s="325"/>
      <c r="JQF3" s="325"/>
      <c r="JQG3" s="325"/>
      <c r="JQH3" s="323"/>
      <c r="JQI3" s="324"/>
      <c r="JQJ3" s="324"/>
      <c r="JQK3" s="325"/>
      <c r="JQL3" s="324"/>
      <c r="JQM3" s="325"/>
      <c r="JQN3" s="325"/>
      <c r="JQO3" s="325"/>
      <c r="JQP3" s="325"/>
      <c r="JQQ3" s="323"/>
      <c r="JQR3" s="324"/>
      <c r="JQS3" s="324"/>
      <c r="JQT3" s="325"/>
      <c r="JQU3" s="324"/>
      <c r="JQV3" s="325"/>
      <c r="JQW3" s="325"/>
      <c r="JQX3" s="325"/>
      <c r="JQY3" s="325"/>
      <c r="JQZ3" s="323"/>
      <c r="JRA3" s="324"/>
      <c r="JRB3" s="324"/>
      <c r="JRC3" s="325"/>
      <c r="JRD3" s="324"/>
      <c r="JRE3" s="325"/>
      <c r="JRF3" s="325"/>
      <c r="JRG3" s="325"/>
      <c r="JRH3" s="325"/>
      <c r="JRI3" s="323"/>
      <c r="JRJ3" s="324"/>
      <c r="JRK3" s="324"/>
      <c r="JRL3" s="325"/>
      <c r="JRM3" s="324"/>
      <c r="JRN3" s="325"/>
      <c r="JRO3" s="325"/>
      <c r="JRP3" s="325"/>
      <c r="JRQ3" s="325"/>
      <c r="JRR3" s="323"/>
      <c r="JRS3" s="324"/>
      <c r="JRT3" s="324"/>
      <c r="JRU3" s="325"/>
      <c r="JRV3" s="324"/>
      <c r="JRW3" s="325"/>
      <c r="JRX3" s="325"/>
      <c r="JRY3" s="325"/>
      <c r="JRZ3" s="325"/>
      <c r="JSA3" s="323"/>
      <c r="JSB3" s="324"/>
      <c r="JSC3" s="324"/>
      <c r="JSD3" s="325"/>
      <c r="JSE3" s="324"/>
      <c r="JSF3" s="325"/>
      <c r="JSG3" s="325"/>
      <c r="JSH3" s="325"/>
      <c r="JSI3" s="325"/>
      <c r="JSJ3" s="323"/>
      <c r="JSK3" s="324"/>
      <c r="JSL3" s="324"/>
      <c r="JSM3" s="325"/>
      <c r="JSN3" s="324"/>
      <c r="JSO3" s="325"/>
      <c r="JSP3" s="325"/>
      <c r="JSQ3" s="325"/>
      <c r="JSR3" s="325"/>
      <c r="JSS3" s="323"/>
      <c r="JST3" s="324"/>
      <c r="JSU3" s="324"/>
      <c r="JSV3" s="325"/>
      <c r="JSW3" s="324"/>
      <c r="JSX3" s="325"/>
      <c r="JSY3" s="325"/>
      <c r="JSZ3" s="325"/>
      <c r="JTA3" s="325"/>
      <c r="JTB3" s="323"/>
      <c r="JTC3" s="324"/>
      <c r="JTD3" s="324"/>
      <c r="JTE3" s="325"/>
      <c r="JTF3" s="324"/>
      <c r="JTG3" s="325"/>
      <c r="JTH3" s="325"/>
      <c r="JTI3" s="325"/>
      <c r="JTJ3" s="325"/>
      <c r="JTK3" s="323"/>
      <c r="JTL3" s="324"/>
      <c r="JTM3" s="324"/>
      <c r="JTN3" s="325"/>
      <c r="JTO3" s="324"/>
      <c r="JTP3" s="325"/>
      <c r="JTQ3" s="325"/>
      <c r="JTR3" s="325"/>
      <c r="JTS3" s="325"/>
      <c r="JTT3" s="323"/>
      <c r="JTU3" s="324"/>
      <c r="JTV3" s="324"/>
      <c r="JTW3" s="325"/>
      <c r="JTX3" s="324"/>
      <c r="JTY3" s="325"/>
      <c r="JTZ3" s="325"/>
      <c r="JUA3" s="325"/>
      <c r="JUB3" s="325"/>
      <c r="JUC3" s="323"/>
      <c r="JUD3" s="324"/>
      <c r="JUE3" s="324"/>
      <c r="JUF3" s="325"/>
      <c r="JUG3" s="324"/>
      <c r="JUH3" s="325"/>
      <c r="JUI3" s="325"/>
      <c r="JUJ3" s="325"/>
      <c r="JUK3" s="325"/>
      <c r="JUL3" s="323"/>
      <c r="JUM3" s="324"/>
      <c r="JUN3" s="324"/>
      <c r="JUO3" s="325"/>
      <c r="JUP3" s="324"/>
      <c r="JUQ3" s="325"/>
      <c r="JUR3" s="325"/>
      <c r="JUS3" s="325"/>
      <c r="JUT3" s="325"/>
      <c r="JUU3" s="323"/>
      <c r="JUV3" s="324"/>
      <c r="JUW3" s="324"/>
      <c r="JUX3" s="325"/>
      <c r="JUY3" s="324"/>
      <c r="JUZ3" s="325"/>
      <c r="JVA3" s="325"/>
      <c r="JVB3" s="325"/>
      <c r="JVC3" s="325"/>
      <c r="JVD3" s="323"/>
      <c r="JVE3" s="324"/>
      <c r="JVF3" s="324"/>
      <c r="JVG3" s="325"/>
      <c r="JVH3" s="324"/>
      <c r="JVI3" s="325"/>
      <c r="JVJ3" s="325"/>
      <c r="JVK3" s="325"/>
      <c r="JVL3" s="325"/>
      <c r="JVM3" s="323"/>
      <c r="JVN3" s="324"/>
      <c r="JVO3" s="324"/>
      <c r="JVP3" s="325"/>
      <c r="JVQ3" s="324"/>
      <c r="JVR3" s="325"/>
      <c r="JVS3" s="325"/>
      <c r="JVT3" s="325"/>
      <c r="JVU3" s="325"/>
      <c r="JVV3" s="323"/>
      <c r="JVW3" s="324"/>
      <c r="JVX3" s="324"/>
      <c r="JVY3" s="325"/>
      <c r="JVZ3" s="324"/>
      <c r="JWA3" s="325"/>
      <c r="JWB3" s="325"/>
      <c r="JWC3" s="325"/>
      <c r="JWD3" s="325"/>
      <c r="JWE3" s="323"/>
      <c r="JWF3" s="324"/>
      <c r="JWG3" s="324"/>
      <c r="JWH3" s="325"/>
      <c r="JWI3" s="324"/>
      <c r="JWJ3" s="325"/>
      <c r="JWK3" s="325"/>
      <c r="JWL3" s="325"/>
      <c r="JWM3" s="325"/>
      <c r="JWN3" s="323"/>
      <c r="JWO3" s="324"/>
      <c r="JWP3" s="324"/>
      <c r="JWQ3" s="325"/>
      <c r="JWR3" s="324"/>
      <c r="JWS3" s="325"/>
      <c r="JWT3" s="325"/>
      <c r="JWU3" s="325"/>
      <c r="JWV3" s="325"/>
      <c r="JWW3" s="323"/>
      <c r="JWX3" s="324"/>
      <c r="JWY3" s="324"/>
      <c r="JWZ3" s="325"/>
      <c r="JXA3" s="324"/>
      <c r="JXB3" s="325"/>
      <c r="JXC3" s="325"/>
      <c r="JXD3" s="325"/>
      <c r="JXE3" s="325"/>
      <c r="JXF3" s="323"/>
      <c r="JXG3" s="324"/>
      <c r="JXH3" s="324"/>
      <c r="JXI3" s="325"/>
      <c r="JXJ3" s="324"/>
      <c r="JXK3" s="325"/>
      <c r="JXL3" s="325"/>
      <c r="JXM3" s="325"/>
      <c r="JXN3" s="325"/>
      <c r="JXO3" s="323"/>
      <c r="JXP3" s="324"/>
      <c r="JXQ3" s="324"/>
      <c r="JXR3" s="325"/>
      <c r="JXS3" s="324"/>
      <c r="JXT3" s="325"/>
      <c r="JXU3" s="325"/>
      <c r="JXV3" s="325"/>
      <c r="JXW3" s="325"/>
      <c r="JXX3" s="323"/>
      <c r="JXY3" s="324"/>
      <c r="JXZ3" s="324"/>
      <c r="JYA3" s="325"/>
      <c r="JYB3" s="324"/>
      <c r="JYC3" s="325"/>
      <c r="JYD3" s="325"/>
      <c r="JYE3" s="325"/>
      <c r="JYF3" s="325"/>
      <c r="JYG3" s="323"/>
      <c r="JYH3" s="324"/>
      <c r="JYI3" s="324"/>
      <c r="JYJ3" s="325"/>
      <c r="JYK3" s="324"/>
      <c r="JYL3" s="325"/>
      <c r="JYM3" s="325"/>
      <c r="JYN3" s="325"/>
      <c r="JYO3" s="325"/>
      <c r="JYP3" s="323"/>
      <c r="JYQ3" s="324"/>
      <c r="JYR3" s="324"/>
      <c r="JYS3" s="325"/>
      <c r="JYT3" s="324"/>
      <c r="JYU3" s="325"/>
      <c r="JYV3" s="325"/>
      <c r="JYW3" s="325"/>
      <c r="JYX3" s="325"/>
      <c r="JYY3" s="323"/>
      <c r="JYZ3" s="324"/>
      <c r="JZA3" s="324"/>
      <c r="JZB3" s="325"/>
      <c r="JZC3" s="324"/>
      <c r="JZD3" s="325"/>
      <c r="JZE3" s="325"/>
      <c r="JZF3" s="325"/>
      <c r="JZG3" s="325"/>
      <c r="JZH3" s="323"/>
      <c r="JZI3" s="324"/>
      <c r="JZJ3" s="324"/>
      <c r="JZK3" s="325"/>
      <c r="JZL3" s="324"/>
      <c r="JZM3" s="325"/>
      <c r="JZN3" s="325"/>
      <c r="JZO3" s="325"/>
      <c r="JZP3" s="325"/>
      <c r="JZQ3" s="323"/>
      <c r="JZR3" s="324"/>
      <c r="JZS3" s="324"/>
      <c r="JZT3" s="325"/>
      <c r="JZU3" s="324"/>
      <c r="JZV3" s="325"/>
      <c r="JZW3" s="325"/>
      <c r="JZX3" s="325"/>
      <c r="JZY3" s="325"/>
      <c r="JZZ3" s="323"/>
      <c r="KAA3" s="324"/>
      <c r="KAB3" s="324"/>
      <c r="KAC3" s="325"/>
      <c r="KAD3" s="324"/>
      <c r="KAE3" s="325"/>
      <c r="KAF3" s="325"/>
      <c r="KAG3" s="325"/>
      <c r="KAH3" s="325"/>
      <c r="KAI3" s="323"/>
      <c r="KAJ3" s="324"/>
      <c r="KAK3" s="324"/>
      <c r="KAL3" s="325"/>
      <c r="KAM3" s="324"/>
      <c r="KAN3" s="325"/>
      <c r="KAO3" s="325"/>
      <c r="KAP3" s="325"/>
      <c r="KAQ3" s="325"/>
      <c r="KAR3" s="323"/>
      <c r="KAS3" s="324"/>
      <c r="KAT3" s="324"/>
      <c r="KAU3" s="325"/>
      <c r="KAV3" s="324"/>
      <c r="KAW3" s="325"/>
      <c r="KAX3" s="325"/>
      <c r="KAY3" s="325"/>
      <c r="KAZ3" s="325"/>
      <c r="KBA3" s="323"/>
      <c r="KBB3" s="324"/>
      <c r="KBC3" s="324"/>
      <c r="KBD3" s="325"/>
      <c r="KBE3" s="324"/>
      <c r="KBF3" s="325"/>
      <c r="KBG3" s="325"/>
      <c r="KBH3" s="325"/>
      <c r="KBI3" s="325"/>
      <c r="KBJ3" s="323"/>
      <c r="KBK3" s="324"/>
      <c r="KBL3" s="324"/>
      <c r="KBM3" s="325"/>
      <c r="KBN3" s="324"/>
      <c r="KBO3" s="325"/>
      <c r="KBP3" s="325"/>
      <c r="KBQ3" s="325"/>
      <c r="KBR3" s="325"/>
      <c r="KBS3" s="323"/>
      <c r="KBT3" s="324"/>
      <c r="KBU3" s="324"/>
      <c r="KBV3" s="325"/>
      <c r="KBW3" s="324"/>
      <c r="KBX3" s="325"/>
      <c r="KBY3" s="325"/>
      <c r="KBZ3" s="325"/>
      <c r="KCA3" s="325"/>
      <c r="KCB3" s="323"/>
      <c r="KCC3" s="324"/>
      <c r="KCD3" s="324"/>
      <c r="KCE3" s="325"/>
      <c r="KCF3" s="324"/>
      <c r="KCG3" s="325"/>
      <c r="KCH3" s="325"/>
      <c r="KCI3" s="325"/>
      <c r="KCJ3" s="325"/>
      <c r="KCK3" s="323"/>
      <c r="KCL3" s="324"/>
      <c r="KCM3" s="324"/>
      <c r="KCN3" s="325"/>
      <c r="KCO3" s="324"/>
      <c r="KCP3" s="325"/>
      <c r="KCQ3" s="325"/>
      <c r="KCR3" s="325"/>
      <c r="KCS3" s="325"/>
      <c r="KCT3" s="323"/>
      <c r="KCU3" s="324"/>
      <c r="KCV3" s="324"/>
      <c r="KCW3" s="325"/>
      <c r="KCX3" s="324"/>
      <c r="KCY3" s="325"/>
      <c r="KCZ3" s="325"/>
      <c r="KDA3" s="325"/>
      <c r="KDB3" s="325"/>
      <c r="KDC3" s="323"/>
      <c r="KDD3" s="324"/>
      <c r="KDE3" s="324"/>
      <c r="KDF3" s="325"/>
      <c r="KDG3" s="324"/>
      <c r="KDH3" s="325"/>
      <c r="KDI3" s="325"/>
      <c r="KDJ3" s="325"/>
      <c r="KDK3" s="325"/>
      <c r="KDL3" s="323"/>
      <c r="KDM3" s="324"/>
      <c r="KDN3" s="324"/>
      <c r="KDO3" s="325"/>
      <c r="KDP3" s="324"/>
      <c r="KDQ3" s="325"/>
      <c r="KDR3" s="325"/>
      <c r="KDS3" s="325"/>
      <c r="KDT3" s="325"/>
      <c r="KDU3" s="323"/>
      <c r="KDV3" s="324"/>
      <c r="KDW3" s="324"/>
      <c r="KDX3" s="325"/>
      <c r="KDY3" s="324"/>
      <c r="KDZ3" s="325"/>
      <c r="KEA3" s="325"/>
      <c r="KEB3" s="325"/>
      <c r="KEC3" s="325"/>
      <c r="KED3" s="323"/>
      <c r="KEE3" s="324"/>
      <c r="KEF3" s="324"/>
      <c r="KEG3" s="325"/>
      <c r="KEH3" s="324"/>
      <c r="KEI3" s="325"/>
      <c r="KEJ3" s="325"/>
      <c r="KEK3" s="325"/>
      <c r="KEL3" s="325"/>
      <c r="KEM3" s="323"/>
      <c r="KEN3" s="324"/>
      <c r="KEO3" s="324"/>
      <c r="KEP3" s="325"/>
      <c r="KEQ3" s="324"/>
      <c r="KER3" s="325"/>
      <c r="KES3" s="325"/>
      <c r="KET3" s="325"/>
      <c r="KEU3" s="325"/>
      <c r="KEV3" s="323"/>
      <c r="KEW3" s="324"/>
      <c r="KEX3" s="324"/>
      <c r="KEY3" s="325"/>
      <c r="KEZ3" s="324"/>
      <c r="KFA3" s="325"/>
      <c r="KFB3" s="325"/>
      <c r="KFC3" s="325"/>
      <c r="KFD3" s="325"/>
      <c r="KFE3" s="323"/>
      <c r="KFF3" s="324"/>
      <c r="KFG3" s="324"/>
      <c r="KFH3" s="325"/>
      <c r="KFI3" s="324"/>
      <c r="KFJ3" s="325"/>
      <c r="KFK3" s="325"/>
      <c r="KFL3" s="325"/>
      <c r="KFM3" s="325"/>
      <c r="KFN3" s="323"/>
      <c r="KFO3" s="324"/>
      <c r="KFP3" s="324"/>
      <c r="KFQ3" s="325"/>
      <c r="KFR3" s="324"/>
      <c r="KFS3" s="325"/>
      <c r="KFT3" s="325"/>
      <c r="KFU3" s="325"/>
      <c r="KFV3" s="325"/>
      <c r="KFW3" s="323"/>
      <c r="KFX3" s="324"/>
      <c r="KFY3" s="324"/>
      <c r="KFZ3" s="325"/>
      <c r="KGA3" s="324"/>
      <c r="KGB3" s="325"/>
      <c r="KGC3" s="325"/>
      <c r="KGD3" s="325"/>
      <c r="KGE3" s="325"/>
      <c r="KGF3" s="323"/>
      <c r="KGG3" s="324"/>
      <c r="KGH3" s="324"/>
      <c r="KGI3" s="325"/>
      <c r="KGJ3" s="324"/>
      <c r="KGK3" s="325"/>
      <c r="KGL3" s="325"/>
      <c r="KGM3" s="325"/>
      <c r="KGN3" s="325"/>
      <c r="KGO3" s="323"/>
      <c r="KGP3" s="324"/>
      <c r="KGQ3" s="324"/>
      <c r="KGR3" s="325"/>
      <c r="KGS3" s="324"/>
      <c r="KGT3" s="325"/>
      <c r="KGU3" s="325"/>
      <c r="KGV3" s="325"/>
      <c r="KGW3" s="325"/>
      <c r="KGX3" s="323"/>
      <c r="KGY3" s="324"/>
      <c r="KGZ3" s="324"/>
      <c r="KHA3" s="325"/>
      <c r="KHB3" s="324"/>
      <c r="KHC3" s="325"/>
      <c r="KHD3" s="325"/>
      <c r="KHE3" s="325"/>
      <c r="KHF3" s="325"/>
      <c r="KHG3" s="323"/>
      <c r="KHH3" s="324"/>
      <c r="KHI3" s="324"/>
      <c r="KHJ3" s="325"/>
      <c r="KHK3" s="324"/>
      <c r="KHL3" s="325"/>
      <c r="KHM3" s="325"/>
      <c r="KHN3" s="325"/>
      <c r="KHO3" s="325"/>
      <c r="KHP3" s="323"/>
      <c r="KHQ3" s="324"/>
      <c r="KHR3" s="324"/>
      <c r="KHS3" s="325"/>
      <c r="KHT3" s="324"/>
      <c r="KHU3" s="325"/>
      <c r="KHV3" s="325"/>
      <c r="KHW3" s="325"/>
      <c r="KHX3" s="325"/>
      <c r="KHY3" s="323"/>
      <c r="KHZ3" s="324"/>
      <c r="KIA3" s="324"/>
      <c r="KIB3" s="325"/>
      <c r="KIC3" s="324"/>
      <c r="KID3" s="325"/>
      <c r="KIE3" s="325"/>
      <c r="KIF3" s="325"/>
      <c r="KIG3" s="325"/>
      <c r="KIH3" s="323"/>
      <c r="KII3" s="324"/>
      <c r="KIJ3" s="324"/>
      <c r="KIK3" s="325"/>
      <c r="KIL3" s="324"/>
      <c r="KIM3" s="325"/>
      <c r="KIN3" s="325"/>
      <c r="KIO3" s="325"/>
      <c r="KIP3" s="325"/>
      <c r="KIQ3" s="323"/>
      <c r="KIR3" s="324"/>
      <c r="KIS3" s="324"/>
      <c r="KIT3" s="325"/>
      <c r="KIU3" s="324"/>
      <c r="KIV3" s="325"/>
      <c r="KIW3" s="325"/>
      <c r="KIX3" s="325"/>
      <c r="KIY3" s="325"/>
      <c r="KIZ3" s="323"/>
      <c r="KJA3" s="324"/>
      <c r="KJB3" s="324"/>
      <c r="KJC3" s="325"/>
      <c r="KJD3" s="324"/>
      <c r="KJE3" s="325"/>
      <c r="KJF3" s="325"/>
      <c r="KJG3" s="325"/>
      <c r="KJH3" s="325"/>
      <c r="KJI3" s="323"/>
      <c r="KJJ3" s="324"/>
      <c r="KJK3" s="324"/>
      <c r="KJL3" s="325"/>
      <c r="KJM3" s="324"/>
      <c r="KJN3" s="325"/>
      <c r="KJO3" s="325"/>
      <c r="KJP3" s="325"/>
      <c r="KJQ3" s="325"/>
      <c r="KJR3" s="323"/>
      <c r="KJS3" s="324"/>
      <c r="KJT3" s="324"/>
      <c r="KJU3" s="325"/>
      <c r="KJV3" s="324"/>
      <c r="KJW3" s="325"/>
      <c r="KJX3" s="325"/>
      <c r="KJY3" s="325"/>
      <c r="KJZ3" s="325"/>
      <c r="KKA3" s="323"/>
      <c r="KKB3" s="324"/>
      <c r="KKC3" s="324"/>
      <c r="KKD3" s="325"/>
      <c r="KKE3" s="324"/>
      <c r="KKF3" s="325"/>
      <c r="KKG3" s="325"/>
      <c r="KKH3" s="325"/>
      <c r="KKI3" s="325"/>
      <c r="KKJ3" s="323"/>
      <c r="KKK3" s="324"/>
      <c r="KKL3" s="324"/>
      <c r="KKM3" s="325"/>
      <c r="KKN3" s="324"/>
      <c r="KKO3" s="325"/>
      <c r="KKP3" s="325"/>
      <c r="KKQ3" s="325"/>
      <c r="KKR3" s="325"/>
      <c r="KKS3" s="323"/>
      <c r="KKT3" s="324"/>
      <c r="KKU3" s="324"/>
      <c r="KKV3" s="325"/>
      <c r="KKW3" s="324"/>
      <c r="KKX3" s="325"/>
      <c r="KKY3" s="325"/>
      <c r="KKZ3" s="325"/>
      <c r="KLA3" s="325"/>
      <c r="KLB3" s="323"/>
      <c r="KLC3" s="324"/>
      <c r="KLD3" s="324"/>
      <c r="KLE3" s="325"/>
      <c r="KLF3" s="324"/>
      <c r="KLG3" s="325"/>
      <c r="KLH3" s="325"/>
      <c r="KLI3" s="325"/>
      <c r="KLJ3" s="325"/>
      <c r="KLK3" s="323"/>
      <c r="KLL3" s="324"/>
      <c r="KLM3" s="324"/>
      <c r="KLN3" s="325"/>
      <c r="KLO3" s="324"/>
      <c r="KLP3" s="325"/>
      <c r="KLQ3" s="325"/>
      <c r="KLR3" s="325"/>
      <c r="KLS3" s="325"/>
      <c r="KLT3" s="323"/>
      <c r="KLU3" s="324"/>
      <c r="KLV3" s="324"/>
      <c r="KLW3" s="325"/>
      <c r="KLX3" s="324"/>
      <c r="KLY3" s="325"/>
      <c r="KLZ3" s="325"/>
      <c r="KMA3" s="325"/>
      <c r="KMB3" s="325"/>
      <c r="KMC3" s="323"/>
      <c r="KMD3" s="324"/>
      <c r="KME3" s="324"/>
      <c r="KMF3" s="325"/>
      <c r="KMG3" s="324"/>
      <c r="KMH3" s="325"/>
      <c r="KMI3" s="325"/>
      <c r="KMJ3" s="325"/>
      <c r="KMK3" s="325"/>
      <c r="KML3" s="323"/>
      <c r="KMM3" s="324"/>
      <c r="KMN3" s="324"/>
      <c r="KMO3" s="325"/>
      <c r="KMP3" s="324"/>
      <c r="KMQ3" s="325"/>
      <c r="KMR3" s="325"/>
      <c r="KMS3" s="325"/>
      <c r="KMT3" s="325"/>
      <c r="KMU3" s="323"/>
      <c r="KMV3" s="324"/>
      <c r="KMW3" s="324"/>
      <c r="KMX3" s="325"/>
      <c r="KMY3" s="324"/>
      <c r="KMZ3" s="325"/>
      <c r="KNA3" s="325"/>
      <c r="KNB3" s="325"/>
      <c r="KNC3" s="325"/>
      <c r="KND3" s="323"/>
      <c r="KNE3" s="324"/>
      <c r="KNF3" s="324"/>
      <c r="KNG3" s="325"/>
      <c r="KNH3" s="324"/>
      <c r="KNI3" s="325"/>
      <c r="KNJ3" s="325"/>
      <c r="KNK3" s="325"/>
      <c r="KNL3" s="325"/>
      <c r="KNM3" s="323"/>
      <c r="KNN3" s="324"/>
      <c r="KNO3" s="324"/>
      <c r="KNP3" s="325"/>
      <c r="KNQ3" s="324"/>
      <c r="KNR3" s="325"/>
      <c r="KNS3" s="325"/>
      <c r="KNT3" s="325"/>
      <c r="KNU3" s="325"/>
      <c r="KNV3" s="323"/>
      <c r="KNW3" s="324"/>
      <c r="KNX3" s="324"/>
      <c r="KNY3" s="325"/>
      <c r="KNZ3" s="324"/>
      <c r="KOA3" s="325"/>
      <c r="KOB3" s="325"/>
      <c r="KOC3" s="325"/>
      <c r="KOD3" s="325"/>
      <c r="KOE3" s="323"/>
      <c r="KOF3" s="324"/>
      <c r="KOG3" s="324"/>
      <c r="KOH3" s="325"/>
      <c r="KOI3" s="324"/>
      <c r="KOJ3" s="325"/>
      <c r="KOK3" s="325"/>
      <c r="KOL3" s="325"/>
      <c r="KOM3" s="325"/>
      <c r="KON3" s="323"/>
      <c r="KOO3" s="324"/>
      <c r="KOP3" s="324"/>
      <c r="KOQ3" s="325"/>
      <c r="KOR3" s="324"/>
      <c r="KOS3" s="325"/>
      <c r="KOT3" s="325"/>
      <c r="KOU3" s="325"/>
      <c r="KOV3" s="325"/>
      <c r="KOW3" s="323"/>
      <c r="KOX3" s="324"/>
      <c r="KOY3" s="324"/>
      <c r="KOZ3" s="325"/>
      <c r="KPA3" s="324"/>
      <c r="KPB3" s="325"/>
      <c r="KPC3" s="325"/>
      <c r="KPD3" s="325"/>
      <c r="KPE3" s="325"/>
      <c r="KPF3" s="323"/>
      <c r="KPG3" s="324"/>
      <c r="KPH3" s="324"/>
      <c r="KPI3" s="325"/>
      <c r="KPJ3" s="324"/>
      <c r="KPK3" s="325"/>
      <c r="KPL3" s="325"/>
      <c r="KPM3" s="325"/>
      <c r="KPN3" s="325"/>
      <c r="KPO3" s="323"/>
      <c r="KPP3" s="324"/>
      <c r="KPQ3" s="324"/>
      <c r="KPR3" s="325"/>
      <c r="KPS3" s="324"/>
      <c r="KPT3" s="325"/>
      <c r="KPU3" s="325"/>
      <c r="KPV3" s="325"/>
      <c r="KPW3" s="325"/>
      <c r="KPX3" s="323"/>
      <c r="KPY3" s="324"/>
      <c r="KPZ3" s="324"/>
      <c r="KQA3" s="325"/>
      <c r="KQB3" s="324"/>
      <c r="KQC3" s="325"/>
      <c r="KQD3" s="325"/>
      <c r="KQE3" s="325"/>
      <c r="KQF3" s="325"/>
      <c r="KQG3" s="323"/>
      <c r="KQH3" s="324"/>
      <c r="KQI3" s="324"/>
      <c r="KQJ3" s="325"/>
      <c r="KQK3" s="324"/>
      <c r="KQL3" s="325"/>
      <c r="KQM3" s="325"/>
      <c r="KQN3" s="325"/>
      <c r="KQO3" s="325"/>
      <c r="KQP3" s="323"/>
      <c r="KQQ3" s="324"/>
      <c r="KQR3" s="324"/>
      <c r="KQS3" s="325"/>
      <c r="KQT3" s="324"/>
      <c r="KQU3" s="325"/>
      <c r="KQV3" s="325"/>
      <c r="KQW3" s="325"/>
      <c r="KQX3" s="325"/>
      <c r="KQY3" s="323"/>
      <c r="KQZ3" s="324"/>
      <c r="KRA3" s="324"/>
      <c r="KRB3" s="325"/>
      <c r="KRC3" s="324"/>
      <c r="KRD3" s="325"/>
      <c r="KRE3" s="325"/>
      <c r="KRF3" s="325"/>
      <c r="KRG3" s="325"/>
      <c r="KRH3" s="323"/>
      <c r="KRI3" s="324"/>
      <c r="KRJ3" s="324"/>
      <c r="KRK3" s="325"/>
      <c r="KRL3" s="324"/>
      <c r="KRM3" s="325"/>
      <c r="KRN3" s="325"/>
      <c r="KRO3" s="325"/>
      <c r="KRP3" s="325"/>
      <c r="KRQ3" s="323"/>
      <c r="KRR3" s="324"/>
      <c r="KRS3" s="324"/>
      <c r="KRT3" s="325"/>
      <c r="KRU3" s="324"/>
      <c r="KRV3" s="325"/>
      <c r="KRW3" s="325"/>
      <c r="KRX3" s="325"/>
      <c r="KRY3" s="325"/>
      <c r="KRZ3" s="323"/>
      <c r="KSA3" s="324"/>
      <c r="KSB3" s="324"/>
      <c r="KSC3" s="325"/>
      <c r="KSD3" s="324"/>
      <c r="KSE3" s="325"/>
      <c r="KSF3" s="325"/>
      <c r="KSG3" s="325"/>
      <c r="KSH3" s="325"/>
      <c r="KSI3" s="323"/>
      <c r="KSJ3" s="324"/>
      <c r="KSK3" s="324"/>
      <c r="KSL3" s="325"/>
      <c r="KSM3" s="324"/>
      <c r="KSN3" s="325"/>
      <c r="KSO3" s="325"/>
      <c r="KSP3" s="325"/>
      <c r="KSQ3" s="325"/>
      <c r="KSR3" s="323"/>
      <c r="KSS3" s="324"/>
      <c r="KST3" s="324"/>
      <c r="KSU3" s="325"/>
      <c r="KSV3" s="324"/>
      <c r="KSW3" s="325"/>
      <c r="KSX3" s="325"/>
      <c r="KSY3" s="325"/>
      <c r="KSZ3" s="325"/>
      <c r="KTA3" s="323"/>
      <c r="KTB3" s="324"/>
      <c r="KTC3" s="324"/>
      <c r="KTD3" s="325"/>
      <c r="KTE3" s="324"/>
      <c r="KTF3" s="325"/>
      <c r="KTG3" s="325"/>
      <c r="KTH3" s="325"/>
      <c r="KTI3" s="325"/>
      <c r="KTJ3" s="323"/>
      <c r="KTK3" s="324"/>
      <c r="KTL3" s="324"/>
      <c r="KTM3" s="325"/>
      <c r="KTN3" s="324"/>
      <c r="KTO3" s="325"/>
      <c r="KTP3" s="325"/>
      <c r="KTQ3" s="325"/>
      <c r="KTR3" s="325"/>
      <c r="KTS3" s="323"/>
      <c r="KTT3" s="324"/>
      <c r="KTU3" s="324"/>
      <c r="KTV3" s="325"/>
      <c r="KTW3" s="324"/>
      <c r="KTX3" s="325"/>
      <c r="KTY3" s="325"/>
      <c r="KTZ3" s="325"/>
      <c r="KUA3" s="325"/>
      <c r="KUB3" s="323"/>
      <c r="KUC3" s="324"/>
      <c r="KUD3" s="324"/>
      <c r="KUE3" s="325"/>
      <c r="KUF3" s="324"/>
      <c r="KUG3" s="325"/>
      <c r="KUH3" s="325"/>
      <c r="KUI3" s="325"/>
      <c r="KUJ3" s="325"/>
      <c r="KUK3" s="323"/>
      <c r="KUL3" s="324"/>
      <c r="KUM3" s="324"/>
      <c r="KUN3" s="325"/>
      <c r="KUO3" s="324"/>
      <c r="KUP3" s="325"/>
      <c r="KUQ3" s="325"/>
      <c r="KUR3" s="325"/>
      <c r="KUS3" s="325"/>
      <c r="KUT3" s="323"/>
      <c r="KUU3" s="324"/>
      <c r="KUV3" s="324"/>
      <c r="KUW3" s="325"/>
      <c r="KUX3" s="324"/>
      <c r="KUY3" s="325"/>
      <c r="KUZ3" s="325"/>
      <c r="KVA3" s="325"/>
      <c r="KVB3" s="325"/>
      <c r="KVC3" s="323"/>
      <c r="KVD3" s="324"/>
      <c r="KVE3" s="324"/>
      <c r="KVF3" s="325"/>
      <c r="KVG3" s="324"/>
      <c r="KVH3" s="325"/>
      <c r="KVI3" s="325"/>
      <c r="KVJ3" s="325"/>
      <c r="KVK3" s="325"/>
      <c r="KVL3" s="323"/>
      <c r="KVM3" s="324"/>
      <c r="KVN3" s="324"/>
      <c r="KVO3" s="325"/>
      <c r="KVP3" s="324"/>
      <c r="KVQ3" s="325"/>
      <c r="KVR3" s="325"/>
      <c r="KVS3" s="325"/>
      <c r="KVT3" s="325"/>
      <c r="KVU3" s="323"/>
      <c r="KVV3" s="324"/>
      <c r="KVW3" s="324"/>
      <c r="KVX3" s="325"/>
      <c r="KVY3" s="324"/>
      <c r="KVZ3" s="325"/>
      <c r="KWA3" s="325"/>
      <c r="KWB3" s="325"/>
      <c r="KWC3" s="325"/>
      <c r="KWD3" s="323"/>
      <c r="KWE3" s="324"/>
      <c r="KWF3" s="324"/>
      <c r="KWG3" s="325"/>
      <c r="KWH3" s="324"/>
      <c r="KWI3" s="325"/>
      <c r="KWJ3" s="325"/>
      <c r="KWK3" s="325"/>
      <c r="KWL3" s="325"/>
      <c r="KWM3" s="323"/>
      <c r="KWN3" s="324"/>
      <c r="KWO3" s="324"/>
      <c r="KWP3" s="325"/>
      <c r="KWQ3" s="324"/>
      <c r="KWR3" s="325"/>
      <c r="KWS3" s="325"/>
      <c r="KWT3" s="325"/>
      <c r="KWU3" s="325"/>
      <c r="KWV3" s="323"/>
      <c r="KWW3" s="324"/>
      <c r="KWX3" s="324"/>
      <c r="KWY3" s="325"/>
      <c r="KWZ3" s="324"/>
      <c r="KXA3" s="325"/>
      <c r="KXB3" s="325"/>
      <c r="KXC3" s="325"/>
      <c r="KXD3" s="325"/>
      <c r="KXE3" s="323"/>
      <c r="KXF3" s="324"/>
      <c r="KXG3" s="324"/>
      <c r="KXH3" s="325"/>
      <c r="KXI3" s="324"/>
      <c r="KXJ3" s="325"/>
      <c r="KXK3" s="325"/>
      <c r="KXL3" s="325"/>
      <c r="KXM3" s="325"/>
      <c r="KXN3" s="323"/>
      <c r="KXO3" s="324"/>
      <c r="KXP3" s="324"/>
      <c r="KXQ3" s="325"/>
      <c r="KXR3" s="324"/>
      <c r="KXS3" s="325"/>
      <c r="KXT3" s="325"/>
      <c r="KXU3" s="325"/>
      <c r="KXV3" s="325"/>
      <c r="KXW3" s="323"/>
      <c r="KXX3" s="324"/>
      <c r="KXY3" s="324"/>
      <c r="KXZ3" s="325"/>
      <c r="KYA3" s="324"/>
      <c r="KYB3" s="325"/>
      <c r="KYC3" s="325"/>
      <c r="KYD3" s="325"/>
      <c r="KYE3" s="325"/>
      <c r="KYF3" s="323"/>
      <c r="KYG3" s="324"/>
      <c r="KYH3" s="324"/>
      <c r="KYI3" s="325"/>
      <c r="KYJ3" s="324"/>
      <c r="KYK3" s="325"/>
      <c r="KYL3" s="325"/>
      <c r="KYM3" s="325"/>
      <c r="KYN3" s="325"/>
      <c r="KYO3" s="323"/>
      <c r="KYP3" s="324"/>
      <c r="KYQ3" s="324"/>
      <c r="KYR3" s="325"/>
      <c r="KYS3" s="324"/>
      <c r="KYT3" s="325"/>
      <c r="KYU3" s="325"/>
      <c r="KYV3" s="325"/>
      <c r="KYW3" s="325"/>
      <c r="KYX3" s="323"/>
      <c r="KYY3" s="324"/>
      <c r="KYZ3" s="324"/>
      <c r="KZA3" s="325"/>
      <c r="KZB3" s="324"/>
      <c r="KZC3" s="325"/>
      <c r="KZD3" s="325"/>
      <c r="KZE3" s="325"/>
      <c r="KZF3" s="325"/>
      <c r="KZG3" s="323"/>
      <c r="KZH3" s="324"/>
      <c r="KZI3" s="324"/>
      <c r="KZJ3" s="325"/>
      <c r="KZK3" s="324"/>
      <c r="KZL3" s="325"/>
      <c r="KZM3" s="325"/>
      <c r="KZN3" s="325"/>
      <c r="KZO3" s="325"/>
      <c r="KZP3" s="323"/>
      <c r="KZQ3" s="324"/>
      <c r="KZR3" s="324"/>
      <c r="KZS3" s="325"/>
      <c r="KZT3" s="324"/>
      <c r="KZU3" s="325"/>
      <c r="KZV3" s="325"/>
      <c r="KZW3" s="325"/>
      <c r="KZX3" s="325"/>
      <c r="KZY3" s="323"/>
      <c r="KZZ3" s="324"/>
      <c r="LAA3" s="324"/>
      <c r="LAB3" s="325"/>
      <c r="LAC3" s="324"/>
      <c r="LAD3" s="325"/>
      <c r="LAE3" s="325"/>
      <c r="LAF3" s="325"/>
      <c r="LAG3" s="325"/>
      <c r="LAH3" s="323"/>
      <c r="LAI3" s="324"/>
      <c r="LAJ3" s="324"/>
      <c r="LAK3" s="325"/>
      <c r="LAL3" s="324"/>
      <c r="LAM3" s="325"/>
      <c r="LAN3" s="325"/>
      <c r="LAO3" s="325"/>
      <c r="LAP3" s="325"/>
      <c r="LAQ3" s="323"/>
      <c r="LAR3" s="324"/>
      <c r="LAS3" s="324"/>
      <c r="LAT3" s="325"/>
      <c r="LAU3" s="324"/>
      <c r="LAV3" s="325"/>
      <c r="LAW3" s="325"/>
      <c r="LAX3" s="325"/>
      <c r="LAY3" s="325"/>
      <c r="LAZ3" s="323"/>
      <c r="LBA3" s="324"/>
      <c r="LBB3" s="324"/>
      <c r="LBC3" s="325"/>
      <c r="LBD3" s="324"/>
      <c r="LBE3" s="325"/>
      <c r="LBF3" s="325"/>
      <c r="LBG3" s="325"/>
      <c r="LBH3" s="325"/>
      <c r="LBI3" s="323"/>
      <c r="LBJ3" s="324"/>
      <c r="LBK3" s="324"/>
      <c r="LBL3" s="325"/>
      <c r="LBM3" s="324"/>
      <c r="LBN3" s="325"/>
      <c r="LBO3" s="325"/>
      <c r="LBP3" s="325"/>
      <c r="LBQ3" s="325"/>
      <c r="LBR3" s="323"/>
      <c r="LBS3" s="324"/>
      <c r="LBT3" s="324"/>
      <c r="LBU3" s="325"/>
      <c r="LBV3" s="324"/>
      <c r="LBW3" s="325"/>
      <c r="LBX3" s="325"/>
      <c r="LBY3" s="325"/>
      <c r="LBZ3" s="325"/>
      <c r="LCA3" s="323"/>
      <c r="LCB3" s="324"/>
      <c r="LCC3" s="324"/>
      <c r="LCD3" s="325"/>
      <c r="LCE3" s="324"/>
      <c r="LCF3" s="325"/>
      <c r="LCG3" s="325"/>
      <c r="LCH3" s="325"/>
      <c r="LCI3" s="325"/>
      <c r="LCJ3" s="323"/>
      <c r="LCK3" s="324"/>
      <c r="LCL3" s="324"/>
      <c r="LCM3" s="325"/>
      <c r="LCN3" s="324"/>
      <c r="LCO3" s="325"/>
      <c r="LCP3" s="325"/>
      <c r="LCQ3" s="325"/>
      <c r="LCR3" s="325"/>
      <c r="LCS3" s="323"/>
      <c r="LCT3" s="324"/>
      <c r="LCU3" s="324"/>
      <c r="LCV3" s="325"/>
      <c r="LCW3" s="324"/>
      <c r="LCX3" s="325"/>
      <c r="LCY3" s="325"/>
      <c r="LCZ3" s="325"/>
      <c r="LDA3" s="325"/>
      <c r="LDB3" s="323"/>
      <c r="LDC3" s="324"/>
      <c r="LDD3" s="324"/>
      <c r="LDE3" s="325"/>
      <c r="LDF3" s="324"/>
      <c r="LDG3" s="325"/>
      <c r="LDH3" s="325"/>
      <c r="LDI3" s="325"/>
      <c r="LDJ3" s="325"/>
      <c r="LDK3" s="323"/>
      <c r="LDL3" s="324"/>
      <c r="LDM3" s="324"/>
      <c r="LDN3" s="325"/>
      <c r="LDO3" s="324"/>
      <c r="LDP3" s="325"/>
      <c r="LDQ3" s="325"/>
      <c r="LDR3" s="325"/>
      <c r="LDS3" s="325"/>
      <c r="LDT3" s="323"/>
      <c r="LDU3" s="324"/>
      <c r="LDV3" s="324"/>
      <c r="LDW3" s="325"/>
      <c r="LDX3" s="324"/>
      <c r="LDY3" s="325"/>
      <c r="LDZ3" s="325"/>
      <c r="LEA3" s="325"/>
      <c r="LEB3" s="325"/>
      <c r="LEC3" s="323"/>
      <c r="LED3" s="324"/>
      <c r="LEE3" s="324"/>
      <c r="LEF3" s="325"/>
      <c r="LEG3" s="324"/>
      <c r="LEH3" s="325"/>
      <c r="LEI3" s="325"/>
      <c r="LEJ3" s="325"/>
      <c r="LEK3" s="325"/>
      <c r="LEL3" s="323"/>
      <c r="LEM3" s="324"/>
      <c r="LEN3" s="324"/>
      <c r="LEO3" s="325"/>
      <c r="LEP3" s="324"/>
      <c r="LEQ3" s="325"/>
      <c r="LER3" s="325"/>
      <c r="LES3" s="325"/>
      <c r="LET3" s="325"/>
      <c r="LEU3" s="323"/>
      <c r="LEV3" s="324"/>
      <c r="LEW3" s="324"/>
      <c r="LEX3" s="325"/>
      <c r="LEY3" s="324"/>
      <c r="LEZ3" s="325"/>
      <c r="LFA3" s="325"/>
      <c r="LFB3" s="325"/>
      <c r="LFC3" s="325"/>
      <c r="LFD3" s="323"/>
      <c r="LFE3" s="324"/>
      <c r="LFF3" s="324"/>
      <c r="LFG3" s="325"/>
      <c r="LFH3" s="324"/>
      <c r="LFI3" s="325"/>
      <c r="LFJ3" s="325"/>
      <c r="LFK3" s="325"/>
      <c r="LFL3" s="325"/>
      <c r="LFM3" s="323"/>
      <c r="LFN3" s="324"/>
      <c r="LFO3" s="324"/>
      <c r="LFP3" s="325"/>
      <c r="LFQ3" s="324"/>
      <c r="LFR3" s="325"/>
      <c r="LFS3" s="325"/>
      <c r="LFT3" s="325"/>
      <c r="LFU3" s="325"/>
      <c r="LFV3" s="323"/>
      <c r="LFW3" s="324"/>
      <c r="LFX3" s="324"/>
      <c r="LFY3" s="325"/>
      <c r="LFZ3" s="324"/>
      <c r="LGA3" s="325"/>
      <c r="LGB3" s="325"/>
      <c r="LGC3" s="325"/>
      <c r="LGD3" s="325"/>
      <c r="LGE3" s="323"/>
      <c r="LGF3" s="324"/>
      <c r="LGG3" s="324"/>
      <c r="LGH3" s="325"/>
      <c r="LGI3" s="324"/>
      <c r="LGJ3" s="325"/>
      <c r="LGK3" s="325"/>
      <c r="LGL3" s="325"/>
      <c r="LGM3" s="325"/>
      <c r="LGN3" s="323"/>
      <c r="LGO3" s="324"/>
      <c r="LGP3" s="324"/>
      <c r="LGQ3" s="325"/>
      <c r="LGR3" s="324"/>
      <c r="LGS3" s="325"/>
      <c r="LGT3" s="325"/>
      <c r="LGU3" s="325"/>
      <c r="LGV3" s="325"/>
      <c r="LGW3" s="323"/>
      <c r="LGX3" s="324"/>
      <c r="LGY3" s="324"/>
      <c r="LGZ3" s="325"/>
      <c r="LHA3" s="324"/>
      <c r="LHB3" s="325"/>
      <c r="LHC3" s="325"/>
      <c r="LHD3" s="325"/>
      <c r="LHE3" s="325"/>
      <c r="LHF3" s="323"/>
      <c r="LHG3" s="324"/>
      <c r="LHH3" s="324"/>
      <c r="LHI3" s="325"/>
      <c r="LHJ3" s="324"/>
      <c r="LHK3" s="325"/>
      <c r="LHL3" s="325"/>
      <c r="LHM3" s="325"/>
      <c r="LHN3" s="325"/>
      <c r="LHO3" s="323"/>
      <c r="LHP3" s="324"/>
      <c r="LHQ3" s="324"/>
      <c r="LHR3" s="325"/>
      <c r="LHS3" s="324"/>
      <c r="LHT3" s="325"/>
      <c r="LHU3" s="325"/>
      <c r="LHV3" s="325"/>
      <c r="LHW3" s="325"/>
      <c r="LHX3" s="323"/>
      <c r="LHY3" s="324"/>
      <c r="LHZ3" s="324"/>
      <c r="LIA3" s="325"/>
      <c r="LIB3" s="324"/>
      <c r="LIC3" s="325"/>
      <c r="LID3" s="325"/>
      <c r="LIE3" s="325"/>
      <c r="LIF3" s="325"/>
      <c r="LIG3" s="323"/>
      <c r="LIH3" s="324"/>
      <c r="LII3" s="324"/>
      <c r="LIJ3" s="325"/>
      <c r="LIK3" s="324"/>
      <c r="LIL3" s="325"/>
      <c r="LIM3" s="325"/>
      <c r="LIN3" s="325"/>
      <c r="LIO3" s="325"/>
      <c r="LIP3" s="323"/>
      <c r="LIQ3" s="324"/>
      <c r="LIR3" s="324"/>
      <c r="LIS3" s="325"/>
      <c r="LIT3" s="324"/>
      <c r="LIU3" s="325"/>
      <c r="LIV3" s="325"/>
      <c r="LIW3" s="325"/>
      <c r="LIX3" s="325"/>
      <c r="LIY3" s="323"/>
      <c r="LIZ3" s="324"/>
      <c r="LJA3" s="324"/>
      <c r="LJB3" s="325"/>
      <c r="LJC3" s="324"/>
      <c r="LJD3" s="325"/>
      <c r="LJE3" s="325"/>
      <c r="LJF3" s="325"/>
      <c r="LJG3" s="325"/>
      <c r="LJH3" s="323"/>
      <c r="LJI3" s="324"/>
      <c r="LJJ3" s="324"/>
      <c r="LJK3" s="325"/>
      <c r="LJL3" s="324"/>
      <c r="LJM3" s="325"/>
      <c r="LJN3" s="325"/>
      <c r="LJO3" s="325"/>
      <c r="LJP3" s="325"/>
      <c r="LJQ3" s="323"/>
      <c r="LJR3" s="324"/>
      <c r="LJS3" s="324"/>
      <c r="LJT3" s="325"/>
      <c r="LJU3" s="324"/>
      <c r="LJV3" s="325"/>
      <c r="LJW3" s="325"/>
      <c r="LJX3" s="325"/>
      <c r="LJY3" s="325"/>
      <c r="LJZ3" s="323"/>
      <c r="LKA3" s="324"/>
      <c r="LKB3" s="324"/>
      <c r="LKC3" s="325"/>
      <c r="LKD3" s="324"/>
      <c r="LKE3" s="325"/>
      <c r="LKF3" s="325"/>
      <c r="LKG3" s="325"/>
      <c r="LKH3" s="325"/>
      <c r="LKI3" s="323"/>
      <c r="LKJ3" s="324"/>
      <c r="LKK3" s="324"/>
      <c r="LKL3" s="325"/>
      <c r="LKM3" s="324"/>
      <c r="LKN3" s="325"/>
      <c r="LKO3" s="325"/>
      <c r="LKP3" s="325"/>
      <c r="LKQ3" s="325"/>
      <c r="LKR3" s="323"/>
      <c r="LKS3" s="324"/>
      <c r="LKT3" s="324"/>
      <c r="LKU3" s="325"/>
      <c r="LKV3" s="324"/>
      <c r="LKW3" s="325"/>
      <c r="LKX3" s="325"/>
      <c r="LKY3" s="325"/>
      <c r="LKZ3" s="325"/>
      <c r="LLA3" s="323"/>
      <c r="LLB3" s="324"/>
      <c r="LLC3" s="324"/>
      <c r="LLD3" s="325"/>
      <c r="LLE3" s="324"/>
      <c r="LLF3" s="325"/>
      <c r="LLG3" s="325"/>
      <c r="LLH3" s="325"/>
      <c r="LLI3" s="325"/>
      <c r="LLJ3" s="323"/>
      <c r="LLK3" s="324"/>
      <c r="LLL3" s="324"/>
      <c r="LLM3" s="325"/>
      <c r="LLN3" s="324"/>
      <c r="LLO3" s="325"/>
      <c r="LLP3" s="325"/>
      <c r="LLQ3" s="325"/>
      <c r="LLR3" s="325"/>
      <c r="LLS3" s="323"/>
      <c r="LLT3" s="324"/>
      <c r="LLU3" s="324"/>
      <c r="LLV3" s="325"/>
      <c r="LLW3" s="324"/>
      <c r="LLX3" s="325"/>
      <c r="LLY3" s="325"/>
      <c r="LLZ3" s="325"/>
      <c r="LMA3" s="325"/>
      <c r="LMB3" s="323"/>
      <c r="LMC3" s="324"/>
      <c r="LMD3" s="324"/>
      <c r="LME3" s="325"/>
      <c r="LMF3" s="324"/>
      <c r="LMG3" s="325"/>
      <c r="LMH3" s="325"/>
      <c r="LMI3" s="325"/>
      <c r="LMJ3" s="325"/>
      <c r="LMK3" s="323"/>
      <c r="LML3" s="324"/>
      <c r="LMM3" s="324"/>
      <c r="LMN3" s="325"/>
      <c r="LMO3" s="324"/>
      <c r="LMP3" s="325"/>
      <c r="LMQ3" s="325"/>
      <c r="LMR3" s="325"/>
      <c r="LMS3" s="325"/>
      <c r="LMT3" s="323"/>
      <c r="LMU3" s="324"/>
      <c r="LMV3" s="324"/>
      <c r="LMW3" s="325"/>
      <c r="LMX3" s="324"/>
      <c r="LMY3" s="325"/>
      <c r="LMZ3" s="325"/>
      <c r="LNA3" s="325"/>
      <c r="LNB3" s="325"/>
      <c r="LNC3" s="323"/>
      <c r="LND3" s="324"/>
      <c r="LNE3" s="324"/>
      <c r="LNF3" s="325"/>
      <c r="LNG3" s="324"/>
      <c r="LNH3" s="325"/>
      <c r="LNI3" s="325"/>
      <c r="LNJ3" s="325"/>
      <c r="LNK3" s="325"/>
      <c r="LNL3" s="323"/>
      <c r="LNM3" s="324"/>
      <c r="LNN3" s="324"/>
      <c r="LNO3" s="325"/>
      <c r="LNP3" s="324"/>
      <c r="LNQ3" s="325"/>
      <c r="LNR3" s="325"/>
      <c r="LNS3" s="325"/>
      <c r="LNT3" s="325"/>
      <c r="LNU3" s="323"/>
      <c r="LNV3" s="324"/>
      <c r="LNW3" s="324"/>
      <c r="LNX3" s="325"/>
      <c r="LNY3" s="324"/>
      <c r="LNZ3" s="325"/>
      <c r="LOA3" s="325"/>
      <c r="LOB3" s="325"/>
      <c r="LOC3" s="325"/>
      <c r="LOD3" s="323"/>
      <c r="LOE3" s="324"/>
      <c r="LOF3" s="324"/>
      <c r="LOG3" s="325"/>
      <c r="LOH3" s="324"/>
      <c r="LOI3" s="325"/>
      <c r="LOJ3" s="325"/>
      <c r="LOK3" s="325"/>
      <c r="LOL3" s="325"/>
      <c r="LOM3" s="323"/>
      <c r="LON3" s="324"/>
      <c r="LOO3" s="324"/>
      <c r="LOP3" s="325"/>
      <c r="LOQ3" s="324"/>
      <c r="LOR3" s="325"/>
      <c r="LOS3" s="325"/>
      <c r="LOT3" s="325"/>
      <c r="LOU3" s="325"/>
      <c r="LOV3" s="323"/>
      <c r="LOW3" s="324"/>
      <c r="LOX3" s="324"/>
      <c r="LOY3" s="325"/>
      <c r="LOZ3" s="324"/>
      <c r="LPA3" s="325"/>
      <c r="LPB3" s="325"/>
      <c r="LPC3" s="325"/>
      <c r="LPD3" s="325"/>
      <c r="LPE3" s="323"/>
      <c r="LPF3" s="324"/>
      <c r="LPG3" s="324"/>
      <c r="LPH3" s="325"/>
      <c r="LPI3" s="324"/>
      <c r="LPJ3" s="325"/>
      <c r="LPK3" s="325"/>
      <c r="LPL3" s="325"/>
      <c r="LPM3" s="325"/>
      <c r="LPN3" s="323"/>
      <c r="LPO3" s="324"/>
      <c r="LPP3" s="324"/>
      <c r="LPQ3" s="325"/>
      <c r="LPR3" s="324"/>
      <c r="LPS3" s="325"/>
      <c r="LPT3" s="325"/>
      <c r="LPU3" s="325"/>
      <c r="LPV3" s="325"/>
      <c r="LPW3" s="323"/>
      <c r="LPX3" s="324"/>
      <c r="LPY3" s="324"/>
      <c r="LPZ3" s="325"/>
      <c r="LQA3" s="324"/>
      <c r="LQB3" s="325"/>
      <c r="LQC3" s="325"/>
      <c r="LQD3" s="325"/>
      <c r="LQE3" s="325"/>
      <c r="LQF3" s="323"/>
      <c r="LQG3" s="324"/>
      <c r="LQH3" s="324"/>
      <c r="LQI3" s="325"/>
      <c r="LQJ3" s="324"/>
      <c r="LQK3" s="325"/>
      <c r="LQL3" s="325"/>
      <c r="LQM3" s="325"/>
      <c r="LQN3" s="325"/>
      <c r="LQO3" s="323"/>
      <c r="LQP3" s="324"/>
      <c r="LQQ3" s="324"/>
      <c r="LQR3" s="325"/>
      <c r="LQS3" s="324"/>
      <c r="LQT3" s="325"/>
      <c r="LQU3" s="325"/>
      <c r="LQV3" s="325"/>
      <c r="LQW3" s="325"/>
      <c r="LQX3" s="323"/>
      <c r="LQY3" s="324"/>
      <c r="LQZ3" s="324"/>
      <c r="LRA3" s="325"/>
      <c r="LRB3" s="324"/>
      <c r="LRC3" s="325"/>
      <c r="LRD3" s="325"/>
      <c r="LRE3" s="325"/>
      <c r="LRF3" s="325"/>
      <c r="LRG3" s="323"/>
      <c r="LRH3" s="324"/>
      <c r="LRI3" s="324"/>
      <c r="LRJ3" s="325"/>
      <c r="LRK3" s="324"/>
      <c r="LRL3" s="325"/>
      <c r="LRM3" s="325"/>
      <c r="LRN3" s="325"/>
      <c r="LRO3" s="325"/>
      <c r="LRP3" s="323"/>
      <c r="LRQ3" s="324"/>
      <c r="LRR3" s="324"/>
      <c r="LRS3" s="325"/>
      <c r="LRT3" s="324"/>
      <c r="LRU3" s="325"/>
      <c r="LRV3" s="325"/>
      <c r="LRW3" s="325"/>
      <c r="LRX3" s="325"/>
      <c r="LRY3" s="323"/>
      <c r="LRZ3" s="324"/>
      <c r="LSA3" s="324"/>
      <c r="LSB3" s="325"/>
      <c r="LSC3" s="324"/>
      <c r="LSD3" s="325"/>
      <c r="LSE3" s="325"/>
      <c r="LSF3" s="325"/>
      <c r="LSG3" s="325"/>
      <c r="LSH3" s="323"/>
      <c r="LSI3" s="324"/>
      <c r="LSJ3" s="324"/>
      <c r="LSK3" s="325"/>
      <c r="LSL3" s="324"/>
      <c r="LSM3" s="325"/>
      <c r="LSN3" s="325"/>
      <c r="LSO3" s="325"/>
      <c r="LSP3" s="325"/>
      <c r="LSQ3" s="323"/>
      <c r="LSR3" s="324"/>
      <c r="LSS3" s="324"/>
      <c r="LST3" s="325"/>
      <c r="LSU3" s="324"/>
      <c r="LSV3" s="325"/>
      <c r="LSW3" s="325"/>
      <c r="LSX3" s="325"/>
      <c r="LSY3" s="325"/>
      <c r="LSZ3" s="323"/>
      <c r="LTA3" s="324"/>
      <c r="LTB3" s="324"/>
      <c r="LTC3" s="325"/>
      <c r="LTD3" s="324"/>
      <c r="LTE3" s="325"/>
      <c r="LTF3" s="325"/>
      <c r="LTG3" s="325"/>
      <c r="LTH3" s="325"/>
      <c r="LTI3" s="323"/>
      <c r="LTJ3" s="324"/>
      <c r="LTK3" s="324"/>
      <c r="LTL3" s="325"/>
      <c r="LTM3" s="324"/>
      <c r="LTN3" s="325"/>
      <c r="LTO3" s="325"/>
      <c r="LTP3" s="325"/>
      <c r="LTQ3" s="325"/>
      <c r="LTR3" s="323"/>
      <c r="LTS3" s="324"/>
      <c r="LTT3" s="324"/>
      <c r="LTU3" s="325"/>
      <c r="LTV3" s="324"/>
      <c r="LTW3" s="325"/>
      <c r="LTX3" s="325"/>
      <c r="LTY3" s="325"/>
      <c r="LTZ3" s="325"/>
      <c r="LUA3" s="323"/>
      <c r="LUB3" s="324"/>
      <c r="LUC3" s="324"/>
      <c r="LUD3" s="325"/>
      <c r="LUE3" s="324"/>
      <c r="LUF3" s="325"/>
      <c r="LUG3" s="325"/>
      <c r="LUH3" s="325"/>
      <c r="LUI3" s="325"/>
      <c r="LUJ3" s="323"/>
      <c r="LUK3" s="324"/>
      <c r="LUL3" s="324"/>
      <c r="LUM3" s="325"/>
      <c r="LUN3" s="324"/>
      <c r="LUO3" s="325"/>
      <c r="LUP3" s="325"/>
      <c r="LUQ3" s="325"/>
      <c r="LUR3" s="325"/>
      <c r="LUS3" s="323"/>
      <c r="LUT3" s="324"/>
      <c r="LUU3" s="324"/>
      <c r="LUV3" s="325"/>
      <c r="LUW3" s="324"/>
      <c r="LUX3" s="325"/>
      <c r="LUY3" s="325"/>
      <c r="LUZ3" s="325"/>
      <c r="LVA3" s="325"/>
      <c r="LVB3" s="323"/>
      <c r="LVC3" s="324"/>
      <c r="LVD3" s="324"/>
      <c r="LVE3" s="325"/>
      <c r="LVF3" s="324"/>
      <c r="LVG3" s="325"/>
      <c r="LVH3" s="325"/>
      <c r="LVI3" s="325"/>
      <c r="LVJ3" s="325"/>
      <c r="LVK3" s="323"/>
      <c r="LVL3" s="324"/>
      <c r="LVM3" s="324"/>
      <c r="LVN3" s="325"/>
      <c r="LVO3" s="324"/>
      <c r="LVP3" s="325"/>
      <c r="LVQ3" s="325"/>
      <c r="LVR3" s="325"/>
      <c r="LVS3" s="325"/>
      <c r="LVT3" s="323"/>
      <c r="LVU3" s="324"/>
      <c r="LVV3" s="324"/>
      <c r="LVW3" s="325"/>
      <c r="LVX3" s="324"/>
      <c r="LVY3" s="325"/>
      <c r="LVZ3" s="325"/>
      <c r="LWA3" s="325"/>
      <c r="LWB3" s="325"/>
      <c r="LWC3" s="323"/>
      <c r="LWD3" s="324"/>
      <c r="LWE3" s="324"/>
      <c r="LWF3" s="325"/>
      <c r="LWG3" s="324"/>
      <c r="LWH3" s="325"/>
      <c r="LWI3" s="325"/>
      <c r="LWJ3" s="325"/>
      <c r="LWK3" s="325"/>
      <c r="LWL3" s="323"/>
      <c r="LWM3" s="324"/>
      <c r="LWN3" s="324"/>
      <c r="LWO3" s="325"/>
      <c r="LWP3" s="324"/>
      <c r="LWQ3" s="325"/>
      <c r="LWR3" s="325"/>
      <c r="LWS3" s="325"/>
      <c r="LWT3" s="325"/>
      <c r="LWU3" s="323"/>
      <c r="LWV3" s="324"/>
      <c r="LWW3" s="324"/>
      <c r="LWX3" s="325"/>
      <c r="LWY3" s="324"/>
      <c r="LWZ3" s="325"/>
      <c r="LXA3" s="325"/>
      <c r="LXB3" s="325"/>
      <c r="LXC3" s="325"/>
      <c r="LXD3" s="323"/>
      <c r="LXE3" s="324"/>
      <c r="LXF3" s="324"/>
      <c r="LXG3" s="325"/>
      <c r="LXH3" s="324"/>
      <c r="LXI3" s="325"/>
      <c r="LXJ3" s="325"/>
      <c r="LXK3" s="325"/>
      <c r="LXL3" s="325"/>
      <c r="LXM3" s="323"/>
      <c r="LXN3" s="324"/>
      <c r="LXO3" s="324"/>
      <c r="LXP3" s="325"/>
      <c r="LXQ3" s="324"/>
      <c r="LXR3" s="325"/>
      <c r="LXS3" s="325"/>
      <c r="LXT3" s="325"/>
      <c r="LXU3" s="325"/>
      <c r="LXV3" s="323"/>
      <c r="LXW3" s="324"/>
      <c r="LXX3" s="324"/>
      <c r="LXY3" s="325"/>
      <c r="LXZ3" s="324"/>
      <c r="LYA3" s="325"/>
      <c r="LYB3" s="325"/>
      <c r="LYC3" s="325"/>
      <c r="LYD3" s="325"/>
      <c r="LYE3" s="323"/>
      <c r="LYF3" s="324"/>
      <c r="LYG3" s="324"/>
      <c r="LYH3" s="325"/>
      <c r="LYI3" s="324"/>
      <c r="LYJ3" s="325"/>
      <c r="LYK3" s="325"/>
      <c r="LYL3" s="325"/>
      <c r="LYM3" s="325"/>
      <c r="LYN3" s="323"/>
      <c r="LYO3" s="324"/>
      <c r="LYP3" s="324"/>
      <c r="LYQ3" s="325"/>
      <c r="LYR3" s="324"/>
      <c r="LYS3" s="325"/>
      <c r="LYT3" s="325"/>
      <c r="LYU3" s="325"/>
      <c r="LYV3" s="325"/>
      <c r="LYW3" s="323"/>
      <c r="LYX3" s="324"/>
      <c r="LYY3" s="324"/>
      <c r="LYZ3" s="325"/>
      <c r="LZA3" s="324"/>
      <c r="LZB3" s="325"/>
      <c r="LZC3" s="325"/>
      <c r="LZD3" s="325"/>
      <c r="LZE3" s="325"/>
      <c r="LZF3" s="323"/>
      <c r="LZG3" s="324"/>
      <c r="LZH3" s="324"/>
      <c r="LZI3" s="325"/>
      <c r="LZJ3" s="324"/>
      <c r="LZK3" s="325"/>
      <c r="LZL3" s="325"/>
      <c r="LZM3" s="325"/>
      <c r="LZN3" s="325"/>
      <c r="LZO3" s="323"/>
      <c r="LZP3" s="324"/>
      <c r="LZQ3" s="324"/>
      <c r="LZR3" s="325"/>
      <c r="LZS3" s="324"/>
      <c r="LZT3" s="325"/>
      <c r="LZU3" s="325"/>
      <c r="LZV3" s="325"/>
      <c r="LZW3" s="325"/>
      <c r="LZX3" s="323"/>
      <c r="LZY3" s="324"/>
      <c r="LZZ3" s="324"/>
      <c r="MAA3" s="325"/>
      <c r="MAB3" s="324"/>
      <c r="MAC3" s="325"/>
      <c r="MAD3" s="325"/>
      <c r="MAE3" s="325"/>
      <c r="MAF3" s="325"/>
      <c r="MAG3" s="323"/>
      <c r="MAH3" s="324"/>
      <c r="MAI3" s="324"/>
      <c r="MAJ3" s="325"/>
      <c r="MAK3" s="324"/>
      <c r="MAL3" s="325"/>
      <c r="MAM3" s="325"/>
      <c r="MAN3" s="325"/>
      <c r="MAO3" s="325"/>
      <c r="MAP3" s="323"/>
      <c r="MAQ3" s="324"/>
      <c r="MAR3" s="324"/>
      <c r="MAS3" s="325"/>
      <c r="MAT3" s="324"/>
      <c r="MAU3" s="325"/>
      <c r="MAV3" s="325"/>
      <c r="MAW3" s="325"/>
      <c r="MAX3" s="325"/>
      <c r="MAY3" s="323"/>
      <c r="MAZ3" s="324"/>
      <c r="MBA3" s="324"/>
      <c r="MBB3" s="325"/>
      <c r="MBC3" s="324"/>
      <c r="MBD3" s="325"/>
      <c r="MBE3" s="325"/>
      <c r="MBF3" s="325"/>
      <c r="MBG3" s="325"/>
      <c r="MBH3" s="323"/>
      <c r="MBI3" s="324"/>
      <c r="MBJ3" s="324"/>
      <c r="MBK3" s="325"/>
      <c r="MBL3" s="324"/>
      <c r="MBM3" s="325"/>
      <c r="MBN3" s="325"/>
      <c r="MBO3" s="325"/>
      <c r="MBP3" s="325"/>
      <c r="MBQ3" s="323"/>
      <c r="MBR3" s="324"/>
      <c r="MBS3" s="324"/>
      <c r="MBT3" s="325"/>
      <c r="MBU3" s="324"/>
      <c r="MBV3" s="325"/>
      <c r="MBW3" s="325"/>
      <c r="MBX3" s="325"/>
      <c r="MBY3" s="325"/>
      <c r="MBZ3" s="323"/>
      <c r="MCA3" s="324"/>
      <c r="MCB3" s="324"/>
      <c r="MCC3" s="325"/>
      <c r="MCD3" s="324"/>
      <c r="MCE3" s="325"/>
      <c r="MCF3" s="325"/>
      <c r="MCG3" s="325"/>
      <c r="MCH3" s="325"/>
      <c r="MCI3" s="323"/>
      <c r="MCJ3" s="324"/>
      <c r="MCK3" s="324"/>
      <c r="MCL3" s="325"/>
      <c r="MCM3" s="324"/>
      <c r="MCN3" s="325"/>
      <c r="MCO3" s="325"/>
      <c r="MCP3" s="325"/>
      <c r="MCQ3" s="325"/>
      <c r="MCR3" s="323"/>
      <c r="MCS3" s="324"/>
      <c r="MCT3" s="324"/>
      <c r="MCU3" s="325"/>
      <c r="MCV3" s="324"/>
      <c r="MCW3" s="325"/>
      <c r="MCX3" s="325"/>
      <c r="MCY3" s="325"/>
      <c r="MCZ3" s="325"/>
      <c r="MDA3" s="323"/>
      <c r="MDB3" s="324"/>
      <c r="MDC3" s="324"/>
      <c r="MDD3" s="325"/>
      <c r="MDE3" s="324"/>
      <c r="MDF3" s="325"/>
      <c r="MDG3" s="325"/>
      <c r="MDH3" s="325"/>
      <c r="MDI3" s="325"/>
      <c r="MDJ3" s="323"/>
      <c r="MDK3" s="324"/>
      <c r="MDL3" s="324"/>
      <c r="MDM3" s="325"/>
      <c r="MDN3" s="324"/>
      <c r="MDO3" s="325"/>
      <c r="MDP3" s="325"/>
      <c r="MDQ3" s="325"/>
      <c r="MDR3" s="325"/>
      <c r="MDS3" s="323"/>
      <c r="MDT3" s="324"/>
      <c r="MDU3" s="324"/>
      <c r="MDV3" s="325"/>
      <c r="MDW3" s="324"/>
      <c r="MDX3" s="325"/>
      <c r="MDY3" s="325"/>
      <c r="MDZ3" s="325"/>
      <c r="MEA3" s="325"/>
      <c r="MEB3" s="323"/>
      <c r="MEC3" s="324"/>
      <c r="MED3" s="324"/>
      <c r="MEE3" s="325"/>
      <c r="MEF3" s="324"/>
      <c r="MEG3" s="325"/>
      <c r="MEH3" s="325"/>
      <c r="MEI3" s="325"/>
      <c r="MEJ3" s="325"/>
      <c r="MEK3" s="323"/>
      <c r="MEL3" s="324"/>
      <c r="MEM3" s="324"/>
      <c r="MEN3" s="325"/>
      <c r="MEO3" s="324"/>
      <c r="MEP3" s="325"/>
      <c r="MEQ3" s="325"/>
      <c r="MER3" s="325"/>
      <c r="MES3" s="325"/>
      <c r="MET3" s="323"/>
      <c r="MEU3" s="324"/>
      <c r="MEV3" s="324"/>
      <c r="MEW3" s="325"/>
      <c r="MEX3" s="324"/>
      <c r="MEY3" s="325"/>
      <c r="MEZ3" s="325"/>
      <c r="MFA3" s="325"/>
      <c r="MFB3" s="325"/>
      <c r="MFC3" s="323"/>
      <c r="MFD3" s="324"/>
      <c r="MFE3" s="324"/>
      <c r="MFF3" s="325"/>
      <c r="MFG3" s="324"/>
      <c r="MFH3" s="325"/>
      <c r="MFI3" s="325"/>
      <c r="MFJ3" s="325"/>
      <c r="MFK3" s="325"/>
      <c r="MFL3" s="323"/>
      <c r="MFM3" s="324"/>
      <c r="MFN3" s="324"/>
      <c r="MFO3" s="325"/>
      <c r="MFP3" s="324"/>
      <c r="MFQ3" s="325"/>
      <c r="MFR3" s="325"/>
      <c r="MFS3" s="325"/>
      <c r="MFT3" s="325"/>
      <c r="MFU3" s="323"/>
      <c r="MFV3" s="324"/>
      <c r="MFW3" s="324"/>
      <c r="MFX3" s="325"/>
      <c r="MFY3" s="324"/>
      <c r="MFZ3" s="325"/>
      <c r="MGA3" s="325"/>
      <c r="MGB3" s="325"/>
      <c r="MGC3" s="325"/>
      <c r="MGD3" s="323"/>
      <c r="MGE3" s="324"/>
      <c r="MGF3" s="324"/>
      <c r="MGG3" s="325"/>
      <c r="MGH3" s="324"/>
      <c r="MGI3" s="325"/>
      <c r="MGJ3" s="325"/>
      <c r="MGK3" s="325"/>
      <c r="MGL3" s="325"/>
      <c r="MGM3" s="323"/>
      <c r="MGN3" s="324"/>
      <c r="MGO3" s="324"/>
      <c r="MGP3" s="325"/>
      <c r="MGQ3" s="324"/>
      <c r="MGR3" s="325"/>
      <c r="MGS3" s="325"/>
      <c r="MGT3" s="325"/>
      <c r="MGU3" s="325"/>
      <c r="MGV3" s="323"/>
      <c r="MGW3" s="324"/>
      <c r="MGX3" s="324"/>
      <c r="MGY3" s="325"/>
      <c r="MGZ3" s="324"/>
      <c r="MHA3" s="325"/>
      <c r="MHB3" s="325"/>
      <c r="MHC3" s="325"/>
      <c r="MHD3" s="325"/>
      <c r="MHE3" s="323"/>
      <c r="MHF3" s="324"/>
      <c r="MHG3" s="324"/>
      <c r="MHH3" s="325"/>
      <c r="MHI3" s="324"/>
      <c r="MHJ3" s="325"/>
      <c r="MHK3" s="325"/>
      <c r="MHL3" s="325"/>
      <c r="MHM3" s="325"/>
      <c r="MHN3" s="323"/>
      <c r="MHO3" s="324"/>
      <c r="MHP3" s="324"/>
      <c r="MHQ3" s="325"/>
      <c r="MHR3" s="324"/>
      <c r="MHS3" s="325"/>
      <c r="MHT3" s="325"/>
      <c r="MHU3" s="325"/>
      <c r="MHV3" s="325"/>
      <c r="MHW3" s="323"/>
      <c r="MHX3" s="324"/>
      <c r="MHY3" s="324"/>
      <c r="MHZ3" s="325"/>
      <c r="MIA3" s="324"/>
      <c r="MIB3" s="325"/>
      <c r="MIC3" s="325"/>
      <c r="MID3" s="325"/>
      <c r="MIE3" s="325"/>
      <c r="MIF3" s="323"/>
      <c r="MIG3" s="324"/>
      <c r="MIH3" s="324"/>
      <c r="MII3" s="325"/>
      <c r="MIJ3" s="324"/>
      <c r="MIK3" s="325"/>
      <c r="MIL3" s="325"/>
      <c r="MIM3" s="325"/>
      <c r="MIN3" s="325"/>
      <c r="MIO3" s="323"/>
      <c r="MIP3" s="324"/>
      <c r="MIQ3" s="324"/>
      <c r="MIR3" s="325"/>
      <c r="MIS3" s="324"/>
      <c r="MIT3" s="325"/>
      <c r="MIU3" s="325"/>
      <c r="MIV3" s="325"/>
      <c r="MIW3" s="325"/>
      <c r="MIX3" s="323"/>
      <c r="MIY3" s="324"/>
      <c r="MIZ3" s="324"/>
      <c r="MJA3" s="325"/>
      <c r="MJB3" s="324"/>
      <c r="MJC3" s="325"/>
      <c r="MJD3" s="325"/>
      <c r="MJE3" s="325"/>
      <c r="MJF3" s="325"/>
      <c r="MJG3" s="323"/>
      <c r="MJH3" s="324"/>
      <c r="MJI3" s="324"/>
      <c r="MJJ3" s="325"/>
      <c r="MJK3" s="324"/>
      <c r="MJL3" s="325"/>
      <c r="MJM3" s="325"/>
      <c r="MJN3" s="325"/>
      <c r="MJO3" s="325"/>
      <c r="MJP3" s="323"/>
      <c r="MJQ3" s="324"/>
      <c r="MJR3" s="324"/>
      <c r="MJS3" s="325"/>
      <c r="MJT3" s="324"/>
      <c r="MJU3" s="325"/>
      <c r="MJV3" s="325"/>
      <c r="MJW3" s="325"/>
      <c r="MJX3" s="325"/>
      <c r="MJY3" s="323"/>
      <c r="MJZ3" s="324"/>
      <c r="MKA3" s="324"/>
      <c r="MKB3" s="325"/>
      <c r="MKC3" s="324"/>
      <c r="MKD3" s="325"/>
      <c r="MKE3" s="325"/>
      <c r="MKF3" s="325"/>
      <c r="MKG3" s="325"/>
      <c r="MKH3" s="323"/>
      <c r="MKI3" s="324"/>
      <c r="MKJ3" s="324"/>
      <c r="MKK3" s="325"/>
      <c r="MKL3" s="324"/>
      <c r="MKM3" s="325"/>
      <c r="MKN3" s="325"/>
      <c r="MKO3" s="325"/>
      <c r="MKP3" s="325"/>
      <c r="MKQ3" s="323"/>
      <c r="MKR3" s="324"/>
      <c r="MKS3" s="324"/>
      <c r="MKT3" s="325"/>
      <c r="MKU3" s="324"/>
      <c r="MKV3" s="325"/>
      <c r="MKW3" s="325"/>
      <c r="MKX3" s="325"/>
      <c r="MKY3" s="325"/>
      <c r="MKZ3" s="323"/>
      <c r="MLA3" s="324"/>
      <c r="MLB3" s="324"/>
      <c r="MLC3" s="325"/>
      <c r="MLD3" s="324"/>
      <c r="MLE3" s="325"/>
      <c r="MLF3" s="325"/>
      <c r="MLG3" s="325"/>
      <c r="MLH3" s="325"/>
      <c r="MLI3" s="323"/>
      <c r="MLJ3" s="324"/>
      <c r="MLK3" s="324"/>
      <c r="MLL3" s="325"/>
      <c r="MLM3" s="324"/>
      <c r="MLN3" s="325"/>
      <c r="MLO3" s="325"/>
      <c r="MLP3" s="325"/>
      <c r="MLQ3" s="325"/>
      <c r="MLR3" s="323"/>
      <c r="MLS3" s="324"/>
      <c r="MLT3" s="324"/>
      <c r="MLU3" s="325"/>
      <c r="MLV3" s="324"/>
      <c r="MLW3" s="325"/>
      <c r="MLX3" s="325"/>
      <c r="MLY3" s="325"/>
      <c r="MLZ3" s="325"/>
      <c r="MMA3" s="323"/>
      <c r="MMB3" s="324"/>
      <c r="MMC3" s="324"/>
      <c r="MMD3" s="325"/>
      <c r="MME3" s="324"/>
      <c r="MMF3" s="325"/>
      <c r="MMG3" s="325"/>
      <c r="MMH3" s="325"/>
      <c r="MMI3" s="325"/>
      <c r="MMJ3" s="323"/>
      <c r="MMK3" s="324"/>
      <c r="MML3" s="324"/>
      <c r="MMM3" s="325"/>
      <c r="MMN3" s="324"/>
      <c r="MMO3" s="325"/>
      <c r="MMP3" s="325"/>
      <c r="MMQ3" s="325"/>
      <c r="MMR3" s="325"/>
      <c r="MMS3" s="323"/>
      <c r="MMT3" s="324"/>
      <c r="MMU3" s="324"/>
      <c r="MMV3" s="325"/>
      <c r="MMW3" s="324"/>
      <c r="MMX3" s="325"/>
      <c r="MMY3" s="325"/>
      <c r="MMZ3" s="325"/>
      <c r="MNA3" s="325"/>
      <c r="MNB3" s="323"/>
      <c r="MNC3" s="324"/>
      <c r="MND3" s="324"/>
      <c r="MNE3" s="325"/>
      <c r="MNF3" s="324"/>
      <c r="MNG3" s="325"/>
      <c r="MNH3" s="325"/>
      <c r="MNI3" s="325"/>
      <c r="MNJ3" s="325"/>
      <c r="MNK3" s="323"/>
      <c r="MNL3" s="324"/>
      <c r="MNM3" s="324"/>
      <c r="MNN3" s="325"/>
      <c r="MNO3" s="324"/>
      <c r="MNP3" s="325"/>
      <c r="MNQ3" s="325"/>
      <c r="MNR3" s="325"/>
      <c r="MNS3" s="325"/>
      <c r="MNT3" s="323"/>
      <c r="MNU3" s="324"/>
      <c r="MNV3" s="324"/>
      <c r="MNW3" s="325"/>
      <c r="MNX3" s="324"/>
      <c r="MNY3" s="325"/>
      <c r="MNZ3" s="325"/>
      <c r="MOA3" s="325"/>
      <c r="MOB3" s="325"/>
      <c r="MOC3" s="323"/>
      <c r="MOD3" s="324"/>
      <c r="MOE3" s="324"/>
      <c r="MOF3" s="325"/>
      <c r="MOG3" s="324"/>
      <c r="MOH3" s="325"/>
      <c r="MOI3" s="325"/>
      <c r="MOJ3" s="325"/>
      <c r="MOK3" s="325"/>
      <c r="MOL3" s="323"/>
      <c r="MOM3" s="324"/>
      <c r="MON3" s="324"/>
      <c r="MOO3" s="325"/>
      <c r="MOP3" s="324"/>
      <c r="MOQ3" s="325"/>
      <c r="MOR3" s="325"/>
      <c r="MOS3" s="325"/>
      <c r="MOT3" s="325"/>
      <c r="MOU3" s="323"/>
      <c r="MOV3" s="324"/>
      <c r="MOW3" s="324"/>
      <c r="MOX3" s="325"/>
      <c r="MOY3" s="324"/>
      <c r="MOZ3" s="325"/>
      <c r="MPA3" s="325"/>
      <c r="MPB3" s="325"/>
      <c r="MPC3" s="325"/>
      <c r="MPD3" s="323"/>
      <c r="MPE3" s="324"/>
      <c r="MPF3" s="324"/>
      <c r="MPG3" s="325"/>
      <c r="MPH3" s="324"/>
      <c r="MPI3" s="325"/>
      <c r="MPJ3" s="325"/>
      <c r="MPK3" s="325"/>
      <c r="MPL3" s="325"/>
      <c r="MPM3" s="323"/>
      <c r="MPN3" s="324"/>
      <c r="MPO3" s="324"/>
      <c r="MPP3" s="325"/>
      <c r="MPQ3" s="324"/>
      <c r="MPR3" s="325"/>
      <c r="MPS3" s="325"/>
      <c r="MPT3" s="325"/>
      <c r="MPU3" s="325"/>
      <c r="MPV3" s="323"/>
      <c r="MPW3" s="324"/>
      <c r="MPX3" s="324"/>
      <c r="MPY3" s="325"/>
      <c r="MPZ3" s="324"/>
      <c r="MQA3" s="325"/>
      <c r="MQB3" s="325"/>
      <c r="MQC3" s="325"/>
      <c r="MQD3" s="325"/>
      <c r="MQE3" s="323"/>
      <c r="MQF3" s="324"/>
      <c r="MQG3" s="324"/>
      <c r="MQH3" s="325"/>
      <c r="MQI3" s="324"/>
      <c r="MQJ3" s="325"/>
      <c r="MQK3" s="325"/>
      <c r="MQL3" s="325"/>
      <c r="MQM3" s="325"/>
      <c r="MQN3" s="323"/>
      <c r="MQO3" s="324"/>
      <c r="MQP3" s="324"/>
      <c r="MQQ3" s="325"/>
      <c r="MQR3" s="324"/>
      <c r="MQS3" s="325"/>
      <c r="MQT3" s="325"/>
      <c r="MQU3" s="325"/>
      <c r="MQV3" s="325"/>
      <c r="MQW3" s="323"/>
      <c r="MQX3" s="324"/>
      <c r="MQY3" s="324"/>
      <c r="MQZ3" s="325"/>
      <c r="MRA3" s="324"/>
      <c r="MRB3" s="325"/>
      <c r="MRC3" s="325"/>
      <c r="MRD3" s="325"/>
      <c r="MRE3" s="325"/>
      <c r="MRF3" s="323"/>
      <c r="MRG3" s="324"/>
      <c r="MRH3" s="324"/>
      <c r="MRI3" s="325"/>
      <c r="MRJ3" s="324"/>
      <c r="MRK3" s="325"/>
      <c r="MRL3" s="325"/>
      <c r="MRM3" s="325"/>
      <c r="MRN3" s="325"/>
      <c r="MRO3" s="323"/>
      <c r="MRP3" s="324"/>
      <c r="MRQ3" s="324"/>
      <c r="MRR3" s="325"/>
      <c r="MRS3" s="324"/>
      <c r="MRT3" s="325"/>
      <c r="MRU3" s="325"/>
      <c r="MRV3" s="325"/>
      <c r="MRW3" s="325"/>
      <c r="MRX3" s="323"/>
      <c r="MRY3" s="324"/>
      <c r="MRZ3" s="324"/>
      <c r="MSA3" s="325"/>
      <c r="MSB3" s="324"/>
      <c r="MSC3" s="325"/>
      <c r="MSD3" s="325"/>
      <c r="MSE3" s="325"/>
      <c r="MSF3" s="325"/>
      <c r="MSG3" s="323"/>
      <c r="MSH3" s="324"/>
      <c r="MSI3" s="324"/>
      <c r="MSJ3" s="325"/>
      <c r="MSK3" s="324"/>
      <c r="MSL3" s="325"/>
      <c r="MSM3" s="325"/>
      <c r="MSN3" s="325"/>
      <c r="MSO3" s="325"/>
      <c r="MSP3" s="323"/>
      <c r="MSQ3" s="324"/>
      <c r="MSR3" s="324"/>
      <c r="MSS3" s="325"/>
      <c r="MST3" s="324"/>
      <c r="MSU3" s="325"/>
      <c r="MSV3" s="325"/>
      <c r="MSW3" s="325"/>
      <c r="MSX3" s="325"/>
      <c r="MSY3" s="323"/>
      <c r="MSZ3" s="324"/>
      <c r="MTA3" s="324"/>
      <c r="MTB3" s="325"/>
      <c r="MTC3" s="324"/>
      <c r="MTD3" s="325"/>
      <c r="MTE3" s="325"/>
      <c r="MTF3" s="325"/>
      <c r="MTG3" s="325"/>
      <c r="MTH3" s="323"/>
      <c r="MTI3" s="324"/>
      <c r="MTJ3" s="324"/>
      <c r="MTK3" s="325"/>
      <c r="MTL3" s="324"/>
      <c r="MTM3" s="325"/>
      <c r="MTN3" s="325"/>
      <c r="MTO3" s="325"/>
      <c r="MTP3" s="325"/>
      <c r="MTQ3" s="323"/>
      <c r="MTR3" s="324"/>
      <c r="MTS3" s="324"/>
      <c r="MTT3" s="325"/>
      <c r="MTU3" s="324"/>
      <c r="MTV3" s="325"/>
      <c r="MTW3" s="325"/>
      <c r="MTX3" s="325"/>
      <c r="MTY3" s="325"/>
      <c r="MTZ3" s="323"/>
      <c r="MUA3" s="324"/>
      <c r="MUB3" s="324"/>
      <c r="MUC3" s="325"/>
      <c r="MUD3" s="324"/>
      <c r="MUE3" s="325"/>
      <c r="MUF3" s="325"/>
      <c r="MUG3" s="325"/>
      <c r="MUH3" s="325"/>
      <c r="MUI3" s="323"/>
      <c r="MUJ3" s="324"/>
      <c r="MUK3" s="324"/>
      <c r="MUL3" s="325"/>
      <c r="MUM3" s="324"/>
      <c r="MUN3" s="325"/>
      <c r="MUO3" s="325"/>
      <c r="MUP3" s="325"/>
      <c r="MUQ3" s="325"/>
      <c r="MUR3" s="323"/>
      <c r="MUS3" s="324"/>
      <c r="MUT3" s="324"/>
      <c r="MUU3" s="325"/>
      <c r="MUV3" s="324"/>
      <c r="MUW3" s="325"/>
      <c r="MUX3" s="325"/>
      <c r="MUY3" s="325"/>
      <c r="MUZ3" s="325"/>
      <c r="MVA3" s="323"/>
      <c r="MVB3" s="324"/>
      <c r="MVC3" s="324"/>
      <c r="MVD3" s="325"/>
      <c r="MVE3" s="324"/>
      <c r="MVF3" s="325"/>
      <c r="MVG3" s="325"/>
      <c r="MVH3" s="325"/>
      <c r="MVI3" s="325"/>
      <c r="MVJ3" s="323"/>
      <c r="MVK3" s="324"/>
      <c r="MVL3" s="324"/>
      <c r="MVM3" s="325"/>
      <c r="MVN3" s="324"/>
      <c r="MVO3" s="325"/>
      <c r="MVP3" s="325"/>
      <c r="MVQ3" s="325"/>
      <c r="MVR3" s="325"/>
      <c r="MVS3" s="323"/>
      <c r="MVT3" s="324"/>
      <c r="MVU3" s="324"/>
      <c r="MVV3" s="325"/>
      <c r="MVW3" s="324"/>
      <c r="MVX3" s="325"/>
      <c r="MVY3" s="325"/>
      <c r="MVZ3" s="325"/>
      <c r="MWA3" s="325"/>
      <c r="MWB3" s="323"/>
      <c r="MWC3" s="324"/>
      <c r="MWD3" s="324"/>
      <c r="MWE3" s="325"/>
      <c r="MWF3" s="324"/>
      <c r="MWG3" s="325"/>
      <c r="MWH3" s="325"/>
      <c r="MWI3" s="325"/>
      <c r="MWJ3" s="325"/>
      <c r="MWK3" s="323"/>
      <c r="MWL3" s="324"/>
      <c r="MWM3" s="324"/>
      <c r="MWN3" s="325"/>
      <c r="MWO3" s="324"/>
      <c r="MWP3" s="325"/>
      <c r="MWQ3" s="325"/>
      <c r="MWR3" s="325"/>
      <c r="MWS3" s="325"/>
      <c r="MWT3" s="323"/>
      <c r="MWU3" s="324"/>
      <c r="MWV3" s="324"/>
      <c r="MWW3" s="325"/>
      <c r="MWX3" s="324"/>
      <c r="MWY3" s="325"/>
      <c r="MWZ3" s="325"/>
      <c r="MXA3" s="325"/>
      <c r="MXB3" s="325"/>
      <c r="MXC3" s="323"/>
      <c r="MXD3" s="324"/>
      <c r="MXE3" s="324"/>
      <c r="MXF3" s="325"/>
      <c r="MXG3" s="324"/>
      <c r="MXH3" s="325"/>
      <c r="MXI3" s="325"/>
      <c r="MXJ3" s="325"/>
      <c r="MXK3" s="325"/>
      <c r="MXL3" s="323"/>
      <c r="MXM3" s="324"/>
      <c r="MXN3" s="324"/>
      <c r="MXO3" s="325"/>
      <c r="MXP3" s="324"/>
      <c r="MXQ3" s="325"/>
      <c r="MXR3" s="325"/>
      <c r="MXS3" s="325"/>
      <c r="MXT3" s="325"/>
      <c r="MXU3" s="323"/>
      <c r="MXV3" s="324"/>
      <c r="MXW3" s="324"/>
      <c r="MXX3" s="325"/>
      <c r="MXY3" s="324"/>
      <c r="MXZ3" s="325"/>
      <c r="MYA3" s="325"/>
      <c r="MYB3" s="325"/>
      <c r="MYC3" s="325"/>
      <c r="MYD3" s="323"/>
      <c r="MYE3" s="324"/>
      <c r="MYF3" s="324"/>
      <c r="MYG3" s="325"/>
      <c r="MYH3" s="324"/>
      <c r="MYI3" s="325"/>
      <c r="MYJ3" s="325"/>
      <c r="MYK3" s="325"/>
      <c r="MYL3" s="325"/>
      <c r="MYM3" s="323"/>
      <c r="MYN3" s="324"/>
      <c r="MYO3" s="324"/>
      <c r="MYP3" s="325"/>
      <c r="MYQ3" s="324"/>
      <c r="MYR3" s="325"/>
      <c r="MYS3" s="325"/>
      <c r="MYT3" s="325"/>
      <c r="MYU3" s="325"/>
      <c r="MYV3" s="323"/>
      <c r="MYW3" s="324"/>
      <c r="MYX3" s="324"/>
      <c r="MYY3" s="325"/>
      <c r="MYZ3" s="324"/>
      <c r="MZA3" s="325"/>
      <c r="MZB3" s="325"/>
      <c r="MZC3" s="325"/>
      <c r="MZD3" s="325"/>
      <c r="MZE3" s="323"/>
      <c r="MZF3" s="324"/>
      <c r="MZG3" s="324"/>
      <c r="MZH3" s="325"/>
      <c r="MZI3" s="324"/>
      <c r="MZJ3" s="325"/>
      <c r="MZK3" s="325"/>
      <c r="MZL3" s="325"/>
      <c r="MZM3" s="325"/>
      <c r="MZN3" s="323"/>
      <c r="MZO3" s="324"/>
      <c r="MZP3" s="324"/>
      <c r="MZQ3" s="325"/>
      <c r="MZR3" s="324"/>
      <c r="MZS3" s="325"/>
      <c r="MZT3" s="325"/>
      <c r="MZU3" s="325"/>
      <c r="MZV3" s="325"/>
      <c r="MZW3" s="323"/>
      <c r="MZX3" s="324"/>
      <c r="MZY3" s="324"/>
      <c r="MZZ3" s="325"/>
      <c r="NAA3" s="324"/>
      <c r="NAB3" s="325"/>
      <c r="NAC3" s="325"/>
      <c r="NAD3" s="325"/>
      <c r="NAE3" s="325"/>
      <c r="NAF3" s="323"/>
      <c r="NAG3" s="324"/>
      <c r="NAH3" s="324"/>
      <c r="NAI3" s="325"/>
      <c r="NAJ3" s="324"/>
      <c r="NAK3" s="325"/>
      <c r="NAL3" s="325"/>
      <c r="NAM3" s="325"/>
      <c r="NAN3" s="325"/>
      <c r="NAO3" s="323"/>
      <c r="NAP3" s="324"/>
      <c r="NAQ3" s="324"/>
      <c r="NAR3" s="325"/>
      <c r="NAS3" s="324"/>
      <c r="NAT3" s="325"/>
      <c r="NAU3" s="325"/>
      <c r="NAV3" s="325"/>
      <c r="NAW3" s="325"/>
      <c r="NAX3" s="323"/>
      <c r="NAY3" s="324"/>
      <c r="NAZ3" s="324"/>
      <c r="NBA3" s="325"/>
      <c r="NBB3" s="324"/>
      <c r="NBC3" s="325"/>
      <c r="NBD3" s="325"/>
      <c r="NBE3" s="325"/>
      <c r="NBF3" s="325"/>
      <c r="NBG3" s="323"/>
      <c r="NBH3" s="324"/>
      <c r="NBI3" s="324"/>
      <c r="NBJ3" s="325"/>
      <c r="NBK3" s="324"/>
      <c r="NBL3" s="325"/>
      <c r="NBM3" s="325"/>
      <c r="NBN3" s="325"/>
      <c r="NBO3" s="325"/>
      <c r="NBP3" s="323"/>
      <c r="NBQ3" s="324"/>
      <c r="NBR3" s="324"/>
      <c r="NBS3" s="325"/>
      <c r="NBT3" s="324"/>
      <c r="NBU3" s="325"/>
      <c r="NBV3" s="325"/>
      <c r="NBW3" s="325"/>
      <c r="NBX3" s="325"/>
      <c r="NBY3" s="323"/>
      <c r="NBZ3" s="324"/>
      <c r="NCA3" s="324"/>
      <c r="NCB3" s="325"/>
      <c r="NCC3" s="324"/>
      <c r="NCD3" s="325"/>
      <c r="NCE3" s="325"/>
      <c r="NCF3" s="325"/>
      <c r="NCG3" s="325"/>
      <c r="NCH3" s="323"/>
      <c r="NCI3" s="324"/>
      <c r="NCJ3" s="324"/>
      <c r="NCK3" s="325"/>
      <c r="NCL3" s="324"/>
      <c r="NCM3" s="325"/>
      <c r="NCN3" s="325"/>
      <c r="NCO3" s="325"/>
      <c r="NCP3" s="325"/>
      <c r="NCQ3" s="323"/>
      <c r="NCR3" s="324"/>
      <c r="NCS3" s="324"/>
      <c r="NCT3" s="325"/>
      <c r="NCU3" s="324"/>
      <c r="NCV3" s="325"/>
      <c r="NCW3" s="325"/>
      <c r="NCX3" s="325"/>
      <c r="NCY3" s="325"/>
      <c r="NCZ3" s="323"/>
      <c r="NDA3" s="324"/>
      <c r="NDB3" s="324"/>
      <c r="NDC3" s="325"/>
      <c r="NDD3" s="324"/>
      <c r="NDE3" s="325"/>
      <c r="NDF3" s="325"/>
      <c r="NDG3" s="325"/>
      <c r="NDH3" s="325"/>
      <c r="NDI3" s="323"/>
      <c r="NDJ3" s="324"/>
      <c r="NDK3" s="324"/>
      <c r="NDL3" s="325"/>
      <c r="NDM3" s="324"/>
      <c r="NDN3" s="325"/>
      <c r="NDO3" s="325"/>
      <c r="NDP3" s="325"/>
      <c r="NDQ3" s="325"/>
      <c r="NDR3" s="323"/>
      <c r="NDS3" s="324"/>
      <c r="NDT3" s="324"/>
      <c r="NDU3" s="325"/>
      <c r="NDV3" s="324"/>
      <c r="NDW3" s="325"/>
      <c r="NDX3" s="325"/>
      <c r="NDY3" s="325"/>
      <c r="NDZ3" s="325"/>
      <c r="NEA3" s="323"/>
      <c r="NEB3" s="324"/>
      <c r="NEC3" s="324"/>
      <c r="NED3" s="325"/>
      <c r="NEE3" s="324"/>
      <c r="NEF3" s="325"/>
      <c r="NEG3" s="325"/>
      <c r="NEH3" s="325"/>
      <c r="NEI3" s="325"/>
      <c r="NEJ3" s="323"/>
      <c r="NEK3" s="324"/>
      <c r="NEL3" s="324"/>
      <c r="NEM3" s="325"/>
      <c r="NEN3" s="324"/>
      <c r="NEO3" s="325"/>
      <c r="NEP3" s="325"/>
      <c r="NEQ3" s="325"/>
      <c r="NER3" s="325"/>
      <c r="NES3" s="323"/>
      <c r="NET3" s="324"/>
      <c r="NEU3" s="324"/>
      <c r="NEV3" s="325"/>
      <c r="NEW3" s="324"/>
      <c r="NEX3" s="325"/>
      <c r="NEY3" s="325"/>
      <c r="NEZ3" s="325"/>
      <c r="NFA3" s="325"/>
      <c r="NFB3" s="323"/>
      <c r="NFC3" s="324"/>
      <c r="NFD3" s="324"/>
      <c r="NFE3" s="325"/>
      <c r="NFF3" s="324"/>
      <c r="NFG3" s="325"/>
      <c r="NFH3" s="325"/>
      <c r="NFI3" s="325"/>
      <c r="NFJ3" s="325"/>
      <c r="NFK3" s="323"/>
      <c r="NFL3" s="324"/>
      <c r="NFM3" s="324"/>
      <c r="NFN3" s="325"/>
      <c r="NFO3" s="324"/>
      <c r="NFP3" s="325"/>
      <c r="NFQ3" s="325"/>
      <c r="NFR3" s="325"/>
      <c r="NFS3" s="325"/>
      <c r="NFT3" s="323"/>
      <c r="NFU3" s="324"/>
      <c r="NFV3" s="324"/>
      <c r="NFW3" s="325"/>
      <c r="NFX3" s="324"/>
      <c r="NFY3" s="325"/>
      <c r="NFZ3" s="325"/>
      <c r="NGA3" s="325"/>
      <c r="NGB3" s="325"/>
      <c r="NGC3" s="323"/>
      <c r="NGD3" s="324"/>
      <c r="NGE3" s="324"/>
      <c r="NGF3" s="325"/>
      <c r="NGG3" s="324"/>
      <c r="NGH3" s="325"/>
      <c r="NGI3" s="325"/>
      <c r="NGJ3" s="325"/>
      <c r="NGK3" s="325"/>
      <c r="NGL3" s="323"/>
      <c r="NGM3" s="324"/>
      <c r="NGN3" s="324"/>
      <c r="NGO3" s="325"/>
      <c r="NGP3" s="324"/>
      <c r="NGQ3" s="325"/>
      <c r="NGR3" s="325"/>
      <c r="NGS3" s="325"/>
      <c r="NGT3" s="325"/>
      <c r="NGU3" s="323"/>
      <c r="NGV3" s="324"/>
      <c r="NGW3" s="324"/>
      <c r="NGX3" s="325"/>
      <c r="NGY3" s="324"/>
      <c r="NGZ3" s="325"/>
      <c r="NHA3" s="325"/>
      <c r="NHB3" s="325"/>
      <c r="NHC3" s="325"/>
      <c r="NHD3" s="323"/>
      <c r="NHE3" s="324"/>
      <c r="NHF3" s="324"/>
      <c r="NHG3" s="325"/>
      <c r="NHH3" s="324"/>
      <c r="NHI3" s="325"/>
      <c r="NHJ3" s="325"/>
      <c r="NHK3" s="325"/>
      <c r="NHL3" s="325"/>
      <c r="NHM3" s="323"/>
      <c r="NHN3" s="324"/>
      <c r="NHO3" s="324"/>
      <c r="NHP3" s="325"/>
      <c r="NHQ3" s="324"/>
      <c r="NHR3" s="325"/>
      <c r="NHS3" s="325"/>
      <c r="NHT3" s="325"/>
      <c r="NHU3" s="325"/>
      <c r="NHV3" s="323"/>
      <c r="NHW3" s="324"/>
      <c r="NHX3" s="324"/>
      <c r="NHY3" s="325"/>
      <c r="NHZ3" s="324"/>
      <c r="NIA3" s="325"/>
      <c r="NIB3" s="325"/>
      <c r="NIC3" s="325"/>
      <c r="NID3" s="325"/>
      <c r="NIE3" s="323"/>
      <c r="NIF3" s="324"/>
      <c r="NIG3" s="324"/>
      <c r="NIH3" s="325"/>
      <c r="NII3" s="324"/>
      <c r="NIJ3" s="325"/>
      <c r="NIK3" s="325"/>
      <c r="NIL3" s="325"/>
      <c r="NIM3" s="325"/>
      <c r="NIN3" s="323"/>
      <c r="NIO3" s="324"/>
      <c r="NIP3" s="324"/>
      <c r="NIQ3" s="325"/>
      <c r="NIR3" s="324"/>
      <c r="NIS3" s="325"/>
      <c r="NIT3" s="325"/>
      <c r="NIU3" s="325"/>
      <c r="NIV3" s="325"/>
      <c r="NIW3" s="323"/>
      <c r="NIX3" s="324"/>
      <c r="NIY3" s="324"/>
      <c r="NIZ3" s="325"/>
      <c r="NJA3" s="324"/>
      <c r="NJB3" s="325"/>
      <c r="NJC3" s="325"/>
      <c r="NJD3" s="325"/>
      <c r="NJE3" s="325"/>
      <c r="NJF3" s="323"/>
      <c r="NJG3" s="324"/>
      <c r="NJH3" s="324"/>
      <c r="NJI3" s="325"/>
      <c r="NJJ3" s="324"/>
      <c r="NJK3" s="325"/>
      <c r="NJL3" s="325"/>
      <c r="NJM3" s="325"/>
      <c r="NJN3" s="325"/>
      <c r="NJO3" s="323"/>
      <c r="NJP3" s="324"/>
      <c r="NJQ3" s="324"/>
      <c r="NJR3" s="325"/>
      <c r="NJS3" s="324"/>
      <c r="NJT3" s="325"/>
      <c r="NJU3" s="325"/>
      <c r="NJV3" s="325"/>
      <c r="NJW3" s="325"/>
      <c r="NJX3" s="323"/>
      <c r="NJY3" s="324"/>
      <c r="NJZ3" s="324"/>
      <c r="NKA3" s="325"/>
      <c r="NKB3" s="324"/>
      <c r="NKC3" s="325"/>
      <c r="NKD3" s="325"/>
      <c r="NKE3" s="325"/>
      <c r="NKF3" s="325"/>
      <c r="NKG3" s="323"/>
      <c r="NKH3" s="324"/>
      <c r="NKI3" s="324"/>
      <c r="NKJ3" s="325"/>
      <c r="NKK3" s="324"/>
      <c r="NKL3" s="325"/>
      <c r="NKM3" s="325"/>
      <c r="NKN3" s="325"/>
      <c r="NKO3" s="325"/>
      <c r="NKP3" s="323"/>
      <c r="NKQ3" s="324"/>
      <c r="NKR3" s="324"/>
      <c r="NKS3" s="325"/>
      <c r="NKT3" s="324"/>
      <c r="NKU3" s="325"/>
      <c r="NKV3" s="325"/>
      <c r="NKW3" s="325"/>
      <c r="NKX3" s="325"/>
      <c r="NKY3" s="323"/>
      <c r="NKZ3" s="324"/>
      <c r="NLA3" s="324"/>
      <c r="NLB3" s="325"/>
      <c r="NLC3" s="324"/>
      <c r="NLD3" s="325"/>
      <c r="NLE3" s="325"/>
      <c r="NLF3" s="325"/>
      <c r="NLG3" s="325"/>
      <c r="NLH3" s="323"/>
      <c r="NLI3" s="324"/>
      <c r="NLJ3" s="324"/>
      <c r="NLK3" s="325"/>
      <c r="NLL3" s="324"/>
      <c r="NLM3" s="325"/>
      <c r="NLN3" s="325"/>
      <c r="NLO3" s="325"/>
      <c r="NLP3" s="325"/>
      <c r="NLQ3" s="323"/>
      <c r="NLR3" s="324"/>
      <c r="NLS3" s="324"/>
      <c r="NLT3" s="325"/>
      <c r="NLU3" s="324"/>
      <c r="NLV3" s="325"/>
      <c r="NLW3" s="325"/>
      <c r="NLX3" s="325"/>
      <c r="NLY3" s="325"/>
      <c r="NLZ3" s="323"/>
      <c r="NMA3" s="324"/>
      <c r="NMB3" s="324"/>
      <c r="NMC3" s="325"/>
      <c r="NMD3" s="324"/>
      <c r="NME3" s="325"/>
      <c r="NMF3" s="325"/>
      <c r="NMG3" s="325"/>
      <c r="NMH3" s="325"/>
      <c r="NMI3" s="323"/>
      <c r="NMJ3" s="324"/>
      <c r="NMK3" s="324"/>
      <c r="NML3" s="325"/>
      <c r="NMM3" s="324"/>
      <c r="NMN3" s="325"/>
      <c r="NMO3" s="325"/>
      <c r="NMP3" s="325"/>
      <c r="NMQ3" s="325"/>
      <c r="NMR3" s="323"/>
      <c r="NMS3" s="324"/>
      <c r="NMT3" s="324"/>
      <c r="NMU3" s="325"/>
      <c r="NMV3" s="324"/>
      <c r="NMW3" s="325"/>
      <c r="NMX3" s="325"/>
      <c r="NMY3" s="325"/>
      <c r="NMZ3" s="325"/>
      <c r="NNA3" s="323"/>
      <c r="NNB3" s="324"/>
      <c r="NNC3" s="324"/>
      <c r="NND3" s="325"/>
      <c r="NNE3" s="324"/>
      <c r="NNF3" s="325"/>
      <c r="NNG3" s="325"/>
      <c r="NNH3" s="325"/>
      <c r="NNI3" s="325"/>
      <c r="NNJ3" s="323"/>
      <c r="NNK3" s="324"/>
      <c r="NNL3" s="324"/>
      <c r="NNM3" s="325"/>
      <c r="NNN3" s="324"/>
      <c r="NNO3" s="325"/>
      <c r="NNP3" s="325"/>
      <c r="NNQ3" s="325"/>
      <c r="NNR3" s="325"/>
      <c r="NNS3" s="323"/>
      <c r="NNT3" s="324"/>
      <c r="NNU3" s="324"/>
      <c r="NNV3" s="325"/>
      <c r="NNW3" s="324"/>
      <c r="NNX3" s="325"/>
      <c r="NNY3" s="325"/>
      <c r="NNZ3" s="325"/>
      <c r="NOA3" s="325"/>
      <c r="NOB3" s="323"/>
      <c r="NOC3" s="324"/>
      <c r="NOD3" s="324"/>
      <c r="NOE3" s="325"/>
      <c r="NOF3" s="324"/>
      <c r="NOG3" s="325"/>
      <c r="NOH3" s="325"/>
      <c r="NOI3" s="325"/>
      <c r="NOJ3" s="325"/>
      <c r="NOK3" s="323"/>
      <c r="NOL3" s="324"/>
      <c r="NOM3" s="324"/>
      <c r="NON3" s="325"/>
      <c r="NOO3" s="324"/>
      <c r="NOP3" s="325"/>
      <c r="NOQ3" s="325"/>
      <c r="NOR3" s="325"/>
      <c r="NOS3" s="325"/>
      <c r="NOT3" s="323"/>
      <c r="NOU3" s="324"/>
      <c r="NOV3" s="324"/>
      <c r="NOW3" s="325"/>
      <c r="NOX3" s="324"/>
      <c r="NOY3" s="325"/>
      <c r="NOZ3" s="325"/>
      <c r="NPA3" s="325"/>
      <c r="NPB3" s="325"/>
      <c r="NPC3" s="323"/>
      <c r="NPD3" s="324"/>
      <c r="NPE3" s="324"/>
      <c r="NPF3" s="325"/>
      <c r="NPG3" s="324"/>
      <c r="NPH3" s="325"/>
      <c r="NPI3" s="325"/>
      <c r="NPJ3" s="325"/>
      <c r="NPK3" s="325"/>
      <c r="NPL3" s="323"/>
      <c r="NPM3" s="324"/>
      <c r="NPN3" s="324"/>
      <c r="NPO3" s="325"/>
      <c r="NPP3" s="324"/>
      <c r="NPQ3" s="325"/>
      <c r="NPR3" s="325"/>
      <c r="NPS3" s="325"/>
      <c r="NPT3" s="325"/>
      <c r="NPU3" s="323"/>
      <c r="NPV3" s="324"/>
      <c r="NPW3" s="324"/>
      <c r="NPX3" s="325"/>
      <c r="NPY3" s="324"/>
      <c r="NPZ3" s="325"/>
      <c r="NQA3" s="325"/>
      <c r="NQB3" s="325"/>
      <c r="NQC3" s="325"/>
      <c r="NQD3" s="323"/>
      <c r="NQE3" s="324"/>
      <c r="NQF3" s="324"/>
      <c r="NQG3" s="325"/>
      <c r="NQH3" s="324"/>
      <c r="NQI3" s="325"/>
      <c r="NQJ3" s="325"/>
      <c r="NQK3" s="325"/>
      <c r="NQL3" s="325"/>
      <c r="NQM3" s="323"/>
      <c r="NQN3" s="324"/>
      <c r="NQO3" s="324"/>
      <c r="NQP3" s="325"/>
      <c r="NQQ3" s="324"/>
      <c r="NQR3" s="325"/>
      <c r="NQS3" s="325"/>
      <c r="NQT3" s="325"/>
      <c r="NQU3" s="325"/>
      <c r="NQV3" s="323"/>
      <c r="NQW3" s="324"/>
      <c r="NQX3" s="324"/>
      <c r="NQY3" s="325"/>
      <c r="NQZ3" s="324"/>
      <c r="NRA3" s="325"/>
      <c r="NRB3" s="325"/>
      <c r="NRC3" s="325"/>
      <c r="NRD3" s="325"/>
      <c r="NRE3" s="323"/>
      <c r="NRF3" s="324"/>
      <c r="NRG3" s="324"/>
      <c r="NRH3" s="325"/>
      <c r="NRI3" s="324"/>
      <c r="NRJ3" s="325"/>
      <c r="NRK3" s="325"/>
      <c r="NRL3" s="325"/>
      <c r="NRM3" s="325"/>
      <c r="NRN3" s="323"/>
      <c r="NRO3" s="324"/>
      <c r="NRP3" s="324"/>
      <c r="NRQ3" s="325"/>
      <c r="NRR3" s="324"/>
      <c r="NRS3" s="325"/>
      <c r="NRT3" s="325"/>
      <c r="NRU3" s="325"/>
      <c r="NRV3" s="325"/>
      <c r="NRW3" s="323"/>
      <c r="NRX3" s="324"/>
      <c r="NRY3" s="324"/>
      <c r="NRZ3" s="325"/>
      <c r="NSA3" s="324"/>
      <c r="NSB3" s="325"/>
      <c r="NSC3" s="325"/>
      <c r="NSD3" s="325"/>
      <c r="NSE3" s="325"/>
      <c r="NSF3" s="323"/>
      <c r="NSG3" s="324"/>
      <c r="NSH3" s="324"/>
      <c r="NSI3" s="325"/>
      <c r="NSJ3" s="324"/>
      <c r="NSK3" s="325"/>
      <c r="NSL3" s="325"/>
      <c r="NSM3" s="325"/>
      <c r="NSN3" s="325"/>
      <c r="NSO3" s="323"/>
      <c r="NSP3" s="324"/>
      <c r="NSQ3" s="324"/>
      <c r="NSR3" s="325"/>
      <c r="NSS3" s="324"/>
      <c r="NST3" s="325"/>
      <c r="NSU3" s="325"/>
      <c r="NSV3" s="325"/>
      <c r="NSW3" s="325"/>
      <c r="NSX3" s="323"/>
      <c r="NSY3" s="324"/>
      <c r="NSZ3" s="324"/>
      <c r="NTA3" s="325"/>
      <c r="NTB3" s="324"/>
      <c r="NTC3" s="325"/>
      <c r="NTD3" s="325"/>
      <c r="NTE3" s="325"/>
      <c r="NTF3" s="325"/>
      <c r="NTG3" s="323"/>
      <c r="NTH3" s="324"/>
      <c r="NTI3" s="324"/>
      <c r="NTJ3" s="325"/>
      <c r="NTK3" s="324"/>
      <c r="NTL3" s="325"/>
      <c r="NTM3" s="325"/>
      <c r="NTN3" s="325"/>
      <c r="NTO3" s="325"/>
      <c r="NTP3" s="323"/>
      <c r="NTQ3" s="324"/>
      <c r="NTR3" s="324"/>
      <c r="NTS3" s="325"/>
      <c r="NTT3" s="324"/>
      <c r="NTU3" s="325"/>
      <c r="NTV3" s="325"/>
      <c r="NTW3" s="325"/>
      <c r="NTX3" s="325"/>
      <c r="NTY3" s="323"/>
      <c r="NTZ3" s="324"/>
      <c r="NUA3" s="324"/>
      <c r="NUB3" s="325"/>
      <c r="NUC3" s="324"/>
      <c r="NUD3" s="325"/>
      <c r="NUE3" s="325"/>
      <c r="NUF3" s="325"/>
      <c r="NUG3" s="325"/>
      <c r="NUH3" s="323"/>
      <c r="NUI3" s="324"/>
      <c r="NUJ3" s="324"/>
      <c r="NUK3" s="325"/>
      <c r="NUL3" s="324"/>
      <c r="NUM3" s="325"/>
      <c r="NUN3" s="325"/>
      <c r="NUO3" s="325"/>
      <c r="NUP3" s="325"/>
      <c r="NUQ3" s="323"/>
      <c r="NUR3" s="324"/>
      <c r="NUS3" s="324"/>
      <c r="NUT3" s="325"/>
      <c r="NUU3" s="324"/>
      <c r="NUV3" s="325"/>
      <c r="NUW3" s="325"/>
      <c r="NUX3" s="325"/>
      <c r="NUY3" s="325"/>
      <c r="NUZ3" s="323"/>
      <c r="NVA3" s="324"/>
      <c r="NVB3" s="324"/>
      <c r="NVC3" s="325"/>
      <c r="NVD3" s="324"/>
      <c r="NVE3" s="325"/>
      <c r="NVF3" s="325"/>
      <c r="NVG3" s="325"/>
      <c r="NVH3" s="325"/>
      <c r="NVI3" s="323"/>
      <c r="NVJ3" s="324"/>
      <c r="NVK3" s="324"/>
      <c r="NVL3" s="325"/>
      <c r="NVM3" s="324"/>
      <c r="NVN3" s="325"/>
      <c r="NVO3" s="325"/>
      <c r="NVP3" s="325"/>
      <c r="NVQ3" s="325"/>
      <c r="NVR3" s="323"/>
      <c r="NVS3" s="324"/>
      <c r="NVT3" s="324"/>
      <c r="NVU3" s="325"/>
      <c r="NVV3" s="324"/>
      <c r="NVW3" s="325"/>
      <c r="NVX3" s="325"/>
      <c r="NVY3" s="325"/>
      <c r="NVZ3" s="325"/>
      <c r="NWA3" s="323"/>
      <c r="NWB3" s="324"/>
      <c r="NWC3" s="324"/>
      <c r="NWD3" s="325"/>
      <c r="NWE3" s="324"/>
      <c r="NWF3" s="325"/>
      <c r="NWG3" s="325"/>
      <c r="NWH3" s="325"/>
      <c r="NWI3" s="325"/>
      <c r="NWJ3" s="323"/>
      <c r="NWK3" s="324"/>
      <c r="NWL3" s="324"/>
      <c r="NWM3" s="325"/>
      <c r="NWN3" s="324"/>
      <c r="NWO3" s="325"/>
      <c r="NWP3" s="325"/>
      <c r="NWQ3" s="325"/>
      <c r="NWR3" s="325"/>
      <c r="NWS3" s="323"/>
      <c r="NWT3" s="324"/>
      <c r="NWU3" s="324"/>
      <c r="NWV3" s="325"/>
      <c r="NWW3" s="324"/>
      <c r="NWX3" s="325"/>
      <c r="NWY3" s="325"/>
      <c r="NWZ3" s="325"/>
      <c r="NXA3" s="325"/>
      <c r="NXB3" s="323"/>
      <c r="NXC3" s="324"/>
      <c r="NXD3" s="324"/>
      <c r="NXE3" s="325"/>
      <c r="NXF3" s="324"/>
      <c r="NXG3" s="325"/>
      <c r="NXH3" s="325"/>
      <c r="NXI3" s="325"/>
      <c r="NXJ3" s="325"/>
      <c r="NXK3" s="323"/>
      <c r="NXL3" s="324"/>
      <c r="NXM3" s="324"/>
      <c r="NXN3" s="325"/>
      <c r="NXO3" s="324"/>
      <c r="NXP3" s="325"/>
      <c r="NXQ3" s="325"/>
      <c r="NXR3" s="325"/>
      <c r="NXS3" s="325"/>
      <c r="NXT3" s="323"/>
      <c r="NXU3" s="324"/>
      <c r="NXV3" s="324"/>
      <c r="NXW3" s="325"/>
      <c r="NXX3" s="324"/>
      <c r="NXY3" s="325"/>
      <c r="NXZ3" s="325"/>
      <c r="NYA3" s="325"/>
      <c r="NYB3" s="325"/>
      <c r="NYC3" s="323"/>
      <c r="NYD3" s="324"/>
      <c r="NYE3" s="324"/>
      <c r="NYF3" s="325"/>
      <c r="NYG3" s="324"/>
      <c r="NYH3" s="325"/>
      <c r="NYI3" s="325"/>
      <c r="NYJ3" s="325"/>
      <c r="NYK3" s="325"/>
      <c r="NYL3" s="323"/>
      <c r="NYM3" s="324"/>
      <c r="NYN3" s="324"/>
      <c r="NYO3" s="325"/>
      <c r="NYP3" s="324"/>
      <c r="NYQ3" s="325"/>
      <c r="NYR3" s="325"/>
      <c r="NYS3" s="325"/>
      <c r="NYT3" s="325"/>
      <c r="NYU3" s="323"/>
      <c r="NYV3" s="324"/>
      <c r="NYW3" s="324"/>
      <c r="NYX3" s="325"/>
      <c r="NYY3" s="324"/>
      <c r="NYZ3" s="325"/>
      <c r="NZA3" s="325"/>
      <c r="NZB3" s="325"/>
      <c r="NZC3" s="325"/>
      <c r="NZD3" s="323"/>
      <c r="NZE3" s="324"/>
      <c r="NZF3" s="324"/>
      <c r="NZG3" s="325"/>
      <c r="NZH3" s="324"/>
      <c r="NZI3" s="325"/>
      <c r="NZJ3" s="325"/>
      <c r="NZK3" s="325"/>
      <c r="NZL3" s="325"/>
      <c r="NZM3" s="323"/>
      <c r="NZN3" s="324"/>
      <c r="NZO3" s="324"/>
      <c r="NZP3" s="325"/>
      <c r="NZQ3" s="324"/>
      <c r="NZR3" s="325"/>
      <c r="NZS3" s="325"/>
      <c r="NZT3" s="325"/>
      <c r="NZU3" s="325"/>
      <c r="NZV3" s="323"/>
      <c r="NZW3" s="324"/>
      <c r="NZX3" s="324"/>
      <c r="NZY3" s="325"/>
      <c r="NZZ3" s="324"/>
      <c r="OAA3" s="325"/>
      <c r="OAB3" s="325"/>
      <c r="OAC3" s="325"/>
      <c r="OAD3" s="325"/>
      <c r="OAE3" s="323"/>
      <c r="OAF3" s="324"/>
      <c r="OAG3" s="324"/>
      <c r="OAH3" s="325"/>
      <c r="OAI3" s="324"/>
      <c r="OAJ3" s="325"/>
      <c r="OAK3" s="325"/>
      <c r="OAL3" s="325"/>
      <c r="OAM3" s="325"/>
      <c r="OAN3" s="323"/>
      <c r="OAO3" s="324"/>
      <c r="OAP3" s="324"/>
      <c r="OAQ3" s="325"/>
      <c r="OAR3" s="324"/>
      <c r="OAS3" s="325"/>
      <c r="OAT3" s="325"/>
      <c r="OAU3" s="325"/>
      <c r="OAV3" s="325"/>
      <c r="OAW3" s="323"/>
      <c r="OAX3" s="324"/>
      <c r="OAY3" s="324"/>
      <c r="OAZ3" s="325"/>
      <c r="OBA3" s="324"/>
      <c r="OBB3" s="325"/>
      <c r="OBC3" s="325"/>
      <c r="OBD3" s="325"/>
      <c r="OBE3" s="325"/>
      <c r="OBF3" s="323"/>
      <c r="OBG3" s="324"/>
      <c r="OBH3" s="324"/>
      <c r="OBI3" s="325"/>
      <c r="OBJ3" s="324"/>
      <c r="OBK3" s="325"/>
      <c r="OBL3" s="325"/>
      <c r="OBM3" s="325"/>
      <c r="OBN3" s="325"/>
      <c r="OBO3" s="323"/>
      <c r="OBP3" s="324"/>
      <c r="OBQ3" s="324"/>
      <c r="OBR3" s="325"/>
      <c r="OBS3" s="324"/>
      <c r="OBT3" s="325"/>
      <c r="OBU3" s="325"/>
      <c r="OBV3" s="325"/>
      <c r="OBW3" s="325"/>
      <c r="OBX3" s="323"/>
      <c r="OBY3" s="324"/>
      <c r="OBZ3" s="324"/>
      <c r="OCA3" s="325"/>
      <c r="OCB3" s="324"/>
      <c r="OCC3" s="325"/>
      <c r="OCD3" s="325"/>
      <c r="OCE3" s="325"/>
      <c r="OCF3" s="325"/>
      <c r="OCG3" s="323"/>
      <c r="OCH3" s="324"/>
      <c r="OCI3" s="324"/>
      <c r="OCJ3" s="325"/>
      <c r="OCK3" s="324"/>
      <c r="OCL3" s="325"/>
      <c r="OCM3" s="325"/>
      <c r="OCN3" s="325"/>
      <c r="OCO3" s="325"/>
      <c r="OCP3" s="323"/>
      <c r="OCQ3" s="324"/>
      <c r="OCR3" s="324"/>
      <c r="OCS3" s="325"/>
      <c r="OCT3" s="324"/>
      <c r="OCU3" s="325"/>
      <c r="OCV3" s="325"/>
      <c r="OCW3" s="325"/>
      <c r="OCX3" s="325"/>
      <c r="OCY3" s="323"/>
      <c r="OCZ3" s="324"/>
      <c r="ODA3" s="324"/>
      <c r="ODB3" s="325"/>
      <c r="ODC3" s="324"/>
      <c r="ODD3" s="325"/>
      <c r="ODE3" s="325"/>
      <c r="ODF3" s="325"/>
      <c r="ODG3" s="325"/>
      <c r="ODH3" s="323"/>
      <c r="ODI3" s="324"/>
      <c r="ODJ3" s="324"/>
      <c r="ODK3" s="325"/>
      <c r="ODL3" s="324"/>
      <c r="ODM3" s="325"/>
      <c r="ODN3" s="325"/>
      <c r="ODO3" s="325"/>
      <c r="ODP3" s="325"/>
      <c r="ODQ3" s="323"/>
      <c r="ODR3" s="324"/>
      <c r="ODS3" s="324"/>
      <c r="ODT3" s="325"/>
      <c r="ODU3" s="324"/>
      <c r="ODV3" s="325"/>
      <c r="ODW3" s="325"/>
      <c r="ODX3" s="325"/>
      <c r="ODY3" s="325"/>
      <c r="ODZ3" s="323"/>
      <c r="OEA3" s="324"/>
      <c r="OEB3" s="324"/>
      <c r="OEC3" s="325"/>
      <c r="OED3" s="324"/>
      <c r="OEE3" s="325"/>
      <c r="OEF3" s="325"/>
      <c r="OEG3" s="325"/>
      <c r="OEH3" s="325"/>
      <c r="OEI3" s="323"/>
      <c r="OEJ3" s="324"/>
      <c r="OEK3" s="324"/>
      <c r="OEL3" s="325"/>
      <c r="OEM3" s="324"/>
      <c r="OEN3" s="325"/>
      <c r="OEO3" s="325"/>
      <c r="OEP3" s="325"/>
      <c r="OEQ3" s="325"/>
      <c r="OER3" s="323"/>
      <c r="OES3" s="324"/>
      <c r="OET3" s="324"/>
      <c r="OEU3" s="325"/>
      <c r="OEV3" s="324"/>
      <c r="OEW3" s="325"/>
      <c r="OEX3" s="325"/>
      <c r="OEY3" s="325"/>
      <c r="OEZ3" s="325"/>
      <c r="OFA3" s="323"/>
      <c r="OFB3" s="324"/>
      <c r="OFC3" s="324"/>
      <c r="OFD3" s="325"/>
      <c r="OFE3" s="324"/>
      <c r="OFF3" s="325"/>
      <c r="OFG3" s="325"/>
      <c r="OFH3" s="325"/>
      <c r="OFI3" s="325"/>
      <c r="OFJ3" s="323"/>
      <c r="OFK3" s="324"/>
      <c r="OFL3" s="324"/>
      <c r="OFM3" s="325"/>
      <c r="OFN3" s="324"/>
      <c r="OFO3" s="325"/>
      <c r="OFP3" s="325"/>
      <c r="OFQ3" s="325"/>
      <c r="OFR3" s="325"/>
      <c r="OFS3" s="323"/>
      <c r="OFT3" s="324"/>
      <c r="OFU3" s="324"/>
      <c r="OFV3" s="325"/>
      <c r="OFW3" s="324"/>
      <c r="OFX3" s="325"/>
      <c r="OFY3" s="325"/>
      <c r="OFZ3" s="325"/>
      <c r="OGA3" s="325"/>
      <c r="OGB3" s="323"/>
      <c r="OGC3" s="324"/>
      <c r="OGD3" s="324"/>
      <c r="OGE3" s="325"/>
      <c r="OGF3" s="324"/>
      <c r="OGG3" s="325"/>
      <c r="OGH3" s="325"/>
      <c r="OGI3" s="325"/>
      <c r="OGJ3" s="325"/>
      <c r="OGK3" s="323"/>
      <c r="OGL3" s="324"/>
      <c r="OGM3" s="324"/>
      <c r="OGN3" s="325"/>
      <c r="OGO3" s="324"/>
      <c r="OGP3" s="325"/>
      <c r="OGQ3" s="325"/>
      <c r="OGR3" s="325"/>
      <c r="OGS3" s="325"/>
      <c r="OGT3" s="323"/>
      <c r="OGU3" s="324"/>
      <c r="OGV3" s="324"/>
      <c r="OGW3" s="325"/>
      <c r="OGX3" s="324"/>
      <c r="OGY3" s="325"/>
      <c r="OGZ3" s="325"/>
      <c r="OHA3" s="325"/>
      <c r="OHB3" s="325"/>
      <c r="OHC3" s="323"/>
      <c r="OHD3" s="324"/>
      <c r="OHE3" s="324"/>
      <c r="OHF3" s="325"/>
      <c r="OHG3" s="324"/>
      <c r="OHH3" s="325"/>
      <c r="OHI3" s="325"/>
      <c r="OHJ3" s="325"/>
      <c r="OHK3" s="325"/>
      <c r="OHL3" s="323"/>
      <c r="OHM3" s="324"/>
      <c r="OHN3" s="324"/>
      <c r="OHO3" s="325"/>
      <c r="OHP3" s="324"/>
      <c r="OHQ3" s="325"/>
      <c r="OHR3" s="325"/>
      <c r="OHS3" s="325"/>
      <c r="OHT3" s="325"/>
      <c r="OHU3" s="323"/>
      <c r="OHV3" s="324"/>
      <c r="OHW3" s="324"/>
      <c r="OHX3" s="325"/>
      <c r="OHY3" s="324"/>
      <c r="OHZ3" s="325"/>
      <c r="OIA3" s="325"/>
      <c r="OIB3" s="325"/>
      <c r="OIC3" s="325"/>
      <c r="OID3" s="323"/>
      <c r="OIE3" s="324"/>
      <c r="OIF3" s="324"/>
      <c r="OIG3" s="325"/>
      <c r="OIH3" s="324"/>
      <c r="OII3" s="325"/>
      <c r="OIJ3" s="325"/>
      <c r="OIK3" s="325"/>
      <c r="OIL3" s="325"/>
      <c r="OIM3" s="323"/>
      <c r="OIN3" s="324"/>
      <c r="OIO3" s="324"/>
      <c r="OIP3" s="325"/>
      <c r="OIQ3" s="324"/>
      <c r="OIR3" s="325"/>
      <c r="OIS3" s="325"/>
      <c r="OIT3" s="325"/>
      <c r="OIU3" s="325"/>
      <c r="OIV3" s="323"/>
      <c r="OIW3" s="324"/>
      <c r="OIX3" s="324"/>
      <c r="OIY3" s="325"/>
      <c r="OIZ3" s="324"/>
      <c r="OJA3" s="325"/>
      <c r="OJB3" s="325"/>
      <c r="OJC3" s="325"/>
      <c r="OJD3" s="325"/>
      <c r="OJE3" s="323"/>
      <c r="OJF3" s="324"/>
      <c r="OJG3" s="324"/>
      <c r="OJH3" s="325"/>
      <c r="OJI3" s="324"/>
      <c r="OJJ3" s="325"/>
      <c r="OJK3" s="325"/>
      <c r="OJL3" s="325"/>
      <c r="OJM3" s="325"/>
      <c r="OJN3" s="323"/>
      <c r="OJO3" s="324"/>
      <c r="OJP3" s="324"/>
      <c r="OJQ3" s="325"/>
      <c r="OJR3" s="324"/>
      <c r="OJS3" s="325"/>
      <c r="OJT3" s="325"/>
      <c r="OJU3" s="325"/>
      <c r="OJV3" s="325"/>
      <c r="OJW3" s="323"/>
      <c r="OJX3" s="324"/>
      <c r="OJY3" s="324"/>
      <c r="OJZ3" s="325"/>
      <c r="OKA3" s="324"/>
      <c r="OKB3" s="325"/>
      <c r="OKC3" s="325"/>
      <c r="OKD3" s="325"/>
      <c r="OKE3" s="325"/>
      <c r="OKF3" s="323"/>
      <c r="OKG3" s="324"/>
      <c r="OKH3" s="324"/>
      <c r="OKI3" s="325"/>
      <c r="OKJ3" s="324"/>
      <c r="OKK3" s="325"/>
      <c r="OKL3" s="325"/>
      <c r="OKM3" s="325"/>
      <c r="OKN3" s="325"/>
      <c r="OKO3" s="323"/>
      <c r="OKP3" s="324"/>
      <c r="OKQ3" s="324"/>
      <c r="OKR3" s="325"/>
      <c r="OKS3" s="324"/>
      <c r="OKT3" s="325"/>
      <c r="OKU3" s="325"/>
      <c r="OKV3" s="325"/>
      <c r="OKW3" s="325"/>
      <c r="OKX3" s="323"/>
      <c r="OKY3" s="324"/>
      <c r="OKZ3" s="324"/>
      <c r="OLA3" s="325"/>
      <c r="OLB3" s="324"/>
      <c r="OLC3" s="325"/>
      <c r="OLD3" s="325"/>
      <c r="OLE3" s="325"/>
      <c r="OLF3" s="325"/>
      <c r="OLG3" s="323"/>
      <c r="OLH3" s="324"/>
      <c r="OLI3" s="324"/>
      <c r="OLJ3" s="325"/>
      <c r="OLK3" s="324"/>
      <c r="OLL3" s="325"/>
      <c r="OLM3" s="325"/>
      <c r="OLN3" s="325"/>
      <c r="OLO3" s="325"/>
      <c r="OLP3" s="323"/>
      <c r="OLQ3" s="324"/>
      <c r="OLR3" s="324"/>
      <c r="OLS3" s="325"/>
      <c r="OLT3" s="324"/>
      <c r="OLU3" s="325"/>
      <c r="OLV3" s="325"/>
      <c r="OLW3" s="325"/>
      <c r="OLX3" s="325"/>
      <c r="OLY3" s="323"/>
      <c r="OLZ3" s="324"/>
      <c r="OMA3" s="324"/>
      <c r="OMB3" s="325"/>
      <c r="OMC3" s="324"/>
      <c r="OMD3" s="325"/>
      <c r="OME3" s="325"/>
      <c r="OMF3" s="325"/>
      <c r="OMG3" s="325"/>
      <c r="OMH3" s="323"/>
      <c r="OMI3" s="324"/>
      <c r="OMJ3" s="324"/>
      <c r="OMK3" s="325"/>
      <c r="OML3" s="324"/>
      <c r="OMM3" s="325"/>
      <c r="OMN3" s="325"/>
      <c r="OMO3" s="325"/>
      <c r="OMP3" s="325"/>
      <c r="OMQ3" s="323"/>
      <c r="OMR3" s="324"/>
      <c r="OMS3" s="324"/>
      <c r="OMT3" s="325"/>
      <c r="OMU3" s="324"/>
      <c r="OMV3" s="325"/>
      <c r="OMW3" s="325"/>
      <c r="OMX3" s="325"/>
      <c r="OMY3" s="325"/>
      <c r="OMZ3" s="323"/>
      <c r="ONA3" s="324"/>
      <c r="ONB3" s="324"/>
      <c r="ONC3" s="325"/>
      <c r="OND3" s="324"/>
      <c r="ONE3" s="325"/>
      <c r="ONF3" s="325"/>
      <c r="ONG3" s="325"/>
      <c r="ONH3" s="325"/>
      <c r="ONI3" s="323"/>
      <c r="ONJ3" s="324"/>
      <c r="ONK3" s="324"/>
      <c r="ONL3" s="325"/>
      <c r="ONM3" s="324"/>
      <c r="ONN3" s="325"/>
      <c r="ONO3" s="325"/>
      <c r="ONP3" s="325"/>
      <c r="ONQ3" s="325"/>
      <c r="ONR3" s="323"/>
      <c r="ONS3" s="324"/>
      <c r="ONT3" s="324"/>
      <c r="ONU3" s="325"/>
      <c r="ONV3" s="324"/>
      <c r="ONW3" s="325"/>
      <c r="ONX3" s="325"/>
      <c r="ONY3" s="325"/>
      <c r="ONZ3" s="325"/>
      <c r="OOA3" s="323"/>
      <c r="OOB3" s="324"/>
      <c r="OOC3" s="324"/>
      <c r="OOD3" s="325"/>
      <c r="OOE3" s="324"/>
      <c r="OOF3" s="325"/>
      <c r="OOG3" s="325"/>
      <c r="OOH3" s="325"/>
      <c r="OOI3" s="325"/>
      <c r="OOJ3" s="323"/>
      <c r="OOK3" s="324"/>
      <c r="OOL3" s="324"/>
      <c r="OOM3" s="325"/>
      <c r="OON3" s="324"/>
      <c r="OOO3" s="325"/>
      <c r="OOP3" s="325"/>
      <c r="OOQ3" s="325"/>
      <c r="OOR3" s="325"/>
      <c r="OOS3" s="323"/>
      <c r="OOT3" s="324"/>
      <c r="OOU3" s="324"/>
      <c r="OOV3" s="325"/>
      <c r="OOW3" s="324"/>
      <c r="OOX3" s="325"/>
      <c r="OOY3" s="325"/>
      <c r="OOZ3" s="325"/>
      <c r="OPA3" s="325"/>
      <c r="OPB3" s="323"/>
      <c r="OPC3" s="324"/>
      <c r="OPD3" s="324"/>
      <c r="OPE3" s="325"/>
      <c r="OPF3" s="324"/>
      <c r="OPG3" s="325"/>
      <c r="OPH3" s="325"/>
      <c r="OPI3" s="325"/>
      <c r="OPJ3" s="325"/>
      <c r="OPK3" s="323"/>
      <c r="OPL3" s="324"/>
      <c r="OPM3" s="324"/>
      <c r="OPN3" s="325"/>
      <c r="OPO3" s="324"/>
      <c r="OPP3" s="325"/>
      <c r="OPQ3" s="325"/>
      <c r="OPR3" s="325"/>
      <c r="OPS3" s="325"/>
      <c r="OPT3" s="323"/>
      <c r="OPU3" s="324"/>
      <c r="OPV3" s="324"/>
      <c r="OPW3" s="325"/>
      <c r="OPX3" s="324"/>
      <c r="OPY3" s="325"/>
      <c r="OPZ3" s="325"/>
      <c r="OQA3" s="325"/>
      <c r="OQB3" s="325"/>
      <c r="OQC3" s="323"/>
      <c r="OQD3" s="324"/>
      <c r="OQE3" s="324"/>
      <c r="OQF3" s="325"/>
      <c r="OQG3" s="324"/>
      <c r="OQH3" s="325"/>
      <c r="OQI3" s="325"/>
      <c r="OQJ3" s="325"/>
      <c r="OQK3" s="325"/>
      <c r="OQL3" s="323"/>
      <c r="OQM3" s="324"/>
      <c r="OQN3" s="324"/>
      <c r="OQO3" s="325"/>
      <c r="OQP3" s="324"/>
      <c r="OQQ3" s="325"/>
      <c r="OQR3" s="325"/>
      <c r="OQS3" s="325"/>
      <c r="OQT3" s="325"/>
      <c r="OQU3" s="323"/>
      <c r="OQV3" s="324"/>
      <c r="OQW3" s="324"/>
      <c r="OQX3" s="325"/>
      <c r="OQY3" s="324"/>
      <c r="OQZ3" s="325"/>
      <c r="ORA3" s="325"/>
      <c r="ORB3" s="325"/>
      <c r="ORC3" s="325"/>
      <c r="ORD3" s="323"/>
      <c r="ORE3" s="324"/>
      <c r="ORF3" s="324"/>
      <c r="ORG3" s="325"/>
      <c r="ORH3" s="324"/>
      <c r="ORI3" s="325"/>
      <c r="ORJ3" s="325"/>
      <c r="ORK3" s="325"/>
      <c r="ORL3" s="325"/>
      <c r="ORM3" s="323"/>
      <c r="ORN3" s="324"/>
      <c r="ORO3" s="324"/>
      <c r="ORP3" s="325"/>
      <c r="ORQ3" s="324"/>
      <c r="ORR3" s="325"/>
      <c r="ORS3" s="325"/>
      <c r="ORT3" s="325"/>
      <c r="ORU3" s="325"/>
      <c r="ORV3" s="323"/>
      <c r="ORW3" s="324"/>
      <c r="ORX3" s="324"/>
      <c r="ORY3" s="325"/>
      <c r="ORZ3" s="324"/>
      <c r="OSA3" s="325"/>
      <c r="OSB3" s="325"/>
      <c r="OSC3" s="325"/>
      <c r="OSD3" s="325"/>
      <c r="OSE3" s="323"/>
      <c r="OSF3" s="324"/>
      <c r="OSG3" s="324"/>
      <c r="OSH3" s="325"/>
      <c r="OSI3" s="324"/>
      <c r="OSJ3" s="325"/>
      <c r="OSK3" s="325"/>
      <c r="OSL3" s="325"/>
      <c r="OSM3" s="325"/>
      <c r="OSN3" s="323"/>
      <c r="OSO3" s="324"/>
      <c r="OSP3" s="324"/>
      <c r="OSQ3" s="325"/>
      <c r="OSR3" s="324"/>
      <c r="OSS3" s="325"/>
      <c r="OST3" s="325"/>
      <c r="OSU3" s="325"/>
      <c r="OSV3" s="325"/>
      <c r="OSW3" s="323"/>
      <c r="OSX3" s="324"/>
      <c r="OSY3" s="324"/>
      <c r="OSZ3" s="325"/>
      <c r="OTA3" s="324"/>
      <c r="OTB3" s="325"/>
      <c r="OTC3" s="325"/>
      <c r="OTD3" s="325"/>
      <c r="OTE3" s="325"/>
      <c r="OTF3" s="323"/>
      <c r="OTG3" s="324"/>
      <c r="OTH3" s="324"/>
      <c r="OTI3" s="325"/>
      <c r="OTJ3" s="324"/>
      <c r="OTK3" s="325"/>
      <c r="OTL3" s="325"/>
      <c r="OTM3" s="325"/>
      <c r="OTN3" s="325"/>
      <c r="OTO3" s="323"/>
      <c r="OTP3" s="324"/>
      <c r="OTQ3" s="324"/>
      <c r="OTR3" s="325"/>
      <c r="OTS3" s="324"/>
      <c r="OTT3" s="325"/>
      <c r="OTU3" s="325"/>
      <c r="OTV3" s="325"/>
      <c r="OTW3" s="325"/>
      <c r="OTX3" s="323"/>
      <c r="OTY3" s="324"/>
      <c r="OTZ3" s="324"/>
      <c r="OUA3" s="325"/>
      <c r="OUB3" s="324"/>
      <c r="OUC3" s="325"/>
      <c r="OUD3" s="325"/>
      <c r="OUE3" s="325"/>
      <c r="OUF3" s="325"/>
      <c r="OUG3" s="323"/>
      <c r="OUH3" s="324"/>
      <c r="OUI3" s="324"/>
      <c r="OUJ3" s="325"/>
      <c r="OUK3" s="324"/>
      <c r="OUL3" s="325"/>
      <c r="OUM3" s="325"/>
      <c r="OUN3" s="325"/>
      <c r="OUO3" s="325"/>
      <c r="OUP3" s="323"/>
      <c r="OUQ3" s="324"/>
      <c r="OUR3" s="324"/>
      <c r="OUS3" s="325"/>
      <c r="OUT3" s="324"/>
      <c r="OUU3" s="325"/>
      <c r="OUV3" s="325"/>
      <c r="OUW3" s="325"/>
      <c r="OUX3" s="325"/>
      <c r="OUY3" s="323"/>
      <c r="OUZ3" s="324"/>
      <c r="OVA3" s="324"/>
      <c r="OVB3" s="325"/>
      <c r="OVC3" s="324"/>
      <c r="OVD3" s="325"/>
      <c r="OVE3" s="325"/>
      <c r="OVF3" s="325"/>
      <c r="OVG3" s="325"/>
      <c r="OVH3" s="323"/>
      <c r="OVI3" s="324"/>
      <c r="OVJ3" s="324"/>
      <c r="OVK3" s="325"/>
      <c r="OVL3" s="324"/>
      <c r="OVM3" s="325"/>
      <c r="OVN3" s="325"/>
      <c r="OVO3" s="325"/>
      <c r="OVP3" s="325"/>
      <c r="OVQ3" s="323"/>
      <c r="OVR3" s="324"/>
      <c r="OVS3" s="324"/>
      <c r="OVT3" s="325"/>
      <c r="OVU3" s="324"/>
      <c r="OVV3" s="325"/>
      <c r="OVW3" s="325"/>
      <c r="OVX3" s="325"/>
      <c r="OVY3" s="325"/>
      <c r="OVZ3" s="323"/>
      <c r="OWA3" s="324"/>
      <c r="OWB3" s="324"/>
      <c r="OWC3" s="325"/>
      <c r="OWD3" s="324"/>
      <c r="OWE3" s="325"/>
      <c r="OWF3" s="325"/>
      <c r="OWG3" s="325"/>
      <c r="OWH3" s="325"/>
      <c r="OWI3" s="323"/>
      <c r="OWJ3" s="324"/>
      <c r="OWK3" s="324"/>
      <c r="OWL3" s="325"/>
      <c r="OWM3" s="324"/>
      <c r="OWN3" s="325"/>
      <c r="OWO3" s="325"/>
      <c r="OWP3" s="325"/>
      <c r="OWQ3" s="325"/>
      <c r="OWR3" s="323"/>
      <c r="OWS3" s="324"/>
      <c r="OWT3" s="324"/>
      <c r="OWU3" s="325"/>
      <c r="OWV3" s="324"/>
      <c r="OWW3" s="325"/>
      <c r="OWX3" s="325"/>
      <c r="OWY3" s="325"/>
      <c r="OWZ3" s="325"/>
      <c r="OXA3" s="323"/>
      <c r="OXB3" s="324"/>
      <c r="OXC3" s="324"/>
      <c r="OXD3" s="325"/>
      <c r="OXE3" s="324"/>
      <c r="OXF3" s="325"/>
      <c r="OXG3" s="325"/>
      <c r="OXH3" s="325"/>
      <c r="OXI3" s="325"/>
      <c r="OXJ3" s="323"/>
      <c r="OXK3" s="324"/>
      <c r="OXL3" s="324"/>
      <c r="OXM3" s="325"/>
      <c r="OXN3" s="324"/>
      <c r="OXO3" s="325"/>
      <c r="OXP3" s="325"/>
      <c r="OXQ3" s="325"/>
      <c r="OXR3" s="325"/>
      <c r="OXS3" s="323"/>
      <c r="OXT3" s="324"/>
      <c r="OXU3" s="324"/>
      <c r="OXV3" s="325"/>
      <c r="OXW3" s="324"/>
      <c r="OXX3" s="325"/>
      <c r="OXY3" s="325"/>
      <c r="OXZ3" s="325"/>
      <c r="OYA3" s="325"/>
      <c r="OYB3" s="323"/>
      <c r="OYC3" s="324"/>
      <c r="OYD3" s="324"/>
      <c r="OYE3" s="325"/>
      <c r="OYF3" s="324"/>
      <c r="OYG3" s="325"/>
      <c r="OYH3" s="325"/>
      <c r="OYI3" s="325"/>
      <c r="OYJ3" s="325"/>
      <c r="OYK3" s="323"/>
      <c r="OYL3" s="324"/>
      <c r="OYM3" s="324"/>
      <c r="OYN3" s="325"/>
      <c r="OYO3" s="324"/>
      <c r="OYP3" s="325"/>
      <c r="OYQ3" s="325"/>
      <c r="OYR3" s="325"/>
      <c r="OYS3" s="325"/>
      <c r="OYT3" s="323"/>
      <c r="OYU3" s="324"/>
      <c r="OYV3" s="324"/>
      <c r="OYW3" s="325"/>
      <c r="OYX3" s="324"/>
      <c r="OYY3" s="325"/>
      <c r="OYZ3" s="325"/>
      <c r="OZA3" s="325"/>
      <c r="OZB3" s="325"/>
      <c r="OZC3" s="323"/>
      <c r="OZD3" s="324"/>
      <c r="OZE3" s="324"/>
      <c r="OZF3" s="325"/>
      <c r="OZG3" s="324"/>
      <c r="OZH3" s="325"/>
      <c r="OZI3" s="325"/>
      <c r="OZJ3" s="325"/>
      <c r="OZK3" s="325"/>
      <c r="OZL3" s="323"/>
      <c r="OZM3" s="324"/>
      <c r="OZN3" s="324"/>
      <c r="OZO3" s="325"/>
      <c r="OZP3" s="324"/>
      <c r="OZQ3" s="325"/>
      <c r="OZR3" s="325"/>
      <c r="OZS3" s="325"/>
      <c r="OZT3" s="325"/>
      <c r="OZU3" s="323"/>
      <c r="OZV3" s="324"/>
      <c r="OZW3" s="324"/>
      <c r="OZX3" s="325"/>
      <c r="OZY3" s="324"/>
      <c r="OZZ3" s="325"/>
      <c r="PAA3" s="325"/>
      <c r="PAB3" s="325"/>
      <c r="PAC3" s="325"/>
      <c r="PAD3" s="323"/>
      <c r="PAE3" s="324"/>
      <c r="PAF3" s="324"/>
      <c r="PAG3" s="325"/>
      <c r="PAH3" s="324"/>
      <c r="PAI3" s="325"/>
      <c r="PAJ3" s="325"/>
      <c r="PAK3" s="325"/>
      <c r="PAL3" s="325"/>
      <c r="PAM3" s="323"/>
      <c r="PAN3" s="324"/>
      <c r="PAO3" s="324"/>
      <c r="PAP3" s="325"/>
      <c r="PAQ3" s="324"/>
      <c r="PAR3" s="325"/>
      <c r="PAS3" s="325"/>
      <c r="PAT3" s="325"/>
      <c r="PAU3" s="325"/>
      <c r="PAV3" s="323"/>
      <c r="PAW3" s="324"/>
      <c r="PAX3" s="324"/>
      <c r="PAY3" s="325"/>
      <c r="PAZ3" s="324"/>
      <c r="PBA3" s="325"/>
      <c r="PBB3" s="325"/>
      <c r="PBC3" s="325"/>
      <c r="PBD3" s="325"/>
      <c r="PBE3" s="323"/>
      <c r="PBF3" s="324"/>
      <c r="PBG3" s="324"/>
      <c r="PBH3" s="325"/>
      <c r="PBI3" s="324"/>
      <c r="PBJ3" s="325"/>
      <c r="PBK3" s="325"/>
      <c r="PBL3" s="325"/>
      <c r="PBM3" s="325"/>
      <c r="PBN3" s="323"/>
      <c r="PBO3" s="324"/>
      <c r="PBP3" s="324"/>
      <c r="PBQ3" s="325"/>
      <c r="PBR3" s="324"/>
      <c r="PBS3" s="325"/>
      <c r="PBT3" s="325"/>
      <c r="PBU3" s="325"/>
      <c r="PBV3" s="325"/>
      <c r="PBW3" s="323"/>
      <c r="PBX3" s="324"/>
      <c r="PBY3" s="324"/>
      <c r="PBZ3" s="325"/>
      <c r="PCA3" s="324"/>
      <c r="PCB3" s="325"/>
      <c r="PCC3" s="325"/>
      <c r="PCD3" s="325"/>
      <c r="PCE3" s="325"/>
      <c r="PCF3" s="323"/>
      <c r="PCG3" s="324"/>
      <c r="PCH3" s="324"/>
      <c r="PCI3" s="325"/>
      <c r="PCJ3" s="324"/>
      <c r="PCK3" s="325"/>
      <c r="PCL3" s="325"/>
      <c r="PCM3" s="325"/>
      <c r="PCN3" s="325"/>
      <c r="PCO3" s="323"/>
      <c r="PCP3" s="324"/>
      <c r="PCQ3" s="324"/>
      <c r="PCR3" s="325"/>
      <c r="PCS3" s="324"/>
      <c r="PCT3" s="325"/>
      <c r="PCU3" s="325"/>
      <c r="PCV3" s="325"/>
      <c r="PCW3" s="325"/>
      <c r="PCX3" s="323"/>
      <c r="PCY3" s="324"/>
      <c r="PCZ3" s="324"/>
      <c r="PDA3" s="325"/>
      <c r="PDB3" s="324"/>
      <c r="PDC3" s="325"/>
      <c r="PDD3" s="325"/>
      <c r="PDE3" s="325"/>
      <c r="PDF3" s="325"/>
      <c r="PDG3" s="323"/>
      <c r="PDH3" s="324"/>
      <c r="PDI3" s="324"/>
      <c r="PDJ3" s="325"/>
      <c r="PDK3" s="324"/>
      <c r="PDL3" s="325"/>
      <c r="PDM3" s="325"/>
      <c r="PDN3" s="325"/>
      <c r="PDO3" s="325"/>
      <c r="PDP3" s="323"/>
      <c r="PDQ3" s="324"/>
      <c r="PDR3" s="324"/>
      <c r="PDS3" s="325"/>
      <c r="PDT3" s="324"/>
      <c r="PDU3" s="325"/>
      <c r="PDV3" s="325"/>
      <c r="PDW3" s="325"/>
      <c r="PDX3" s="325"/>
      <c r="PDY3" s="323"/>
      <c r="PDZ3" s="324"/>
      <c r="PEA3" s="324"/>
      <c r="PEB3" s="325"/>
      <c r="PEC3" s="324"/>
      <c r="PED3" s="325"/>
      <c r="PEE3" s="325"/>
      <c r="PEF3" s="325"/>
      <c r="PEG3" s="325"/>
      <c r="PEH3" s="323"/>
      <c r="PEI3" s="324"/>
      <c r="PEJ3" s="324"/>
      <c r="PEK3" s="325"/>
      <c r="PEL3" s="324"/>
      <c r="PEM3" s="325"/>
      <c r="PEN3" s="325"/>
      <c r="PEO3" s="325"/>
      <c r="PEP3" s="325"/>
      <c r="PEQ3" s="323"/>
      <c r="PER3" s="324"/>
      <c r="PES3" s="324"/>
      <c r="PET3" s="325"/>
      <c r="PEU3" s="324"/>
      <c r="PEV3" s="325"/>
      <c r="PEW3" s="325"/>
      <c r="PEX3" s="325"/>
      <c r="PEY3" s="325"/>
      <c r="PEZ3" s="323"/>
      <c r="PFA3" s="324"/>
      <c r="PFB3" s="324"/>
      <c r="PFC3" s="325"/>
      <c r="PFD3" s="324"/>
      <c r="PFE3" s="325"/>
      <c r="PFF3" s="325"/>
      <c r="PFG3" s="325"/>
      <c r="PFH3" s="325"/>
      <c r="PFI3" s="323"/>
      <c r="PFJ3" s="324"/>
      <c r="PFK3" s="324"/>
      <c r="PFL3" s="325"/>
      <c r="PFM3" s="324"/>
      <c r="PFN3" s="325"/>
      <c r="PFO3" s="325"/>
      <c r="PFP3" s="325"/>
      <c r="PFQ3" s="325"/>
      <c r="PFR3" s="323"/>
      <c r="PFS3" s="324"/>
      <c r="PFT3" s="324"/>
      <c r="PFU3" s="325"/>
      <c r="PFV3" s="324"/>
      <c r="PFW3" s="325"/>
      <c r="PFX3" s="325"/>
      <c r="PFY3" s="325"/>
      <c r="PFZ3" s="325"/>
      <c r="PGA3" s="323"/>
      <c r="PGB3" s="324"/>
      <c r="PGC3" s="324"/>
      <c r="PGD3" s="325"/>
      <c r="PGE3" s="324"/>
      <c r="PGF3" s="325"/>
      <c r="PGG3" s="325"/>
      <c r="PGH3" s="325"/>
      <c r="PGI3" s="325"/>
      <c r="PGJ3" s="323"/>
      <c r="PGK3" s="324"/>
      <c r="PGL3" s="324"/>
      <c r="PGM3" s="325"/>
      <c r="PGN3" s="324"/>
      <c r="PGO3" s="325"/>
      <c r="PGP3" s="325"/>
      <c r="PGQ3" s="325"/>
      <c r="PGR3" s="325"/>
      <c r="PGS3" s="323"/>
      <c r="PGT3" s="324"/>
      <c r="PGU3" s="324"/>
      <c r="PGV3" s="325"/>
      <c r="PGW3" s="324"/>
      <c r="PGX3" s="325"/>
      <c r="PGY3" s="325"/>
      <c r="PGZ3" s="325"/>
      <c r="PHA3" s="325"/>
      <c r="PHB3" s="323"/>
      <c r="PHC3" s="324"/>
      <c r="PHD3" s="324"/>
      <c r="PHE3" s="325"/>
      <c r="PHF3" s="324"/>
      <c r="PHG3" s="325"/>
      <c r="PHH3" s="325"/>
      <c r="PHI3" s="325"/>
      <c r="PHJ3" s="325"/>
      <c r="PHK3" s="323"/>
      <c r="PHL3" s="324"/>
      <c r="PHM3" s="324"/>
      <c r="PHN3" s="325"/>
      <c r="PHO3" s="324"/>
      <c r="PHP3" s="325"/>
      <c r="PHQ3" s="325"/>
      <c r="PHR3" s="325"/>
      <c r="PHS3" s="325"/>
      <c r="PHT3" s="323"/>
      <c r="PHU3" s="324"/>
      <c r="PHV3" s="324"/>
      <c r="PHW3" s="325"/>
      <c r="PHX3" s="324"/>
      <c r="PHY3" s="325"/>
      <c r="PHZ3" s="325"/>
      <c r="PIA3" s="325"/>
      <c r="PIB3" s="325"/>
      <c r="PIC3" s="323"/>
      <c r="PID3" s="324"/>
      <c r="PIE3" s="324"/>
      <c r="PIF3" s="325"/>
      <c r="PIG3" s="324"/>
      <c r="PIH3" s="325"/>
      <c r="PII3" s="325"/>
      <c r="PIJ3" s="325"/>
      <c r="PIK3" s="325"/>
      <c r="PIL3" s="323"/>
      <c r="PIM3" s="324"/>
      <c r="PIN3" s="324"/>
      <c r="PIO3" s="325"/>
      <c r="PIP3" s="324"/>
      <c r="PIQ3" s="325"/>
      <c r="PIR3" s="325"/>
      <c r="PIS3" s="325"/>
      <c r="PIT3" s="325"/>
      <c r="PIU3" s="323"/>
      <c r="PIV3" s="324"/>
      <c r="PIW3" s="324"/>
      <c r="PIX3" s="325"/>
      <c r="PIY3" s="324"/>
      <c r="PIZ3" s="325"/>
      <c r="PJA3" s="325"/>
      <c r="PJB3" s="325"/>
      <c r="PJC3" s="325"/>
      <c r="PJD3" s="323"/>
      <c r="PJE3" s="324"/>
      <c r="PJF3" s="324"/>
      <c r="PJG3" s="325"/>
      <c r="PJH3" s="324"/>
      <c r="PJI3" s="325"/>
      <c r="PJJ3" s="325"/>
      <c r="PJK3" s="325"/>
      <c r="PJL3" s="325"/>
      <c r="PJM3" s="323"/>
      <c r="PJN3" s="324"/>
      <c r="PJO3" s="324"/>
      <c r="PJP3" s="325"/>
      <c r="PJQ3" s="324"/>
      <c r="PJR3" s="325"/>
      <c r="PJS3" s="325"/>
      <c r="PJT3" s="325"/>
      <c r="PJU3" s="325"/>
      <c r="PJV3" s="323"/>
      <c r="PJW3" s="324"/>
      <c r="PJX3" s="324"/>
      <c r="PJY3" s="325"/>
      <c r="PJZ3" s="324"/>
      <c r="PKA3" s="325"/>
      <c r="PKB3" s="325"/>
      <c r="PKC3" s="325"/>
      <c r="PKD3" s="325"/>
      <c r="PKE3" s="323"/>
      <c r="PKF3" s="324"/>
      <c r="PKG3" s="324"/>
      <c r="PKH3" s="325"/>
      <c r="PKI3" s="324"/>
      <c r="PKJ3" s="325"/>
      <c r="PKK3" s="325"/>
      <c r="PKL3" s="325"/>
      <c r="PKM3" s="325"/>
      <c r="PKN3" s="323"/>
      <c r="PKO3" s="324"/>
      <c r="PKP3" s="324"/>
      <c r="PKQ3" s="325"/>
      <c r="PKR3" s="324"/>
      <c r="PKS3" s="325"/>
      <c r="PKT3" s="325"/>
      <c r="PKU3" s="325"/>
      <c r="PKV3" s="325"/>
      <c r="PKW3" s="323"/>
      <c r="PKX3" s="324"/>
      <c r="PKY3" s="324"/>
      <c r="PKZ3" s="325"/>
      <c r="PLA3" s="324"/>
      <c r="PLB3" s="325"/>
      <c r="PLC3" s="325"/>
      <c r="PLD3" s="325"/>
      <c r="PLE3" s="325"/>
      <c r="PLF3" s="323"/>
      <c r="PLG3" s="324"/>
      <c r="PLH3" s="324"/>
      <c r="PLI3" s="325"/>
      <c r="PLJ3" s="324"/>
      <c r="PLK3" s="325"/>
      <c r="PLL3" s="325"/>
      <c r="PLM3" s="325"/>
      <c r="PLN3" s="325"/>
      <c r="PLO3" s="323"/>
      <c r="PLP3" s="324"/>
      <c r="PLQ3" s="324"/>
      <c r="PLR3" s="325"/>
      <c r="PLS3" s="324"/>
      <c r="PLT3" s="325"/>
      <c r="PLU3" s="325"/>
      <c r="PLV3" s="325"/>
      <c r="PLW3" s="325"/>
      <c r="PLX3" s="323"/>
      <c r="PLY3" s="324"/>
      <c r="PLZ3" s="324"/>
      <c r="PMA3" s="325"/>
      <c r="PMB3" s="324"/>
      <c r="PMC3" s="325"/>
      <c r="PMD3" s="325"/>
      <c r="PME3" s="325"/>
      <c r="PMF3" s="325"/>
      <c r="PMG3" s="323"/>
      <c r="PMH3" s="324"/>
      <c r="PMI3" s="324"/>
      <c r="PMJ3" s="325"/>
      <c r="PMK3" s="324"/>
      <c r="PML3" s="325"/>
      <c r="PMM3" s="325"/>
      <c r="PMN3" s="325"/>
      <c r="PMO3" s="325"/>
      <c r="PMP3" s="323"/>
      <c r="PMQ3" s="324"/>
      <c r="PMR3" s="324"/>
      <c r="PMS3" s="325"/>
      <c r="PMT3" s="324"/>
      <c r="PMU3" s="325"/>
      <c r="PMV3" s="325"/>
      <c r="PMW3" s="325"/>
      <c r="PMX3" s="325"/>
      <c r="PMY3" s="323"/>
      <c r="PMZ3" s="324"/>
      <c r="PNA3" s="324"/>
      <c r="PNB3" s="325"/>
      <c r="PNC3" s="324"/>
      <c r="PND3" s="325"/>
      <c r="PNE3" s="325"/>
      <c r="PNF3" s="325"/>
      <c r="PNG3" s="325"/>
      <c r="PNH3" s="323"/>
      <c r="PNI3" s="324"/>
      <c r="PNJ3" s="324"/>
      <c r="PNK3" s="325"/>
      <c r="PNL3" s="324"/>
      <c r="PNM3" s="325"/>
      <c r="PNN3" s="325"/>
      <c r="PNO3" s="325"/>
      <c r="PNP3" s="325"/>
      <c r="PNQ3" s="323"/>
      <c r="PNR3" s="324"/>
      <c r="PNS3" s="324"/>
      <c r="PNT3" s="325"/>
      <c r="PNU3" s="324"/>
      <c r="PNV3" s="325"/>
      <c r="PNW3" s="325"/>
      <c r="PNX3" s="325"/>
      <c r="PNY3" s="325"/>
      <c r="PNZ3" s="323"/>
      <c r="POA3" s="324"/>
      <c r="POB3" s="324"/>
      <c r="POC3" s="325"/>
      <c r="POD3" s="324"/>
      <c r="POE3" s="325"/>
      <c r="POF3" s="325"/>
      <c r="POG3" s="325"/>
      <c r="POH3" s="325"/>
      <c r="POI3" s="323"/>
      <c r="POJ3" s="324"/>
      <c r="POK3" s="324"/>
      <c r="POL3" s="325"/>
      <c r="POM3" s="324"/>
      <c r="PON3" s="325"/>
      <c r="POO3" s="325"/>
      <c r="POP3" s="325"/>
      <c r="POQ3" s="325"/>
      <c r="POR3" s="323"/>
      <c r="POS3" s="324"/>
      <c r="POT3" s="324"/>
      <c r="POU3" s="325"/>
      <c r="POV3" s="324"/>
      <c r="POW3" s="325"/>
      <c r="POX3" s="325"/>
      <c r="POY3" s="325"/>
      <c r="POZ3" s="325"/>
      <c r="PPA3" s="323"/>
      <c r="PPB3" s="324"/>
      <c r="PPC3" s="324"/>
      <c r="PPD3" s="325"/>
      <c r="PPE3" s="324"/>
      <c r="PPF3" s="325"/>
      <c r="PPG3" s="325"/>
      <c r="PPH3" s="325"/>
      <c r="PPI3" s="325"/>
      <c r="PPJ3" s="323"/>
      <c r="PPK3" s="324"/>
      <c r="PPL3" s="324"/>
      <c r="PPM3" s="325"/>
      <c r="PPN3" s="324"/>
      <c r="PPO3" s="325"/>
      <c r="PPP3" s="325"/>
      <c r="PPQ3" s="325"/>
      <c r="PPR3" s="325"/>
      <c r="PPS3" s="323"/>
      <c r="PPT3" s="324"/>
      <c r="PPU3" s="324"/>
      <c r="PPV3" s="325"/>
      <c r="PPW3" s="324"/>
      <c r="PPX3" s="325"/>
      <c r="PPY3" s="325"/>
      <c r="PPZ3" s="325"/>
      <c r="PQA3" s="325"/>
      <c r="PQB3" s="323"/>
      <c r="PQC3" s="324"/>
      <c r="PQD3" s="324"/>
      <c r="PQE3" s="325"/>
      <c r="PQF3" s="324"/>
      <c r="PQG3" s="325"/>
      <c r="PQH3" s="325"/>
      <c r="PQI3" s="325"/>
      <c r="PQJ3" s="325"/>
      <c r="PQK3" s="323"/>
      <c r="PQL3" s="324"/>
      <c r="PQM3" s="324"/>
      <c r="PQN3" s="325"/>
      <c r="PQO3" s="324"/>
      <c r="PQP3" s="325"/>
      <c r="PQQ3" s="325"/>
      <c r="PQR3" s="325"/>
      <c r="PQS3" s="325"/>
      <c r="PQT3" s="323"/>
      <c r="PQU3" s="324"/>
      <c r="PQV3" s="324"/>
      <c r="PQW3" s="325"/>
      <c r="PQX3" s="324"/>
      <c r="PQY3" s="325"/>
      <c r="PQZ3" s="325"/>
      <c r="PRA3" s="325"/>
      <c r="PRB3" s="325"/>
      <c r="PRC3" s="323"/>
      <c r="PRD3" s="324"/>
      <c r="PRE3" s="324"/>
      <c r="PRF3" s="325"/>
      <c r="PRG3" s="324"/>
      <c r="PRH3" s="325"/>
      <c r="PRI3" s="325"/>
      <c r="PRJ3" s="325"/>
      <c r="PRK3" s="325"/>
      <c r="PRL3" s="323"/>
      <c r="PRM3" s="324"/>
      <c r="PRN3" s="324"/>
      <c r="PRO3" s="325"/>
      <c r="PRP3" s="324"/>
      <c r="PRQ3" s="325"/>
      <c r="PRR3" s="325"/>
      <c r="PRS3" s="325"/>
      <c r="PRT3" s="325"/>
      <c r="PRU3" s="323"/>
      <c r="PRV3" s="324"/>
      <c r="PRW3" s="324"/>
      <c r="PRX3" s="325"/>
      <c r="PRY3" s="324"/>
      <c r="PRZ3" s="325"/>
      <c r="PSA3" s="325"/>
      <c r="PSB3" s="325"/>
      <c r="PSC3" s="325"/>
      <c r="PSD3" s="323"/>
      <c r="PSE3" s="324"/>
      <c r="PSF3" s="324"/>
      <c r="PSG3" s="325"/>
      <c r="PSH3" s="324"/>
      <c r="PSI3" s="325"/>
      <c r="PSJ3" s="325"/>
      <c r="PSK3" s="325"/>
      <c r="PSL3" s="325"/>
      <c r="PSM3" s="323"/>
      <c r="PSN3" s="324"/>
      <c r="PSO3" s="324"/>
      <c r="PSP3" s="325"/>
      <c r="PSQ3" s="324"/>
      <c r="PSR3" s="325"/>
      <c r="PSS3" s="325"/>
      <c r="PST3" s="325"/>
      <c r="PSU3" s="325"/>
      <c r="PSV3" s="323"/>
      <c r="PSW3" s="324"/>
      <c r="PSX3" s="324"/>
      <c r="PSY3" s="325"/>
      <c r="PSZ3" s="324"/>
      <c r="PTA3" s="325"/>
      <c r="PTB3" s="325"/>
      <c r="PTC3" s="325"/>
      <c r="PTD3" s="325"/>
      <c r="PTE3" s="323"/>
      <c r="PTF3" s="324"/>
      <c r="PTG3" s="324"/>
      <c r="PTH3" s="325"/>
      <c r="PTI3" s="324"/>
      <c r="PTJ3" s="325"/>
      <c r="PTK3" s="325"/>
      <c r="PTL3" s="325"/>
      <c r="PTM3" s="325"/>
      <c r="PTN3" s="323"/>
      <c r="PTO3" s="324"/>
      <c r="PTP3" s="324"/>
      <c r="PTQ3" s="325"/>
      <c r="PTR3" s="324"/>
      <c r="PTS3" s="325"/>
      <c r="PTT3" s="325"/>
      <c r="PTU3" s="325"/>
      <c r="PTV3" s="325"/>
      <c r="PTW3" s="323"/>
      <c r="PTX3" s="324"/>
      <c r="PTY3" s="324"/>
      <c r="PTZ3" s="325"/>
      <c r="PUA3" s="324"/>
      <c r="PUB3" s="325"/>
      <c r="PUC3" s="325"/>
      <c r="PUD3" s="325"/>
      <c r="PUE3" s="325"/>
      <c r="PUF3" s="323"/>
      <c r="PUG3" s="324"/>
      <c r="PUH3" s="324"/>
      <c r="PUI3" s="325"/>
      <c r="PUJ3" s="324"/>
      <c r="PUK3" s="325"/>
      <c r="PUL3" s="325"/>
      <c r="PUM3" s="325"/>
      <c r="PUN3" s="325"/>
      <c r="PUO3" s="323"/>
      <c r="PUP3" s="324"/>
      <c r="PUQ3" s="324"/>
      <c r="PUR3" s="325"/>
      <c r="PUS3" s="324"/>
      <c r="PUT3" s="325"/>
      <c r="PUU3" s="325"/>
      <c r="PUV3" s="325"/>
      <c r="PUW3" s="325"/>
      <c r="PUX3" s="323"/>
      <c r="PUY3" s="324"/>
      <c r="PUZ3" s="324"/>
      <c r="PVA3" s="325"/>
      <c r="PVB3" s="324"/>
      <c r="PVC3" s="325"/>
      <c r="PVD3" s="325"/>
      <c r="PVE3" s="325"/>
      <c r="PVF3" s="325"/>
      <c r="PVG3" s="323"/>
      <c r="PVH3" s="324"/>
      <c r="PVI3" s="324"/>
      <c r="PVJ3" s="325"/>
      <c r="PVK3" s="324"/>
      <c r="PVL3" s="325"/>
      <c r="PVM3" s="325"/>
      <c r="PVN3" s="325"/>
      <c r="PVO3" s="325"/>
      <c r="PVP3" s="323"/>
      <c r="PVQ3" s="324"/>
      <c r="PVR3" s="324"/>
      <c r="PVS3" s="325"/>
      <c r="PVT3" s="324"/>
      <c r="PVU3" s="325"/>
      <c r="PVV3" s="325"/>
      <c r="PVW3" s="325"/>
      <c r="PVX3" s="325"/>
      <c r="PVY3" s="323"/>
      <c r="PVZ3" s="324"/>
      <c r="PWA3" s="324"/>
      <c r="PWB3" s="325"/>
      <c r="PWC3" s="324"/>
      <c r="PWD3" s="325"/>
      <c r="PWE3" s="325"/>
      <c r="PWF3" s="325"/>
      <c r="PWG3" s="325"/>
      <c r="PWH3" s="323"/>
      <c r="PWI3" s="324"/>
      <c r="PWJ3" s="324"/>
      <c r="PWK3" s="325"/>
      <c r="PWL3" s="324"/>
      <c r="PWM3" s="325"/>
      <c r="PWN3" s="325"/>
      <c r="PWO3" s="325"/>
      <c r="PWP3" s="325"/>
      <c r="PWQ3" s="323"/>
      <c r="PWR3" s="324"/>
      <c r="PWS3" s="324"/>
      <c r="PWT3" s="325"/>
      <c r="PWU3" s="324"/>
      <c r="PWV3" s="325"/>
      <c r="PWW3" s="325"/>
      <c r="PWX3" s="325"/>
      <c r="PWY3" s="325"/>
      <c r="PWZ3" s="323"/>
      <c r="PXA3" s="324"/>
      <c r="PXB3" s="324"/>
      <c r="PXC3" s="325"/>
      <c r="PXD3" s="324"/>
      <c r="PXE3" s="325"/>
      <c r="PXF3" s="325"/>
      <c r="PXG3" s="325"/>
      <c r="PXH3" s="325"/>
      <c r="PXI3" s="323"/>
      <c r="PXJ3" s="324"/>
      <c r="PXK3" s="324"/>
      <c r="PXL3" s="325"/>
      <c r="PXM3" s="324"/>
      <c r="PXN3" s="325"/>
      <c r="PXO3" s="325"/>
      <c r="PXP3" s="325"/>
      <c r="PXQ3" s="325"/>
      <c r="PXR3" s="323"/>
      <c r="PXS3" s="324"/>
      <c r="PXT3" s="324"/>
      <c r="PXU3" s="325"/>
      <c r="PXV3" s="324"/>
      <c r="PXW3" s="325"/>
      <c r="PXX3" s="325"/>
      <c r="PXY3" s="325"/>
      <c r="PXZ3" s="325"/>
      <c r="PYA3" s="323"/>
      <c r="PYB3" s="324"/>
      <c r="PYC3" s="324"/>
      <c r="PYD3" s="325"/>
      <c r="PYE3" s="324"/>
      <c r="PYF3" s="325"/>
      <c r="PYG3" s="325"/>
      <c r="PYH3" s="325"/>
      <c r="PYI3" s="325"/>
      <c r="PYJ3" s="323"/>
      <c r="PYK3" s="324"/>
      <c r="PYL3" s="324"/>
      <c r="PYM3" s="325"/>
      <c r="PYN3" s="324"/>
      <c r="PYO3" s="325"/>
      <c r="PYP3" s="325"/>
      <c r="PYQ3" s="325"/>
      <c r="PYR3" s="325"/>
      <c r="PYS3" s="323"/>
      <c r="PYT3" s="324"/>
      <c r="PYU3" s="324"/>
      <c r="PYV3" s="325"/>
      <c r="PYW3" s="324"/>
      <c r="PYX3" s="325"/>
      <c r="PYY3" s="325"/>
      <c r="PYZ3" s="325"/>
      <c r="PZA3" s="325"/>
      <c r="PZB3" s="323"/>
      <c r="PZC3" s="324"/>
      <c r="PZD3" s="324"/>
      <c r="PZE3" s="325"/>
      <c r="PZF3" s="324"/>
      <c r="PZG3" s="325"/>
      <c r="PZH3" s="325"/>
      <c r="PZI3" s="325"/>
      <c r="PZJ3" s="325"/>
      <c r="PZK3" s="323"/>
      <c r="PZL3" s="324"/>
      <c r="PZM3" s="324"/>
      <c r="PZN3" s="325"/>
      <c r="PZO3" s="324"/>
      <c r="PZP3" s="325"/>
      <c r="PZQ3" s="325"/>
      <c r="PZR3" s="325"/>
      <c r="PZS3" s="325"/>
      <c r="PZT3" s="323"/>
      <c r="PZU3" s="324"/>
      <c r="PZV3" s="324"/>
      <c r="PZW3" s="325"/>
      <c r="PZX3" s="324"/>
      <c r="PZY3" s="325"/>
      <c r="PZZ3" s="325"/>
      <c r="QAA3" s="325"/>
      <c r="QAB3" s="325"/>
      <c r="QAC3" s="323"/>
      <c r="QAD3" s="324"/>
      <c r="QAE3" s="324"/>
      <c r="QAF3" s="325"/>
      <c r="QAG3" s="324"/>
      <c r="QAH3" s="325"/>
      <c r="QAI3" s="325"/>
      <c r="QAJ3" s="325"/>
      <c r="QAK3" s="325"/>
      <c r="QAL3" s="323"/>
      <c r="QAM3" s="324"/>
      <c r="QAN3" s="324"/>
      <c r="QAO3" s="325"/>
      <c r="QAP3" s="324"/>
      <c r="QAQ3" s="325"/>
      <c r="QAR3" s="325"/>
      <c r="QAS3" s="325"/>
      <c r="QAT3" s="325"/>
      <c r="QAU3" s="323"/>
      <c r="QAV3" s="324"/>
      <c r="QAW3" s="324"/>
      <c r="QAX3" s="325"/>
      <c r="QAY3" s="324"/>
      <c r="QAZ3" s="325"/>
      <c r="QBA3" s="325"/>
      <c r="QBB3" s="325"/>
      <c r="QBC3" s="325"/>
      <c r="QBD3" s="323"/>
      <c r="QBE3" s="324"/>
      <c r="QBF3" s="324"/>
      <c r="QBG3" s="325"/>
      <c r="QBH3" s="324"/>
      <c r="QBI3" s="325"/>
      <c r="QBJ3" s="325"/>
      <c r="QBK3" s="325"/>
      <c r="QBL3" s="325"/>
      <c r="QBM3" s="323"/>
      <c r="QBN3" s="324"/>
      <c r="QBO3" s="324"/>
      <c r="QBP3" s="325"/>
      <c r="QBQ3" s="324"/>
      <c r="QBR3" s="325"/>
      <c r="QBS3" s="325"/>
      <c r="QBT3" s="325"/>
      <c r="QBU3" s="325"/>
      <c r="QBV3" s="323"/>
      <c r="QBW3" s="324"/>
      <c r="QBX3" s="324"/>
      <c r="QBY3" s="325"/>
      <c r="QBZ3" s="324"/>
      <c r="QCA3" s="325"/>
      <c r="QCB3" s="325"/>
      <c r="QCC3" s="325"/>
      <c r="QCD3" s="325"/>
      <c r="QCE3" s="323"/>
      <c r="QCF3" s="324"/>
      <c r="QCG3" s="324"/>
      <c r="QCH3" s="325"/>
      <c r="QCI3" s="324"/>
      <c r="QCJ3" s="325"/>
      <c r="QCK3" s="325"/>
      <c r="QCL3" s="325"/>
      <c r="QCM3" s="325"/>
      <c r="QCN3" s="323"/>
      <c r="QCO3" s="324"/>
      <c r="QCP3" s="324"/>
      <c r="QCQ3" s="325"/>
      <c r="QCR3" s="324"/>
      <c r="QCS3" s="325"/>
      <c r="QCT3" s="325"/>
      <c r="QCU3" s="325"/>
      <c r="QCV3" s="325"/>
      <c r="QCW3" s="323"/>
      <c r="QCX3" s="324"/>
      <c r="QCY3" s="324"/>
      <c r="QCZ3" s="325"/>
      <c r="QDA3" s="324"/>
      <c r="QDB3" s="325"/>
      <c r="QDC3" s="325"/>
      <c r="QDD3" s="325"/>
      <c r="QDE3" s="325"/>
      <c r="QDF3" s="323"/>
      <c r="QDG3" s="324"/>
      <c r="QDH3" s="324"/>
      <c r="QDI3" s="325"/>
      <c r="QDJ3" s="324"/>
      <c r="QDK3" s="325"/>
      <c r="QDL3" s="325"/>
      <c r="QDM3" s="325"/>
      <c r="QDN3" s="325"/>
      <c r="QDO3" s="323"/>
      <c r="QDP3" s="324"/>
      <c r="QDQ3" s="324"/>
      <c r="QDR3" s="325"/>
      <c r="QDS3" s="324"/>
      <c r="QDT3" s="325"/>
      <c r="QDU3" s="325"/>
      <c r="QDV3" s="325"/>
      <c r="QDW3" s="325"/>
      <c r="QDX3" s="323"/>
      <c r="QDY3" s="324"/>
      <c r="QDZ3" s="324"/>
      <c r="QEA3" s="325"/>
      <c r="QEB3" s="324"/>
      <c r="QEC3" s="325"/>
      <c r="QED3" s="325"/>
      <c r="QEE3" s="325"/>
      <c r="QEF3" s="325"/>
      <c r="QEG3" s="323"/>
      <c r="QEH3" s="324"/>
      <c r="QEI3" s="324"/>
      <c r="QEJ3" s="325"/>
      <c r="QEK3" s="324"/>
      <c r="QEL3" s="325"/>
      <c r="QEM3" s="325"/>
      <c r="QEN3" s="325"/>
      <c r="QEO3" s="325"/>
      <c r="QEP3" s="323"/>
      <c r="QEQ3" s="324"/>
      <c r="QER3" s="324"/>
      <c r="QES3" s="325"/>
      <c r="QET3" s="324"/>
      <c r="QEU3" s="325"/>
      <c r="QEV3" s="325"/>
      <c r="QEW3" s="325"/>
      <c r="QEX3" s="325"/>
      <c r="QEY3" s="323"/>
      <c r="QEZ3" s="324"/>
      <c r="QFA3" s="324"/>
      <c r="QFB3" s="325"/>
      <c r="QFC3" s="324"/>
      <c r="QFD3" s="325"/>
      <c r="QFE3" s="325"/>
      <c r="QFF3" s="325"/>
      <c r="QFG3" s="325"/>
      <c r="QFH3" s="323"/>
      <c r="QFI3" s="324"/>
      <c r="QFJ3" s="324"/>
      <c r="QFK3" s="325"/>
      <c r="QFL3" s="324"/>
      <c r="QFM3" s="325"/>
      <c r="QFN3" s="325"/>
      <c r="QFO3" s="325"/>
      <c r="QFP3" s="325"/>
      <c r="QFQ3" s="323"/>
      <c r="QFR3" s="324"/>
      <c r="QFS3" s="324"/>
      <c r="QFT3" s="325"/>
      <c r="QFU3" s="324"/>
      <c r="QFV3" s="325"/>
      <c r="QFW3" s="325"/>
      <c r="QFX3" s="325"/>
      <c r="QFY3" s="325"/>
      <c r="QFZ3" s="323"/>
      <c r="QGA3" s="324"/>
      <c r="QGB3" s="324"/>
      <c r="QGC3" s="325"/>
      <c r="QGD3" s="324"/>
      <c r="QGE3" s="325"/>
      <c r="QGF3" s="325"/>
      <c r="QGG3" s="325"/>
      <c r="QGH3" s="325"/>
      <c r="QGI3" s="323"/>
      <c r="QGJ3" s="324"/>
      <c r="QGK3" s="324"/>
      <c r="QGL3" s="325"/>
      <c r="QGM3" s="324"/>
      <c r="QGN3" s="325"/>
      <c r="QGO3" s="325"/>
      <c r="QGP3" s="325"/>
      <c r="QGQ3" s="325"/>
      <c r="QGR3" s="323"/>
      <c r="QGS3" s="324"/>
      <c r="QGT3" s="324"/>
      <c r="QGU3" s="325"/>
      <c r="QGV3" s="324"/>
      <c r="QGW3" s="325"/>
      <c r="QGX3" s="325"/>
      <c r="QGY3" s="325"/>
      <c r="QGZ3" s="325"/>
      <c r="QHA3" s="323"/>
      <c r="QHB3" s="324"/>
      <c r="QHC3" s="324"/>
      <c r="QHD3" s="325"/>
      <c r="QHE3" s="324"/>
      <c r="QHF3" s="325"/>
      <c r="QHG3" s="325"/>
      <c r="QHH3" s="325"/>
      <c r="QHI3" s="325"/>
      <c r="QHJ3" s="323"/>
      <c r="QHK3" s="324"/>
      <c r="QHL3" s="324"/>
      <c r="QHM3" s="325"/>
      <c r="QHN3" s="324"/>
      <c r="QHO3" s="325"/>
      <c r="QHP3" s="325"/>
      <c r="QHQ3" s="325"/>
      <c r="QHR3" s="325"/>
      <c r="QHS3" s="323"/>
      <c r="QHT3" s="324"/>
      <c r="QHU3" s="324"/>
      <c r="QHV3" s="325"/>
      <c r="QHW3" s="324"/>
      <c r="QHX3" s="325"/>
      <c r="QHY3" s="325"/>
      <c r="QHZ3" s="325"/>
      <c r="QIA3" s="325"/>
      <c r="QIB3" s="323"/>
      <c r="QIC3" s="324"/>
      <c r="QID3" s="324"/>
      <c r="QIE3" s="325"/>
      <c r="QIF3" s="324"/>
      <c r="QIG3" s="325"/>
      <c r="QIH3" s="325"/>
      <c r="QII3" s="325"/>
      <c r="QIJ3" s="325"/>
      <c r="QIK3" s="323"/>
      <c r="QIL3" s="324"/>
      <c r="QIM3" s="324"/>
      <c r="QIN3" s="325"/>
      <c r="QIO3" s="324"/>
      <c r="QIP3" s="325"/>
      <c r="QIQ3" s="325"/>
      <c r="QIR3" s="325"/>
      <c r="QIS3" s="325"/>
      <c r="QIT3" s="323"/>
      <c r="QIU3" s="324"/>
      <c r="QIV3" s="324"/>
      <c r="QIW3" s="325"/>
      <c r="QIX3" s="324"/>
      <c r="QIY3" s="325"/>
      <c r="QIZ3" s="325"/>
      <c r="QJA3" s="325"/>
      <c r="QJB3" s="325"/>
      <c r="QJC3" s="323"/>
      <c r="QJD3" s="324"/>
      <c r="QJE3" s="324"/>
      <c r="QJF3" s="325"/>
      <c r="QJG3" s="324"/>
      <c r="QJH3" s="325"/>
      <c r="QJI3" s="325"/>
      <c r="QJJ3" s="325"/>
      <c r="QJK3" s="325"/>
      <c r="QJL3" s="323"/>
      <c r="QJM3" s="324"/>
      <c r="QJN3" s="324"/>
      <c r="QJO3" s="325"/>
      <c r="QJP3" s="324"/>
      <c r="QJQ3" s="325"/>
      <c r="QJR3" s="325"/>
      <c r="QJS3" s="325"/>
      <c r="QJT3" s="325"/>
      <c r="QJU3" s="323"/>
      <c r="QJV3" s="324"/>
      <c r="QJW3" s="324"/>
      <c r="QJX3" s="325"/>
      <c r="QJY3" s="324"/>
      <c r="QJZ3" s="325"/>
      <c r="QKA3" s="325"/>
      <c r="QKB3" s="325"/>
      <c r="QKC3" s="325"/>
      <c r="QKD3" s="323"/>
      <c r="QKE3" s="324"/>
      <c r="QKF3" s="324"/>
      <c r="QKG3" s="325"/>
      <c r="QKH3" s="324"/>
      <c r="QKI3" s="325"/>
      <c r="QKJ3" s="325"/>
      <c r="QKK3" s="325"/>
      <c r="QKL3" s="325"/>
      <c r="QKM3" s="323"/>
      <c r="QKN3" s="324"/>
      <c r="QKO3" s="324"/>
      <c r="QKP3" s="325"/>
      <c r="QKQ3" s="324"/>
      <c r="QKR3" s="325"/>
      <c r="QKS3" s="325"/>
      <c r="QKT3" s="325"/>
      <c r="QKU3" s="325"/>
      <c r="QKV3" s="323"/>
      <c r="QKW3" s="324"/>
      <c r="QKX3" s="324"/>
      <c r="QKY3" s="325"/>
      <c r="QKZ3" s="324"/>
      <c r="QLA3" s="325"/>
      <c r="QLB3" s="325"/>
      <c r="QLC3" s="325"/>
      <c r="QLD3" s="325"/>
      <c r="QLE3" s="323"/>
      <c r="QLF3" s="324"/>
      <c r="QLG3" s="324"/>
      <c r="QLH3" s="325"/>
      <c r="QLI3" s="324"/>
      <c r="QLJ3" s="325"/>
      <c r="QLK3" s="325"/>
      <c r="QLL3" s="325"/>
      <c r="QLM3" s="325"/>
      <c r="QLN3" s="323"/>
      <c r="QLO3" s="324"/>
      <c r="QLP3" s="324"/>
      <c r="QLQ3" s="325"/>
      <c r="QLR3" s="324"/>
      <c r="QLS3" s="325"/>
      <c r="QLT3" s="325"/>
      <c r="QLU3" s="325"/>
      <c r="QLV3" s="325"/>
      <c r="QLW3" s="323"/>
      <c r="QLX3" s="324"/>
      <c r="QLY3" s="324"/>
      <c r="QLZ3" s="325"/>
      <c r="QMA3" s="324"/>
      <c r="QMB3" s="325"/>
      <c r="QMC3" s="325"/>
      <c r="QMD3" s="325"/>
      <c r="QME3" s="325"/>
      <c r="QMF3" s="323"/>
      <c r="QMG3" s="324"/>
      <c r="QMH3" s="324"/>
      <c r="QMI3" s="325"/>
      <c r="QMJ3" s="324"/>
      <c r="QMK3" s="325"/>
      <c r="QML3" s="325"/>
      <c r="QMM3" s="325"/>
      <c r="QMN3" s="325"/>
      <c r="QMO3" s="323"/>
      <c r="QMP3" s="324"/>
      <c r="QMQ3" s="324"/>
      <c r="QMR3" s="325"/>
      <c r="QMS3" s="324"/>
      <c r="QMT3" s="325"/>
      <c r="QMU3" s="325"/>
      <c r="QMV3" s="325"/>
      <c r="QMW3" s="325"/>
      <c r="QMX3" s="323"/>
      <c r="QMY3" s="324"/>
      <c r="QMZ3" s="324"/>
      <c r="QNA3" s="325"/>
      <c r="QNB3" s="324"/>
      <c r="QNC3" s="325"/>
      <c r="QND3" s="325"/>
      <c r="QNE3" s="325"/>
      <c r="QNF3" s="325"/>
      <c r="QNG3" s="323"/>
      <c r="QNH3" s="324"/>
      <c r="QNI3" s="324"/>
      <c r="QNJ3" s="325"/>
      <c r="QNK3" s="324"/>
      <c r="QNL3" s="325"/>
      <c r="QNM3" s="325"/>
      <c r="QNN3" s="325"/>
      <c r="QNO3" s="325"/>
      <c r="QNP3" s="323"/>
      <c r="QNQ3" s="324"/>
      <c r="QNR3" s="324"/>
      <c r="QNS3" s="325"/>
      <c r="QNT3" s="324"/>
      <c r="QNU3" s="325"/>
      <c r="QNV3" s="325"/>
      <c r="QNW3" s="325"/>
      <c r="QNX3" s="325"/>
      <c r="QNY3" s="323"/>
      <c r="QNZ3" s="324"/>
      <c r="QOA3" s="324"/>
      <c r="QOB3" s="325"/>
      <c r="QOC3" s="324"/>
      <c r="QOD3" s="325"/>
      <c r="QOE3" s="325"/>
      <c r="QOF3" s="325"/>
      <c r="QOG3" s="325"/>
      <c r="QOH3" s="323"/>
      <c r="QOI3" s="324"/>
      <c r="QOJ3" s="324"/>
      <c r="QOK3" s="325"/>
      <c r="QOL3" s="324"/>
      <c r="QOM3" s="325"/>
      <c r="QON3" s="325"/>
      <c r="QOO3" s="325"/>
      <c r="QOP3" s="325"/>
      <c r="QOQ3" s="323"/>
      <c r="QOR3" s="324"/>
      <c r="QOS3" s="324"/>
      <c r="QOT3" s="325"/>
      <c r="QOU3" s="324"/>
      <c r="QOV3" s="325"/>
      <c r="QOW3" s="325"/>
      <c r="QOX3" s="325"/>
      <c r="QOY3" s="325"/>
      <c r="QOZ3" s="323"/>
      <c r="QPA3" s="324"/>
      <c r="QPB3" s="324"/>
      <c r="QPC3" s="325"/>
      <c r="QPD3" s="324"/>
      <c r="QPE3" s="325"/>
      <c r="QPF3" s="325"/>
      <c r="QPG3" s="325"/>
      <c r="QPH3" s="325"/>
      <c r="QPI3" s="323"/>
      <c r="QPJ3" s="324"/>
      <c r="QPK3" s="324"/>
      <c r="QPL3" s="325"/>
      <c r="QPM3" s="324"/>
      <c r="QPN3" s="325"/>
      <c r="QPO3" s="325"/>
      <c r="QPP3" s="325"/>
      <c r="QPQ3" s="325"/>
      <c r="QPR3" s="323"/>
      <c r="QPS3" s="324"/>
      <c r="QPT3" s="324"/>
      <c r="QPU3" s="325"/>
      <c r="QPV3" s="324"/>
      <c r="QPW3" s="325"/>
      <c r="QPX3" s="325"/>
      <c r="QPY3" s="325"/>
      <c r="QPZ3" s="325"/>
      <c r="QQA3" s="323"/>
      <c r="QQB3" s="324"/>
      <c r="QQC3" s="324"/>
      <c r="QQD3" s="325"/>
      <c r="QQE3" s="324"/>
      <c r="QQF3" s="325"/>
      <c r="QQG3" s="325"/>
      <c r="QQH3" s="325"/>
      <c r="QQI3" s="325"/>
      <c r="QQJ3" s="323"/>
      <c r="QQK3" s="324"/>
      <c r="QQL3" s="324"/>
      <c r="QQM3" s="325"/>
      <c r="QQN3" s="324"/>
      <c r="QQO3" s="325"/>
      <c r="QQP3" s="325"/>
      <c r="QQQ3" s="325"/>
      <c r="QQR3" s="325"/>
      <c r="QQS3" s="323"/>
      <c r="QQT3" s="324"/>
      <c r="QQU3" s="324"/>
      <c r="QQV3" s="325"/>
      <c r="QQW3" s="324"/>
      <c r="QQX3" s="325"/>
      <c r="QQY3" s="325"/>
      <c r="QQZ3" s="325"/>
      <c r="QRA3" s="325"/>
      <c r="QRB3" s="323"/>
      <c r="QRC3" s="324"/>
      <c r="QRD3" s="324"/>
      <c r="QRE3" s="325"/>
      <c r="QRF3" s="324"/>
      <c r="QRG3" s="325"/>
      <c r="QRH3" s="325"/>
      <c r="QRI3" s="325"/>
      <c r="QRJ3" s="325"/>
      <c r="QRK3" s="323"/>
      <c r="QRL3" s="324"/>
      <c r="QRM3" s="324"/>
      <c r="QRN3" s="325"/>
      <c r="QRO3" s="324"/>
      <c r="QRP3" s="325"/>
      <c r="QRQ3" s="325"/>
      <c r="QRR3" s="325"/>
      <c r="QRS3" s="325"/>
      <c r="QRT3" s="323"/>
      <c r="QRU3" s="324"/>
      <c r="QRV3" s="324"/>
      <c r="QRW3" s="325"/>
      <c r="QRX3" s="324"/>
      <c r="QRY3" s="325"/>
      <c r="QRZ3" s="325"/>
      <c r="QSA3" s="325"/>
      <c r="QSB3" s="325"/>
      <c r="QSC3" s="323"/>
      <c r="QSD3" s="324"/>
      <c r="QSE3" s="324"/>
      <c r="QSF3" s="325"/>
      <c r="QSG3" s="324"/>
      <c r="QSH3" s="325"/>
      <c r="QSI3" s="325"/>
      <c r="QSJ3" s="325"/>
      <c r="QSK3" s="325"/>
      <c r="QSL3" s="323"/>
      <c r="QSM3" s="324"/>
      <c r="QSN3" s="324"/>
      <c r="QSO3" s="325"/>
      <c r="QSP3" s="324"/>
      <c r="QSQ3" s="325"/>
      <c r="QSR3" s="325"/>
      <c r="QSS3" s="325"/>
      <c r="QST3" s="325"/>
      <c r="QSU3" s="323"/>
      <c r="QSV3" s="324"/>
      <c r="QSW3" s="324"/>
      <c r="QSX3" s="325"/>
      <c r="QSY3" s="324"/>
      <c r="QSZ3" s="325"/>
      <c r="QTA3" s="325"/>
      <c r="QTB3" s="325"/>
      <c r="QTC3" s="325"/>
      <c r="QTD3" s="323"/>
      <c r="QTE3" s="324"/>
      <c r="QTF3" s="324"/>
      <c r="QTG3" s="325"/>
      <c r="QTH3" s="324"/>
      <c r="QTI3" s="325"/>
      <c r="QTJ3" s="325"/>
      <c r="QTK3" s="325"/>
      <c r="QTL3" s="325"/>
      <c r="QTM3" s="323"/>
      <c r="QTN3" s="324"/>
      <c r="QTO3" s="324"/>
      <c r="QTP3" s="325"/>
      <c r="QTQ3" s="324"/>
      <c r="QTR3" s="325"/>
      <c r="QTS3" s="325"/>
      <c r="QTT3" s="325"/>
      <c r="QTU3" s="325"/>
      <c r="QTV3" s="323"/>
      <c r="QTW3" s="324"/>
      <c r="QTX3" s="324"/>
      <c r="QTY3" s="325"/>
      <c r="QTZ3" s="324"/>
      <c r="QUA3" s="325"/>
      <c r="QUB3" s="325"/>
      <c r="QUC3" s="325"/>
      <c r="QUD3" s="325"/>
      <c r="QUE3" s="323"/>
      <c r="QUF3" s="324"/>
      <c r="QUG3" s="324"/>
      <c r="QUH3" s="325"/>
      <c r="QUI3" s="324"/>
      <c r="QUJ3" s="325"/>
      <c r="QUK3" s="325"/>
      <c r="QUL3" s="325"/>
      <c r="QUM3" s="325"/>
      <c r="QUN3" s="323"/>
      <c r="QUO3" s="324"/>
      <c r="QUP3" s="324"/>
      <c r="QUQ3" s="325"/>
      <c r="QUR3" s="324"/>
      <c r="QUS3" s="325"/>
      <c r="QUT3" s="325"/>
      <c r="QUU3" s="325"/>
      <c r="QUV3" s="325"/>
      <c r="QUW3" s="323"/>
      <c r="QUX3" s="324"/>
      <c r="QUY3" s="324"/>
      <c r="QUZ3" s="325"/>
      <c r="QVA3" s="324"/>
      <c r="QVB3" s="325"/>
      <c r="QVC3" s="325"/>
      <c r="QVD3" s="325"/>
      <c r="QVE3" s="325"/>
      <c r="QVF3" s="323"/>
      <c r="QVG3" s="324"/>
      <c r="QVH3" s="324"/>
      <c r="QVI3" s="325"/>
      <c r="QVJ3" s="324"/>
      <c r="QVK3" s="325"/>
      <c r="QVL3" s="325"/>
      <c r="QVM3" s="325"/>
      <c r="QVN3" s="325"/>
      <c r="QVO3" s="323"/>
      <c r="QVP3" s="324"/>
      <c r="QVQ3" s="324"/>
      <c r="QVR3" s="325"/>
      <c r="QVS3" s="324"/>
      <c r="QVT3" s="325"/>
      <c r="QVU3" s="325"/>
      <c r="QVV3" s="325"/>
      <c r="QVW3" s="325"/>
      <c r="QVX3" s="323"/>
      <c r="QVY3" s="324"/>
      <c r="QVZ3" s="324"/>
      <c r="QWA3" s="325"/>
      <c r="QWB3" s="324"/>
      <c r="QWC3" s="325"/>
      <c r="QWD3" s="325"/>
      <c r="QWE3" s="325"/>
      <c r="QWF3" s="325"/>
      <c r="QWG3" s="323"/>
      <c r="QWH3" s="324"/>
      <c r="QWI3" s="324"/>
      <c r="QWJ3" s="325"/>
      <c r="QWK3" s="324"/>
      <c r="QWL3" s="325"/>
      <c r="QWM3" s="325"/>
      <c r="QWN3" s="325"/>
      <c r="QWO3" s="325"/>
      <c r="QWP3" s="323"/>
      <c r="QWQ3" s="324"/>
      <c r="QWR3" s="324"/>
      <c r="QWS3" s="325"/>
      <c r="QWT3" s="324"/>
      <c r="QWU3" s="325"/>
      <c r="QWV3" s="325"/>
      <c r="QWW3" s="325"/>
      <c r="QWX3" s="325"/>
      <c r="QWY3" s="323"/>
      <c r="QWZ3" s="324"/>
      <c r="QXA3" s="324"/>
      <c r="QXB3" s="325"/>
      <c r="QXC3" s="324"/>
      <c r="QXD3" s="325"/>
      <c r="QXE3" s="325"/>
      <c r="QXF3" s="325"/>
      <c r="QXG3" s="325"/>
      <c r="QXH3" s="323"/>
      <c r="QXI3" s="324"/>
      <c r="QXJ3" s="324"/>
      <c r="QXK3" s="325"/>
      <c r="QXL3" s="324"/>
      <c r="QXM3" s="325"/>
      <c r="QXN3" s="325"/>
      <c r="QXO3" s="325"/>
      <c r="QXP3" s="325"/>
      <c r="QXQ3" s="323"/>
      <c r="QXR3" s="324"/>
      <c r="QXS3" s="324"/>
      <c r="QXT3" s="325"/>
      <c r="QXU3" s="324"/>
      <c r="QXV3" s="325"/>
      <c r="QXW3" s="325"/>
      <c r="QXX3" s="325"/>
      <c r="QXY3" s="325"/>
      <c r="QXZ3" s="323"/>
      <c r="QYA3" s="324"/>
      <c r="QYB3" s="324"/>
      <c r="QYC3" s="325"/>
      <c r="QYD3" s="324"/>
      <c r="QYE3" s="325"/>
      <c r="QYF3" s="325"/>
      <c r="QYG3" s="325"/>
      <c r="QYH3" s="325"/>
      <c r="QYI3" s="323"/>
      <c r="QYJ3" s="324"/>
      <c r="QYK3" s="324"/>
      <c r="QYL3" s="325"/>
      <c r="QYM3" s="324"/>
      <c r="QYN3" s="325"/>
      <c r="QYO3" s="325"/>
      <c r="QYP3" s="325"/>
      <c r="QYQ3" s="325"/>
      <c r="QYR3" s="323"/>
      <c r="QYS3" s="324"/>
      <c r="QYT3" s="324"/>
      <c r="QYU3" s="325"/>
      <c r="QYV3" s="324"/>
      <c r="QYW3" s="325"/>
      <c r="QYX3" s="325"/>
      <c r="QYY3" s="325"/>
      <c r="QYZ3" s="325"/>
      <c r="QZA3" s="323"/>
      <c r="QZB3" s="324"/>
      <c r="QZC3" s="324"/>
      <c r="QZD3" s="325"/>
      <c r="QZE3" s="324"/>
      <c r="QZF3" s="325"/>
      <c r="QZG3" s="325"/>
      <c r="QZH3" s="325"/>
      <c r="QZI3" s="325"/>
      <c r="QZJ3" s="323"/>
      <c r="QZK3" s="324"/>
      <c r="QZL3" s="324"/>
      <c r="QZM3" s="325"/>
      <c r="QZN3" s="324"/>
      <c r="QZO3" s="325"/>
      <c r="QZP3" s="325"/>
      <c r="QZQ3" s="325"/>
      <c r="QZR3" s="325"/>
      <c r="QZS3" s="323"/>
      <c r="QZT3" s="324"/>
      <c r="QZU3" s="324"/>
      <c r="QZV3" s="325"/>
      <c r="QZW3" s="324"/>
      <c r="QZX3" s="325"/>
      <c r="QZY3" s="325"/>
      <c r="QZZ3" s="325"/>
      <c r="RAA3" s="325"/>
      <c r="RAB3" s="323"/>
      <c r="RAC3" s="324"/>
      <c r="RAD3" s="324"/>
      <c r="RAE3" s="325"/>
      <c r="RAF3" s="324"/>
      <c r="RAG3" s="325"/>
      <c r="RAH3" s="325"/>
      <c r="RAI3" s="325"/>
      <c r="RAJ3" s="325"/>
      <c r="RAK3" s="323"/>
      <c r="RAL3" s="324"/>
      <c r="RAM3" s="324"/>
      <c r="RAN3" s="325"/>
      <c r="RAO3" s="324"/>
      <c r="RAP3" s="325"/>
      <c r="RAQ3" s="325"/>
      <c r="RAR3" s="325"/>
      <c r="RAS3" s="325"/>
      <c r="RAT3" s="323"/>
      <c r="RAU3" s="324"/>
      <c r="RAV3" s="324"/>
      <c r="RAW3" s="325"/>
      <c r="RAX3" s="324"/>
      <c r="RAY3" s="325"/>
      <c r="RAZ3" s="325"/>
      <c r="RBA3" s="325"/>
      <c r="RBB3" s="325"/>
      <c r="RBC3" s="323"/>
      <c r="RBD3" s="324"/>
      <c r="RBE3" s="324"/>
      <c r="RBF3" s="325"/>
      <c r="RBG3" s="324"/>
      <c r="RBH3" s="325"/>
      <c r="RBI3" s="325"/>
      <c r="RBJ3" s="325"/>
      <c r="RBK3" s="325"/>
      <c r="RBL3" s="323"/>
      <c r="RBM3" s="324"/>
      <c r="RBN3" s="324"/>
      <c r="RBO3" s="325"/>
      <c r="RBP3" s="324"/>
      <c r="RBQ3" s="325"/>
      <c r="RBR3" s="325"/>
      <c r="RBS3" s="325"/>
      <c r="RBT3" s="325"/>
      <c r="RBU3" s="323"/>
      <c r="RBV3" s="324"/>
      <c r="RBW3" s="324"/>
      <c r="RBX3" s="325"/>
      <c r="RBY3" s="324"/>
      <c r="RBZ3" s="325"/>
      <c r="RCA3" s="325"/>
      <c r="RCB3" s="325"/>
      <c r="RCC3" s="325"/>
      <c r="RCD3" s="323"/>
      <c r="RCE3" s="324"/>
      <c r="RCF3" s="324"/>
      <c r="RCG3" s="325"/>
      <c r="RCH3" s="324"/>
      <c r="RCI3" s="325"/>
      <c r="RCJ3" s="325"/>
      <c r="RCK3" s="325"/>
      <c r="RCL3" s="325"/>
      <c r="RCM3" s="323"/>
      <c r="RCN3" s="324"/>
      <c r="RCO3" s="324"/>
      <c r="RCP3" s="325"/>
      <c r="RCQ3" s="324"/>
      <c r="RCR3" s="325"/>
      <c r="RCS3" s="325"/>
      <c r="RCT3" s="325"/>
      <c r="RCU3" s="325"/>
      <c r="RCV3" s="323"/>
      <c r="RCW3" s="324"/>
      <c r="RCX3" s="324"/>
      <c r="RCY3" s="325"/>
      <c r="RCZ3" s="324"/>
      <c r="RDA3" s="325"/>
      <c r="RDB3" s="325"/>
      <c r="RDC3" s="325"/>
      <c r="RDD3" s="325"/>
      <c r="RDE3" s="323"/>
      <c r="RDF3" s="324"/>
      <c r="RDG3" s="324"/>
      <c r="RDH3" s="325"/>
      <c r="RDI3" s="324"/>
      <c r="RDJ3" s="325"/>
      <c r="RDK3" s="325"/>
      <c r="RDL3" s="325"/>
      <c r="RDM3" s="325"/>
      <c r="RDN3" s="323"/>
      <c r="RDO3" s="324"/>
      <c r="RDP3" s="324"/>
      <c r="RDQ3" s="325"/>
      <c r="RDR3" s="324"/>
      <c r="RDS3" s="325"/>
      <c r="RDT3" s="325"/>
      <c r="RDU3" s="325"/>
      <c r="RDV3" s="325"/>
      <c r="RDW3" s="323"/>
      <c r="RDX3" s="324"/>
      <c r="RDY3" s="324"/>
      <c r="RDZ3" s="325"/>
      <c r="REA3" s="324"/>
      <c r="REB3" s="325"/>
      <c r="REC3" s="325"/>
      <c r="RED3" s="325"/>
      <c r="REE3" s="325"/>
      <c r="REF3" s="323"/>
      <c r="REG3" s="324"/>
      <c r="REH3" s="324"/>
      <c r="REI3" s="325"/>
      <c r="REJ3" s="324"/>
      <c r="REK3" s="325"/>
      <c r="REL3" s="325"/>
      <c r="REM3" s="325"/>
      <c r="REN3" s="325"/>
      <c r="REO3" s="323"/>
      <c r="REP3" s="324"/>
      <c r="REQ3" s="324"/>
      <c r="RER3" s="325"/>
      <c r="RES3" s="324"/>
      <c r="RET3" s="325"/>
      <c r="REU3" s="325"/>
      <c r="REV3" s="325"/>
      <c r="REW3" s="325"/>
      <c r="REX3" s="323"/>
      <c r="REY3" s="324"/>
      <c r="REZ3" s="324"/>
      <c r="RFA3" s="325"/>
      <c r="RFB3" s="324"/>
      <c r="RFC3" s="325"/>
      <c r="RFD3" s="325"/>
      <c r="RFE3" s="325"/>
      <c r="RFF3" s="325"/>
      <c r="RFG3" s="323"/>
      <c r="RFH3" s="324"/>
      <c r="RFI3" s="324"/>
      <c r="RFJ3" s="325"/>
      <c r="RFK3" s="324"/>
      <c r="RFL3" s="325"/>
      <c r="RFM3" s="325"/>
      <c r="RFN3" s="325"/>
      <c r="RFO3" s="325"/>
      <c r="RFP3" s="323"/>
      <c r="RFQ3" s="324"/>
      <c r="RFR3" s="324"/>
      <c r="RFS3" s="325"/>
      <c r="RFT3" s="324"/>
      <c r="RFU3" s="325"/>
      <c r="RFV3" s="325"/>
      <c r="RFW3" s="325"/>
      <c r="RFX3" s="325"/>
      <c r="RFY3" s="323"/>
      <c r="RFZ3" s="324"/>
      <c r="RGA3" s="324"/>
      <c r="RGB3" s="325"/>
      <c r="RGC3" s="324"/>
      <c r="RGD3" s="325"/>
      <c r="RGE3" s="325"/>
      <c r="RGF3" s="325"/>
      <c r="RGG3" s="325"/>
      <c r="RGH3" s="323"/>
      <c r="RGI3" s="324"/>
      <c r="RGJ3" s="324"/>
      <c r="RGK3" s="325"/>
      <c r="RGL3" s="324"/>
      <c r="RGM3" s="325"/>
      <c r="RGN3" s="325"/>
      <c r="RGO3" s="325"/>
      <c r="RGP3" s="325"/>
      <c r="RGQ3" s="323"/>
      <c r="RGR3" s="324"/>
      <c r="RGS3" s="324"/>
      <c r="RGT3" s="325"/>
      <c r="RGU3" s="324"/>
      <c r="RGV3" s="325"/>
      <c r="RGW3" s="325"/>
      <c r="RGX3" s="325"/>
      <c r="RGY3" s="325"/>
      <c r="RGZ3" s="323"/>
      <c r="RHA3" s="324"/>
      <c r="RHB3" s="324"/>
      <c r="RHC3" s="325"/>
      <c r="RHD3" s="324"/>
      <c r="RHE3" s="325"/>
      <c r="RHF3" s="325"/>
      <c r="RHG3" s="325"/>
      <c r="RHH3" s="325"/>
      <c r="RHI3" s="323"/>
      <c r="RHJ3" s="324"/>
      <c r="RHK3" s="324"/>
      <c r="RHL3" s="325"/>
      <c r="RHM3" s="324"/>
      <c r="RHN3" s="325"/>
      <c r="RHO3" s="325"/>
      <c r="RHP3" s="325"/>
      <c r="RHQ3" s="325"/>
      <c r="RHR3" s="323"/>
      <c r="RHS3" s="324"/>
      <c r="RHT3" s="324"/>
      <c r="RHU3" s="325"/>
      <c r="RHV3" s="324"/>
      <c r="RHW3" s="325"/>
      <c r="RHX3" s="325"/>
      <c r="RHY3" s="325"/>
      <c r="RHZ3" s="325"/>
      <c r="RIA3" s="323"/>
      <c r="RIB3" s="324"/>
      <c r="RIC3" s="324"/>
      <c r="RID3" s="325"/>
      <c r="RIE3" s="324"/>
      <c r="RIF3" s="325"/>
      <c r="RIG3" s="325"/>
      <c r="RIH3" s="325"/>
      <c r="RII3" s="325"/>
      <c r="RIJ3" s="323"/>
      <c r="RIK3" s="324"/>
      <c r="RIL3" s="324"/>
      <c r="RIM3" s="325"/>
      <c r="RIN3" s="324"/>
      <c r="RIO3" s="325"/>
      <c r="RIP3" s="325"/>
      <c r="RIQ3" s="325"/>
      <c r="RIR3" s="325"/>
      <c r="RIS3" s="323"/>
      <c r="RIT3" s="324"/>
      <c r="RIU3" s="324"/>
      <c r="RIV3" s="325"/>
      <c r="RIW3" s="324"/>
      <c r="RIX3" s="325"/>
      <c r="RIY3" s="325"/>
      <c r="RIZ3" s="325"/>
      <c r="RJA3" s="325"/>
      <c r="RJB3" s="323"/>
      <c r="RJC3" s="324"/>
      <c r="RJD3" s="324"/>
      <c r="RJE3" s="325"/>
      <c r="RJF3" s="324"/>
      <c r="RJG3" s="325"/>
      <c r="RJH3" s="325"/>
      <c r="RJI3" s="325"/>
      <c r="RJJ3" s="325"/>
      <c r="RJK3" s="323"/>
      <c r="RJL3" s="324"/>
      <c r="RJM3" s="324"/>
      <c r="RJN3" s="325"/>
      <c r="RJO3" s="324"/>
      <c r="RJP3" s="325"/>
      <c r="RJQ3" s="325"/>
      <c r="RJR3" s="325"/>
      <c r="RJS3" s="325"/>
      <c r="RJT3" s="323"/>
      <c r="RJU3" s="324"/>
      <c r="RJV3" s="324"/>
      <c r="RJW3" s="325"/>
      <c r="RJX3" s="324"/>
      <c r="RJY3" s="325"/>
      <c r="RJZ3" s="325"/>
      <c r="RKA3" s="325"/>
      <c r="RKB3" s="325"/>
      <c r="RKC3" s="323"/>
      <c r="RKD3" s="324"/>
      <c r="RKE3" s="324"/>
      <c r="RKF3" s="325"/>
      <c r="RKG3" s="324"/>
      <c r="RKH3" s="325"/>
      <c r="RKI3" s="325"/>
      <c r="RKJ3" s="325"/>
      <c r="RKK3" s="325"/>
      <c r="RKL3" s="323"/>
      <c r="RKM3" s="324"/>
      <c r="RKN3" s="324"/>
      <c r="RKO3" s="325"/>
      <c r="RKP3" s="324"/>
      <c r="RKQ3" s="325"/>
      <c r="RKR3" s="325"/>
      <c r="RKS3" s="325"/>
      <c r="RKT3" s="325"/>
      <c r="RKU3" s="323"/>
      <c r="RKV3" s="324"/>
      <c r="RKW3" s="324"/>
      <c r="RKX3" s="325"/>
      <c r="RKY3" s="324"/>
      <c r="RKZ3" s="325"/>
      <c r="RLA3" s="325"/>
      <c r="RLB3" s="325"/>
      <c r="RLC3" s="325"/>
      <c r="RLD3" s="323"/>
      <c r="RLE3" s="324"/>
      <c r="RLF3" s="324"/>
      <c r="RLG3" s="325"/>
      <c r="RLH3" s="324"/>
      <c r="RLI3" s="325"/>
      <c r="RLJ3" s="325"/>
      <c r="RLK3" s="325"/>
      <c r="RLL3" s="325"/>
      <c r="RLM3" s="323"/>
      <c r="RLN3" s="324"/>
      <c r="RLO3" s="324"/>
      <c r="RLP3" s="325"/>
      <c r="RLQ3" s="324"/>
      <c r="RLR3" s="325"/>
      <c r="RLS3" s="325"/>
      <c r="RLT3" s="325"/>
      <c r="RLU3" s="325"/>
      <c r="RLV3" s="323"/>
      <c r="RLW3" s="324"/>
      <c r="RLX3" s="324"/>
      <c r="RLY3" s="325"/>
      <c r="RLZ3" s="324"/>
      <c r="RMA3" s="325"/>
      <c r="RMB3" s="325"/>
      <c r="RMC3" s="325"/>
      <c r="RMD3" s="325"/>
      <c r="RME3" s="323"/>
      <c r="RMF3" s="324"/>
      <c r="RMG3" s="324"/>
      <c r="RMH3" s="325"/>
      <c r="RMI3" s="324"/>
      <c r="RMJ3" s="325"/>
      <c r="RMK3" s="325"/>
      <c r="RML3" s="325"/>
      <c r="RMM3" s="325"/>
      <c r="RMN3" s="323"/>
      <c r="RMO3" s="324"/>
      <c r="RMP3" s="324"/>
      <c r="RMQ3" s="325"/>
      <c r="RMR3" s="324"/>
      <c r="RMS3" s="325"/>
      <c r="RMT3" s="325"/>
      <c r="RMU3" s="325"/>
      <c r="RMV3" s="325"/>
      <c r="RMW3" s="323"/>
      <c r="RMX3" s="324"/>
      <c r="RMY3" s="324"/>
      <c r="RMZ3" s="325"/>
      <c r="RNA3" s="324"/>
      <c r="RNB3" s="325"/>
      <c r="RNC3" s="325"/>
      <c r="RND3" s="325"/>
      <c r="RNE3" s="325"/>
      <c r="RNF3" s="323"/>
      <c r="RNG3" s="324"/>
      <c r="RNH3" s="324"/>
      <c r="RNI3" s="325"/>
      <c r="RNJ3" s="324"/>
      <c r="RNK3" s="325"/>
      <c r="RNL3" s="325"/>
      <c r="RNM3" s="325"/>
      <c r="RNN3" s="325"/>
      <c r="RNO3" s="323"/>
      <c r="RNP3" s="324"/>
      <c r="RNQ3" s="324"/>
      <c r="RNR3" s="325"/>
      <c r="RNS3" s="324"/>
      <c r="RNT3" s="325"/>
      <c r="RNU3" s="325"/>
      <c r="RNV3" s="325"/>
      <c r="RNW3" s="325"/>
      <c r="RNX3" s="323"/>
      <c r="RNY3" s="324"/>
      <c r="RNZ3" s="324"/>
      <c r="ROA3" s="325"/>
      <c r="ROB3" s="324"/>
      <c r="ROC3" s="325"/>
      <c r="ROD3" s="325"/>
      <c r="ROE3" s="325"/>
      <c r="ROF3" s="325"/>
      <c r="ROG3" s="323"/>
      <c r="ROH3" s="324"/>
      <c r="ROI3" s="324"/>
      <c r="ROJ3" s="325"/>
      <c r="ROK3" s="324"/>
      <c r="ROL3" s="325"/>
      <c r="ROM3" s="325"/>
      <c r="RON3" s="325"/>
      <c r="ROO3" s="325"/>
      <c r="ROP3" s="323"/>
      <c r="ROQ3" s="324"/>
      <c r="ROR3" s="324"/>
      <c r="ROS3" s="325"/>
      <c r="ROT3" s="324"/>
      <c r="ROU3" s="325"/>
      <c r="ROV3" s="325"/>
      <c r="ROW3" s="325"/>
      <c r="ROX3" s="325"/>
      <c r="ROY3" s="323"/>
      <c r="ROZ3" s="324"/>
      <c r="RPA3" s="324"/>
      <c r="RPB3" s="325"/>
      <c r="RPC3" s="324"/>
      <c r="RPD3" s="325"/>
      <c r="RPE3" s="325"/>
      <c r="RPF3" s="325"/>
      <c r="RPG3" s="325"/>
      <c r="RPH3" s="323"/>
      <c r="RPI3" s="324"/>
      <c r="RPJ3" s="324"/>
      <c r="RPK3" s="325"/>
      <c r="RPL3" s="324"/>
      <c r="RPM3" s="325"/>
      <c r="RPN3" s="325"/>
      <c r="RPO3" s="325"/>
      <c r="RPP3" s="325"/>
      <c r="RPQ3" s="323"/>
      <c r="RPR3" s="324"/>
      <c r="RPS3" s="324"/>
      <c r="RPT3" s="325"/>
      <c r="RPU3" s="324"/>
      <c r="RPV3" s="325"/>
      <c r="RPW3" s="325"/>
      <c r="RPX3" s="325"/>
      <c r="RPY3" s="325"/>
      <c r="RPZ3" s="323"/>
      <c r="RQA3" s="324"/>
      <c r="RQB3" s="324"/>
      <c r="RQC3" s="325"/>
      <c r="RQD3" s="324"/>
      <c r="RQE3" s="325"/>
      <c r="RQF3" s="325"/>
      <c r="RQG3" s="325"/>
      <c r="RQH3" s="325"/>
      <c r="RQI3" s="323"/>
      <c r="RQJ3" s="324"/>
      <c r="RQK3" s="324"/>
      <c r="RQL3" s="325"/>
      <c r="RQM3" s="324"/>
      <c r="RQN3" s="325"/>
      <c r="RQO3" s="325"/>
      <c r="RQP3" s="325"/>
      <c r="RQQ3" s="325"/>
      <c r="RQR3" s="323"/>
      <c r="RQS3" s="324"/>
      <c r="RQT3" s="324"/>
      <c r="RQU3" s="325"/>
      <c r="RQV3" s="324"/>
      <c r="RQW3" s="325"/>
      <c r="RQX3" s="325"/>
      <c r="RQY3" s="325"/>
      <c r="RQZ3" s="325"/>
      <c r="RRA3" s="323"/>
      <c r="RRB3" s="324"/>
      <c r="RRC3" s="324"/>
      <c r="RRD3" s="325"/>
      <c r="RRE3" s="324"/>
      <c r="RRF3" s="325"/>
      <c r="RRG3" s="325"/>
      <c r="RRH3" s="325"/>
      <c r="RRI3" s="325"/>
      <c r="RRJ3" s="323"/>
      <c r="RRK3" s="324"/>
      <c r="RRL3" s="324"/>
      <c r="RRM3" s="325"/>
      <c r="RRN3" s="324"/>
      <c r="RRO3" s="325"/>
      <c r="RRP3" s="325"/>
      <c r="RRQ3" s="325"/>
      <c r="RRR3" s="325"/>
      <c r="RRS3" s="323"/>
      <c r="RRT3" s="324"/>
      <c r="RRU3" s="324"/>
      <c r="RRV3" s="325"/>
      <c r="RRW3" s="324"/>
      <c r="RRX3" s="325"/>
      <c r="RRY3" s="325"/>
      <c r="RRZ3" s="325"/>
      <c r="RSA3" s="325"/>
      <c r="RSB3" s="323"/>
      <c r="RSC3" s="324"/>
      <c r="RSD3" s="324"/>
      <c r="RSE3" s="325"/>
      <c r="RSF3" s="324"/>
      <c r="RSG3" s="325"/>
      <c r="RSH3" s="325"/>
      <c r="RSI3" s="325"/>
      <c r="RSJ3" s="325"/>
      <c r="RSK3" s="323"/>
      <c r="RSL3" s="324"/>
      <c r="RSM3" s="324"/>
      <c r="RSN3" s="325"/>
      <c r="RSO3" s="324"/>
      <c r="RSP3" s="325"/>
      <c r="RSQ3" s="325"/>
      <c r="RSR3" s="325"/>
      <c r="RSS3" s="325"/>
      <c r="RST3" s="323"/>
      <c r="RSU3" s="324"/>
      <c r="RSV3" s="324"/>
      <c r="RSW3" s="325"/>
      <c r="RSX3" s="324"/>
      <c r="RSY3" s="325"/>
      <c r="RSZ3" s="325"/>
      <c r="RTA3" s="325"/>
      <c r="RTB3" s="325"/>
      <c r="RTC3" s="323"/>
      <c r="RTD3" s="324"/>
      <c r="RTE3" s="324"/>
      <c r="RTF3" s="325"/>
      <c r="RTG3" s="324"/>
      <c r="RTH3" s="325"/>
      <c r="RTI3" s="325"/>
      <c r="RTJ3" s="325"/>
      <c r="RTK3" s="325"/>
      <c r="RTL3" s="323"/>
      <c r="RTM3" s="324"/>
      <c r="RTN3" s="324"/>
      <c r="RTO3" s="325"/>
      <c r="RTP3" s="324"/>
      <c r="RTQ3" s="325"/>
      <c r="RTR3" s="325"/>
      <c r="RTS3" s="325"/>
      <c r="RTT3" s="325"/>
      <c r="RTU3" s="323"/>
      <c r="RTV3" s="324"/>
      <c r="RTW3" s="324"/>
      <c r="RTX3" s="325"/>
      <c r="RTY3" s="324"/>
      <c r="RTZ3" s="325"/>
      <c r="RUA3" s="325"/>
      <c r="RUB3" s="325"/>
      <c r="RUC3" s="325"/>
      <c r="RUD3" s="323"/>
      <c r="RUE3" s="324"/>
      <c r="RUF3" s="324"/>
      <c r="RUG3" s="325"/>
      <c r="RUH3" s="324"/>
      <c r="RUI3" s="325"/>
      <c r="RUJ3" s="325"/>
      <c r="RUK3" s="325"/>
      <c r="RUL3" s="325"/>
      <c r="RUM3" s="323"/>
      <c r="RUN3" s="324"/>
      <c r="RUO3" s="324"/>
      <c r="RUP3" s="325"/>
      <c r="RUQ3" s="324"/>
      <c r="RUR3" s="325"/>
      <c r="RUS3" s="325"/>
      <c r="RUT3" s="325"/>
      <c r="RUU3" s="325"/>
      <c r="RUV3" s="323"/>
      <c r="RUW3" s="324"/>
      <c r="RUX3" s="324"/>
      <c r="RUY3" s="325"/>
      <c r="RUZ3" s="324"/>
      <c r="RVA3" s="325"/>
      <c r="RVB3" s="325"/>
      <c r="RVC3" s="325"/>
      <c r="RVD3" s="325"/>
      <c r="RVE3" s="323"/>
      <c r="RVF3" s="324"/>
      <c r="RVG3" s="324"/>
      <c r="RVH3" s="325"/>
      <c r="RVI3" s="324"/>
      <c r="RVJ3" s="325"/>
      <c r="RVK3" s="325"/>
      <c r="RVL3" s="325"/>
      <c r="RVM3" s="325"/>
      <c r="RVN3" s="323"/>
      <c r="RVO3" s="324"/>
      <c r="RVP3" s="324"/>
      <c r="RVQ3" s="325"/>
      <c r="RVR3" s="324"/>
      <c r="RVS3" s="325"/>
      <c r="RVT3" s="325"/>
      <c r="RVU3" s="325"/>
      <c r="RVV3" s="325"/>
      <c r="RVW3" s="323"/>
      <c r="RVX3" s="324"/>
      <c r="RVY3" s="324"/>
      <c r="RVZ3" s="325"/>
      <c r="RWA3" s="324"/>
      <c r="RWB3" s="325"/>
      <c r="RWC3" s="325"/>
      <c r="RWD3" s="325"/>
      <c r="RWE3" s="325"/>
      <c r="RWF3" s="323"/>
      <c r="RWG3" s="324"/>
      <c r="RWH3" s="324"/>
      <c r="RWI3" s="325"/>
      <c r="RWJ3" s="324"/>
      <c r="RWK3" s="325"/>
      <c r="RWL3" s="325"/>
      <c r="RWM3" s="325"/>
      <c r="RWN3" s="325"/>
      <c r="RWO3" s="323"/>
      <c r="RWP3" s="324"/>
      <c r="RWQ3" s="324"/>
      <c r="RWR3" s="325"/>
      <c r="RWS3" s="324"/>
      <c r="RWT3" s="325"/>
      <c r="RWU3" s="325"/>
      <c r="RWV3" s="325"/>
      <c r="RWW3" s="325"/>
      <c r="RWX3" s="323"/>
      <c r="RWY3" s="324"/>
      <c r="RWZ3" s="324"/>
      <c r="RXA3" s="325"/>
      <c r="RXB3" s="324"/>
      <c r="RXC3" s="325"/>
      <c r="RXD3" s="325"/>
      <c r="RXE3" s="325"/>
      <c r="RXF3" s="325"/>
      <c r="RXG3" s="323"/>
      <c r="RXH3" s="324"/>
      <c r="RXI3" s="324"/>
      <c r="RXJ3" s="325"/>
      <c r="RXK3" s="324"/>
      <c r="RXL3" s="325"/>
      <c r="RXM3" s="325"/>
      <c r="RXN3" s="325"/>
      <c r="RXO3" s="325"/>
      <c r="RXP3" s="323"/>
      <c r="RXQ3" s="324"/>
      <c r="RXR3" s="324"/>
      <c r="RXS3" s="325"/>
      <c r="RXT3" s="324"/>
      <c r="RXU3" s="325"/>
      <c r="RXV3" s="325"/>
      <c r="RXW3" s="325"/>
      <c r="RXX3" s="325"/>
      <c r="RXY3" s="323"/>
      <c r="RXZ3" s="324"/>
      <c r="RYA3" s="324"/>
      <c r="RYB3" s="325"/>
      <c r="RYC3" s="324"/>
      <c r="RYD3" s="325"/>
      <c r="RYE3" s="325"/>
      <c r="RYF3" s="325"/>
      <c r="RYG3" s="325"/>
      <c r="RYH3" s="323"/>
      <c r="RYI3" s="324"/>
      <c r="RYJ3" s="324"/>
      <c r="RYK3" s="325"/>
      <c r="RYL3" s="324"/>
      <c r="RYM3" s="325"/>
      <c r="RYN3" s="325"/>
      <c r="RYO3" s="325"/>
      <c r="RYP3" s="325"/>
      <c r="RYQ3" s="323"/>
      <c r="RYR3" s="324"/>
      <c r="RYS3" s="324"/>
      <c r="RYT3" s="325"/>
      <c r="RYU3" s="324"/>
      <c r="RYV3" s="325"/>
      <c r="RYW3" s="325"/>
      <c r="RYX3" s="325"/>
      <c r="RYY3" s="325"/>
      <c r="RYZ3" s="323"/>
      <c r="RZA3" s="324"/>
      <c r="RZB3" s="324"/>
      <c r="RZC3" s="325"/>
      <c r="RZD3" s="324"/>
      <c r="RZE3" s="325"/>
      <c r="RZF3" s="325"/>
      <c r="RZG3" s="325"/>
      <c r="RZH3" s="325"/>
      <c r="RZI3" s="323"/>
      <c r="RZJ3" s="324"/>
      <c r="RZK3" s="324"/>
      <c r="RZL3" s="325"/>
      <c r="RZM3" s="324"/>
      <c r="RZN3" s="325"/>
      <c r="RZO3" s="325"/>
      <c r="RZP3" s="325"/>
      <c r="RZQ3" s="325"/>
      <c r="RZR3" s="323"/>
      <c r="RZS3" s="324"/>
      <c r="RZT3" s="324"/>
      <c r="RZU3" s="325"/>
      <c r="RZV3" s="324"/>
      <c r="RZW3" s="325"/>
      <c r="RZX3" s="325"/>
      <c r="RZY3" s="325"/>
      <c r="RZZ3" s="325"/>
      <c r="SAA3" s="323"/>
      <c r="SAB3" s="324"/>
      <c r="SAC3" s="324"/>
      <c r="SAD3" s="325"/>
      <c r="SAE3" s="324"/>
      <c r="SAF3" s="325"/>
      <c r="SAG3" s="325"/>
      <c r="SAH3" s="325"/>
      <c r="SAI3" s="325"/>
      <c r="SAJ3" s="323"/>
      <c r="SAK3" s="324"/>
      <c r="SAL3" s="324"/>
      <c r="SAM3" s="325"/>
      <c r="SAN3" s="324"/>
      <c r="SAO3" s="325"/>
      <c r="SAP3" s="325"/>
      <c r="SAQ3" s="325"/>
      <c r="SAR3" s="325"/>
      <c r="SAS3" s="323"/>
      <c r="SAT3" s="324"/>
      <c r="SAU3" s="324"/>
      <c r="SAV3" s="325"/>
      <c r="SAW3" s="324"/>
      <c r="SAX3" s="325"/>
      <c r="SAY3" s="325"/>
      <c r="SAZ3" s="325"/>
      <c r="SBA3" s="325"/>
      <c r="SBB3" s="323"/>
      <c r="SBC3" s="324"/>
      <c r="SBD3" s="324"/>
      <c r="SBE3" s="325"/>
      <c r="SBF3" s="324"/>
      <c r="SBG3" s="325"/>
      <c r="SBH3" s="325"/>
      <c r="SBI3" s="325"/>
      <c r="SBJ3" s="325"/>
      <c r="SBK3" s="323"/>
      <c r="SBL3" s="324"/>
      <c r="SBM3" s="324"/>
      <c r="SBN3" s="325"/>
      <c r="SBO3" s="324"/>
      <c r="SBP3" s="325"/>
      <c r="SBQ3" s="325"/>
      <c r="SBR3" s="325"/>
      <c r="SBS3" s="325"/>
      <c r="SBT3" s="323"/>
      <c r="SBU3" s="324"/>
      <c r="SBV3" s="324"/>
      <c r="SBW3" s="325"/>
      <c r="SBX3" s="324"/>
      <c r="SBY3" s="325"/>
      <c r="SBZ3" s="325"/>
      <c r="SCA3" s="325"/>
      <c r="SCB3" s="325"/>
      <c r="SCC3" s="323"/>
      <c r="SCD3" s="324"/>
      <c r="SCE3" s="324"/>
      <c r="SCF3" s="325"/>
      <c r="SCG3" s="324"/>
      <c r="SCH3" s="325"/>
      <c r="SCI3" s="325"/>
      <c r="SCJ3" s="325"/>
      <c r="SCK3" s="325"/>
      <c r="SCL3" s="323"/>
      <c r="SCM3" s="324"/>
      <c r="SCN3" s="324"/>
      <c r="SCO3" s="325"/>
      <c r="SCP3" s="324"/>
      <c r="SCQ3" s="325"/>
      <c r="SCR3" s="325"/>
      <c r="SCS3" s="325"/>
      <c r="SCT3" s="325"/>
      <c r="SCU3" s="323"/>
      <c r="SCV3" s="324"/>
      <c r="SCW3" s="324"/>
      <c r="SCX3" s="325"/>
      <c r="SCY3" s="324"/>
      <c r="SCZ3" s="325"/>
      <c r="SDA3" s="325"/>
      <c r="SDB3" s="325"/>
      <c r="SDC3" s="325"/>
      <c r="SDD3" s="323"/>
      <c r="SDE3" s="324"/>
      <c r="SDF3" s="324"/>
      <c r="SDG3" s="325"/>
      <c r="SDH3" s="324"/>
      <c r="SDI3" s="325"/>
      <c r="SDJ3" s="325"/>
      <c r="SDK3" s="325"/>
      <c r="SDL3" s="325"/>
      <c r="SDM3" s="323"/>
      <c r="SDN3" s="324"/>
      <c r="SDO3" s="324"/>
      <c r="SDP3" s="325"/>
      <c r="SDQ3" s="324"/>
      <c r="SDR3" s="325"/>
      <c r="SDS3" s="325"/>
      <c r="SDT3" s="325"/>
      <c r="SDU3" s="325"/>
      <c r="SDV3" s="323"/>
      <c r="SDW3" s="324"/>
      <c r="SDX3" s="324"/>
      <c r="SDY3" s="325"/>
      <c r="SDZ3" s="324"/>
      <c r="SEA3" s="325"/>
      <c r="SEB3" s="325"/>
      <c r="SEC3" s="325"/>
      <c r="SED3" s="325"/>
      <c r="SEE3" s="323"/>
      <c r="SEF3" s="324"/>
      <c r="SEG3" s="324"/>
      <c r="SEH3" s="325"/>
      <c r="SEI3" s="324"/>
      <c r="SEJ3" s="325"/>
      <c r="SEK3" s="325"/>
      <c r="SEL3" s="325"/>
      <c r="SEM3" s="325"/>
      <c r="SEN3" s="323"/>
      <c r="SEO3" s="324"/>
      <c r="SEP3" s="324"/>
      <c r="SEQ3" s="325"/>
      <c r="SER3" s="324"/>
      <c r="SES3" s="325"/>
      <c r="SET3" s="325"/>
      <c r="SEU3" s="325"/>
      <c r="SEV3" s="325"/>
      <c r="SEW3" s="323"/>
      <c r="SEX3" s="324"/>
      <c r="SEY3" s="324"/>
      <c r="SEZ3" s="325"/>
      <c r="SFA3" s="324"/>
      <c r="SFB3" s="325"/>
      <c r="SFC3" s="325"/>
      <c r="SFD3" s="325"/>
      <c r="SFE3" s="325"/>
      <c r="SFF3" s="323"/>
      <c r="SFG3" s="324"/>
      <c r="SFH3" s="324"/>
      <c r="SFI3" s="325"/>
      <c r="SFJ3" s="324"/>
      <c r="SFK3" s="325"/>
      <c r="SFL3" s="325"/>
      <c r="SFM3" s="325"/>
      <c r="SFN3" s="325"/>
      <c r="SFO3" s="323"/>
      <c r="SFP3" s="324"/>
      <c r="SFQ3" s="324"/>
      <c r="SFR3" s="325"/>
      <c r="SFS3" s="324"/>
      <c r="SFT3" s="325"/>
      <c r="SFU3" s="325"/>
      <c r="SFV3" s="325"/>
      <c r="SFW3" s="325"/>
      <c r="SFX3" s="323"/>
      <c r="SFY3" s="324"/>
      <c r="SFZ3" s="324"/>
      <c r="SGA3" s="325"/>
      <c r="SGB3" s="324"/>
      <c r="SGC3" s="325"/>
      <c r="SGD3" s="325"/>
      <c r="SGE3" s="325"/>
      <c r="SGF3" s="325"/>
      <c r="SGG3" s="323"/>
      <c r="SGH3" s="324"/>
      <c r="SGI3" s="324"/>
      <c r="SGJ3" s="325"/>
      <c r="SGK3" s="324"/>
      <c r="SGL3" s="325"/>
      <c r="SGM3" s="325"/>
      <c r="SGN3" s="325"/>
      <c r="SGO3" s="325"/>
      <c r="SGP3" s="323"/>
      <c r="SGQ3" s="324"/>
      <c r="SGR3" s="324"/>
      <c r="SGS3" s="325"/>
      <c r="SGT3" s="324"/>
      <c r="SGU3" s="325"/>
      <c r="SGV3" s="325"/>
      <c r="SGW3" s="325"/>
      <c r="SGX3" s="325"/>
      <c r="SGY3" s="323"/>
      <c r="SGZ3" s="324"/>
      <c r="SHA3" s="324"/>
      <c r="SHB3" s="325"/>
      <c r="SHC3" s="324"/>
      <c r="SHD3" s="325"/>
      <c r="SHE3" s="325"/>
      <c r="SHF3" s="325"/>
      <c r="SHG3" s="325"/>
      <c r="SHH3" s="323"/>
      <c r="SHI3" s="324"/>
      <c r="SHJ3" s="324"/>
      <c r="SHK3" s="325"/>
      <c r="SHL3" s="324"/>
      <c r="SHM3" s="325"/>
      <c r="SHN3" s="325"/>
      <c r="SHO3" s="325"/>
      <c r="SHP3" s="325"/>
      <c r="SHQ3" s="323"/>
      <c r="SHR3" s="324"/>
      <c r="SHS3" s="324"/>
      <c r="SHT3" s="325"/>
      <c r="SHU3" s="324"/>
      <c r="SHV3" s="325"/>
      <c r="SHW3" s="325"/>
      <c r="SHX3" s="325"/>
      <c r="SHY3" s="325"/>
      <c r="SHZ3" s="323"/>
      <c r="SIA3" s="324"/>
      <c r="SIB3" s="324"/>
      <c r="SIC3" s="325"/>
      <c r="SID3" s="324"/>
      <c r="SIE3" s="325"/>
      <c r="SIF3" s="325"/>
      <c r="SIG3" s="325"/>
      <c r="SIH3" s="325"/>
      <c r="SII3" s="323"/>
      <c r="SIJ3" s="324"/>
      <c r="SIK3" s="324"/>
      <c r="SIL3" s="325"/>
      <c r="SIM3" s="324"/>
      <c r="SIN3" s="325"/>
      <c r="SIO3" s="325"/>
      <c r="SIP3" s="325"/>
      <c r="SIQ3" s="325"/>
      <c r="SIR3" s="323"/>
      <c r="SIS3" s="324"/>
      <c r="SIT3" s="324"/>
      <c r="SIU3" s="325"/>
      <c r="SIV3" s="324"/>
      <c r="SIW3" s="325"/>
      <c r="SIX3" s="325"/>
      <c r="SIY3" s="325"/>
      <c r="SIZ3" s="325"/>
      <c r="SJA3" s="323"/>
      <c r="SJB3" s="324"/>
      <c r="SJC3" s="324"/>
      <c r="SJD3" s="325"/>
      <c r="SJE3" s="324"/>
      <c r="SJF3" s="325"/>
      <c r="SJG3" s="325"/>
      <c r="SJH3" s="325"/>
      <c r="SJI3" s="325"/>
      <c r="SJJ3" s="323"/>
      <c r="SJK3" s="324"/>
      <c r="SJL3" s="324"/>
      <c r="SJM3" s="325"/>
      <c r="SJN3" s="324"/>
      <c r="SJO3" s="325"/>
      <c r="SJP3" s="325"/>
      <c r="SJQ3" s="325"/>
      <c r="SJR3" s="325"/>
      <c r="SJS3" s="323"/>
      <c r="SJT3" s="324"/>
      <c r="SJU3" s="324"/>
      <c r="SJV3" s="325"/>
      <c r="SJW3" s="324"/>
      <c r="SJX3" s="325"/>
      <c r="SJY3" s="325"/>
      <c r="SJZ3" s="325"/>
      <c r="SKA3" s="325"/>
      <c r="SKB3" s="323"/>
      <c r="SKC3" s="324"/>
      <c r="SKD3" s="324"/>
      <c r="SKE3" s="325"/>
      <c r="SKF3" s="324"/>
      <c r="SKG3" s="325"/>
      <c r="SKH3" s="325"/>
      <c r="SKI3" s="325"/>
      <c r="SKJ3" s="325"/>
      <c r="SKK3" s="323"/>
      <c r="SKL3" s="324"/>
      <c r="SKM3" s="324"/>
      <c r="SKN3" s="325"/>
      <c r="SKO3" s="324"/>
      <c r="SKP3" s="325"/>
      <c r="SKQ3" s="325"/>
      <c r="SKR3" s="325"/>
      <c r="SKS3" s="325"/>
      <c r="SKT3" s="323"/>
      <c r="SKU3" s="324"/>
      <c r="SKV3" s="324"/>
      <c r="SKW3" s="325"/>
      <c r="SKX3" s="324"/>
      <c r="SKY3" s="325"/>
      <c r="SKZ3" s="325"/>
      <c r="SLA3" s="325"/>
      <c r="SLB3" s="325"/>
      <c r="SLC3" s="323"/>
      <c r="SLD3" s="324"/>
      <c r="SLE3" s="324"/>
      <c r="SLF3" s="325"/>
      <c r="SLG3" s="324"/>
      <c r="SLH3" s="325"/>
      <c r="SLI3" s="325"/>
      <c r="SLJ3" s="325"/>
      <c r="SLK3" s="325"/>
      <c r="SLL3" s="323"/>
      <c r="SLM3" s="324"/>
      <c r="SLN3" s="324"/>
      <c r="SLO3" s="325"/>
      <c r="SLP3" s="324"/>
      <c r="SLQ3" s="325"/>
      <c r="SLR3" s="325"/>
      <c r="SLS3" s="325"/>
      <c r="SLT3" s="325"/>
      <c r="SLU3" s="323"/>
      <c r="SLV3" s="324"/>
      <c r="SLW3" s="324"/>
      <c r="SLX3" s="325"/>
      <c r="SLY3" s="324"/>
      <c r="SLZ3" s="325"/>
      <c r="SMA3" s="325"/>
      <c r="SMB3" s="325"/>
      <c r="SMC3" s="325"/>
      <c r="SMD3" s="323"/>
      <c r="SME3" s="324"/>
      <c r="SMF3" s="324"/>
      <c r="SMG3" s="325"/>
      <c r="SMH3" s="324"/>
      <c r="SMI3" s="325"/>
      <c r="SMJ3" s="325"/>
      <c r="SMK3" s="325"/>
      <c r="SML3" s="325"/>
      <c r="SMM3" s="323"/>
      <c r="SMN3" s="324"/>
      <c r="SMO3" s="324"/>
      <c r="SMP3" s="325"/>
      <c r="SMQ3" s="324"/>
      <c r="SMR3" s="325"/>
      <c r="SMS3" s="325"/>
      <c r="SMT3" s="325"/>
      <c r="SMU3" s="325"/>
      <c r="SMV3" s="323"/>
      <c r="SMW3" s="324"/>
      <c r="SMX3" s="324"/>
      <c r="SMY3" s="325"/>
      <c r="SMZ3" s="324"/>
      <c r="SNA3" s="325"/>
      <c r="SNB3" s="325"/>
      <c r="SNC3" s="325"/>
      <c r="SND3" s="325"/>
      <c r="SNE3" s="323"/>
      <c r="SNF3" s="324"/>
      <c r="SNG3" s="324"/>
      <c r="SNH3" s="325"/>
      <c r="SNI3" s="324"/>
      <c r="SNJ3" s="325"/>
      <c r="SNK3" s="325"/>
      <c r="SNL3" s="325"/>
      <c r="SNM3" s="325"/>
      <c r="SNN3" s="323"/>
      <c r="SNO3" s="324"/>
      <c r="SNP3" s="324"/>
      <c r="SNQ3" s="325"/>
      <c r="SNR3" s="324"/>
      <c r="SNS3" s="325"/>
      <c r="SNT3" s="325"/>
      <c r="SNU3" s="325"/>
      <c r="SNV3" s="325"/>
      <c r="SNW3" s="323"/>
      <c r="SNX3" s="324"/>
      <c r="SNY3" s="324"/>
      <c r="SNZ3" s="325"/>
      <c r="SOA3" s="324"/>
      <c r="SOB3" s="325"/>
      <c r="SOC3" s="325"/>
      <c r="SOD3" s="325"/>
      <c r="SOE3" s="325"/>
      <c r="SOF3" s="323"/>
      <c r="SOG3" s="324"/>
      <c r="SOH3" s="324"/>
      <c r="SOI3" s="325"/>
      <c r="SOJ3" s="324"/>
      <c r="SOK3" s="325"/>
      <c r="SOL3" s="325"/>
      <c r="SOM3" s="325"/>
      <c r="SON3" s="325"/>
      <c r="SOO3" s="323"/>
      <c r="SOP3" s="324"/>
      <c r="SOQ3" s="324"/>
      <c r="SOR3" s="325"/>
      <c r="SOS3" s="324"/>
      <c r="SOT3" s="325"/>
      <c r="SOU3" s="325"/>
      <c r="SOV3" s="325"/>
      <c r="SOW3" s="325"/>
      <c r="SOX3" s="323"/>
      <c r="SOY3" s="324"/>
      <c r="SOZ3" s="324"/>
      <c r="SPA3" s="325"/>
      <c r="SPB3" s="324"/>
      <c r="SPC3" s="325"/>
      <c r="SPD3" s="325"/>
      <c r="SPE3" s="325"/>
      <c r="SPF3" s="325"/>
      <c r="SPG3" s="323"/>
      <c r="SPH3" s="324"/>
      <c r="SPI3" s="324"/>
      <c r="SPJ3" s="325"/>
      <c r="SPK3" s="324"/>
      <c r="SPL3" s="325"/>
      <c r="SPM3" s="325"/>
      <c r="SPN3" s="325"/>
      <c r="SPO3" s="325"/>
      <c r="SPP3" s="323"/>
      <c r="SPQ3" s="324"/>
      <c r="SPR3" s="324"/>
      <c r="SPS3" s="325"/>
      <c r="SPT3" s="324"/>
      <c r="SPU3" s="325"/>
      <c r="SPV3" s="325"/>
      <c r="SPW3" s="325"/>
      <c r="SPX3" s="325"/>
      <c r="SPY3" s="323"/>
      <c r="SPZ3" s="324"/>
      <c r="SQA3" s="324"/>
      <c r="SQB3" s="325"/>
      <c r="SQC3" s="324"/>
      <c r="SQD3" s="325"/>
      <c r="SQE3" s="325"/>
      <c r="SQF3" s="325"/>
      <c r="SQG3" s="325"/>
      <c r="SQH3" s="323"/>
      <c r="SQI3" s="324"/>
      <c r="SQJ3" s="324"/>
      <c r="SQK3" s="325"/>
      <c r="SQL3" s="324"/>
      <c r="SQM3" s="325"/>
      <c r="SQN3" s="325"/>
      <c r="SQO3" s="325"/>
      <c r="SQP3" s="325"/>
      <c r="SQQ3" s="323"/>
      <c r="SQR3" s="324"/>
      <c r="SQS3" s="324"/>
      <c r="SQT3" s="325"/>
      <c r="SQU3" s="324"/>
      <c r="SQV3" s="325"/>
      <c r="SQW3" s="325"/>
      <c r="SQX3" s="325"/>
      <c r="SQY3" s="325"/>
      <c r="SQZ3" s="323"/>
      <c r="SRA3" s="324"/>
      <c r="SRB3" s="324"/>
      <c r="SRC3" s="325"/>
      <c r="SRD3" s="324"/>
      <c r="SRE3" s="325"/>
      <c r="SRF3" s="325"/>
      <c r="SRG3" s="325"/>
      <c r="SRH3" s="325"/>
      <c r="SRI3" s="323"/>
      <c r="SRJ3" s="324"/>
      <c r="SRK3" s="324"/>
      <c r="SRL3" s="325"/>
      <c r="SRM3" s="324"/>
      <c r="SRN3" s="325"/>
      <c r="SRO3" s="325"/>
      <c r="SRP3" s="325"/>
      <c r="SRQ3" s="325"/>
      <c r="SRR3" s="323"/>
      <c r="SRS3" s="324"/>
      <c r="SRT3" s="324"/>
      <c r="SRU3" s="325"/>
      <c r="SRV3" s="324"/>
      <c r="SRW3" s="325"/>
      <c r="SRX3" s="325"/>
      <c r="SRY3" s="325"/>
      <c r="SRZ3" s="325"/>
      <c r="SSA3" s="323"/>
      <c r="SSB3" s="324"/>
      <c r="SSC3" s="324"/>
      <c r="SSD3" s="325"/>
      <c r="SSE3" s="324"/>
      <c r="SSF3" s="325"/>
      <c r="SSG3" s="325"/>
      <c r="SSH3" s="325"/>
      <c r="SSI3" s="325"/>
      <c r="SSJ3" s="323"/>
      <c r="SSK3" s="324"/>
      <c r="SSL3" s="324"/>
      <c r="SSM3" s="325"/>
      <c r="SSN3" s="324"/>
      <c r="SSO3" s="325"/>
      <c r="SSP3" s="325"/>
      <c r="SSQ3" s="325"/>
      <c r="SSR3" s="325"/>
      <c r="SSS3" s="323"/>
      <c r="SST3" s="324"/>
      <c r="SSU3" s="324"/>
      <c r="SSV3" s="325"/>
      <c r="SSW3" s="324"/>
      <c r="SSX3" s="325"/>
      <c r="SSY3" s="325"/>
      <c r="SSZ3" s="325"/>
      <c r="STA3" s="325"/>
      <c r="STB3" s="323"/>
      <c r="STC3" s="324"/>
      <c r="STD3" s="324"/>
      <c r="STE3" s="325"/>
      <c r="STF3" s="324"/>
      <c r="STG3" s="325"/>
      <c r="STH3" s="325"/>
      <c r="STI3" s="325"/>
      <c r="STJ3" s="325"/>
      <c r="STK3" s="323"/>
      <c r="STL3" s="324"/>
      <c r="STM3" s="324"/>
      <c r="STN3" s="325"/>
      <c r="STO3" s="324"/>
      <c r="STP3" s="325"/>
      <c r="STQ3" s="325"/>
      <c r="STR3" s="325"/>
      <c r="STS3" s="325"/>
      <c r="STT3" s="323"/>
      <c r="STU3" s="324"/>
      <c r="STV3" s="324"/>
      <c r="STW3" s="325"/>
      <c r="STX3" s="324"/>
      <c r="STY3" s="325"/>
      <c r="STZ3" s="325"/>
      <c r="SUA3" s="325"/>
      <c r="SUB3" s="325"/>
      <c r="SUC3" s="323"/>
      <c r="SUD3" s="324"/>
      <c r="SUE3" s="324"/>
      <c r="SUF3" s="325"/>
      <c r="SUG3" s="324"/>
      <c r="SUH3" s="325"/>
      <c r="SUI3" s="325"/>
      <c r="SUJ3" s="325"/>
      <c r="SUK3" s="325"/>
      <c r="SUL3" s="323"/>
      <c r="SUM3" s="324"/>
      <c r="SUN3" s="324"/>
      <c r="SUO3" s="325"/>
      <c r="SUP3" s="324"/>
      <c r="SUQ3" s="325"/>
      <c r="SUR3" s="325"/>
      <c r="SUS3" s="325"/>
      <c r="SUT3" s="325"/>
      <c r="SUU3" s="323"/>
      <c r="SUV3" s="324"/>
      <c r="SUW3" s="324"/>
      <c r="SUX3" s="325"/>
      <c r="SUY3" s="324"/>
      <c r="SUZ3" s="325"/>
      <c r="SVA3" s="325"/>
      <c r="SVB3" s="325"/>
      <c r="SVC3" s="325"/>
      <c r="SVD3" s="323"/>
      <c r="SVE3" s="324"/>
      <c r="SVF3" s="324"/>
      <c r="SVG3" s="325"/>
      <c r="SVH3" s="324"/>
      <c r="SVI3" s="325"/>
      <c r="SVJ3" s="325"/>
      <c r="SVK3" s="325"/>
      <c r="SVL3" s="325"/>
      <c r="SVM3" s="323"/>
      <c r="SVN3" s="324"/>
      <c r="SVO3" s="324"/>
      <c r="SVP3" s="325"/>
      <c r="SVQ3" s="324"/>
      <c r="SVR3" s="325"/>
      <c r="SVS3" s="325"/>
      <c r="SVT3" s="325"/>
      <c r="SVU3" s="325"/>
      <c r="SVV3" s="323"/>
      <c r="SVW3" s="324"/>
      <c r="SVX3" s="324"/>
      <c r="SVY3" s="325"/>
      <c r="SVZ3" s="324"/>
      <c r="SWA3" s="325"/>
      <c r="SWB3" s="325"/>
      <c r="SWC3" s="325"/>
      <c r="SWD3" s="325"/>
      <c r="SWE3" s="323"/>
      <c r="SWF3" s="324"/>
      <c r="SWG3" s="324"/>
      <c r="SWH3" s="325"/>
      <c r="SWI3" s="324"/>
      <c r="SWJ3" s="325"/>
      <c r="SWK3" s="325"/>
      <c r="SWL3" s="325"/>
      <c r="SWM3" s="325"/>
      <c r="SWN3" s="323"/>
      <c r="SWO3" s="324"/>
      <c r="SWP3" s="324"/>
      <c r="SWQ3" s="325"/>
      <c r="SWR3" s="324"/>
      <c r="SWS3" s="325"/>
      <c r="SWT3" s="325"/>
      <c r="SWU3" s="325"/>
      <c r="SWV3" s="325"/>
      <c r="SWW3" s="323"/>
      <c r="SWX3" s="324"/>
      <c r="SWY3" s="324"/>
      <c r="SWZ3" s="325"/>
      <c r="SXA3" s="324"/>
      <c r="SXB3" s="325"/>
      <c r="SXC3" s="325"/>
      <c r="SXD3" s="325"/>
      <c r="SXE3" s="325"/>
      <c r="SXF3" s="323"/>
      <c r="SXG3" s="324"/>
      <c r="SXH3" s="324"/>
      <c r="SXI3" s="325"/>
      <c r="SXJ3" s="324"/>
      <c r="SXK3" s="325"/>
      <c r="SXL3" s="325"/>
      <c r="SXM3" s="325"/>
      <c r="SXN3" s="325"/>
      <c r="SXO3" s="323"/>
      <c r="SXP3" s="324"/>
      <c r="SXQ3" s="324"/>
      <c r="SXR3" s="325"/>
      <c r="SXS3" s="324"/>
      <c r="SXT3" s="325"/>
      <c r="SXU3" s="325"/>
      <c r="SXV3" s="325"/>
      <c r="SXW3" s="325"/>
      <c r="SXX3" s="323"/>
      <c r="SXY3" s="324"/>
      <c r="SXZ3" s="324"/>
      <c r="SYA3" s="325"/>
      <c r="SYB3" s="324"/>
      <c r="SYC3" s="325"/>
      <c r="SYD3" s="325"/>
      <c r="SYE3" s="325"/>
      <c r="SYF3" s="325"/>
      <c r="SYG3" s="323"/>
      <c r="SYH3" s="324"/>
      <c r="SYI3" s="324"/>
      <c r="SYJ3" s="325"/>
      <c r="SYK3" s="324"/>
      <c r="SYL3" s="325"/>
      <c r="SYM3" s="325"/>
      <c r="SYN3" s="325"/>
      <c r="SYO3" s="325"/>
      <c r="SYP3" s="323"/>
      <c r="SYQ3" s="324"/>
      <c r="SYR3" s="324"/>
      <c r="SYS3" s="325"/>
      <c r="SYT3" s="324"/>
      <c r="SYU3" s="325"/>
      <c r="SYV3" s="325"/>
      <c r="SYW3" s="325"/>
      <c r="SYX3" s="325"/>
      <c r="SYY3" s="323"/>
      <c r="SYZ3" s="324"/>
      <c r="SZA3" s="324"/>
      <c r="SZB3" s="325"/>
      <c r="SZC3" s="324"/>
      <c r="SZD3" s="325"/>
      <c r="SZE3" s="325"/>
      <c r="SZF3" s="325"/>
      <c r="SZG3" s="325"/>
      <c r="SZH3" s="323"/>
      <c r="SZI3" s="324"/>
      <c r="SZJ3" s="324"/>
      <c r="SZK3" s="325"/>
      <c r="SZL3" s="324"/>
      <c r="SZM3" s="325"/>
      <c r="SZN3" s="325"/>
      <c r="SZO3" s="325"/>
      <c r="SZP3" s="325"/>
      <c r="SZQ3" s="323"/>
      <c r="SZR3" s="324"/>
      <c r="SZS3" s="324"/>
      <c r="SZT3" s="325"/>
      <c r="SZU3" s="324"/>
      <c r="SZV3" s="325"/>
      <c r="SZW3" s="325"/>
      <c r="SZX3" s="325"/>
      <c r="SZY3" s="325"/>
      <c r="SZZ3" s="323"/>
      <c r="TAA3" s="324"/>
      <c r="TAB3" s="324"/>
      <c r="TAC3" s="325"/>
      <c r="TAD3" s="324"/>
      <c r="TAE3" s="325"/>
      <c r="TAF3" s="325"/>
      <c r="TAG3" s="325"/>
      <c r="TAH3" s="325"/>
      <c r="TAI3" s="323"/>
      <c r="TAJ3" s="324"/>
      <c r="TAK3" s="324"/>
      <c r="TAL3" s="325"/>
      <c r="TAM3" s="324"/>
      <c r="TAN3" s="325"/>
      <c r="TAO3" s="325"/>
      <c r="TAP3" s="325"/>
      <c r="TAQ3" s="325"/>
      <c r="TAR3" s="323"/>
      <c r="TAS3" s="324"/>
      <c r="TAT3" s="324"/>
      <c r="TAU3" s="325"/>
      <c r="TAV3" s="324"/>
      <c r="TAW3" s="325"/>
      <c r="TAX3" s="325"/>
      <c r="TAY3" s="325"/>
      <c r="TAZ3" s="325"/>
      <c r="TBA3" s="323"/>
      <c r="TBB3" s="324"/>
      <c r="TBC3" s="324"/>
      <c r="TBD3" s="325"/>
      <c r="TBE3" s="324"/>
      <c r="TBF3" s="325"/>
      <c r="TBG3" s="325"/>
      <c r="TBH3" s="325"/>
      <c r="TBI3" s="325"/>
      <c r="TBJ3" s="323"/>
      <c r="TBK3" s="324"/>
      <c r="TBL3" s="324"/>
      <c r="TBM3" s="325"/>
      <c r="TBN3" s="324"/>
      <c r="TBO3" s="325"/>
      <c r="TBP3" s="325"/>
      <c r="TBQ3" s="325"/>
      <c r="TBR3" s="325"/>
      <c r="TBS3" s="323"/>
      <c r="TBT3" s="324"/>
      <c r="TBU3" s="324"/>
      <c r="TBV3" s="325"/>
      <c r="TBW3" s="324"/>
      <c r="TBX3" s="325"/>
      <c r="TBY3" s="325"/>
      <c r="TBZ3" s="325"/>
      <c r="TCA3" s="325"/>
      <c r="TCB3" s="323"/>
      <c r="TCC3" s="324"/>
      <c r="TCD3" s="324"/>
      <c r="TCE3" s="325"/>
      <c r="TCF3" s="324"/>
      <c r="TCG3" s="325"/>
      <c r="TCH3" s="325"/>
      <c r="TCI3" s="325"/>
      <c r="TCJ3" s="325"/>
      <c r="TCK3" s="323"/>
      <c r="TCL3" s="324"/>
      <c r="TCM3" s="324"/>
      <c r="TCN3" s="325"/>
      <c r="TCO3" s="324"/>
      <c r="TCP3" s="325"/>
      <c r="TCQ3" s="325"/>
      <c r="TCR3" s="325"/>
      <c r="TCS3" s="325"/>
      <c r="TCT3" s="323"/>
      <c r="TCU3" s="324"/>
      <c r="TCV3" s="324"/>
      <c r="TCW3" s="325"/>
      <c r="TCX3" s="324"/>
      <c r="TCY3" s="325"/>
      <c r="TCZ3" s="325"/>
      <c r="TDA3" s="325"/>
      <c r="TDB3" s="325"/>
      <c r="TDC3" s="323"/>
      <c r="TDD3" s="324"/>
      <c r="TDE3" s="324"/>
      <c r="TDF3" s="325"/>
      <c r="TDG3" s="324"/>
      <c r="TDH3" s="325"/>
      <c r="TDI3" s="325"/>
      <c r="TDJ3" s="325"/>
      <c r="TDK3" s="325"/>
      <c r="TDL3" s="323"/>
      <c r="TDM3" s="324"/>
      <c r="TDN3" s="324"/>
      <c r="TDO3" s="325"/>
      <c r="TDP3" s="324"/>
      <c r="TDQ3" s="325"/>
      <c r="TDR3" s="325"/>
      <c r="TDS3" s="325"/>
      <c r="TDT3" s="325"/>
      <c r="TDU3" s="323"/>
      <c r="TDV3" s="324"/>
      <c r="TDW3" s="324"/>
      <c r="TDX3" s="325"/>
      <c r="TDY3" s="324"/>
      <c r="TDZ3" s="325"/>
      <c r="TEA3" s="325"/>
      <c r="TEB3" s="325"/>
      <c r="TEC3" s="325"/>
      <c r="TED3" s="323"/>
      <c r="TEE3" s="324"/>
      <c r="TEF3" s="324"/>
      <c r="TEG3" s="325"/>
      <c r="TEH3" s="324"/>
      <c r="TEI3" s="325"/>
      <c r="TEJ3" s="325"/>
      <c r="TEK3" s="325"/>
      <c r="TEL3" s="325"/>
      <c r="TEM3" s="323"/>
      <c r="TEN3" s="324"/>
      <c r="TEO3" s="324"/>
      <c r="TEP3" s="325"/>
      <c r="TEQ3" s="324"/>
      <c r="TER3" s="325"/>
      <c r="TES3" s="325"/>
      <c r="TET3" s="325"/>
      <c r="TEU3" s="325"/>
      <c r="TEV3" s="323"/>
      <c r="TEW3" s="324"/>
      <c r="TEX3" s="324"/>
      <c r="TEY3" s="325"/>
      <c r="TEZ3" s="324"/>
      <c r="TFA3" s="325"/>
      <c r="TFB3" s="325"/>
      <c r="TFC3" s="325"/>
      <c r="TFD3" s="325"/>
      <c r="TFE3" s="323"/>
      <c r="TFF3" s="324"/>
      <c r="TFG3" s="324"/>
      <c r="TFH3" s="325"/>
      <c r="TFI3" s="324"/>
      <c r="TFJ3" s="325"/>
      <c r="TFK3" s="325"/>
      <c r="TFL3" s="325"/>
      <c r="TFM3" s="325"/>
      <c r="TFN3" s="323"/>
      <c r="TFO3" s="324"/>
      <c r="TFP3" s="324"/>
      <c r="TFQ3" s="325"/>
      <c r="TFR3" s="324"/>
      <c r="TFS3" s="325"/>
      <c r="TFT3" s="325"/>
      <c r="TFU3" s="325"/>
      <c r="TFV3" s="325"/>
      <c r="TFW3" s="323"/>
      <c r="TFX3" s="324"/>
      <c r="TFY3" s="324"/>
      <c r="TFZ3" s="325"/>
      <c r="TGA3" s="324"/>
      <c r="TGB3" s="325"/>
      <c r="TGC3" s="325"/>
      <c r="TGD3" s="325"/>
      <c r="TGE3" s="325"/>
      <c r="TGF3" s="323"/>
      <c r="TGG3" s="324"/>
      <c r="TGH3" s="324"/>
      <c r="TGI3" s="325"/>
      <c r="TGJ3" s="324"/>
      <c r="TGK3" s="325"/>
      <c r="TGL3" s="325"/>
      <c r="TGM3" s="325"/>
      <c r="TGN3" s="325"/>
      <c r="TGO3" s="323"/>
      <c r="TGP3" s="324"/>
      <c r="TGQ3" s="324"/>
      <c r="TGR3" s="325"/>
      <c r="TGS3" s="324"/>
      <c r="TGT3" s="325"/>
      <c r="TGU3" s="325"/>
      <c r="TGV3" s="325"/>
      <c r="TGW3" s="325"/>
      <c r="TGX3" s="323"/>
      <c r="TGY3" s="324"/>
      <c r="TGZ3" s="324"/>
      <c r="THA3" s="325"/>
      <c r="THB3" s="324"/>
      <c r="THC3" s="325"/>
      <c r="THD3" s="325"/>
      <c r="THE3" s="325"/>
      <c r="THF3" s="325"/>
      <c r="THG3" s="323"/>
      <c r="THH3" s="324"/>
      <c r="THI3" s="324"/>
      <c r="THJ3" s="325"/>
      <c r="THK3" s="324"/>
      <c r="THL3" s="325"/>
      <c r="THM3" s="325"/>
      <c r="THN3" s="325"/>
      <c r="THO3" s="325"/>
      <c r="THP3" s="323"/>
      <c r="THQ3" s="324"/>
      <c r="THR3" s="324"/>
      <c r="THS3" s="325"/>
      <c r="THT3" s="324"/>
      <c r="THU3" s="325"/>
      <c r="THV3" s="325"/>
      <c r="THW3" s="325"/>
      <c r="THX3" s="325"/>
      <c r="THY3" s="323"/>
      <c r="THZ3" s="324"/>
      <c r="TIA3" s="324"/>
      <c r="TIB3" s="325"/>
      <c r="TIC3" s="324"/>
      <c r="TID3" s="325"/>
      <c r="TIE3" s="325"/>
      <c r="TIF3" s="325"/>
      <c r="TIG3" s="325"/>
      <c r="TIH3" s="323"/>
      <c r="TII3" s="324"/>
      <c r="TIJ3" s="324"/>
      <c r="TIK3" s="325"/>
      <c r="TIL3" s="324"/>
      <c r="TIM3" s="325"/>
      <c r="TIN3" s="325"/>
      <c r="TIO3" s="325"/>
      <c r="TIP3" s="325"/>
      <c r="TIQ3" s="323"/>
      <c r="TIR3" s="324"/>
      <c r="TIS3" s="324"/>
      <c r="TIT3" s="325"/>
      <c r="TIU3" s="324"/>
      <c r="TIV3" s="325"/>
      <c r="TIW3" s="325"/>
      <c r="TIX3" s="325"/>
      <c r="TIY3" s="325"/>
      <c r="TIZ3" s="323"/>
      <c r="TJA3" s="324"/>
      <c r="TJB3" s="324"/>
      <c r="TJC3" s="325"/>
      <c r="TJD3" s="324"/>
      <c r="TJE3" s="325"/>
      <c r="TJF3" s="325"/>
      <c r="TJG3" s="325"/>
      <c r="TJH3" s="325"/>
      <c r="TJI3" s="323"/>
      <c r="TJJ3" s="324"/>
      <c r="TJK3" s="324"/>
      <c r="TJL3" s="325"/>
      <c r="TJM3" s="324"/>
      <c r="TJN3" s="325"/>
      <c r="TJO3" s="325"/>
      <c r="TJP3" s="325"/>
      <c r="TJQ3" s="325"/>
      <c r="TJR3" s="323"/>
      <c r="TJS3" s="324"/>
      <c r="TJT3" s="324"/>
      <c r="TJU3" s="325"/>
      <c r="TJV3" s="324"/>
      <c r="TJW3" s="325"/>
      <c r="TJX3" s="325"/>
      <c r="TJY3" s="325"/>
      <c r="TJZ3" s="325"/>
      <c r="TKA3" s="323"/>
      <c r="TKB3" s="324"/>
      <c r="TKC3" s="324"/>
      <c r="TKD3" s="325"/>
      <c r="TKE3" s="324"/>
      <c r="TKF3" s="325"/>
      <c r="TKG3" s="325"/>
      <c r="TKH3" s="325"/>
      <c r="TKI3" s="325"/>
      <c r="TKJ3" s="323"/>
      <c r="TKK3" s="324"/>
      <c r="TKL3" s="324"/>
      <c r="TKM3" s="325"/>
      <c r="TKN3" s="324"/>
      <c r="TKO3" s="325"/>
      <c r="TKP3" s="325"/>
      <c r="TKQ3" s="325"/>
      <c r="TKR3" s="325"/>
      <c r="TKS3" s="323"/>
      <c r="TKT3" s="324"/>
      <c r="TKU3" s="324"/>
      <c r="TKV3" s="325"/>
      <c r="TKW3" s="324"/>
      <c r="TKX3" s="325"/>
      <c r="TKY3" s="325"/>
      <c r="TKZ3" s="325"/>
      <c r="TLA3" s="325"/>
      <c r="TLB3" s="323"/>
      <c r="TLC3" s="324"/>
      <c r="TLD3" s="324"/>
      <c r="TLE3" s="325"/>
      <c r="TLF3" s="324"/>
      <c r="TLG3" s="325"/>
      <c r="TLH3" s="325"/>
      <c r="TLI3" s="325"/>
      <c r="TLJ3" s="325"/>
      <c r="TLK3" s="323"/>
      <c r="TLL3" s="324"/>
      <c r="TLM3" s="324"/>
      <c r="TLN3" s="325"/>
      <c r="TLO3" s="324"/>
      <c r="TLP3" s="325"/>
      <c r="TLQ3" s="325"/>
      <c r="TLR3" s="325"/>
      <c r="TLS3" s="325"/>
      <c r="TLT3" s="323"/>
      <c r="TLU3" s="324"/>
      <c r="TLV3" s="324"/>
      <c r="TLW3" s="325"/>
      <c r="TLX3" s="324"/>
      <c r="TLY3" s="325"/>
      <c r="TLZ3" s="325"/>
      <c r="TMA3" s="325"/>
      <c r="TMB3" s="325"/>
      <c r="TMC3" s="323"/>
      <c r="TMD3" s="324"/>
      <c r="TME3" s="324"/>
      <c r="TMF3" s="325"/>
      <c r="TMG3" s="324"/>
      <c r="TMH3" s="325"/>
      <c r="TMI3" s="325"/>
      <c r="TMJ3" s="325"/>
      <c r="TMK3" s="325"/>
      <c r="TML3" s="323"/>
      <c r="TMM3" s="324"/>
      <c r="TMN3" s="324"/>
      <c r="TMO3" s="325"/>
      <c r="TMP3" s="324"/>
      <c r="TMQ3" s="325"/>
      <c r="TMR3" s="325"/>
      <c r="TMS3" s="325"/>
      <c r="TMT3" s="325"/>
      <c r="TMU3" s="323"/>
      <c r="TMV3" s="324"/>
      <c r="TMW3" s="324"/>
      <c r="TMX3" s="325"/>
      <c r="TMY3" s="324"/>
      <c r="TMZ3" s="325"/>
      <c r="TNA3" s="325"/>
      <c r="TNB3" s="325"/>
      <c r="TNC3" s="325"/>
      <c r="TND3" s="323"/>
      <c r="TNE3" s="324"/>
      <c r="TNF3" s="324"/>
      <c r="TNG3" s="325"/>
      <c r="TNH3" s="324"/>
      <c r="TNI3" s="325"/>
      <c r="TNJ3" s="325"/>
      <c r="TNK3" s="325"/>
      <c r="TNL3" s="325"/>
      <c r="TNM3" s="323"/>
      <c r="TNN3" s="324"/>
      <c r="TNO3" s="324"/>
      <c r="TNP3" s="325"/>
      <c r="TNQ3" s="324"/>
      <c r="TNR3" s="325"/>
      <c r="TNS3" s="325"/>
      <c r="TNT3" s="325"/>
      <c r="TNU3" s="325"/>
      <c r="TNV3" s="323"/>
      <c r="TNW3" s="324"/>
      <c r="TNX3" s="324"/>
      <c r="TNY3" s="325"/>
      <c r="TNZ3" s="324"/>
      <c r="TOA3" s="325"/>
      <c r="TOB3" s="325"/>
      <c r="TOC3" s="325"/>
      <c r="TOD3" s="325"/>
      <c r="TOE3" s="323"/>
      <c r="TOF3" s="324"/>
      <c r="TOG3" s="324"/>
      <c r="TOH3" s="325"/>
      <c r="TOI3" s="324"/>
      <c r="TOJ3" s="325"/>
      <c r="TOK3" s="325"/>
      <c r="TOL3" s="325"/>
      <c r="TOM3" s="325"/>
      <c r="TON3" s="323"/>
      <c r="TOO3" s="324"/>
      <c r="TOP3" s="324"/>
      <c r="TOQ3" s="325"/>
      <c r="TOR3" s="324"/>
      <c r="TOS3" s="325"/>
      <c r="TOT3" s="325"/>
      <c r="TOU3" s="325"/>
      <c r="TOV3" s="325"/>
      <c r="TOW3" s="323"/>
      <c r="TOX3" s="324"/>
      <c r="TOY3" s="324"/>
      <c r="TOZ3" s="325"/>
      <c r="TPA3" s="324"/>
      <c r="TPB3" s="325"/>
      <c r="TPC3" s="325"/>
      <c r="TPD3" s="325"/>
      <c r="TPE3" s="325"/>
      <c r="TPF3" s="323"/>
      <c r="TPG3" s="324"/>
      <c r="TPH3" s="324"/>
      <c r="TPI3" s="325"/>
      <c r="TPJ3" s="324"/>
      <c r="TPK3" s="325"/>
      <c r="TPL3" s="325"/>
      <c r="TPM3" s="325"/>
      <c r="TPN3" s="325"/>
      <c r="TPO3" s="323"/>
      <c r="TPP3" s="324"/>
      <c r="TPQ3" s="324"/>
      <c r="TPR3" s="325"/>
      <c r="TPS3" s="324"/>
      <c r="TPT3" s="325"/>
      <c r="TPU3" s="325"/>
      <c r="TPV3" s="325"/>
      <c r="TPW3" s="325"/>
      <c r="TPX3" s="323"/>
      <c r="TPY3" s="324"/>
      <c r="TPZ3" s="324"/>
      <c r="TQA3" s="325"/>
      <c r="TQB3" s="324"/>
      <c r="TQC3" s="325"/>
      <c r="TQD3" s="325"/>
      <c r="TQE3" s="325"/>
      <c r="TQF3" s="325"/>
      <c r="TQG3" s="323"/>
      <c r="TQH3" s="324"/>
      <c r="TQI3" s="324"/>
      <c r="TQJ3" s="325"/>
      <c r="TQK3" s="324"/>
      <c r="TQL3" s="325"/>
      <c r="TQM3" s="325"/>
      <c r="TQN3" s="325"/>
      <c r="TQO3" s="325"/>
      <c r="TQP3" s="323"/>
      <c r="TQQ3" s="324"/>
      <c r="TQR3" s="324"/>
      <c r="TQS3" s="325"/>
      <c r="TQT3" s="324"/>
      <c r="TQU3" s="325"/>
      <c r="TQV3" s="325"/>
      <c r="TQW3" s="325"/>
      <c r="TQX3" s="325"/>
      <c r="TQY3" s="323"/>
      <c r="TQZ3" s="324"/>
      <c r="TRA3" s="324"/>
      <c r="TRB3" s="325"/>
      <c r="TRC3" s="324"/>
      <c r="TRD3" s="325"/>
      <c r="TRE3" s="325"/>
      <c r="TRF3" s="325"/>
      <c r="TRG3" s="325"/>
      <c r="TRH3" s="323"/>
      <c r="TRI3" s="324"/>
      <c r="TRJ3" s="324"/>
      <c r="TRK3" s="325"/>
      <c r="TRL3" s="324"/>
      <c r="TRM3" s="325"/>
      <c r="TRN3" s="325"/>
      <c r="TRO3" s="325"/>
      <c r="TRP3" s="325"/>
      <c r="TRQ3" s="323"/>
      <c r="TRR3" s="324"/>
      <c r="TRS3" s="324"/>
      <c r="TRT3" s="325"/>
      <c r="TRU3" s="324"/>
      <c r="TRV3" s="325"/>
      <c r="TRW3" s="325"/>
      <c r="TRX3" s="325"/>
      <c r="TRY3" s="325"/>
      <c r="TRZ3" s="323"/>
      <c r="TSA3" s="324"/>
      <c r="TSB3" s="324"/>
      <c r="TSC3" s="325"/>
      <c r="TSD3" s="324"/>
      <c r="TSE3" s="325"/>
      <c r="TSF3" s="325"/>
      <c r="TSG3" s="325"/>
      <c r="TSH3" s="325"/>
      <c r="TSI3" s="323"/>
      <c r="TSJ3" s="324"/>
      <c r="TSK3" s="324"/>
      <c r="TSL3" s="325"/>
      <c r="TSM3" s="324"/>
      <c r="TSN3" s="325"/>
      <c r="TSO3" s="325"/>
      <c r="TSP3" s="325"/>
      <c r="TSQ3" s="325"/>
      <c r="TSR3" s="323"/>
      <c r="TSS3" s="324"/>
      <c r="TST3" s="324"/>
      <c r="TSU3" s="325"/>
      <c r="TSV3" s="324"/>
      <c r="TSW3" s="325"/>
      <c r="TSX3" s="325"/>
      <c r="TSY3" s="325"/>
      <c r="TSZ3" s="325"/>
      <c r="TTA3" s="323"/>
      <c r="TTB3" s="324"/>
      <c r="TTC3" s="324"/>
      <c r="TTD3" s="325"/>
      <c r="TTE3" s="324"/>
      <c r="TTF3" s="325"/>
      <c r="TTG3" s="325"/>
      <c r="TTH3" s="325"/>
      <c r="TTI3" s="325"/>
      <c r="TTJ3" s="323"/>
      <c r="TTK3" s="324"/>
      <c r="TTL3" s="324"/>
      <c r="TTM3" s="325"/>
      <c r="TTN3" s="324"/>
      <c r="TTO3" s="325"/>
      <c r="TTP3" s="325"/>
      <c r="TTQ3" s="325"/>
      <c r="TTR3" s="325"/>
      <c r="TTS3" s="323"/>
      <c r="TTT3" s="324"/>
      <c r="TTU3" s="324"/>
      <c r="TTV3" s="325"/>
      <c r="TTW3" s="324"/>
      <c r="TTX3" s="325"/>
      <c r="TTY3" s="325"/>
      <c r="TTZ3" s="325"/>
      <c r="TUA3" s="325"/>
      <c r="TUB3" s="323"/>
      <c r="TUC3" s="324"/>
      <c r="TUD3" s="324"/>
      <c r="TUE3" s="325"/>
      <c r="TUF3" s="324"/>
      <c r="TUG3" s="325"/>
      <c r="TUH3" s="325"/>
      <c r="TUI3" s="325"/>
      <c r="TUJ3" s="325"/>
      <c r="TUK3" s="323"/>
      <c r="TUL3" s="324"/>
      <c r="TUM3" s="324"/>
      <c r="TUN3" s="325"/>
      <c r="TUO3" s="324"/>
      <c r="TUP3" s="325"/>
      <c r="TUQ3" s="325"/>
      <c r="TUR3" s="325"/>
      <c r="TUS3" s="325"/>
      <c r="TUT3" s="323"/>
      <c r="TUU3" s="324"/>
      <c r="TUV3" s="324"/>
      <c r="TUW3" s="325"/>
      <c r="TUX3" s="324"/>
      <c r="TUY3" s="325"/>
      <c r="TUZ3" s="325"/>
      <c r="TVA3" s="325"/>
      <c r="TVB3" s="325"/>
      <c r="TVC3" s="323"/>
      <c r="TVD3" s="324"/>
      <c r="TVE3" s="324"/>
      <c r="TVF3" s="325"/>
      <c r="TVG3" s="324"/>
      <c r="TVH3" s="325"/>
      <c r="TVI3" s="325"/>
      <c r="TVJ3" s="325"/>
      <c r="TVK3" s="325"/>
      <c r="TVL3" s="323"/>
      <c r="TVM3" s="324"/>
      <c r="TVN3" s="324"/>
      <c r="TVO3" s="325"/>
      <c r="TVP3" s="324"/>
      <c r="TVQ3" s="325"/>
      <c r="TVR3" s="325"/>
      <c r="TVS3" s="325"/>
      <c r="TVT3" s="325"/>
      <c r="TVU3" s="323"/>
      <c r="TVV3" s="324"/>
      <c r="TVW3" s="324"/>
      <c r="TVX3" s="325"/>
      <c r="TVY3" s="324"/>
      <c r="TVZ3" s="325"/>
      <c r="TWA3" s="325"/>
      <c r="TWB3" s="325"/>
      <c r="TWC3" s="325"/>
      <c r="TWD3" s="323"/>
      <c r="TWE3" s="324"/>
      <c r="TWF3" s="324"/>
      <c r="TWG3" s="325"/>
      <c r="TWH3" s="324"/>
      <c r="TWI3" s="325"/>
      <c r="TWJ3" s="325"/>
      <c r="TWK3" s="325"/>
      <c r="TWL3" s="325"/>
      <c r="TWM3" s="323"/>
      <c r="TWN3" s="324"/>
      <c r="TWO3" s="324"/>
      <c r="TWP3" s="325"/>
      <c r="TWQ3" s="324"/>
      <c r="TWR3" s="325"/>
      <c r="TWS3" s="325"/>
      <c r="TWT3" s="325"/>
      <c r="TWU3" s="325"/>
      <c r="TWV3" s="323"/>
      <c r="TWW3" s="324"/>
      <c r="TWX3" s="324"/>
      <c r="TWY3" s="325"/>
      <c r="TWZ3" s="324"/>
      <c r="TXA3" s="325"/>
      <c r="TXB3" s="325"/>
      <c r="TXC3" s="325"/>
      <c r="TXD3" s="325"/>
      <c r="TXE3" s="323"/>
      <c r="TXF3" s="324"/>
      <c r="TXG3" s="324"/>
      <c r="TXH3" s="325"/>
      <c r="TXI3" s="324"/>
      <c r="TXJ3" s="325"/>
      <c r="TXK3" s="325"/>
      <c r="TXL3" s="325"/>
      <c r="TXM3" s="325"/>
      <c r="TXN3" s="323"/>
      <c r="TXO3" s="324"/>
      <c r="TXP3" s="324"/>
      <c r="TXQ3" s="325"/>
      <c r="TXR3" s="324"/>
      <c r="TXS3" s="325"/>
      <c r="TXT3" s="325"/>
      <c r="TXU3" s="325"/>
      <c r="TXV3" s="325"/>
      <c r="TXW3" s="323"/>
      <c r="TXX3" s="324"/>
      <c r="TXY3" s="324"/>
      <c r="TXZ3" s="325"/>
      <c r="TYA3" s="324"/>
      <c r="TYB3" s="325"/>
      <c r="TYC3" s="325"/>
      <c r="TYD3" s="325"/>
      <c r="TYE3" s="325"/>
      <c r="TYF3" s="323"/>
      <c r="TYG3" s="324"/>
      <c r="TYH3" s="324"/>
      <c r="TYI3" s="325"/>
      <c r="TYJ3" s="324"/>
      <c r="TYK3" s="325"/>
      <c r="TYL3" s="325"/>
      <c r="TYM3" s="325"/>
      <c r="TYN3" s="325"/>
      <c r="TYO3" s="323"/>
      <c r="TYP3" s="324"/>
      <c r="TYQ3" s="324"/>
      <c r="TYR3" s="325"/>
      <c r="TYS3" s="324"/>
      <c r="TYT3" s="325"/>
      <c r="TYU3" s="325"/>
      <c r="TYV3" s="325"/>
      <c r="TYW3" s="325"/>
      <c r="TYX3" s="323"/>
      <c r="TYY3" s="324"/>
      <c r="TYZ3" s="324"/>
      <c r="TZA3" s="325"/>
      <c r="TZB3" s="324"/>
      <c r="TZC3" s="325"/>
      <c r="TZD3" s="325"/>
      <c r="TZE3" s="325"/>
      <c r="TZF3" s="325"/>
      <c r="TZG3" s="323"/>
      <c r="TZH3" s="324"/>
      <c r="TZI3" s="324"/>
      <c r="TZJ3" s="325"/>
      <c r="TZK3" s="324"/>
      <c r="TZL3" s="325"/>
      <c r="TZM3" s="325"/>
      <c r="TZN3" s="325"/>
      <c r="TZO3" s="325"/>
      <c r="TZP3" s="323"/>
      <c r="TZQ3" s="324"/>
      <c r="TZR3" s="324"/>
      <c r="TZS3" s="325"/>
      <c r="TZT3" s="324"/>
      <c r="TZU3" s="325"/>
      <c r="TZV3" s="325"/>
      <c r="TZW3" s="325"/>
      <c r="TZX3" s="325"/>
      <c r="TZY3" s="323"/>
      <c r="TZZ3" s="324"/>
      <c r="UAA3" s="324"/>
      <c r="UAB3" s="325"/>
      <c r="UAC3" s="324"/>
      <c r="UAD3" s="325"/>
      <c r="UAE3" s="325"/>
      <c r="UAF3" s="325"/>
      <c r="UAG3" s="325"/>
      <c r="UAH3" s="323"/>
      <c r="UAI3" s="324"/>
      <c r="UAJ3" s="324"/>
      <c r="UAK3" s="325"/>
      <c r="UAL3" s="324"/>
      <c r="UAM3" s="325"/>
      <c r="UAN3" s="325"/>
      <c r="UAO3" s="325"/>
      <c r="UAP3" s="325"/>
      <c r="UAQ3" s="323"/>
      <c r="UAR3" s="324"/>
      <c r="UAS3" s="324"/>
      <c r="UAT3" s="325"/>
      <c r="UAU3" s="324"/>
      <c r="UAV3" s="325"/>
      <c r="UAW3" s="325"/>
      <c r="UAX3" s="325"/>
      <c r="UAY3" s="325"/>
      <c r="UAZ3" s="323"/>
      <c r="UBA3" s="324"/>
      <c r="UBB3" s="324"/>
      <c r="UBC3" s="325"/>
      <c r="UBD3" s="324"/>
      <c r="UBE3" s="325"/>
      <c r="UBF3" s="325"/>
      <c r="UBG3" s="325"/>
      <c r="UBH3" s="325"/>
      <c r="UBI3" s="323"/>
      <c r="UBJ3" s="324"/>
      <c r="UBK3" s="324"/>
      <c r="UBL3" s="325"/>
      <c r="UBM3" s="324"/>
      <c r="UBN3" s="325"/>
      <c r="UBO3" s="325"/>
      <c r="UBP3" s="325"/>
      <c r="UBQ3" s="325"/>
      <c r="UBR3" s="323"/>
      <c r="UBS3" s="324"/>
      <c r="UBT3" s="324"/>
      <c r="UBU3" s="325"/>
      <c r="UBV3" s="324"/>
      <c r="UBW3" s="325"/>
      <c r="UBX3" s="325"/>
      <c r="UBY3" s="325"/>
      <c r="UBZ3" s="325"/>
      <c r="UCA3" s="323"/>
      <c r="UCB3" s="324"/>
      <c r="UCC3" s="324"/>
      <c r="UCD3" s="325"/>
      <c r="UCE3" s="324"/>
      <c r="UCF3" s="325"/>
      <c r="UCG3" s="325"/>
      <c r="UCH3" s="325"/>
      <c r="UCI3" s="325"/>
      <c r="UCJ3" s="323"/>
      <c r="UCK3" s="324"/>
      <c r="UCL3" s="324"/>
      <c r="UCM3" s="325"/>
      <c r="UCN3" s="324"/>
      <c r="UCO3" s="325"/>
      <c r="UCP3" s="325"/>
      <c r="UCQ3" s="325"/>
      <c r="UCR3" s="325"/>
      <c r="UCS3" s="323"/>
      <c r="UCT3" s="324"/>
      <c r="UCU3" s="324"/>
      <c r="UCV3" s="325"/>
      <c r="UCW3" s="324"/>
      <c r="UCX3" s="325"/>
      <c r="UCY3" s="325"/>
      <c r="UCZ3" s="325"/>
      <c r="UDA3" s="325"/>
      <c r="UDB3" s="323"/>
      <c r="UDC3" s="324"/>
      <c r="UDD3" s="324"/>
      <c r="UDE3" s="325"/>
      <c r="UDF3" s="324"/>
      <c r="UDG3" s="325"/>
      <c r="UDH3" s="325"/>
      <c r="UDI3" s="325"/>
      <c r="UDJ3" s="325"/>
      <c r="UDK3" s="323"/>
      <c r="UDL3" s="324"/>
      <c r="UDM3" s="324"/>
      <c r="UDN3" s="325"/>
      <c r="UDO3" s="324"/>
      <c r="UDP3" s="325"/>
      <c r="UDQ3" s="325"/>
      <c r="UDR3" s="325"/>
      <c r="UDS3" s="325"/>
      <c r="UDT3" s="323"/>
      <c r="UDU3" s="324"/>
      <c r="UDV3" s="324"/>
      <c r="UDW3" s="325"/>
      <c r="UDX3" s="324"/>
      <c r="UDY3" s="325"/>
      <c r="UDZ3" s="325"/>
      <c r="UEA3" s="325"/>
      <c r="UEB3" s="325"/>
      <c r="UEC3" s="323"/>
      <c r="UED3" s="324"/>
      <c r="UEE3" s="324"/>
      <c r="UEF3" s="325"/>
      <c r="UEG3" s="324"/>
      <c r="UEH3" s="325"/>
      <c r="UEI3" s="325"/>
      <c r="UEJ3" s="325"/>
      <c r="UEK3" s="325"/>
      <c r="UEL3" s="323"/>
      <c r="UEM3" s="324"/>
      <c r="UEN3" s="324"/>
      <c r="UEO3" s="325"/>
      <c r="UEP3" s="324"/>
      <c r="UEQ3" s="325"/>
      <c r="UER3" s="325"/>
      <c r="UES3" s="325"/>
      <c r="UET3" s="325"/>
      <c r="UEU3" s="323"/>
      <c r="UEV3" s="324"/>
      <c r="UEW3" s="324"/>
      <c r="UEX3" s="325"/>
      <c r="UEY3" s="324"/>
      <c r="UEZ3" s="325"/>
      <c r="UFA3" s="325"/>
      <c r="UFB3" s="325"/>
      <c r="UFC3" s="325"/>
      <c r="UFD3" s="323"/>
      <c r="UFE3" s="324"/>
      <c r="UFF3" s="324"/>
      <c r="UFG3" s="325"/>
      <c r="UFH3" s="324"/>
      <c r="UFI3" s="325"/>
      <c r="UFJ3" s="325"/>
      <c r="UFK3" s="325"/>
      <c r="UFL3" s="325"/>
      <c r="UFM3" s="323"/>
      <c r="UFN3" s="324"/>
      <c r="UFO3" s="324"/>
      <c r="UFP3" s="325"/>
      <c r="UFQ3" s="324"/>
      <c r="UFR3" s="325"/>
      <c r="UFS3" s="325"/>
      <c r="UFT3" s="325"/>
      <c r="UFU3" s="325"/>
      <c r="UFV3" s="323"/>
      <c r="UFW3" s="324"/>
      <c r="UFX3" s="324"/>
      <c r="UFY3" s="325"/>
      <c r="UFZ3" s="324"/>
      <c r="UGA3" s="325"/>
      <c r="UGB3" s="325"/>
      <c r="UGC3" s="325"/>
      <c r="UGD3" s="325"/>
      <c r="UGE3" s="323"/>
      <c r="UGF3" s="324"/>
      <c r="UGG3" s="324"/>
      <c r="UGH3" s="325"/>
      <c r="UGI3" s="324"/>
      <c r="UGJ3" s="325"/>
      <c r="UGK3" s="325"/>
      <c r="UGL3" s="325"/>
      <c r="UGM3" s="325"/>
      <c r="UGN3" s="323"/>
      <c r="UGO3" s="324"/>
      <c r="UGP3" s="324"/>
      <c r="UGQ3" s="325"/>
      <c r="UGR3" s="324"/>
      <c r="UGS3" s="325"/>
      <c r="UGT3" s="325"/>
      <c r="UGU3" s="325"/>
      <c r="UGV3" s="325"/>
      <c r="UGW3" s="323"/>
      <c r="UGX3" s="324"/>
      <c r="UGY3" s="324"/>
      <c r="UGZ3" s="325"/>
      <c r="UHA3" s="324"/>
      <c r="UHB3" s="325"/>
      <c r="UHC3" s="325"/>
      <c r="UHD3" s="325"/>
      <c r="UHE3" s="325"/>
      <c r="UHF3" s="323"/>
      <c r="UHG3" s="324"/>
      <c r="UHH3" s="324"/>
      <c r="UHI3" s="325"/>
      <c r="UHJ3" s="324"/>
      <c r="UHK3" s="325"/>
      <c r="UHL3" s="325"/>
      <c r="UHM3" s="325"/>
      <c r="UHN3" s="325"/>
      <c r="UHO3" s="323"/>
      <c r="UHP3" s="324"/>
      <c r="UHQ3" s="324"/>
      <c r="UHR3" s="325"/>
      <c r="UHS3" s="324"/>
      <c r="UHT3" s="325"/>
      <c r="UHU3" s="325"/>
      <c r="UHV3" s="325"/>
      <c r="UHW3" s="325"/>
      <c r="UHX3" s="323"/>
      <c r="UHY3" s="324"/>
      <c r="UHZ3" s="324"/>
      <c r="UIA3" s="325"/>
      <c r="UIB3" s="324"/>
      <c r="UIC3" s="325"/>
      <c r="UID3" s="325"/>
      <c r="UIE3" s="325"/>
      <c r="UIF3" s="325"/>
      <c r="UIG3" s="323"/>
      <c r="UIH3" s="324"/>
      <c r="UII3" s="324"/>
      <c r="UIJ3" s="325"/>
      <c r="UIK3" s="324"/>
      <c r="UIL3" s="325"/>
      <c r="UIM3" s="325"/>
      <c r="UIN3" s="325"/>
      <c r="UIO3" s="325"/>
      <c r="UIP3" s="323"/>
      <c r="UIQ3" s="324"/>
      <c r="UIR3" s="324"/>
      <c r="UIS3" s="325"/>
      <c r="UIT3" s="324"/>
      <c r="UIU3" s="325"/>
      <c r="UIV3" s="325"/>
      <c r="UIW3" s="325"/>
      <c r="UIX3" s="325"/>
      <c r="UIY3" s="323"/>
      <c r="UIZ3" s="324"/>
      <c r="UJA3" s="324"/>
      <c r="UJB3" s="325"/>
      <c r="UJC3" s="324"/>
      <c r="UJD3" s="325"/>
      <c r="UJE3" s="325"/>
      <c r="UJF3" s="325"/>
      <c r="UJG3" s="325"/>
      <c r="UJH3" s="323"/>
      <c r="UJI3" s="324"/>
      <c r="UJJ3" s="324"/>
      <c r="UJK3" s="325"/>
      <c r="UJL3" s="324"/>
      <c r="UJM3" s="325"/>
      <c r="UJN3" s="325"/>
      <c r="UJO3" s="325"/>
      <c r="UJP3" s="325"/>
      <c r="UJQ3" s="323"/>
      <c r="UJR3" s="324"/>
      <c r="UJS3" s="324"/>
      <c r="UJT3" s="325"/>
      <c r="UJU3" s="324"/>
      <c r="UJV3" s="325"/>
      <c r="UJW3" s="325"/>
      <c r="UJX3" s="325"/>
      <c r="UJY3" s="325"/>
      <c r="UJZ3" s="323"/>
      <c r="UKA3" s="324"/>
      <c r="UKB3" s="324"/>
      <c r="UKC3" s="325"/>
      <c r="UKD3" s="324"/>
      <c r="UKE3" s="325"/>
      <c r="UKF3" s="325"/>
      <c r="UKG3" s="325"/>
      <c r="UKH3" s="325"/>
      <c r="UKI3" s="323"/>
      <c r="UKJ3" s="324"/>
      <c r="UKK3" s="324"/>
      <c r="UKL3" s="325"/>
      <c r="UKM3" s="324"/>
      <c r="UKN3" s="325"/>
      <c r="UKO3" s="325"/>
      <c r="UKP3" s="325"/>
      <c r="UKQ3" s="325"/>
      <c r="UKR3" s="323"/>
      <c r="UKS3" s="324"/>
      <c r="UKT3" s="324"/>
      <c r="UKU3" s="325"/>
      <c r="UKV3" s="324"/>
      <c r="UKW3" s="325"/>
      <c r="UKX3" s="325"/>
      <c r="UKY3" s="325"/>
      <c r="UKZ3" s="325"/>
      <c r="ULA3" s="323"/>
      <c r="ULB3" s="324"/>
      <c r="ULC3" s="324"/>
      <c r="ULD3" s="325"/>
      <c r="ULE3" s="324"/>
      <c r="ULF3" s="325"/>
      <c r="ULG3" s="325"/>
      <c r="ULH3" s="325"/>
      <c r="ULI3" s="325"/>
      <c r="ULJ3" s="323"/>
      <c r="ULK3" s="324"/>
      <c r="ULL3" s="324"/>
      <c r="ULM3" s="325"/>
      <c r="ULN3" s="324"/>
      <c r="ULO3" s="325"/>
      <c r="ULP3" s="325"/>
      <c r="ULQ3" s="325"/>
      <c r="ULR3" s="325"/>
      <c r="ULS3" s="323"/>
      <c r="ULT3" s="324"/>
      <c r="ULU3" s="324"/>
      <c r="ULV3" s="325"/>
      <c r="ULW3" s="324"/>
      <c r="ULX3" s="325"/>
      <c r="ULY3" s="325"/>
      <c r="ULZ3" s="325"/>
      <c r="UMA3" s="325"/>
      <c r="UMB3" s="323"/>
      <c r="UMC3" s="324"/>
      <c r="UMD3" s="324"/>
      <c r="UME3" s="325"/>
      <c r="UMF3" s="324"/>
      <c r="UMG3" s="325"/>
      <c r="UMH3" s="325"/>
      <c r="UMI3" s="325"/>
      <c r="UMJ3" s="325"/>
      <c r="UMK3" s="323"/>
      <c r="UML3" s="324"/>
      <c r="UMM3" s="324"/>
      <c r="UMN3" s="325"/>
      <c r="UMO3" s="324"/>
      <c r="UMP3" s="325"/>
      <c r="UMQ3" s="325"/>
      <c r="UMR3" s="325"/>
      <c r="UMS3" s="325"/>
      <c r="UMT3" s="323"/>
      <c r="UMU3" s="324"/>
      <c r="UMV3" s="324"/>
      <c r="UMW3" s="325"/>
      <c r="UMX3" s="324"/>
      <c r="UMY3" s="325"/>
      <c r="UMZ3" s="325"/>
      <c r="UNA3" s="325"/>
      <c r="UNB3" s="325"/>
      <c r="UNC3" s="323"/>
      <c r="UND3" s="324"/>
      <c r="UNE3" s="324"/>
      <c r="UNF3" s="325"/>
      <c r="UNG3" s="324"/>
      <c r="UNH3" s="325"/>
      <c r="UNI3" s="325"/>
      <c r="UNJ3" s="325"/>
      <c r="UNK3" s="325"/>
      <c r="UNL3" s="323"/>
      <c r="UNM3" s="324"/>
      <c r="UNN3" s="324"/>
      <c r="UNO3" s="325"/>
      <c r="UNP3" s="324"/>
      <c r="UNQ3" s="325"/>
      <c r="UNR3" s="325"/>
      <c r="UNS3" s="325"/>
      <c r="UNT3" s="325"/>
      <c r="UNU3" s="323"/>
      <c r="UNV3" s="324"/>
      <c r="UNW3" s="324"/>
      <c r="UNX3" s="325"/>
      <c r="UNY3" s="324"/>
      <c r="UNZ3" s="325"/>
      <c r="UOA3" s="325"/>
      <c r="UOB3" s="325"/>
      <c r="UOC3" s="325"/>
      <c r="UOD3" s="323"/>
      <c r="UOE3" s="324"/>
      <c r="UOF3" s="324"/>
      <c r="UOG3" s="325"/>
      <c r="UOH3" s="324"/>
      <c r="UOI3" s="325"/>
      <c r="UOJ3" s="325"/>
      <c r="UOK3" s="325"/>
      <c r="UOL3" s="325"/>
      <c r="UOM3" s="323"/>
      <c r="UON3" s="324"/>
      <c r="UOO3" s="324"/>
      <c r="UOP3" s="325"/>
      <c r="UOQ3" s="324"/>
      <c r="UOR3" s="325"/>
      <c r="UOS3" s="325"/>
      <c r="UOT3" s="325"/>
      <c r="UOU3" s="325"/>
      <c r="UOV3" s="323"/>
      <c r="UOW3" s="324"/>
      <c r="UOX3" s="324"/>
      <c r="UOY3" s="325"/>
      <c r="UOZ3" s="324"/>
      <c r="UPA3" s="325"/>
      <c r="UPB3" s="325"/>
      <c r="UPC3" s="325"/>
      <c r="UPD3" s="325"/>
      <c r="UPE3" s="323"/>
      <c r="UPF3" s="324"/>
      <c r="UPG3" s="324"/>
      <c r="UPH3" s="325"/>
      <c r="UPI3" s="324"/>
      <c r="UPJ3" s="325"/>
      <c r="UPK3" s="325"/>
      <c r="UPL3" s="325"/>
      <c r="UPM3" s="325"/>
      <c r="UPN3" s="323"/>
      <c r="UPO3" s="324"/>
      <c r="UPP3" s="324"/>
      <c r="UPQ3" s="325"/>
      <c r="UPR3" s="324"/>
      <c r="UPS3" s="325"/>
      <c r="UPT3" s="325"/>
      <c r="UPU3" s="325"/>
      <c r="UPV3" s="325"/>
      <c r="UPW3" s="323"/>
      <c r="UPX3" s="324"/>
      <c r="UPY3" s="324"/>
      <c r="UPZ3" s="325"/>
      <c r="UQA3" s="324"/>
      <c r="UQB3" s="325"/>
      <c r="UQC3" s="325"/>
      <c r="UQD3" s="325"/>
      <c r="UQE3" s="325"/>
      <c r="UQF3" s="323"/>
      <c r="UQG3" s="324"/>
      <c r="UQH3" s="324"/>
      <c r="UQI3" s="325"/>
      <c r="UQJ3" s="324"/>
      <c r="UQK3" s="325"/>
      <c r="UQL3" s="325"/>
      <c r="UQM3" s="325"/>
      <c r="UQN3" s="325"/>
      <c r="UQO3" s="323"/>
      <c r="UQP3" s="324"/>
      <c r="UQQ3" s="324"/>
      <c r="UQR3" s="325"/>
      <c r="UQS3" s="324"/>
      <c r="UQT3" s="325"/>
      <c r="UQU3" s="325"/>
      <c r="UQV3" s="325"/>
      <c r="UQW3" s="325"/>
      <c r="UQX3" s="323"/>
      <c r="UQY3" s="324"/>
      <c r="UQZ3" s="324"/>
      <c r="URA3" s="325"/>
      <c r="URB3" s="324"/>
      <c r="URC3" s="325"/>
      <c r="URD3" s="325"/>
      <c r="URE3" s="325"/>
      <c r="URF3" s="325"/>
      <c r="URG3" s="323"/>
      <c r="URH3" s="324"/>
      <c r="URI3" s="324"/>
      <c r="URJ3" s="325"/>
      <c r="URK3" s="324"/>
      <c r="URL3" s="325"/>
      <c r="URM3" s="325"/>
      <c r="URN3" s="325"/>
      <c r="URO3" s="325"/>
      <c r="URP3" s="323"/>
      <c r="URQ3" s="324"/>
      <c r="URR3" s="324"/>
      <c r="URS3" s="325"/>
      <c r="URT3" s="324"/>
      <c r="URU3" s="325"/>
      <c r="URV3" s="325"/>
      <c r="URW3" s="325"/>
      <c r="URX3" s="325"/>
      <c r="URY3" s="323"/>
      <c r="URZ3" s="324"/>
      <c r="USA3" s="324"/>
      <c r="USB3" s="325"/>
      <c r="USC3" s="324"/>
      <c r="USD3" s="325"/>
      <c r="USE3" s="325"/>
      <c r="USF3" s="325"/>
      <c r="USG3" s="325"/>
      <c r="USH3" s="323"/>
      <c r="USI3" s="324"/>
      <c r="USJ3" s="324"/>
      <c r="USK3" s="325"/>
      <c r="USL3" s="324"/>
      <c r="USM3" s="325"/>
      <c r="USN3" s="325"/>
      <c r="USO3" s="325"/>
      <c r="USP3" s="325"/>
      <c r="USQ3" s="323"/>
      <c r="USR3" s="324"/>
      <c r="USS3" s="324"/>
      <c r="UST3" s="325"/>
      <c r="USU3" s="324"/>
      <c r="USV3" s="325"/>
      <c r="USW3" s="325"/>
      <c r="USX3" s="325"/>
      <c r="USY3" s="325"/>
      <c r="USZ3" s="323"/>
      <c r="UTA3" s="324"/>
      <c r="UTB3" s="324"/>
      <c r="UTC3" s="325"/>
      <c r="UTD3" s="324"/>
      <c r="UTE3" s="325"/>
      <c r="UTF3" s="325"/>
      <c r="UTG3" s="325"/>
      <c r="UTH3" s="325"/>
      <c r="UTI3" s="323"/>
      <c r="UTJ3" s="324"/>
      <c r="UTK3" s="324"/>
      <c r="UTL3" s="325"/>
      <c r="UTM3" s="324"/>
      <c r="UTN3" s="325"/>
      <c r="UTO3" s="325"/>
      <c r="UTP3" s="325"/>
      <c r="UTQ3" s="325"/>
      <c r="UTR3" s="323"/>
      <c r="UTS3" s="324"/>
      <c r="UTT3" s="324"/>
      <c r="UTU3" s="325"/>
      <c r="UTV3" s="324"/>
      <c r="UTW3" s="325"/>
      <c r="UTX3" s="325"/>
      <c r="UTY3" s="325"/>
      <c r="UTZ3" s="325"/>
      <c r="UUA3" s="323"/>
      <c r="UUB3" s="324"/>
      <c r="UUC3" s="324"/>
      <c r="UUD3" s="325"/>
      <c r="UUE3" s="324"/>
      <c r="UUF3" s="325"/>
      <c r="UUG3" s="325"/>
      <c r="UUH3" s="325"/>
      <c r="UUI3" s="325"/>
      <c r="UUJ3" s="323"/>
      <c r="UUK3" s="324"/>
      <c r="UUL3" s="324"/>
      <c r="UUM3" s="325"/>
      <c r="UUN3" s="324"/>
      <c r="UUO3" s="325"/>
      <c r="UUP3" s="325"/>
      <c r="UUQ3" s="325"/>
      <c r="UUR3" s="325"/>
      <c r="UUS3" s="323"/>
      <c r="UUT3" s="324"/>
      <c r="UUU3" s="324"/>
      <c r="UUV3" s="325"/>
      <c r="UUW3" s="324"/>
      <c r="UUX3" s="325"/>
      <c r="UUY3" s="325"/>
      <c r="UUZ3" s="325"/>
      <c r="UVA3" s="325"/>
      <c r="UVB3" s="323"/>
      <c r="UVC3" s="324"/>
      <c r="UVD3" s="324"/>
      <c r="UVE3" s="325"/>
      <c r="UVF3" s="324"/>
      <c r="UVG3" s="325"/>
      <c r="UVH3" s="325"/>
      <c r="UVI3" s="325"/>
      <c r="UVJ3" s="325"/>
      <c r="UVK3" s="323"/>
      <c r="UVL3" s="324"/>
      <c r="UVM3" s="324"/>
      <c r="UVN3" s="325"/>
      <c r="UVO3" s="324"/>
      <c r="UVP3" s="325"/>
      <c r="UVQ3" s="325"/>
      <c r="UVR3" s="325"/>
      <c r="UVS3" s="325"/>
      <c r="UVT3" s="323"/>
      <c r="UVU3" s="324"/>
      <c r="UVV3" s="324"/>
      <c r="UVW3" s="325"/>
      <c r="UVX3" s="324"/>
      <c r="UVY3" s="325"/>
      <c r="UVZ3" s="325"/>
      <c r="UWA3" s="325"/>
      <c r="UWB3" s="325"/>
      <c r="UWC3" s="323"/>
      <c r="UWD3" s="324"/>
      <c r="UWE3" s="324"/>
      <c r="UWF3" s="325"/>
      <c r="UWG3" s="324"/>
      <c r="UWH3" s="325"/>
      <c r="UWI3" s="325"/>
      <c r="UWJ3" s="325"/>
      <c r="UWK3" s="325"/>
      <c r="UWL3" s="323"/>
      <c r="UWM3" s="324"/>
      <c r="UWN3" s="324"/>
      <c r="UWO3" s="325"/>
      <c r="UWP3" s="324"/>
      <c r="UWQ3" s="325"/>
      <c r="UWR3" s="325"/>
      <c r="UWS3" s="325"/>
      <c r="UWT3" s="325"/>
      <c r="UWU3" s="323"/>
      <c r="UWV3" s="324"/>
      <c r="UWW3" s="324"/>
      <c r="UWX3" s="325"/>
      <c r="UWY3" s="324"/>
      <c r="UWZ3" s="325"/>
      <c r="UXA3" s="325"/>
      <c r="UXB3" s="325"/>
      <c r="UXC3" s="325"/>
      <c r="UXD3" s="323"/>
      <c r="UXE3" s="324"/>
      <c r="UXF3" s="324"/>
      <c r="UXG3" s="325"/>
      <c r="UXH3" s="324"/>
      <c r="UXI3" s="325"/>
      <c r="UXJ3" s="325"/>
      <c r="UXK3" s="325"/>
      <c r="UXL3" s="325"/>
      <c r="UXM3" s="323"/>
      <c r="UXN3" s="324"/>
      <c r="UXO3" s="324"/>
      <c r="UXP3" s="325"/>
      <c r="UXQ3" s="324"/>
      <c r="UXR3" s="325"/>
      <c r="UXS3" s="325"/>
      <c r="UXT3" s="325"/>
      <c r="UXU3" s="325"/>
      <c r="UXV3" s="323"/>
      <c r="UXW3" s="324"/>
      <c r="UXX3" s="324"/>
      <c r="UXY3" s="325"/>
      <c r="UXZ3" s="324"/>
      <c r="UYA3" s="325"/>
      <c r="UYB3" s="325"/>
      <c r="UYC3" s="325"/>
      <c r="UYD3" s="325"/>
      <c r="UYE3" s="323"/>
      <c r="UYF3" s="324"/>
      <c r="UYG3" s="324"/>
      <c r="UYH3" s="325"/>
      <c r="UYI3" s="324"/>
      <c r="UYJ3" s="325"/>
      <c r="UYK3" s="325"/>
      <c r="UYL3" s="325"/>
      <c r="UYM3" s="325"/>
      <c r="UYN3" s="323"/>
      <c r="UYO3" s="324"/>
      <c r="UYP3" s="324"/>
      <c r="UYQ3" s="325"/>
      <c r="UYR3" s="324"/>
      <c r="UYS3" s="325"/>
      <c r="UYT3" s="325"/>
      <c r="UYU3" s="325"/>
      <c r="UYV3" s="325"/>
      <c r="UYW3" s="323"/>
      <c r="UYX3" s="324"/>
      <c r="UYY3" s="324"/>
      <c r="UYZ3" s="325"/>
      <c r="UZA3" s="324"/>
      <c r="UZB3" s="325"/>
      <c r="UZC3" s="325"/>
      <c r="UZD3" s="325"/>
      <c r="UZE3" s="325"/>
      <c r="UZF3" s="323"/>
      <c r="UZG3" s="324"/>
      <c r="UZH3" s="324"/>
      <c r="UZI3" s="325"/>
      <c r="UZJ3" s="324"/>
      <c r="UZK3" s="325"/>
      <c r="UZL3" s="325"/>
      <c r="UZM3" s="325"/>
      <c r="UZN3" s="325"/>
      <c r="UZO3" s="323"/>
      <c r="UZP3" s="324"/>
      <c r="UZQ3" s="324"/>
      <c r="UZR3" s="325"/>
      <c r="UZS3" s="324"/>
      <c r="UZT3" s="325"/>
      <c r="UZU3" s="325"/>
      <c r="UZV3" s="325"/>
      <c r="UZW3" s="325"/>
      <c r="UZX3" s="323"/>
      <c r="UZY3" s="324"/>
      <c r="UZZ3" s="324"/>
      <c r="VAA3" s="325"/>
      <c r="VAB3" s="324"/>
      <c r="VAC3" s="325"/>
      <c r="VAD3" s="325"/>
      <c r="VAE3" s="325"/>
      <c r="VAF3" s="325"/>
      <c r="VAG3" s="323"/>
      <c r="VAH3" s="324"/>
      <c r="VAI3" s="324"/>
      <c r="VAJ3" s="325"/>
      <c r="VAK3" s="324"/>
      <c r="VAL3" s="325"/>
      <c r="VAM3" s="325"/>
      <c r="VAN3" s="325"/>
      <c r="VAO3" s="325"/>
      <c r="VAP3" s="323"/>
      <c r="VAQ3" s="324"/>
      <c r="VAR3" s="324"/>
      <c r="VAS3" s="325"/>
      <c r="VAT3" s="324"/>
      <c r="VAU3" s="325"/>
      <c r="VAV3" s="325"/>
      <c r="VAW3" s="325"/>
      <c r="VAX3" s="325"/>
      <c r="VAY3" s="323"/>
      <c r="VAZ3" s="324"/>
      <c r="VBA3" s="324"/>
      <c r="VBB3" s="325"/>
      <c r="VBC3" s="324"/>
      <c r="VBD3" s="325"/>
      <c r="VBE3" s="325"/>
      <c r="VBF3" s="325"/>
      <c r="VBG3" s="325"/>
      <c r="VBH3" s="323"/>
      <c r="VBI3" s="324"/>
      <c r="VBJ3" s="324"/>
      <c r="VBK3" s="325"/>
      <c r="VBL3" s="324"/>
      <c r="VBM3" s="325"/>
      <c r="VBN3" s="325"/>
      <c r="VBO3" s="325"/>
      <c r="VBP3" s="325"/>
      <c r="VBQ3" s="323"/>
      <c r="VBR3" s="324"/>
      <c r="VBS3" s="324"/>
      <c r="VBT3" s="325"/>
      <c r="VBU3" s="324"/>
      <c r="VBV3" s="325"/>
      <c r="VBW3" s="325"/>
      <c r="VBX3" s="325"/>
      <c r="VBY3" s="325"/>
      <c r="VBZ3" s="323"/>
      <c r="VCA3" s="324"/>
      <c r="VCB3" s="324"/>
      <c r="VCC3" s="325"/>
      <c r="VCD3" s="324"/>
      <c r="VCE3" s="325"/>
      <c r="VCF3" s="325"/>
      <c r="VCG3" s="325"/>
      <c r="VCH3" s="325"/>
      <c r="VCI3" s="323"/>
      <c r="VCJ3" s="324"/>
      <c r="VCK3" s="324"/>
      <c r="VCL3" s="325"/>
      <c r="VCM3" s="324"/>
      <c r="VCN3" s="325"/>
      <c r="VCO3" s="325"/>
      <c r="VCP3" s="325"/>
      <c r="VCQ3" s="325"/>
      <c r="VCR3" s="323"/>
      <c r="VCS3" s="324"/>
      <c r="VCT3" s="324"/>
      <c r="VCU3" s="325"/>
      <c r="VCV3" s="324"/>
      <c r="VCW3" s="325"/>
      <c r="VCX3" s="325"/>
      <c r="VCY3" s="325"/>
      <c r="VCZ3" s="325"/>
      <c r="VDA3" s="323"/>
      <c r="VDB3" s="324"/>
      <c r="VDC3" s="324"/>
      <c r="VDD3" s="325"/>
      <c r="VDE3" s="324"/>
      <c r="VDF3" s="325"/>
      <c r="VDG3" s="325"/>
      <c r="VDH3" s="325"/>
      <c r="VDI3" s="325"/>
      <c r="VDJ3" s="323"/>
      <c r="VDK3" s="324"/>
      <c r="VDL3" s="324"/>
      <c r="VDM3" s="325"/>
      <c r="VDN3" s="324"/>
      <c r="VDO3" s="325"/>
      <c r="VDP3" s="325"/>
      <c r="VDQ3" s="325"/>
      <c r="VDR3" s="325"/>
      <c r="VDS3" s="323"/>
      <c r="VDT3" s="324"/>
      <c r="VDU3" s="324"/>
      <c r="VDV3" s="325"/>
      <c r="VDW3" s="324"/>
      <c r="VDX3" s="325"/>
      <c r="VDY3" s="325"/>
      <c r="VDZ3" s="325"/>
      <c r="VEA3" s="325"/>
      <c r="VEB3" s="323"/>
      <c r="VEC3" s="324"/>
      <c r="VED3" s="324"/>
      <c r="VEE3" s="325"/>
      <c r="VEF3" s="324"/>
      <c r="VEG3" s="325"/>
      <c r="VEH3" s="325"/>
      <c r="VEI3" s="325"/>
      <c r="VEJ3" s="325"/>
      <c r="VEK3" s="323"/>
      <c r="VEL3" s="324"/>
      <c r="VEM3" s="324"/>
      <c r="VEN3" s="325"/>
      <c r="VEO3" s="324"/>
      <c r="VEP3" s="325"/>
      <c r="VEQ3" s="325"/>
      <c r="VER3" s="325"/>
      <c r="VES3" s="325"/>
      <c r="VET3" s="323"/>
      <c r="VEU3" s="324"/>
      <c r="VEV3" s="324"/>
      <c r="VEW3" s="325"/>
      <c r="VEX3" s="324"/>
      <c r="VEY3" s="325"/>
      <c r="VEZ3" s="325"/>
      <c r="VFA3" s="325"/>
      <c r="VFB3" s="325"/>
      <c r="VFC3" s="323"/>
      <c r="VFD3" s="324"/>
      <c r="VFE3" s="324"/>
      <c r="VFF3" s="325"/>
      <c r="VFG3" s="324"/>
      <c r="VFH3" s="325"/>
      <c r="VFI3" s="325"/>
      <c r="VFJ3" s="325"/>
      <c r="VFK3" s="325"/>
      <c r="VFL3" s="323"/>
      <c r="VFM3" s="324"/>
      <c r="VFN3" s="324"/>
      <c r="VFO3" s="325"/>
      <c r="VFP3" s="324"/>
      <c r="VFQ3" s="325"/>
      <c r="VFR3" s="325"/>
      <c r="VFS3" s="325"/>
      <c r="VFT3" s="325"/>
      <c r="VFU3" s="323"/>
      <c r="VFV3" s="324"/>
      <c r="VFW3" s="324"/>
      <c r="VFX3" s="325"/>
      <c r="VFY3" s="324"/>
      <c r="VFZ3" s="325"/>
      <c r="VGA3" s="325"/>
      <c r="VGB3" s="325"/>
      <c r="VGC3" s="325"/>
      <c r="VGD3" s="323"/>
      <c r="VGE3" s="324"/>
      <c r="VGF3" s="324"/>
      <c r="VGG3" s="325"/>
      <c r="VGH3" s="324"/>
      <c r="VGI3" s="325"/>
      <c r="VGJ3" s="325"/>
      <c r="VGK3" s="325"/>
      <c r="VGL3" s="325"/>
      <c r="VGM3" s="323"/>
      <c r="VGN3" s="324"/>
      <c r="VGO3" s="324"/>
      <c r="VGP3" s="325"/>
      <c r="VGQ3" s="324"/>
      <c r="VGR3" s="325"/>
      <c r="VGS3" s="325"/>
      <c r="VGT3" s="325"/>
      <c r="VGU3" s="325"/>
      <c r="VGV3" s="323"/>
      <c r="VGW3" s="324"/>
      <c r="VGX3" s="324"/>
      <c r="VGY3" s="325"/>
      <c r="VGZ3" s="324"/>
      <c r="VHA3" s="325"/>
      <c r="VHB3" s="325"/>
      <c r="VHC3" s="325"/>
      <c r="VHD3" s="325"/>
      <c r="VHE3" s="323"/>
      <c r="VHF3" s="324"/>
      <c r="VHG3" s="324"/>
      <c r="VHH3" s="325"/>
      <c r="VHI3" s="324"/>
      <c r="VHJ3" s="325"/>
      <c r="VHK3" s="325"/>
      <c r="VHL3" s="325"/>
      <c r="VHM3" s="325"/>
      <c r="VHN3" s="323"/>
      <c r="VHO3" s="324"/>
      <c r="VHP3" s="324"/>
      <c r="VHQ3" s="325"/>
      <c r="VHR3" s="324"/>
      <c r="VHS3" s="325"/>
      <c r="VHT3" s="325"/>
      <c r="VHU3" s="325"/>
      <c r="VHV3" s="325"/>
      <c r="VHW3" s="323"/>
      <c r="VHX3" s="324"/>
      <c r="VHY3" s="324"/>
      <c r="VHZ3" s="325"/>
      <c r="VIA3" s="324"/>
      <c r="VIB3" s="325"/>
      <c r="VIC3" s="325"/>
      <c r="VID3" s="325"/>
      <c r="VIE3" s="325"/>
      <c r="VIF3" s="323"/>
      <c r="VIG3" s="324"/>
      <c r="VIH3" s="324"/>
      <c r="VII3" s="325"/>
      <c r="VIJ3" s="324"/>
      <c r="VIK3" s="325"/>
      <c r="VIL3" s="325"/>
      <c r="VIM3" s="325"/>
      <c r="VIN3" s="325"/>
      <c r="VIO3" s="323"/>
      <c r="VIP3" s="324"/>
      <c r="VIQ3" s="324"/>
      <c r="VIR3" s="325"/>
      <c r="VIS3" s="324"/>
      <c r="VIT3" s="325"/>
      <c r="VIU3" s="325"/>
      <c r="VIV3" s="325"/>
      <c r="VIW3" s="325"/>
      <c r="VIX3" s="323"/>
      <c r="VIY3" s="324"/>
      <c r="VIZ3" s="324"/>
      <c r="VJA3" s="325"/>
      <c r="VJB3" s="324"/>
      <c r="VJC3" s="325"/>
      <c r="VJD3" s="325"/>
      <c r="VJE3" s="325"/>
      <c r="VJF3" s="325"/>
      <c r="VJG3" s="323"/>
      <c r="VJH3" s="324"/>
      <c r="VJI3" s="324"/>
      <c r="VJJ3" s="325"/>
      <c r="VJK3" s="324"/>
      <c r="VJL3" s="325"/>
      <c r="VJM3" s="325"/>
      <c r="VJN3" s="325"/>
      <c r="VJO3" s="325"/>
      <c r="VJP3" s="323"/>
      <c r="VJQ3" s="324"/>
      <c r="VJR3" s="324"/>
      <c r="VJS3" s="325"/>
      <c r="VJT3" s="324"/>
      <c r="VJU3" s="325"/>
      <c r="VJV3" s="325"/>
      <c r="VJW3" s="325"/>
      <c r="VJX3" s="325"/>
      <c r="VJY3" s="323"/>
      <c r="VJZ3" s="324"/>
      <c r="VKA3" s="324"/>
      <c r="VKB3" s="325"/>
      <c r="VKC3" s="324"/>
      <c r="VKD3" s="325"/>
      <c r="VKE3" s="325"/>
      <c r="VKF3" s="325"/>
      <c r="VKG3" s="325"/>
      <c r="VKH3" s="323"/>
      <c r="VKI3" s="324"/>
      <c r="VKJ3" s="324"/>
      <c r="VKK3" s="325"/>
      <c r="VKL3" s="324"/>
      <c r="VKM3" s="325"/>
      <c r="VKN3" s="325"/>
      <c r="VKO3" s="325"/>
      <c r="VKP3" s="325"/>
      <c r="VKQ3" s="323"/>
      <c r="VKR3" s="324"/>
      <c r="VKS3" s="324"/>
      <c r="VKT3" s="325"/>
      <c r="VKU3" s="324"/>
      <c r="VKV3" s="325"/>
      <c r="VKW3" s="325"/>
      <c r="VKX3" s="325"/>
      <c r="VKY3" s="325"/>
      <c r="VKZ3" s="323"/>
      <c r="VLA3" s="324"/>
      <c r="VLB3" s="324"/>
      <c r="VLC3" s="325"/>
      <c r="VLD3" s="324"/>
      <c r="VLE3" s="325"/>
      <c r="VLF3" s="325"/>
      <c r="VLG3" s="325"/>
      <c r="VLH3" s="325"/>
      <c r="VLI3" s="323"/>
      <c r="VLJ3" s="324"/>
      <c r="VLK3" s="324"/>
      <c r="VLL3" s="325"/>
      <c r="VLM3" s="324"/>
      <c r="VLN3" s="325"/>
      <c r="VLO3" s="325"/>
      <c r="VLP3" s="325"/>
      <c r="VLQ3" s="325"/>
      <c r="VLR3" s="323"/>
      <c r="VLS3" s="324"/>
      <c r="VLT3" s="324"/>
      <c r="VLU3" s="325"/>
      <c r="VLV3" s="324"/>
      <c r="VLW3" s="325"/>
      <c r="VLX3" s="325"/>
      <c r="VLY3" s="325"/>
      <c r="VLZ3" s="325"/>
      <c r="VMA3" s="323"/>
      <c r="VMB3" s="324"/>
      <c r="VMC3" s="324"/>
      <c r="VMD3" s="325"/>
      <c r="VME3" s="324"/>
      <c r="VMF3" s="325"/>
      <c r="VMG3" s="325"/>
      <c r="VMH3" s="325"/>
      <c r="VMI3" s="325"/>
      <c r="VMJ3" s="323"/>
      <c r="VMK3" s="324"/>
      <c r="VML3" s="324"/>
      <c r="VMM3" s="325"/>
      <c r="VMN3" s="324"/>
      <c r="VMO3" s="325"/>
      <c r="VMP3" s="325"/>
      <c r="VMQ3" s="325"/>
      <c r="VMR3" s="325"/>
      <c r="VMS3" s="323"/>
      <c r="VMT3" s="324"/>
      <c r="VMU3" s="324"/>
      <c r="VMV3" s="325"/>
      <c r="VMW3" s="324"/>
      <c r="VMX3" s="325"/>
      <c r="VMY3" s="325"/>
      <c r="VMZ3" s="325"/>
      <c r="VNA3" s="325"/>
      <c r="VNB3" s="323"/>
      <c r="VNC3" s="324"/>
      <c r="VND3" s="324"/>
      <c r="VNE3" s="325"/>
      <c r="VNF3" s="324"/>
      <c r="VNG3" s="325"/>
      <c r="VNH3" s="325"/>
      <c r="VNI3" s="325"/>
      <c r="VNJ3" s="325"/>
      <c r="VNK3" s="323"/>
      <c r="VNL3" s="324"/>
      <c r="VNM3" s="324"/>
      <c r="VNN3" s="325"/>
      <c r="VNO3" s="324"/>
      <c r="VNP3" s="325"/>
      <c r="VNQ3" s="325"/>
      <c r="VNR3" s="325"/>
      <c r="VNS3" s="325"/>
      <c r="VNT3" s="323"/>
      <c r="VNU3" s="324"/>
      <c r="VNV3" s="324"/>
      <c r="VNW3" s="325"/>
      <c r="VNX3" s="324"/>
      <c r="VNY3" s="325"/>
      <c r="VNZ3" s="325"/>
      <c r="VOA3" s="325"/>
      <c r="VOB3" s="325"/>
      <c r="VOC3" s="323"/>
      <c r="VOD3" s="324"/>
      <c r="VOE3" s="324"/>
      <c r="VOF3" s="325"/>
      <c r="VOG3" s="324"/>
      <c r="VOH3" s="325"/>
      <c r="VOI3" s="325"/>
      <c r="VOJ3" s="325"/>
      <c r="VOK3" s="325"/>
      <c r="VOL3" s="323"/>
      <c r="VOM3" s="324"/>
      <c r="VON3" s="324"/>
      <c r="VOO3" s="325"/>
      <c r="VOP3" s="324"/>
      <c r="VOQ3" s="325"/>
      <c r="VOR3" s="325"/>
      <c r="VOS3" s="325"/>
      <c r="VOT3" s="325"/>
      <c r="VOU3" s="323"/>
      <c r="VOV3" s="324"/>
      <c r="VOW3" s="324"/>
      <c r="VOX3" s="325"/>
      <c r="VOY3" s="324"/>
      <c r="VOZ3" s="325"/>
      <c r="VPA3" s="325"/>
      <c r="VPB3" s="325"/>
      <c r="VPC3" s="325"/>
      <c r="VPD3" s="323"/>
      <c r="VPE3" s="324"/>
      <c r="VPF3" s="324"/>
      <c r="VPG3" s="325"/>
      <c r="VPH3" s="324"/>
      <c r="VPI3" s="325"/>
      <c r="VPJ3" s="325"/>
      <c r="VPK3" s="325"/>
      <c r="VPL3" s="325"/>
      <c r="VPM3" s="323"/>
      <c r="VPN3" s="324"/>
      <c r="VPO3" s="324"/>
      <c r="VPP3" s="325"/>
      <c r="VPQ3" s="324"/>
      <c r="VPR3" s="325"/>
      <c r="VPS3" s="325"/>
      <c r="VPT3" s="325"/>
      <c r="VPU3" s="325"/>
      <c r="VPV3" s="323"/>
      <c r="VPW3" s="324"/>
      <c r="VPX3" s="324"/>
      <c r="VPY3" s="325"/>
      <c r="VPZ3" s="324"/>
      <c r="VQA3" s="325"/>
      <c r="VQB3" s="325"/>
      <c r="VQC3" s="325"/>
      <c r="VQD3" s="325"/>
      <c r="VQE3" s="323"/>
      <c r="VQF3" s="324"/>
      <c r="VQG3" s="324"/>
      <c r="VQH3" s="325"/>
      <c r="VQI3" s="324"/>
      <c r="VQJ3" s="325"/>
      <c r="VQK3" s="325"/>
      <c r="VQL3" s="325"/>
      <c r="VQM3" s="325"/>
      <c r="VQN3" s="323"/>
      <c r="VQO3" s="324"/>
      <c r="VQP3" s="324"/>
      <c r="VQQ3" s="325"/>
      <c r="VQR3" s="324"/>
      <c r="VQS3" s="325"/>
      <c r="VQT3" s="325"/>
      <c r="VQU3" s="325"/>
      <c r="VQV3" s="325"/>
      <c r="VQW3" s="323"/>
      <c r="VQX3" s="324"/>
      <c r="VQY3" s="324"/>
      <c r="VQZ3" s="325"/>
      <c r="VRA3" s="324"/>
      <c r="VRB3" s="325"/>
      <c r="VRC3" s="325"/>
      <c r="VRD3" s="325"/>
      <c r="VRE3" s="325"/>
      <c r="VRF3" s="323"/>
      <c r="VRG3" s="324"/>
      <c r="VRH3" s="324"/>
      <c r="VRI3" s="325"/>
      <c r="VRJ3" s="324"/>
      <c r="VRK3" s="325"/>
      <c r="VRL3" s="325"/>
      <c r="VRM3" s="325"/>
      <c r="VRN3" s="325"/>
      <c r="VRO3" s="323"/>
      <c r="VRP3" s="324"/>
      <c r="VRQ3" s="324"/>
      <c r="VRR3" s="325"/>
      <c r="VRS3" s="324"/>
      <c r="VRT3" s="325"/>
      <c r="VRU3" s="325"/>
      <c r="VRV3" s="325"/>
      <c r="VRW3" s="325"/>
      <c r="VRX3" s="323"/>
      <c r="VRY3" s="324"/>
      <c r="VRZ3" s="324"/>
      <c r="VSA3" s="325"/>
      <c r="VSB3" s="324"/>
      <c r="VSC3" s="325"/>
      <c r="VSD3" s="325"/>
      <c r="VSE3" s="325"/>
      <c r="VSF3" s="325"/>
      <c r="VSG3" s="323"/>
      <c r="VSH3" s="324"/>
      <c r="VSI3" s="324"/>
      <c r="VSJ3" s="325"/>
      <c r="VSK3" s="324"/>
      <c r="VSL3" s="325"/>
      <c r="VSM3" s="325"/>
      <c r="VSN3" s="325"/>
      <c r="VSO3" s="325"/>
      <c r="VSP3" s="323"/>
      <c r="VSQ3" s="324"/>
      <c r="VSR3" s="324"/>
      <c r="VSS3" s="325"/>
      <c r="VST3" s="324"/>
      <c r="VSU3" s="325"/>
      <c r="VSV3" s="325"/>
      <c r="VSW3" s="325"/>
      <c r="VSX3" s="325"/>
      <c r="VSY3" s="323"/>
      <c r="VSZ3" s="324"/>
      <c r="VTA3" s="324"/>
      <c r="VTB3" s="325"/>
      <c r="VTC3" s="324"/>
      <c r="VTD3" s="325"/>
      <c r="VTE3" s="325"/>
      <c r="VTF3" s="325"/>
      <c r="VTG3" s="325"/>
      <c r="VTH3" s="323"/>
      <c r="VTI3" s="324"/>
      <c r="VTJ3" s="324"/>
      <c r="VTK3" s="325"/>
      <c r="VTL3" s="324"/>
      <c r="VTM3" s="325"/>
      <c r="VTN3" s="325"/>
      <c r="VTO3" s="325"/>
      <c r="VTP3" s="325"/>
      <c r="VTQ3" s="323"/>
      <c r="VTR3" s="324"/>
      <c r="VTS3" s="324"/>
      <c r="VTT3" s="325"/>
      <c r="VTU3" s="324"/>
      <c r="VTV3" s="325"/>
      <c r="VTW3" s="325"/>
      <c r="VTX3" s="325"/>
      <c r="VTY3" s="325"/>
      <c r="VTZ3" s="323"/>
      <c r="VUA3" s="324"/>
      <c r="VUB3" s="324"/>
      <c r="VUC3" s="325"/>
      <c r="VUD3" s="324"/>
      <c r="VUE3" s="325"/>
      <c r="VUF3" s="325"/>
      <c r="VUG3" s="325"/>
      <c r="VUH3" s="325"/>
      <c r="VUI3" s="323"/>
      <c r="VUJ3" s="324"/>
      <c r="VUK3" s="324"/>
      <c r="VUL3" s="325"/>
      <c r="VUM3" s="324"/>
      <c r="VUN3" s="325"/>
      <c r="VUO3" s="325"/>
      <c r="VUP3" s="325"/>
      <c r="VUQ3" s="325"/>
      <c r="VUR3" s="323"/>
      <c r="VUS3" s="324"/>
      <c r="VUT3" s="324"/>
      <c r="VUU3" s="325"/>
      <c r="VUV3" s="324"/>
      <c r="VUW3" s="325"/>
      <c r="VUX3" s="325"/>
      <c r="VUY3" s="325"/>
      <c r="VUZ3" s="325"/>
      <c r="VVA3" s="323"/>
      <c r="VVB3" s="324"/>
      <c r="VVC3" s="324"/>
      <c r="VVD3" s="325"/>
      <c r="VVE3" s="324"/>
      <c r="VVF3" s="325"/>
      <c r="VVG3" s="325"/>
      <c r="VVH3" s="325"/>
      <c r="VVI3" s="325"/>
      <c r="VVJ3" s="323"/>
      <c r="VVK3" s="324"/>
      <c r="VVL3" s="324"/>
      <c r="VVM3" s="325"/>
      <c r="VVN3" s="324"/>
      <c r="VVO3" s="325"/>
      <c r="VVP3" s="325"/>
      <c r="VVQ3" s="325"/>
      <c r="VVR3" s="325"/>
      <c r="VVS3" s="323"/>
      <c r="VVT3" s="324"/>
      <c r="VVU3" s="324"/>
      <c r="VVV3" s="325"/>
      <c r="VVW3" s="324"/>
      <c r="VVX3" s="325"/>
      <c r="VVY3" s="325"/>
      <c r="VVZ3" s="325"/>
      <c r="VWA3" s="325"/>
      <c r="VWB3" s="323"/>
      <c r="VWC3" s="324"/>
      <c r="VWD3" s="324"/>
      <c r="VWE3" s="325"/>
      <c r="VWF3" s="324"/>
      <c r="VWG3" s="325"/>
      <c r="VWH3" s="325"/>
      <c r="VWI3" s="325"/>
      <c r="VWJ3" s="325"/>
      <c r="VWK3" s="323"/>
      <c r="VWL3" s="324"/>
      <c r="VWM3" s="324"/>
      <c r="VWN3" s="325"/>
      <c r="VWO3" s="324"/>
      <c r="VWP3" s="325"/>
      <c r="VWQ3" s="325"/>
      <c r="VWR3" s="325"/>
      <c r="VWS3" s="325"/>
      <c r="VWT3" s="323"/>
      <c r="VWU3" s="324"/>
      <c r="VWV3" s="324"/>
      <c r="VWW3" s="325"/>
      <c r="VWX3" s="324"/>
      <c r="VWY3" s="325"/>
      <c r="VWZ3" s="325"/>
      <c r="VXA3" s="325"/>
      <c r="VXB3" s="325"/>
      <c r="VXC3" s="323"/>
      <c r="VXD3" s="324"/>
      <c r="VXE3" s="324"/>
      <c r="VXF3" s="325"/>
      <c r="VXG3" s="324"/>
      <c r="VXH3" s="325"/>
      <c r="VXI3" s="325"/>
      <c r="VXJ3" s="325"/>
      <c r="VXK3" s="325"/>
      <c r="VXL3" s="323"/>
      <c r="VXM3" s="324"/>
      <c r="VXN3" s="324"/>
      <c r="VXO3" s="325"/>
      <c r="VXP3" s="324"/>
      <c r="VXQ3" s="325"/>
      <c r="VXR3" s="325"/>
      <c r="VXS3" s="325"/>
      <c r="VXT3" s="325"/>
      <c r="VXU3" s="323"/>
      <c r="VXV3" s="324"/>
      <c r="VXW3" s="324"/>
      <c r="VXX3" s="325"/>
      <c r="VXY3" s="324"/>
      <c r="VXZ3" s="325"/>
      <c r="VYA3" s="325"/>
      <c r="VYB3" s="325"/>
      <c r="VYC3" s="325"/>
      <c r="VYD3" s="323"/>
      <c r="VYE3" s="324"/>
      <c r="VYF3" s="324"/>
      <c r="VYG3" s="325"/>
      <c r="VYH3" s="324"/>
      <c r="VYI3" s="325"/>
      <c r="VYJ3" s="325"/>
      <c r="VYK3" s="325"/>
      <c r="VYL3" s="325"/>
      <c r="VYM3" s="323"/>
      <c r="VYN3" s="324"/>
      <c r="VYO3" s="324"/>
      <c r="VYP3" s="325"/>
      <c r="VYQ3" s="324"/>
      <c r="VYR3" s="325"/>
      <c r="VYS3" s="325"/>
      <c r="VYT3" s="325"/>
      <c r="VYU3" s="325"/>
      <c r="VYV3" s="323"/>
      <c r="VYW3" s="324"/>
      <c r="VYX3" s="324"/>
      <c r="VYY3" s="325"/>
      <c r="VYZ3" s="324"/>
      <c r="VZA3" s="325"/>
      <c r="VZB3" s="325"/>
      <c r="VZC3" s="325"/>
      <c r="VZD3" s="325"/>
      <c r="VZE3" s="323"/>
      <c r="VZF3" s="324"/>
      <c r="VZG3" s="324"/>
      <c r="VZH3" s="325"/>
      <c r="VZI3" s="324"/>
      <c r="VZJ3" s="325"/>
      <c r="VZK3" s="325"/>
      <c r="VZL3" s="325"/>
      <c r="VZM3" s="325"/>
      <c r="VZN3" s="323"/>
      <c r="VZO3" s="324"/>
      <c r="VZP3" s="324"/>
      <c r="VZQ3" s="325"/>
      <c r="VZR3" s="324"/>
      <c r="VZS3" s="325"/>
      <c r="VZT3" s="325"/>
      <c r="VZU3" s="325"/>
      <c r="VZV3" s="325"/>
      <c r="VZW3" s="323"/>
      <c r="VZX3" s="324"/>
      <c r="VZY3" s="324"/>
      <c r="VZZ3" s="325"/>
      <c r="WAA3" s="324"/>
      <c r="WAB3" s="325"/>
      <c r="WAC3" s="325"/>
      <c r="WAD3" s="325"/>
      <c r="WAE3" s="325"/>
      <c r="WAF3" s="323"/>
      <c r="WAG3" s="324"/>
      <c r="WAH3" s="324"/>
      <c r="WAI3" s="325"/>
      <c r="WAJ3" s="324"/>
      <c r="WAK3" s="325"/>
      <c r="WAL3" s="325"/>
      <c r="WAM3" s="325"/>
      <c r="WAN3" s="325"/>
      <c r="WAO3" s="323"/>
      <c r="WAP3" s="324"/>
      <c r="WAQ3" s="324"/>
      <c r="WAR3" s="325"/>
      <c r="WAS3" s="324"/>
      <c r="WAT3" s="325"/>
      <c r="WAU3" s="325"/>
      <c r="WAV3" s="325"/>
      <c r="WAW3" s="325"/>
      <c r="WAX3" s="323"/>
      <c r="WAY3" s="324"/>
      <c r="WAZ3" s="324"/>
      <c r="WBA3" s="325"/>
      <c r="WBB3" s="324"/>
      <c r="WBC3" s="325"/>
      <c r="WBD3" s="325"/>
      <c r="WBE3" s="325"/>
      <c r="WBF3" s="325"/>
      <c r="WBG3" s="323"/>
      <c r="WBH3" s="324"/>
      <c r="WBI3" s="324"/>
      <c r="WBJ3" s="325"/>
      <c r="WBK3" s="324"/>
      <c r="WBL3" s="325"/>
      <c r="WBM3" s="325"/>
      <c r="WBN3" s="325"/>
      <c r="WBO3" s="325"/>
      <c r="WBP3" s="323"/>
      <c r="WBQ3" s="324"/>
      <c r="WBR3" s="324"/>
      <c r="WBS3" s="325"/>
      <c r="WBT3" s="324"/>
      <c r="WBU3" s="325"/>
      <c r="WBV3" s="325"/>
      <c r="WBW3" s="325"/>
      <c r="WBX3" s="325"/>
      <c r="WBY3" s="323"/>
      <c r="WBZ3" s="324"/>
      <c r="WCA3" s="324"/>
      <c r="WCB3" s="325"/>
      <c r="WCC3" s="324"/>
      <c r="WCD3" s="325"/>
      <c r="WCE3" s="325"/>
      <c r="WCF3" s="325"/>
      <c r="WCG3" s="325"/>
      <c r="WCH3" s="323"/>
      <c r="WCI3" s="324"/>
      <c r="WCJ3" s="324"/>
      <c r="WCK3" s="325"/>
      <c r="WCL3" s="324"/>
      <c r="WCM3" s="325"/>
      <c r="WCN3" s="325"/>
      <c r="WCO3" s="325"/>
      <c r="WCP3" s="325"/>
      <c r="WCQ3" s="323"/>
      <c r="WCR3" s="324"/>
      <c r="WCS3" s="324"/>
      <c r="WCT3" s="325"/>
      <c r="WCU3" s="324"/>
      <c r="WCV3" s="325"/>
      <c r="WCW3" s="325"/>
      <c r="WCX3" s="325"/>
      <c r="WCY3" s="325"/>
      <c r="WCZ3" s="323"/>
      <c r="WDA3" s="324"/>
      <c r="WDB3" s="324"/>
      <c r="WDC3" s="325"/>
      <c r="WDD3" s="324"/>
      <c r="WDE3" s="325"/>
      <c r="WDF3" s="325"/>
      <c r="WDG3" s="325"/>
      <c r="WDH3" s="325"/>
      <c r="WDI3" s="323"/>
      <c r="WDJ3" s="324"/>
      <c r="WDK3" s="324"/>
      <c r="WDL3" s="325"/>
      <c r="WDM3" s="324"/>
      <c r="WDN3" s="325"/>
      <c r="WDO3" s="325"/>
      <c r="WDP3" s="325"/>
      <c r="WDQ3" s="325"/>
      <c r="WDR3" s="323"/>
      <c r="WDS3" s="324"/>
      <c r="WDT3" s="324"/>
      <c r="WDU3" s="325"/>
      <c r="WDV3" s="324"/>
      <c r="WDW3" s="325"/>
      <c r="WDX3" s="325"/>
      <c r="WDY3" s="325"/>
      <c r="WDZ3" s="325"/>
      <c r="WEA3" s="323"/>
      <c r="WEB3" s="324"/>
      <c r="WEC3" s="324"/>
      <c r="WED3" s="325"/>
      <c r="WEE3" s="324"/>
      <c r="WEF3" s="325"/>
      <c r="WEG3" s="325"/>
      <c r="WEH3" s="325"/>
      <c r="WEI3" s="325"/>
      <c r="WEJ3" s="323"/>
      <c r="WEK3" s="324"/>
      <c r="WEL3" s="324"/>
      <c r="WEM3" s="325"/>
      <c r="WEN3" s="324"/>
      <c r="WEO3" s="325"/>
      <c r="WEP3" s="325"/>
      <c r="WEQ3" s="325"/>
      <c r="WER3" s="325"/>
      <c r="WES3" s="323"/>
      <c r="WET3" s="324"/>
      <c r="WEU3" s="324"/>
      <c r="WEV3" s="325"/>
      <c r="WEW3" s="324"/>
      <c r="WEX3" s="325"/>
      <c r="WEY3" s="325"/>
      <c r="WEZ3" s="325"/>
      <c r="WFA3" s="325"/>
      <c r="WFB3" s="323"/>
      <c r="WFC3" s="324"/>
      <c r="WFD3" s="324"/>
      <c r="WFE3" s="325"/>
      <c r="WFF3" s="324"/>
      <c r="WFG3" s="325"/>
      <c r="WFH3" s="325"/>
      <c r="WFI3" s="325"/>
      <c r="WFJ3" s="325"/>
      <c r="WFK3" s="323"/>
      <c r="WFL3" s="324"/>
      <c r="WFM3" s="324"/>
      <c r="WFN3" s="325"/>
      <c r="WFO3" s="324"/>
      <c r="WFP3" s="325"/>
      <c r="WFQ3" s="325"/>
      <c r="WFR3" s="325"/>
      <c r="WFS3" s="325"/>
      <c r="WFT3" s="323"/>
      <c r="WFU3" s="324"/>
      <c r="WFV3" s="324"/>
      <c r="WFW3" s="325"/>
      <c r="WFX3" s="324"/>
      <c r="WFY3" s="325"/>
      <c r="WFZ3" s="325"/>
      <c r="WGA3" s="325"/>
      <c r="WGB3" s="325"/>
      <c r="WGC3" s="323"/>
      <c r="WGD3" s="324"/>
      <c r="WGE3" s="324"/>
      <c r="WGF3" s="325"/>
      <c r="WGG3" s="324"/>
      <c r="WGH3" s="325"/>
      <c r="WGI3" s="325"/>
      <c r="WGJ3" s="325"/>
      <c r="WGK3" s="325"/>
      <c r="WGL3" s="323"/>
      <c r="WGM3" s="324"/>
      <c r="WGN3" s="324"/>
      <c r="WGO3" s="325"/>
      <c r="WGP3" s="324"/>
      <c r="WGQ3" s="325"/>
      <c r="WGR3" s="325"/>
      <c r="WGS3" s="325"/>
      <c r="WGT3" s="325"/>
      <c r="WGU3" s="323"/>
      <c r="WGV3" s="324"/>
      <c r="WGW3" s="324"/>
      <c r="WGX3" s="325"/>
      <c r="WGY3" s="324"/>
      <c r="WGZ3" s="325"/>
      <c r="WHA3" s="325"/>
      <c r="WHB3" s="325"/>
      <c r="WHC3" s="325"/>
      <c r="WHD3" s="323"/>
      <c r="WHE3" s="324"/>
      <c r="WHF3" s="324"/>
      <c r="WHG3" s="325"/>
      <c r="WHH3" s="324"/>
      <c r="WHI3" s="325"/>
      <c r="WHJ3" s="325"/>
      <c r="WHK3" s="325"/>
      <c r="WHL3" s="325"/>
      <c r="WHM3" s="323"/>
      <c r="WHN3" s="324"/>
      <c r="WHO3" s="324"/>
      <c r="WHP3" s="325"/>
      <c r="WHQ3" s="324"/>
      <c r="WHR3" s="325"/>
      <c r="WHS3" s="325"/>
      <c r="WHT3" s="325"/>
      <c r="WHU3" s="325"/>
      <c r="WHV3" s="323"/>
      <c r="WHW3" s="324"/>
      <c r="WHX3" s="324"/>
      <c r="WHY3" s="325"/>
      <c r="WHZ3" s="324"/>
      <c r="WIA3" s="325"/>
      <c r="WIB3" s="325"/>
      <c r="WIC3" s="325"/>
      <c r="WID3" s="325"/>
      <c r="WIE3" s="323"/>
      <c r="WIF3" s="324"/>
      <c r="WIG3" s="324"/>
      <c r="WIH3" s="325"/>
      <c r="WII3" s="324"/>
      <c r="WIJ3" s="325"/>
      <c r="WIK3" s="325"/>
      <c r="WIL3" s="325"/>
      <c r="WIM3" s="325"/>
      <c r="WIN3" s="323"/>
      <c r="WIO3" s="324"/>
      <c r="WIP3" s="324"/>
      <c r="WIQ3" s="325"/>
      <c r="WIR3" s="324"/>
      <c r="WIS3" s="325"/>
      <c r="WIT3" s="325"/>
      <c r="WIU3" s="325"/>
      <c r="WIV3" s="325"/>
      <c r="WIW3" s="323"/>
      <c r="WIX3" s="324"/>
      <c r="WIY3" s="324"/>
      <c r="WIZ3" s="325"/>
      <c r="WJA3" s="324"/>
      <c r="WJB3" s="325"/>
      <c r="WJC3" s="325"/>
      <c r="WJD3" s="325"/>
      <c r="WJE3" s="325"/>
      <c r="WJF3" s="323"/>
      <c r="WJG3" s="324"/>
      <c r="WJH3" s="324"/>
      <c r="WJI3" s="325"/>
      <c r="WJJ3" s="324"/>
      <c r="WJK3" s="325"/>
      <c r="WJL3" s="325"/>
      <c r="WJM3" s="325"/>
      <c r="WJN3" s="325"/>
      <c r="WJO3" s="323"/>
      <c r="WJP3" s="324"/>
      <c r="WJQ3" s="324"/>
      <c r="WJR3" s="325"/>
      <c r="WJS3" s="324"/>
      <c r="WJT3" s="325"/>
      <c r="WJU3" s="325"/>
      <c r="WJV3" s="325"/>
      <c r="WJW3" s="325"/>
      <c r="WJX3" s="323"/>
      <c r="WJY3" s="324"/>
      <c r="WJZ3" s="324"/>
      <c r="WKA3" s="325"/>
      <c r="WKB3" s="324"/>
      <c r="WKC3" s="325"/>
      <c r="WKD3" s="325"/>
      <c r="WKE3" s="325"/>
      <c r="WKF3" s="325"/>
      <c r="WKG3" s="323"/>
      <c r="WKH3" s="324"/>
      <c r="WKI3" s="324"/>
      <c r="WKJ3" s="325"/>
      <c r="WKK3" s="324"/>
      <c r="WKL3" s="325"/>
      <c r="WKM3" s="325"/>
      <c r="WKN3" s="325"/>
      <c r="WKO3" s="325"/>
      <c r="WKP3" s="323"/>
      <c r="WKQ3" s="324"/>
      <c r="WKR3" s="324"/>
      <c r="WKS3" s="325"/>
      <c r="WKT3" s="324"/>
      <c r="WKU3" s="325"/>
      <c r="WKV3" s="325"/>
      <c r="WKW3" s="325"/>
      <c r="WKX3" s="325"/>
      <c r="WKY3" s="323"/>
      <c r="WKZ3" s="324"/>
      <c r="WLA3" s="324"/>
      <c r="WLB3" s="325"/>
      <c r="WLC3" s="324"/>
      <c r="WLD3" s="325"/>
      <c r="WLE3" s="325"/>
      <c r="WLF3" s="325"/>
      <c r="WLG3" s="325"/>
      <c r="WLH3" s="323"/>
      <c r="WLI3" s="324"/>
      <c r="WLJ3" s="324"/>
      <c r="WLK3" s="325"/>
      <c r="WLL3" s="324"/>
      <c r="WLM3" s="325"/>
      <c r="WLN3" s="325"/>
      <c r="WLO3" s="325"/>
      <c r="WLP3" s="325"/>
      <c r="WLQ3" s="323"/>
      <c r="WLR3" s="324"/>
      <c r="WLS3" s="324"/>
      <c r="WLT3" s="325"/>
      <c r="WLU3" s="324"/>
      <c r="WLV3" s="325"/>
      <c r="WLW3" s="325"/>
      <c r="WLX3" s="325"/>
      <c r="WLY3" s="325"/>
      <c r="WLZ3" s="323"/>
      <c r="WMA3" s="324"/>
      <c r="WMB3" s="324"/>
      <c r="WMC3" s="325"/>
      <c r="WMD3" s="324"/>
      <c r="WME3" s="325"/>
      <c r="WMF3" s="325"/>
      <c r="WMG3" s="325"/>
      <c r="WMH3" s="325"/>
      <c r="WMI3" s="323"/>
      <c r="WMJ3" s="324"/>
      <c r="WMK3" s="324"/>
      <c r="WML3" s="325"/>
      <c r="WMM3" s="324"/>
      <c r="WMN3" s="325"/>
      <c r="WMO3" s="325"/>
      <c r="WMP3" s="325"/>
      <c r="WMQ3" s="325"/>
      <c r="WMR3" s="323"/>
      <c r="WMS3" s="324"/>
      <c r="WMT3" s="324"/>
      <c r="WMU3" s="325"/>
      <c r="WMV3" s="324"/>
      <c r="WMW3" s="325"/>
      <c r="WMX3" s="325"/>
      <c r="WMY3" s="325"/>
      <c r="WMZ3" s="325"/>
      <c r="WNA3" s="323"/>
      <c r="WNB3" s="324"/>
      <c r="WNC3" s="324"/>
      <c r="WND3" s="325"/>
      <c r="WNE3" s="324"/>
      <c r="WNF3" s="325"/>
      <c r="WNG3" s="325"/>
      <c r="WNH3" s="325"/>
      <c r="WNI3" s="325"/>
      <c r="WNJ3" s="323"/>
      <c r="WNK3" s="324"/>
      <c r="WNL3" s="324"/>
      <c r="WNM3" s="325"/>
      <c r="WNN3" s="324"/>
      <c r="WNO3" s="325"/>
      <c r="WNP3" s="325"/>
      <c r="WNQ3" s="325"/>
      <c r="WNR3" s="325"/>
      <c r="WNS3" s="323"/>
      <c r="WNT3" s="324"/>
      <c r="WNU3" s="324"/>
      <c r="WNV3" s="325"/>
      <c r="WNW3" s="324"/>
      <c r="WNX3" s="325"/>
      <c r="WNY3" s="325"/>
      <c r="WNZ3" s="325"/>
      <c r="WOA3" s="325"/>
      <c r="WOB3" s="323"/>
      <c r="WOC3" s="324"/>
      <c r="WOD3" s="324"/>
      <c r="WOE3" s="325"/>
      <c r="WOF3" s="324"/>
      <c r="WOG3" s="325"/>
      <c r="WOH3" s="325"/>
      <c r="WOI3" s="325"/>
      <c r="WOJ3" s="325"/>
      <c r="WOK3" s="323"/>
      <c r="WOL3" s="324"/>
      <c r="WOM3" s="324"/>
      <c r="WON3" s="325"/>
      <c r="WOO3" s="324"/>
      <c r="WOP3" s="325"/>
      <c r="WOQ3" s="325"/>
      <c r="WOR3" s="325"/>
      <c r="WOS3" s="325"/>
      <c r="WOT3" s="323"/>
      <c r="WOU3" s="324"/>
      <c r="WOV3" s="324"/>
      <c r="WOW3" s="325"/>
      <c r="WOX3" s="324"/>
      <c r="WOY3" s="325"/>
      <c r="WOZ3" s="325"/>
      <c r="WPA3" s="325"/>
      <c r="WPB3" s="325"/>
      <c r="WPC3" s="323"/>
      <c r="WPD3" s="324"/>
      <c r="WPE3" s="324"/>
      <c r="WPF3" s="325"/>
      <c r="WPG3" s="324"/>
      <c r="WPH3" s="325"/>
      <c r="WPI3" s="325"/>
      <c r="WPJ3" s="325"/>
      <c r="WPK3" s="325"/>
      <c r="WPL3" s="323"/>
      <c r="WPM3" s="324"/>
      <c r="WPN3" s="324"/>
      <c r="WPO3" s="325"/>
      <c r="WPP3" s="324"/>
      <c r="WPQ3" s="325"/>
      <c r="WPR3" s="325"/>
      <c r="WPS3" s="325"/>
      <c r="WPT3" s="325"/>
      <c r="WPU3" s="323"/>
      <c r="WPV3" s="324"/>
      <c r="WPW3" s="324"/>
      <c r="WPX3" s="325"/>
      <c r="WPY3" s="324"/>
      <c r="WPZ3" s="325"/>
      <c r="WQA3" s="325"/>
      <c r="WQB3" s="325"/>
      <c r="WQC3" s="325"/>
      <c r="WQD3" s="323"/>
      <c r="WQE3" s="324"/>
      <c r="WQF3" s="324"/>
      <c r="WQG3" s="325"/>
      <c r="WQH3" s="324"/>
      <c r="WQI3" s="325"/>
      <c r="WQJ3" s="325"/>
      <c r="WQK3" s="325"/>
      <c r="WQL3" s="325"/>
      <c r="WQM3" s="323"/>
      <c r="WQN3" s="324"/>
      <c r="WQO3" s="324"/>
      <c r="WQP3" s="325"/>
      <c r="WQQ3" s="324"/>
      <c r="WQR3" s="325"/>
      <c r="WQS3" s="325"/>
      <c r="WQT3" s="325"/>
      <c r="WQU3" s="325"/>
      <c r="WQV3" s="323"/>
      <c r="WQW3" s="324"/>
      <c r="WQX3" s="324"/>
      <c r="WQY3" s="325"/>
      <c r="WQZ3" s="324"/>
      <c r="WRA3" s="325"/>
      <c r="WRB3" s="325"/>
      <c r="WRC3" s="325"/>
      <c r="WRD3" s="325"/>
      <c r="WRE3" s="323"/>
      <c r="WRF3" s="324"/>
      <c r="WRG3" s="324"/>
      <c r="WRH3" s="325"/>
      <c r="WRI3" s="324"/>
      <c r="WRJ3" s="325"/>
      <c r="WRK3" s="325"/>
      <c r="WRL3" s="325"/>
      <c r="WRM3" s="325"/>
      <c r="WRN3" s="323"/>
      <c r="WRO3" s="324"/>
      <c r="WRP3" s="324"/>
      <c r="WRQ3" s="325"/>
      <c r="WRR3" s="324"/>
      <c r="WRS3" s="325"/>
      <c r="WRT3" s="325"/>
      <c r="WRU3" s="325"/>
      <c r="WRV3" s="325"/>
      <c r="WRW3" s="323"/>
      <c r="WRX3" s="324"/>
      <c r="WRY3" s="324"/>
      <c r="WRZ3" s="325"/>
      <c r="WSA3" s="324"/>
      <c r="WSB3" s="325"/>
      <c r="WSC3" s="325"/>
      <c r="WSD3" s="325"/>
      <c r="WSE3" s="325"/>
      <c r="WSF3" s="323"/>
      <c r="WSG3" s="324"/>
      <c r="WSH3" s="324"/>
      <c r="WSI3" s="325"/>
      <c r="WSJ3" s="324"/>
      <c r="WSK3" s="325"/>
      <c r="WSL3" s="325"/>
      <c r="WSM3" s="325"/>
      <c r="WSN3" s="325"/>
      <c r="WSO3" s="323"/>
      <c r="WSP3" s="324"/>
      <c r="WSQ3" s="324"/>
      <c r="WSR3" s="325"/>
      <c r="WSS3" s="324"/>
      <c r="WST3" s="325"/>
      <c r="WSU3" s="325"/>
      <c r="WSV3" s="325"/>
      <c r="WSW3" s="325"/>
      <c r="WSX3" s="323"/>
      <c r="WSY3" s="324"/>
      <c r="WSZ3" s="324"/>
      <c r="WTA3" s="325"/>
      <c r="WTB3" s="324"/>
      <c r="WTC3" s="325"/>
      <c r="WTD3" s="325"/>
      <c r="WTE3" s="325"/>
      <c r="WTF3" s="325"/>
      <c r="WTG3" s="323"/>
      <c r="WTH3" s="324"/>
      <c r="WTI3" s="324"/>
      <c r="WTJ3" s="325"/>
      <c r="WTK3" s="324"/>
      <c r="WTL3" s="325"/>
      <c r="WTM3" s="325"/>
      <c r="WTN3" s="325"/>
      <c r="WTO3" s="325"/>
      <c r="WTP3" s="323"/>
      <c r="WTQ3" s="324"/>
      <c r="WTR3" s="324"/>
      <c r="WTS3" s="325"/>
      <c r="WTT3" s="324"/>
      <c r="WTU3" s="325"/>
      <c r="WTV3" s="325"/>
      <c r="WTW3" s="325"/>
      <c r="WTX3" s="325"/>
      <c r="WTY3" s="323"/>
      <c r="WTZ3" s="324"/>
      <c r="WUA3" s="324"/>
      <c r="WUB3" s="325"/>
      <c r="WUC3" s="324"/>
      <c r="WUD3" s="325"/>
      <c r="WUE3" s="325"/>
      <c r="WUF3" s="325"/>
      <c r="WUG3" s="325"/>
      <c r="WUH3" s="323"/>
      <c r="WUI3" s="324"/>
      <c r="WUJ3" s="324"/>
      <c r="WUK3" s="325"/>
      <c r="WUL3" s="324"/>
      <c r="WUM3" s="325"/>
      <c r="WUN3" s="325"/>
      <c r="WUO3" s="325"/>
      <c r="WUP3" s="325"/>
      <c r="WUQ3" s="323"/>
      <c r="WUR3" s="324"/>
      <c r="WUS3" s="324"/>
      <c r="WUT3" s="325"/>
      <c r="WUU3" s="324"/>
      <c r="WUV3" s="325"/>
      <c r="WUW3" s="325"/>
      <c r="WUX3" s="325"/>
      <c r="WUY3" s="325"/>
      <c r="WUZ3" s="323"/>
      <c r="WVA3" s="324"/>
      <c r="WVB3" s="324"/>
      <c r="WVC3" s="325"/>
      <c r="WVD3" s="324"/>
      <c r="WVE3" s="325"/>
      <c r="WVF3" s="325"/>
      <c r="WVG3" s="325"/>
      <c r="WVH3" s="325"/>
      <c r="WVI3" s="323"/>
      <c r="WVJ3" s="324"/>
      <c r="WVK3" s="324"/>
      <c r="WVL3" s="325"/>
      <c r="WVM3" s="324"/>
      <c r="WVN3" s="325"/>
      <c r="WVO3" s="325"/>
      <c r="WVP3" s="325"/>
      <c r="WVQ3" s="325"/>
      <c r="WVR3" s="323"/>
      <c r="WVS3" s="324"/>
      <c r="WVT3" s="324"/>
      <c r="WVU3" s="325"/>
      <c r="WVV3" s="324"/>
      <c r="WVW3" s="325"/>
      <c r="WVX3" s="325"/>
      <c r="WVY3" s="325"/>
      <c r="WVZ3" s="325"/>
      <c r="WWA3" s="323"/>
      <c r="WWB3" s="324"/>
      <c r="WWC3" s="324"/>
      <c r="WWD3" s="325"/>
      <c r="WWE3" s="324"/>
      <c r="WWF3" s="325"/>
      <c r="WWG3" s="325"/>
      <c r="WWH3" s="325"/>
      <c r="WWI3" s="325"/>
      <c r="WWJ3" s="323"/>
      <c r="WWK3" s="324"/>
      <c r="WWL3" s="324"/>
      <c r="WWM3" s="325"/>
      <c r="WWN3" s="324"/>
      <c r="WWO3" s="325"/>
      <c r="WWP3" s="325"/>
      <c r="WWQ3" s="325"/>
      <c r="WWR3" s="325"/>
      <c r="WWS3" s="323"/>
      <c r="WWT3" s="324"/>
      <c r="WWU3" s="324"/>
      <c r="WWV3" s="325"/>
      <c r="WWW3" s="324"/>
      <c r="WWX3" s="325"/>
      <c r="WWY3" s="325"/>
      <c r="WWZ3" s="325"/>
      <c r="WXA3" s="325"/>
      <c r="WXB3" s="323"/>
      <c r="WXC3" s="324"/>
      <c r="WXD3" s="324"/>
      <c r="WXE3" s="325"/>
      <c r="WXF3" s="324"/>
      <c r="WXG3" s="325"/>
      <c r="WXH3" s="325"/>
      <c r="WXI3" s="325"/>
      <c r="WXJ3" s="325"/>
      <c r="WXK3" s="323"/>
      <c r="WXL3" s="324"/>
      <c r="WXM3" s="324"/>
      <c r="WXN3" s="325"/>
      <c r="WXO3" s="324"/>
      <c r="WXP3" s="325"/>
      <c r="WXQ3" s="325"/>
      <c r="WXR3" s="325"/>
      <c r="WXS3" s="325"/>
      <c r="WXT3" s="323"/>
      <c r="WXU3" s="324"/>
      <c r="WXV3" s="324"/>
      <c r="WXW3" s="325"/>
      <c r="WXX3" s="324"/>
      <c r="WXY3" s="325"/>
      <c r="WXZ3" s="325"/>
      <c r="WYA3" s="325"/>
      <c r="WYB3" s="325"/>
      <c r="WYC3" s="323"/>
      <c r="WYD3" s="324"/>
      <c r="WYE3" s="324"/>
      <c r="WYF3" s="325"/>
      <c r="WYG3" s="324"/>
      <c r="WYH3" s="325"/>
      <c r="WYI3" s="325"/>
      <c r="WYJ3" s="325"/>
      <c r="WYK3" s="325"/>
      <c r="WYL3" s="323"/>
      <c r="WYM3" s="324"/>
      <c r="WYN3" s="324"/>
      <c r="WYO3" s="325"/>
      <c r="WYP3" s="324"/>
      <c r="WYQ3" s="325"/>
      <c r="WYR3" s="325"/>
      <c r="WYS3" s="325"/>
      <c r="WYT3" s="325"/>
      <c r="WYU3" s="323"/>
      <c r="WYV3" s="324"/>
      <c r="WYW3" s="324"/>
      <c r="WYX3" s="325"/>
      <c r="WYY3" s="324"/>
      <c r="WYZ3" s="325"/>
      <c r="WZA3" s="325"/>
      <c r="WZB3" s="325"/>
      <c r="WZC3" s="325"/>
      <c r="WZD3" s="323"/>
      <c r="WZE3" s="324"/>
      <c r="WZF3" s="324"/>
      <c r="WZG3" s="325"/>
      <c r="WZH3" s="324"/>
      <c r="WZI3" s="325"/>
      <c r="WZJ3" s="325"/>
      <c r="WZK3" s="325"/>
      <c r="WZL3" s="325"/>
      <c r="WZM3" s="323"/>
      <c r="WZN3" s="324"/>
      <c r="WZO3" s="324"/>
      <c r="WZP3" s="325"/>
      <c r="WZQ3" s="324"/>
      <c r="WZR3" s="325"/>
      <c r="WZS3" s="325"/>
      <c r="WZT3" s="325"/>
      <c r="WZU3" s="325"/>
      <c r="WZV3" s="323"/>
      <c r="WZW3" s="324"/>
      <c r="WZX3" s="324"/>
      <c r="WZY3" s="325"/>
      <c r="WZZ3" s="324"/>
      <c r="XAA3" s="325"/>
      <c r="XAB3" s="325"/>
      <c r="XAC3" s="325"/>
      <c r="XAD3" s="325"/>
      <c r="XAE3" s="323"/>
      <c r="XAF3" s="324"/>
      <c r="XAG3" s="324"/>
      <c r="XAH3" s="325"/>
      <c r="XAI3" s="324"/>
      <c r="XAJ3" s="325"/>
      <c r="XAK3" s="325"/>
      <c r="XAL3" s="325"/>
      <c r="XAM3" s="325"/>
      <c r="XAN3" s="323"/>
      <c r="XAO3" s="324"/>
      <c r="XAP3" s="324"/>
      <c r="XAQ3" s="325"/>
      <c r="XAR3" s="324"/>
      <c r="XAS3" s="325"/>
      <c r="XAT3" s="325"/>
      <c r="XAU3" s="325"/>
      <c r="XAV3" s="325"/>
      <c r="XAW3" s="323"/>
      <c r="XAX3" s="324"/>
      <c r="XAY3" s="324"/>
      <c r="XAZ3" s="325"/>
      <c r="XBA3" s="324"/>
      <c r="XBB3" s="325"/>
      <c r="XBC3" s="325"/>
      <c r="XBD3" s="325"/>
      <c r="XBE3" s="325"/>
      <c r="XBF3" s="323"/>
      <c r="XBG3" s="324"/>
      <c r="XBH3" s="324"/>
      <c r="XBI3" s="325"/>
      <c r="XBJ3" s="324"/>
      <c r="XBK3" s="325"/>
      <c r="XBL3" s="325"/>
      <c r="XBM3" s="325"/>
      <c r="XBN3" s="325"/>
      <c r="XBO3" s="323"/>
      <c r="XBP3" s="324"/>
      <c r="XBQ3" s="324"/>
      <c r="XBR3" s="325"/>
      <c r="XBS3" s="324"/>
      <c r="XBT3" s="325"/>
      <c r="XBU3" s="325"/>
      <c r="XBV3" s="325"/>
      <c r="XBW3" s="325"/>
      <c r="XBX3" s="323"/>
      <c r="XBY3" s="324"/>
      <c r="XBZ3" s="324"/>
      <c r="XCA3" s="325"/>
      <c r="XCB3" s="324"/>
      <c r="XCC3" s="325"/>
      <c r="XCD3" s="325"/>
      <c r="XCE3" s="325"/>
      <c r="XCF3" s="325"/>
      <c r="XCG3" s="323"/>
      <c r="XCH3" s="324"/>
      <c r="XCI3" s="324"/>
      <c r="XCJ3" s="325"/>
      <c r="XCK3" s="324"/>
      <c r="XCL3" s="325"/>
      <c r="XCM3" s="325"/>
      <c r="XCN3" s="325"/>
      <c r="XCO3" s="325"/>
      <c r="XCP3" s="323"/>
      <c r="XCQ3" s="324"/>
      <c r="XCR3" s="324"/>
      <c r="XCS3" s="325"/>
      <c r="XCT3" s="324"/>
      <c r="XCU3" s="325"/>
      <c r="XCV3" s="325"/>
      <c r="XCW3" s="325"/>
      <c r="XCX3" s="325"/>
      <c r="XCY3" s="323"/>
      <c r="XCZ3" s="324"/>
      <c r="XDA3" s="324"/>
      <c r="XDB3" s="325"/>
      <c r="XDC3" s="324"/>
      <c r="XDD3" s="325"/>
      <c r="XDE3" s="325"/>
      <c r="XDF3" s="325"/>
      <c r="XDG3" s="325"/>
      <c r="XDH3" s="323"/>
      <c r="XDI3" s="324"/>
      <c r="XDJ3" s="324"/>
      <c r="XDK3" s="325"/>
      <c r="XDL3" s="324"/>
      <c r="XDM3" s="325"/>
      <c r="XDN3" s="325"/>
      <c r="XDO3" s="325"/>
      <c r="XDP3" s="325"/>
      <c r="XDQ3" s="323"/>
      <c r="XDR3" s="324"/>
      <c r="XDS3" s="324"/>
      <c r="XDT3" s="325"/>
      <c r="XDU3" s="324"/>
      <c r="XDV3" s="325"/>
      <c r="XDW3" s="325"/>
      <c r="XDX3" s="325"/>
      <c r="XDY3" s="325"/>
      <c r="XDZ3" s="323"/>
      <c r="XEA3" s="324"/>
      <c r="XEB3" s="324"/>
      <c r="XEC3" s="325"/>
      <c r="XED3" s="324"/>
      <c r="XEE3" s="325"/>
      <c r="XEF3" s="325"/>
      <c r="XEG3" s="325"/>
      <c r="XEH3" s="325"/>
      <c r="XEI3" s="323"/>
      <c r="XEJ3" s="324"/>
      <c r="XEK3" s="324"/>
      <c r="XEL3" s="325"/>
      <c r="XEM3" s="324"/>
      <c r="XEN3" s="325"/>
      <c r="XEO3" s="325"/>
      <c r="XEP3" s="325"/>
      <c r="XEQ3" s="325"/>
      <c r="XER3" s="323"/>
      <c r="XES3" s="324"/>
      <c r="XET3" s="324"/>
      <c r="XEU3" s="325"/>
      <c r="XEV3" s="324"/>
      <c r="XEW3" s="325"/>
      <c r="XEX3" s="325"/>
      <c r="XEY3" s="325"/>
      <c r="XEZ3" s="325"/>
      <c r="XFA3" s="323"/>
      <c r="XFB3" s="324"/>
      <c r="XFC3" s="324"/>
      <c r="XFD3" s="325"/>
    </row>
    <row r="4" spans="1:16384" ht="57">
      <c r="A4" s="57">
        <v>2</v>
      </c>
      <c r="B4" s="20" t="s">
        <v>1981</v>
      </c>
      <c r="C4" s="20" t="s">
        <v>1982</v>
      </c>
      <c r="D4" s="76">
        <v>2890</v>
      </c>
      <c r="E4" s="58" t="s">
        <v>239</v>
      </c>
      <c r="F4" s="240"/>
      <c r="G4" s="240"/>
      <c r="H4" s="384">
        <f>ROUND(D4*F4, 0)</f>
        <v>0</v>
      </c>
      <c r="I4" s="384">
        <f>ROUND(D4*G4, 0)</f>
        <v>0</v>
      </c>
    </row>
    <row r="5" spans="1:16384">
      <c r="F5" s="314"/>
      <c r="G5" s="314"/>
      <c r="H5" s="397"/>
      <c r="I5" s="397"/>
    </row>
    <row r="6" spans="1:16384" ht="42.75">
      <c r="A6" s="57">
        <v>3</v>
      </c>
      <c r="B6" s="20" t="s">
        <v>1983</v>
      </c>
      <c r="C6" s="20" t="s">
        <v>1984</v>
      </c>
      <c r="D6" s="76">
        <v>868</v>
      </c>
      <c r="E6" s="58" t="s">
        <v>1980</v>
      </c>
      <c r="F6" s="240"/>
      <c r="G6" s="240"/>
      <c r="H6" s="384">
        <f>ROUND(D6*F6, 0)</f>
        <v>0</v>
      </c>
      <c r="I6" s="384">
        <f>ROUND(D6*G6, 0)</f>
        <v>0</v>
      </c>
    </row>
    <row r="7" spans="1:16384">
      <c r="F7" s="314"/>
      <c r="G7" s="314"/>
      <c r="H7" s="397"/>
      <c r="I7" s="397"/>
    </row>
    <row r="8" spans="1:16384" ht="42.75">
      <c r="A8" s="57">
        <v>4</v>
      </c>
      <c r="B8" s="20" t="s">
        <v>1985</v>
      </c>
      <c r="C8" s="20" t="s">
        <v>1986</v>
      </c>
      <c r="D8" s="76">
        <v>2890</v>
      </c>
      <c r="E8" s="58" t="s">
        <v>239</v>
      </c>
      <c r="F8" s="240"/>
      <c r="G8" s="240"/>
      <c r="H8" s="384">
        <f>ROUND(D8*F8, 0)</f>
        <v>0</v>
      </c>
      <c r="I8" s="384">
        <f>ROUND(D8*G8, 0)</f>
        <v>0</v>
      </c>
    </row>
    <row r="9" spans="1:16384">
      <c r="F9" s="314"/>
      <c r="G9" s="314"/>
      <c r="H9" s="397"/>
      <c r="I9" s="397"/>
    </row>
    <row r="10" spans="1:16384" ht="57">
      <c r="A10" s="57">
        <v>5</v>
      </c>
      <c r="B10" s="20" t="s">
        <v>1987</v>
      </c>
      <c r="C10" s="20" t="s">
        <v>1988</v>
      </c>
      <c r="D10" s="76">
        <v>57200</v>
      </c>
      <c r="E10" s="58" t="s">
        <v>1980</v>
      </c>
      <c r="F10" s="240"/>
      <c r="G10" s="240"/>
      <c r="H10" s="384">
        <f>ROUND(D10*F10, 0)</f>
        <v>0</v>
      </c>
      <c r="I10" s="384">
        <f>ROUND(D10*G10, 0)</f>
        <v>0</v>
      </c>
    </row>
    <row r="11" spans="1:16384">
      <c r="F11" s="314"/>
      <c r="G11" s="314"/>
      <c r="H11" s="397"/>
      <c r="I11" s="397"/>
    </row>
    <row r="12" spans="1:16384" ht="128.25">
      <c r="A12" s="57">
        <v>6</v>
      </c>
      <c r="B12" s="20" t="s">
        <v>1989</v>
      </c>
      <c r="C12" s="20" t="s">
        <v>1990</v>
      </c>
      <c r="D12" s="76">
        <v>868</v>
      </c>
      <c r="E12" s="58" t="s">
        <v>1980</v>
      </c>
      <c r="F12" s="240"/>
      <c r="G12" s="240"/>
      <c r="H12" s="384">
        <f>ROUND(D12*F12, 0)</f>
        <v>0</v>
      </c>
      <c r="I12" s="384">
        <f>ROUND(D12*G12, 0)</f>
        <v>0</v>
      </c>
    </row>
    <row r="13" spans="1:16384">
      <c r="F13" s="314"/>
      <c r="G13" s="314"/>
      <c r="H13" s="397"/>
      <c r="I13" s="397"/>
    </row>
    <row r="14" spans="1:16384" ht="57">
      <c r="A14" s="57">
        <v>7</v>
      </c>
      <c r="B14" s="20" t="s">
        <v>1991</v>
      </c>
      <c r="C14" s="20" t="s">
        <v>4762</v>
      </c>
      <c r="D14" s="76">
        <v>2331</v>
      </c>
      <c r="E14" s="58" t="s">
        <v>1980</v>
      </c>
      <c r="F14" s="240"/>
      <c r="G14" s="240"/>
      <c r="H14" s="384">
        <f>ROUND(D14*F14, 0)</f>
        <v>0</v>
      </c>
      <c r="I14" s="384">
        <f>ROUND(D14*G14, 0)</f>
        <v>0</v>
      </c>
    </row>
    <row r="15" spans="1:16384">
      <c r="F15" s="314"/>
      <c r="G15" s="314"/>
      <c r="H15" s="397"/>
      <c r="I15" s="397"/>
    </row>
    <row r="16" spans="1:16384" ht="71.25">
      <c r="A16" s="57">
        <v>8</v>
      </c>
      <c r="B16" s="20" t="s">
        <v>1992</v>
      </c>
      <c r="C16" s="20" t="s">
        <v>4447</v>
      </c>
      <c r="D16" s="76">
        <v>24</v>
      </c>
      <c r="E16" s="58" t="s">
        <v>80</v>
      </c>
      <c r="F16" s="240"/>
      <c r="G16" s="240"/>
      <c r="H16" s="384">
        <f>ROUND(D16*F16, 0)</f>
        <v>0</v>
      </c>
      <c r="I16" s="384">
        <f>ROUND(D16*G16, 0)</f>
        <v>0</v>
      </c>
    </row>
    <row r="17" spans="1:9">
      <c r="F17" s="314"/>
      <c r="G17" s="314"/>
      <c r="H17" s="397"/>
      <c r="I17" s="397"/>
    </row>
    <row r="18" spans="1:9" ht="42.75">
      <c r="A18" s="57">
        <v>9</v>
      </c>
      <c r="B18" s="20" t="s">
        <v>1993</v>
      </c>
      <c r="C18" s="20" t="s">
        <v>1994</v>
      </c>
      <c r="D18" s="76">
        <v>80</v>
      </c>
      <c r="E18" s="58" t="s">
        <v>80</v>
      </c>
      <c r="F18" s="240"/>
      <c r="G18" s="240"/>
      <c r="H18" s="384">
        <f>ROUND(D18*F18, 0)</f>
        <v>0</v>
      </c>
      <c r="I18" s="384">
        <f>ROUND(D18*G18, 0)</f>
        <v>0</v>
      </c>
    </row>
    <row r="19" spans="1:9">
      <c r="F19" s="314"/>
      <c r="G19" s="314"/>
      <c r="H19" s="397"/>
      <c r="I19" s="397"/>
    </row>
    <row r="20" spans="1:9" ht="57">
      <c r="A20" s="57">
        <v>10</v>
      </c>
      <c r="B20" s="20" t="s">
        <v>1995</v>
      </c>
      <c r="C20" s="20" t="s">
        <v>4763</v>
      </c>
      <c r="D20" s="76">
        <v>1200</v>
      </c>
      <c r="E20" s="58" t="s">
        <v>1980</v>
      </c>
      <c r="F20" s="240"/>
      <c r="G20" s="240"/>
      <c r="H20" s="384">
        <f>ROUND(D20*F20, 0)</f>
        <v>0</v>
      </c>
      <c r="I20" s="384">
        <f>ROUND(D20*G20, 0)</f>
        <v>0</v>
      </c>
    </row>
    <row r="21" spans="1:9">
      <c r="F21" s="314"/>
      <c r="G21" s="314"/>
      <c r="H21" s="397"/>
      <c r="I21" s="397"/>
    </row>
    <row r="22" spans="1:9" s="318" customFormat="1" ht="15">
      <c r="A22" s="164"/>
      <c r="B22" s="12"/>
      <c r="C22" s="12" t="s">
        <v>89</v>
      </c>
      <c r="D22" s="268"/>
      <c r="E22" s="14"/>
      <c r="F22" s="268"/>
      <c r="G22" s="268"/>
      <c r="H22" s="385">
        <f>ROUND(SUM(H2:H21),0)</f>
        <v>0</v>
      </c>
      <c r="I22" s="385">
        <f>ROUND(SUM(I2:I21),0)</f>
        <v>0</v>
      </c>
    </row>
  </sheetData>
  <sheetProtection algorithmName="SHA-512" hashValue="enOSjDWgbVDQOWDP0lZ28d6jhQXQeWlfyCcHnWy8Ptdga19sBoPlh0IqHUduJt9CKtBdpIN8IMXN8kHyzamJyQ==" saltValue="SeRG7VwAvG/IYlpUy1iVDA==" spinCount="100000" sheet="1" objects="1" scenarios="1"/>
  <autoFilter ref="A1:I22" xr:uid="{00000000-0009-0000-0000-000008000000}"/>
  <customSheetViews>
    <customSheetView guid="{8F7B0D9D-760B-4ED2-8EF3-7E60F24C53A3}" showPageBreaks="1">
      <selection activeCell="G1" sqref="G1"/>
      <pageMargins left="0.2361111111111111" right="0.2361111111111111" top="0.69444444444444442" bottom="0.69444444444444442" header="0.41666666666666669" footer="0.41666666666666669"/>
      <pageSetup paperSize="9" orientation="portrait" useFirstPageNumber="1" r:id="rId1"/>
      <headerFooter>
        <oddHeader>&amp;L&amp;"Times New Roman,bold"&amp;10 Irtás, föld- és sziklamunka</oddHeader>
      </headerFooter>
    </customSheetView>
    <customSheetView guid="{889DD361-410A-403A-AA82-655FDFDC877E}" showPageBreaks="1">
      <selection activeCell="G1" sqref="G1"/>
      <pageMargins left="0.2361111111111111" right="0.2361111111111111" top="0.69444444444444442" bottom="0.69444444444444442" header="0.41666666666666669" footer="0.41666666666666669"/>
      <pageSetup paperSize="9" orientation="portrait" useFirstPageNumber="1" r:id="rId2"/>
      <headerFooter>
        <oddHeader>&amp;L&amp;"Times New Roman,bold"&amp;10 Irtás, föld- és sziklamunka</oddHeader>
      </headerFooter>
    </customSheetView>
    <customSheetView guid="{D331B704-800F-4B9C-8ED5-0D010377A042}" showPageBreaks="1" fitToPage="1" printArea="1" view="pageBreakPreview">
      <selection activeCell="I15" sqref="I15"/>
      <colBreaks count="1" manualBreakCount="1">
        <brk id="9" max="21" man="1"/>
      </colBreaks>
      <pageMargins left="0.23622047244094491" right="0.23622047244094491" top="0.70866141732283472" bottom="0.70866141732283472" header="0.43307086614173229" footer="0.43307086614173229"/>
      <pageSetup paperSize="9" scale="80" orientation="portrait" useFirstPageNumber="1" r:id="rId3"/>
      <headerFooter>
        <oddHeader>&amp;L&amp;"Times New Roman,bold"&amp;10 Irtás, föld- és sziklamunka</oddHeader>
      </headerFooter>
    </customSheetView>
  </customSheetViews>
  <pageMargins left="0.23622047244094491" right="0.23622047244094491" top="0.70866141732283472" bottom="0.70866141732283472" header="0.43307086614173229" footer="0.43307086614173229"/>
  <pageSetup paperSize="9" scale="72" firstPageNumber="13" orientation="portrait" useFirstPageNumber="1" r:id="rId4"/>
  <headerFooter>
    <oddHeader>&amp;L&amp;"Times New Roman,Félkövér"&amp;10&amp;A</oddHeader>
    <oddFooter>&amp;C&amp;P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Munka11">
    <tabColor rgb="FFFFC000"/>
  </sheetPr>
  <dimension ref="A1:I10"/>
  <sheetViews>
    <sheetView workbookViewId="0">
      <selection activeCell="G3" sqref="G3"/>
    </sheetView>
  </sheetViews>
  <sheetFormatPr defaultRowHeight="12.75"/>
  <cols>
    <col min="1" max="1" width="8.42578125" style="61" customWidth="1"/>
    <col min="2" max="2" width="13.5703125" style="62" customWidth="1"/>
    <col min="3" max="3" width="32.7109375" style="62" customWidth="1"/>
    <col min="4" max="4" width="8.5703125" style="270" customWidth="1"/>
    <col min="5" max="5" width="9.42578125" style="62" bestFit="1" customWidth="1"/>
    <col min="6" max="6" width="17" style="270" customWidth="1"/>
    <col min="7" max="7" width="13.42578125" style="270" customWidth="1"/>
    <col min="8" max="9" width="17" style="63" bestFit="1"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9" s="319" customFormat="1" ht="21.75" customHeight="1">
      <c r="A1" s="8" t="s">
        <v>71</v>
      </c>
      <c r="B1" s="8" t="s">
        <v>72</v>
      </c>
      <c r="C1" s="8" t="s">
        <v>73</v>
      </c>
      <c r="D1" s="241" t="s">
        <v>74</v>
      </c>
      <c r="E1" s="13" t="s">
        <v>75</v>
      </c>
      <c r="F1" s="241" t="s">
        <v>76</v>
      </c>
      <c r="G1" s="241" t="s">
        <v>77</v>
      </c>
      <c r="H1" s="13" t="s">
        <v>0</v>
      </c>
      <c r="I1" s="13" t="s">
        <v>1</v>
      </c>
    </row>
    <row r="2" spans="1:9" ht="85.5">
      <c r="A2" s="57">
        <v>1</v>
      </c>
      <c r="B2" s="20" t="s">
        <v>1996</v>
      </c>
      <c r="C2" s="20" t="s">
        <v>4783</v>
      </c>
      <c r="D2" s="76">
        <v>2180</v>
      </c>
      <c r="E2" s="58" t="s">
        <v>1980</v>
      </c>
      <c r="F2" s="240"/>
      <c r="G2" s="240"/>
      <c r="H2" s="382">
        <f>ROUND(D2*F2, 0)</f>
        <v>0</v>
      </c>
      <c r="I2" s="382">
        <f>ROUND(D2*G2, 0)</f>
        <v>0</v>
      </c>
    </row>
    <row r="3" spans="1:9" ht="14.25">
      <c r="A3" s="57"/>
      <c r="B3" s="20"/>
      <c r="C3" s="20"/>
      <c r="D3" s="76"/>
      <c r="E3" s="58"/>
      <c r="F3" s="314"/>
      <c r="G3" s="314"/>
      <c r="H3" s="387"/>
      <c r="I3" s="387"/>
    </row>
    <row r="4" spans="1:9" ht="71.25">
      <c r="A4" s="57">
        <v>2</v>
      </c>
      <c r="B4" s="20" t="s">
        <v>1997</v>
      </c>
      <c r="C4" s="20" t="s">
        <v>4784</v>
      </c>
      <c r="D4" s="76">
        <v>4</v>
      </c>
      <c r="E4" s="58" t="s">
        <v>1980</v>
      </c>
      <c r="F4" s="240"/>
      <c r="G4" s="240"/>
      <c r="H4" s="382">
        <f>ROUND(D4*F4, 0)</f>
        <v>0</v>
      </c>
      <c r="I4" s="382">
        <f>ROUND(D4*G4, 0)</f>
        <v>0</v>
      </c>
    </row>
    <row r="5" spans="1:9" ht="14.25">
      <c r="A5" s="57"/>
      <c r="B5" s="20"/>
      <c r="C5" s="20"/>
      <c r="D5" s="76"/>
      <c r="E5" s="58"/>
      <c r="F5" s="314"/>
      <c r="G5" s="314"/>
      <c r="H5" s="387"/>
      <c r="I5" s="387"/>
    </row>
    <row r="6" spans="1:9" ht="71.25">
      <c r="A6" s="57">
        <v>3</v>
      </c>
      <c r="B6" s="20" t="s">
        <v>1998</v>
      </c>
      <c r="C6" s="20" t="s">
        <v>4781</v>
      </c>
      <c r="D6" s="76">
        <v>210</v>
      </c>
      <c r="E6" s="58" t="s">
        <v>1980</v>
      </c>
      <c r="F6" s="240"/>
      <c r="G6" s="240"/>
      <c r="H6" s="382">
        <f>ROUND(D6*F6, 0)</f>
        <v>0</v>
      </c>
      <c r="I6" s="382">
        <f>ROUND(D6*G6, 0)</f>
        <v>0</v>
      </c>
    </row>
    <row r="7" spans="1:9" ht="14.25">
      <c r="A7" s="57"/>
      <c r="B7" s="20"/>
      <c r="C7" s="20"/>
      <c r="D7" s="76"/>
      <c r="E7" s="58"/>
      <c r="F7" s="314"/>
      <c r="G7" s="314"/>
      <c r="H7" s="387"/>
      <c r="I7" s="387"/>
    </row>
    <row r="8" spans="1:9" ht="42.75">
      <c r="A8" s="57">
        <v>4</v>
      </c>
      <c r="B8" s="20" t="s">
        <v>1999</v>
      </c>
      <c r="C8" s="20" t="s">
        <v>4782</v>
      </c>
      <c r="D8" s="76">
        <v>289</v>
      </c>
      <c r="E8" s="58" t="s">
        <v>1980</v>
      </c>
      <c r="F8" s="240"/>
      <c r="G8" s="240"/>
      <c r="H8" s="382">
        <f>ROUND(D8*F8, 0)</f>
        <v>0</v>
      </c>
      <c r="I8" s="382">
        <f>ROUND(D8*G8, 0)</f>
        <v>0</v>
      </c>
    </row>
    <row r="9" spans="1:9" ht="14.25">
      <c r="A9" s="57"/>
      <c r="B9" s="20"/>
      <c r="C9" s="20"/>
      <c r="D9" s="76"/>
      <c r="E9" s="58"/>
      <c r="F9" s="314"/>
      <c r="G9" s="314"/>
      <c r="H9" s="387"/>
      <c r="I9" s="387"/>
    </row>
    <row r="10" spans="1:9" s="318" customFormat="1" ht="15">
      <c r="A10" s="164"/>
      <c r="B10" s="12"/>
      <c r="C10" s="12" t="s">
        <v>89</v>
      </c>
      <c r="D10" s="268"/>
      <c r="E10" s="12"/>
      <c r="F10" s="327"/>
      <c r="G10" s="327"/>
      <c r="H10" s="383">
        <f>ROUND(SUM(H2:H9),0)</f>
        <v>0</v>
      </c>
      <c r="I10" s="383">
        <f>ROUND(SUM(I2:I9),0)</f>
        <v>0</v>
      </c>
    </row>
  </sheetData>
  <sheetProtection algorithmName="SHA-512" hashValue="7u4dokutDkW4sTOLX7MMiTZn1SZuGltctBxSZaWgMjTMKYdJKg+38Fi2G4hjiwC0j4/+KF69BXKqU/6Yq/A3Kw==" saltValue="0dbl01wBFE0UD+DPlmg1Qg==" spinCount="100000" sheet="1" objects="1" scenarios="1"/>
  <autoFilter ref="A1:I10" xr:uid="{00000000-0009-0000-0000-000009000000}"/>
  <customSheetViews>
    <customSheetView guid="{8F7B0D9D-760B-4ED2-8EF3-7E60F24C53A3}" showPageBreaks="1">
      <pageMargins left="0.2361111111111111" right="0.2361111111111111" top="0.69444444444444442" bottom="0.69444444444444442" header="0.41666666666666669" footer="0.41666666666666669"/>
      <pageSetup paperSize="9" orientation="portrait" useFirstPageNumber="1" r:id="rId1"/>
      <headerFooter>
        <oddHeader>&amp;L&amp;"Times New Roman,bold"&amp;10 Síkalapozás</oddHeader>
      </headerFooter>
    </customSheetView>
    <customSheetView guid="{889DD361-410A-403A-AA82-655FDFDC877E}" showPageBreaks="1">
      <pageMargins left="0.2361111111111111" right="0.2361111111111111" top="0.69444444444444442" bottom="0.69444444444444442" header="0.41666666666666669" footer="0.41666666666666669"/>
      <pageSetup paperSize="9" orientation="portrait" useFirstPageNumber="1" r:id="rId2"/>
      <headerFooter>
        <oddHeader>&amp;L&amp;"Times New Roman,bold"&amp;10 Síkalapozás</oddHeader>
      </headerFooter>
    </customSheetView>
    <customSheetView guid="{D331B704-800F-4B9C-8ED5-0D010377A042}" showPageBreaks="1">
      <selection activeCell="I2" sqref="F2:I2"/>
      <pageMargins left="0.2361111111111111" right="0.2361111111111111" top="0.69444444444444442" bottom="0.69444444444444442" header="0.41666666666666669" footer="0.41666666666666669"/>
      <pageSetup paperSize="9" scale="77" orientation="portrait" useFirstPageNumber="1" r:id="rId3"/>
      <headerFooter>
        <oddHeader>&amp;L&amp;"Times New Roman,bold"&amp;10 Síkalapozás</oddHeader>
      </headerFooter>
    </customSheetView>
  </customSheetViews>
  <pageMargins left="0.23622047244094491" right="0.23622047244094491" top="0.70866141732283472" bottom="0.70866141732283472" header="0.43307086614173229" footer="0.43307086614173229"/>
  <pageSetup paperSize="9" scale="72" firstPageNumber="14" orientation="portrait" useFirstPageNumber="1" r:id="rId4"/>
  <headerFooter>
    <oddHeader>&amp;L&amp;"Times New Roman,Félkövér"&amp;10&amp;A</oddHeader>
    <oddFooter>&amp;C&amp;P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Munka12">
    <tabColor rgb="FFFFC000"/>
  </sheetPr>
  <dimension ref="A1:I18"/>
  <sheetViews>
    <sheetView workbookViewId="0">
      <selection activeCell="G5" sqref="G5"/>
    </sheetView>
  </sheetViews>
  <sheetFormatPr defaultRowHeight="14.25"/>
  <cols>
    <col min="1" max="1" width="5" style="57" customWidth="1"/>
    <col min="2" max="2" width="12" style="20" customWidth="1"/>
    <col min="3" max="3" width="32.7109375" style="20" customWidth="1"/>
    <col min="4" max="4" width="9" style="76" customWidth="1"/>
    <col min="5" max="5" width="10.140625" style="58" customWidth="1"/>
    <col min="6" max="6" width="18.7109375" style="76" bestFit="1" customWidth="1"/>
    <col min="7" max="7" width="15.140625" style="76" bestFit="1" customWidth="1"/>
    <col min="8" max="8" width="18.7109375" style="58" bestFit="1" customWidth="1"/>
    <col min="9" max="9" width="18.28515625" style="58" bestFit="1" customWidth="1"/>
    <col min="10" max="10" width="15.7109375" style="20" customWidth="1"/>
    <col min="11" max="256" width="9.140625" style="20"/>
    <col min="257" max="257" width="4.28515625" style="20" customWidth="1"/>
    <col min="258" max="258" width="9.28515625" style="20" customWidth="1"/>
    <col min="259" max="259" width="32.7109375" style="20" customWidth="1"/>
    <col min="260" max="261" width="6.7109375" style="20" customWidth="1"/>
    <col min="262" max="263" width="8.28515625" style="20" customWidth="1"/>
    <col min="264" max="265" width="9.7109375" style="20" customWidth="1"/>
    <col min="266" max="266" width="15.7109375" style="20" customWidth="1"/>
    <col min="267" max="512" width="9.140625" style="20"/>
    <col min="513" max="513" width="4.28515625" style="20" customWidth="1"/>
    <col min="514" max="514" width="9.28515625" style="20" customWidth="1"/>
    <col min="515" max="515" width="32.7109375" style="20" customWidth="1"/>
    <col min="516" max="517" width="6.7109375" style="20" customWidth="1"/>
    <col min="518" max="519" width="8.28515625" style="20" customWidth="1"/>
    <col min="520" max="521" width="9.7109375" style="20" customWidth="1"/>
    <col min="522" max="522" width="15.7109375" style="20" customWidth="1"/>
    <col min="523" max="768" width="9.140625" style="20"/>
    <col min="769" max="769" width="4.28515625" style="20" customWidth="1"/>
    <col min="770" max="770" width="9.28515625" style="20" customWidth="1"/>
    <col min="771" max="771" width="32.7109375" style="20" customWidth="1"/>
    <col min="772" max="773" width="6.7109375" style="20" customWidth="1"/>
    <col min="774" max="775" width="8.28515625" style="20" customWidth="1"/>
    <col min="776" max="777" width="9.7109375" style="20" customWidth="1"/>
    <col min="778" max="778" width="15.7109375" style="20" customWidth="1"/>
    <col min="779" max="1024" width="9.140625" style="20"/>
    <col min="1025" max="1025" width="4.28515625" style="20" customWidth="1"/>
    <col min="1026" max="1026" width="9.28515625" style="20" customWidth="1"/>
    <col min="1027" max="1027" width="32.7109375" style="20" customWidth="1"/>
    <col min="1028" max="1029" width="6.7109375" style="20" customWidth="1"/>
    <col min="1030" max="1031" width="8.28515625" style="20" customWidth="1"/>
    <col min="1032" max="1033" width="9.7109375" style="20" customWidth="1"/>
    <col min="1034" max="1034" width="15.7109375" style="20" customWidth="1"/>
    <col min="1035" max="1280" width="9.140625" style="20"/>
    <col min="1281" max="1281" width="4.28515625" style="20" customWidth="1"/>
    <col min="1282" max="1282" width="9.28515625" style="20" customWidth="1"/>
    <col min="1283" max="1283" width="32.7109375" style="20" customWidth="1"/>
    <col min="1284" max="1285" width="6.7109375" style="20" customWidth="1"/>
    <col min="1286" max="1287" width="8.28515625" style="20" customWidth="1"/>
    <col min="1288" max="1289" width="9.7109375" style="20" customWidth="1"/>
    <col min="1290" max="1290" width="15.7109375" style="20" customWidth="1"/>
    <col min="1291" max="1536" width="9.140625" style="20"/>
    <col min="1537" max="1537" width="4.28515625" style="20" customWidth="1"/>
    <col min="1538" max="1538" width="9.28515625" style="20" customWidth="1"/>
    <col min="1539" max="1539" width="32.7109375" style="20" customWidth="1"/>
    <col min="1540" max="1541" width="6.7109375" style="20" customWidth="1"/>
    <col min="1542" max="1543" width="8.28515625" style="20" customWidth="1"/>
    <col min="1544" max="1545" width="9.7109375" style="20" customWidth="1"/>
    <col min="1546" max="1546" width="15.7109375" style="20" customWidth="1"/>
    <col min="1547" max="1792" width="9.140625" style="20"/>
    <col min="1793" max="1793" width="4.28515625" style="20" customWidth="1"/>
    <col min="1794" max="1794" width="9.28515625" style="20" customWidth="1"/>
    <col min="1795" max="1795" width="32.7109375" style="20" customWidth="1"/>
    <col min="1796" max="1797" width="6.7109375" style="20" customWidth="1"/>
    <col min="1798" max="1799" width="8.28515625" style="20" customWidth="1"/>
    <col min="1800" max="1801" width="9.7109375" style="20" customWidth="1"/>
    <col min="1802" max="1802" width="15.7109375" style="20" customWidth="1"/>
    <col min="1803" max="2048" width="9.140625" style="20"/>
    <col min="2049" max="2049" width="4.28515625" style="20" customWidth="1"/>
    <col min="2050" max="2050" width="9.28515625" style="20" customWidth="1"/>
    <col min="2051" max="2051" width="32.7109375" style="20" customWidth="1"/>
    <col min="2052" max="2053" width="6.7109375" style="20" customWidth="1"/>
    <col min="2054" max="2055" width="8.28515625" style="20" customWidth="1"/>
    <col min="2056" max="2057" width="9.7109375" style="20" customWidth="1"/>
    <col min="2058" max="2058" width="15.7109375" style="20" customWidth="1"/>
    <col min="2059" max="2304" width="9.140625" style="20"/>
    <col min="2305" max="2305" width="4.28515625" style="20" customWidth="1"/>
    <col min="2306" max="2306" width="9.28515625" style="20" customWidth="1"/>
    <col min="2307" max="2307" width="32.7109375" style="20" customWidth="1"/>
    <col min="2308" max="2309" width="6.7109375" style="20" customWidth="1"/>
    <col min="2310" max="2311" width="8.28515625" style="20" customWidth="1"/>
    <col min="2312" max="2313" width="9.7109375" style="20" customWidth="1"/>
    <col min="2314" max="2314" width="15.7109375" style="20" customWidth="1"/>
    <col min="2315" max="2560" width="9.140625" style="20"/>
    <col min="2561" max="2561" width="4.28515625" style="20" customWidth="1"/>
    <col min="2562" max="2562" width="9.28515625" style="20" customWidth="1"/>
    <col min="2563" max="2563" width="32.7109375" style="20" customWidth="1"/>
    <col min="2564" max="2565" width="6.7109375" style="20" customWidth="1"/>
    <col min="2566" max="2567" width="8.28515625" style="20" customWidth="1"/>
    <col min="2568" max="2569" width="9.7109375" style="20" customWidth="1"/>
    <col min="2570" max="2570" width="15.7109375" style="20" customWidth="1"/>
    <col min="2571" max="2816" width="9.140625" style="20"/>
    <col min="2817" max="2817" width="4.28515625" style="20" customWidth="1"/>
    <col min="2818" max="2818" width="9.28515625" style="20" customWidth="1"/>
    <col min="2819" max="2819" width="32.7109375" style="20" customWidth="1"/>
    <col min="2820" max="2821" width="6.7109375" style="20" customWidth="1"/>
    <col min="2822" max="2823" width="8.28515625" style="20" customWidth="1"/>
    <col min="2824" max="2825" width="9.7109375" style="20" customWidth="1"/>
    <col min="2826" max="2826" width="15.7109375" style="20" customWidth="1"/>
    <col min="2827" max="3072" width="9.140625" style="20"/>
    <col min="3073" max="3073" width="4.28515625" style="20" customWidth="1"/>
    <col min="3074" max="3074" width="9.28515625" style="20" customWidth="1"/>
    <col min="3075" max="3075" width="32.7109375" style="20" customWidth="1"/>
    <col min="3076" max="3077" width="6.7109375" style="20" customWidth="1"/>
    <col min="3078" max="3079" width="8.28515625" style="20" customWidth="1"/>
    <col min="3080" max="3081" width="9.7109375" style="20" customWidth="1"/>
    <col min="3082" max="3082" width="15.7109375" style="20" customWidth="1"/>
    <col min="3083" max="3328" width="9.140625" style="20"/>
    <col min="3329" max="3329" width="4.28515625" style="20" customWidth="1"/>
    <col min="3330" max="3330" width="9.28515625" style="20" customWidth="1"/>
    <col min="3331" max="3331" width="32.7109375" style="20" customWidth="1"/>
    <col min="3332" max="3333" width="6.7109375" style="20" customWidth="1"/>
    <col min="3334" max="3335" width="8.28515625" style="20" customWidth="1"/>
    <col min="3336" max="3337" width="9.7109375" style="20" customWidth="1"/>
    <col min="3338" max="3338" width="15.7109375" style="20" customWidth="1"/>
    <col min="3339" max="3584" width="9.140625" style="20"/>
    <col min="3585" max="3585" width="4.28515625" style="20" customWidth="1"/>
    <col min="3586" max="3586" width="9.28515625" style="20" customWidth="1"/>
    <col min="3587" max="3587" width="32.7109375" style="20" customWidth="1"/>
    <col min="3588" max="3589" width="6.7109375" style="20" customWidth="1"/>
    <col min="3590" max="3591" width="8.28515625" style="20" customWidth="1"/>
    <col min="3592" max="3593" width="9.7109375" style="20" customWidth="1"/>
    <col min="3594" max="3594" width="15.7109375" style="20" customWidth="1"/>
    <col min="3595" max="3840" width="9.140625" style="20"/>
    <col min="3841" max="3841" width="4.28515625" style="20" customWidth="1"/>
    <col min="3842" max="3842" width="9.28515625" style="20" customWidth="1"/>
    <col min="3843" max="3843" width="32.7109375" style="20" customWidth="1"/>
    <col min="3844" max="3845" width="6.7109375" style="20" customWidth="1"/>
    <col min="3846" max="3847" width="8.28515625" style="20" customWidth="1"/>
    <col min="3848" max="3849" width="9.7109375" style="20" customWidth="1"/>
    <col min="3850" max="3850" width="15.7109375" style="20" customWidth="1"/>
    <col min="3851" max="4096" width="9.140625" style="20"/>
    <col min="4097" max="4097" width="4.28515625" style="20" customWidth="1"/>
    <col min="4098" max="4098" width="9.28515625" style="20" customWidth="1"/>
    <col min="4099" max="4099" width="32.7109375" style="20" customWidth="1"/>
    <col min="4100" max="4101" width="6.7109375" style="20" customWidth="1"/>
    <col min="4102" max="4103" width="8.28515625" style="20" customWidth="1"/>
    <col min="4104" max="4105" width="9.7109375" style="20" customWidth="1"/>
    <col min="4106" max="4106" width="15.7109375" style="20" customWidth="1"/>
    <col min="4107" max="4352" width="9.140625" style="20"/>
    <col min="4353" max="4353" width="4.28515625" style="20" customWidth="1"/>
    <col min="4354" max="4354" width="9.28515625" style="20" customWidth="1"/>
    <col min="4355" max="4355" width="32.7109375" style="20" customWidth="1"/>
    <col min="4356" max="4357" width="6.7109375" style="20" customWidth="1"/>
    <col min="4358" max="4359" width="8.28515625" style="20" customWidth="1"/>
    <col min="4360" max="4361" width="9.7109375" style="20" customWidth="1"/>
    <col min="4362" max="4362" width="15.7109375" style="20" customWidth="1"/>
    <col min="4363" max="4608" width="9.140625" style="20"/>
    <col min="4609" max="4609" width="4.28515625" style="20" customWidth="1"/>
    <col min="4610" max="4610" width="9.28515625" style="20" customWidth="1"/>
    <col min="4611" max="4611" width="32.7109375" style="20" customWidth="1"/>
    <col min="4612" max="4613" width="6.7109375" style="20" customWidth="1"/>
    <col min="4614" max="4615" width="8.28515625" style="20" customWidth="1"/>
    <col min="4616" max="4617" width="9.7109375" style="20" customWidth="1"/>
    <col min="4618" max="4618" width="15.7109375" style="20" customWidth="1"/>
    <col min="4619" max="4864" width="9.140625" style="20"/>
    <col min="4865" max="4865" width="4.28515625" style="20" customWidth="1"/>
    <col min="4866" max="4866" width="9.28515625" style="20" customWidth="1"/>
    <col min="4867" max="4867" width="32.7109375" style="20" customWidth="1"/>
    <col min="4868" max="4869" width="6.7109375" style="20" customWidth="1"/>
    <col min="4870" max="4871" width="8.28515625" style="20" customWidth="1"/>
    <col min="4872" max="4873" width="9.7109375" style="20" customWidth="1"/>
    <col min="4874" max="4874" width="15.7109375" style="20" customWidth="1"/>
    <col min="4875" max="5120" width="9.140625" style="20"/>
    <col min="5121" max="5121" width="4.28515625" style="20" customWidth="1"/>
    <col min="5122" max="5122" width="9.28515625" style="20" customWidth="1"/>
    <col min="5123" max="5123" width="32.7109375" style="20" customWidth="1"/>
    <col min="5124" max="5125" width="6.7109375" style="20" customWidth="1"/>
    <col min="5126" max="5127" width="8.28515625" style="20" customWidth="1"/>
    <col min="5128" max="5129" width="9.7109375" style="20" customWidth="1"/>
    <col min="5130" max="5130" width="15.7109375" style="20" customWidth="1"/>
    <col min="5131" max="5376" width="9.140625" style="20"/>
    <col min="5377" max="5377" width="4.28515625" style="20" customWidth="1"/>
    <col min="5378" max="5378" width="9.28515625" style="20" customWidth="1"/>
    <col min="5379" max="5379" width="32.7109375" style="20" customWidth="1"/>
    <col min="5380" max="5381" width="6.7109375" style="20" customWidth="1"/>
    <col min="5382" max="5383" width="8.28515625" style="20" customWidth="1"/>
    <col min="5384" max="5385" width="9.7109375" style="20" customWidth="1"/>
    <col min="5386" max="5386" width="15.7109375" style="20" customWidth="1"/>
    <col min="5387" max="5632" width="9.140625" style="20"/>
    <col min="5633" max="5633" width="4.28515625" style="20" customWidth="1"/>
    <col min="5634" max="5634" width="9.28515625" style="20" customWidth="1"/>
    <col min="5635" max="5635" width="32.7109375" style="20" customWidth="1"/>
    <col min="5636" max="5637" width="6.7109375" style="20" customWidth="1"/>
    <col min="5638" max="5639" width="8.28515625" style="20" customWidth="1"/>
    <col min="5640" max="5641" width="9.7109375" style="20" customWidth="1"/>
    <col min="5642" max="5642" width="15.7109375" style="20" customWidth="1"/>
    <col min="5643" max="5888" width="9.140625" style="20"/>
    <col min="5889" max="5889" width="4.28515625" style="20" customWidth="1"/>
    <col min="5890" max="5890" width="9.28515625" style="20" customWidth="1"/>
    <col min="5891" max="5891" width="32.7109375" style="20" customWidth="1"/>
    <col min="5892" max="5893" width="6.7109375" style="20" customWidth="1"/>
    <col min="5894" max="5895" width="8.28515625" style="20" customWidth="1"/>
    <col min="5896" max="5897" width="9.7109375" style="20" customWidth="1"/>
    <col min="5898" max="5898" width="15.7109375" style="20" customWidth="1"/>
    <col min="5899" max="6144" width="9.140625" style="20"/>
    <col min="6145" max="6145" width="4.28515625" style="20" customWidth="1"/>
    <col min="6146" max="6146" width="9.28515625" style="20" customWidth="1"/>
    <col min="6147" max="6147" width="32.7109375" style="20" customWidth="1"/>
    <col min="6148" max="6149" width="6.7109375" style="20" customWidth="1"/>
    <col min="6150" max="6151" width="8.28515625" style="20" customWidth="1"/>
    <col min="6152" max="6153" width="9.7109375" style="20" customWidth="1"/>
    <col min="6154" max="6154" width="15.7109375" style="20" customWidth="1"/>
    <col min="6155" max="6400" width="9.140625" style="20"/>
    <col min="6401" max="6401" width="4.28515625" style="20" customWidth="1"/>
    <col min="6402" max="6402" width="9.28515625" style="20" customWidth="1"/>
    <col min="6403" max="6403" width="32.7109375" style="20" customWidth="1"/>
    <col min="6404" max="6405" width="6.7109375" style="20" customWidth="1"/>
    <col min="6406" max="6407" width="8.28515625" style="20" customWidth="1"/>
    <col min="6408" max="6409" width="9.7109375" style="20" customWidth="1"/>
    <col min="6410" max="6410" width="15.7109375" style="20" customWidth="1"/>
    <col min="6411" max="6656" width="9.140625" style="20"/>
    <col min="6657" max="6657" width="4.28515625" style="20" customWidth="1"/>
    <col min="6658" max="6658" width="9.28515625" style="20" customWidth="1"/>
    <col min="6659" max="6659" width="32.7109375" style="20" customWidth="1"/>
    <col min="6660" max="6661" width="6.7109375" style="20" customWidth="1"/>
    <col min="6662" max="6663" width="8.28515625" style="20" customWidth="1"/>
    <col min="6664" max="6665" width="9.7109375" style="20" customWidth="1"/>
    <col min="6666" max="6666" width="15.7109375" style="20" customWidth="1"/>
    <col min="6667" max="6912" width="9.140625" style="20"/>
    <col min="6913" max="6913" width="4.28515625" style="20" customWidth="1"/>
    <col min="6914" max="6914" width="9.28515625" style="20" customWidth="1"/>
    <col min="6915" max="6915" width="32.7109375" style="20" customWidth="1"/>
    <col min="6916" max="6917" width="6.7109375" style="20" customWidth="1"/>
    <col min="6918" max="6919" width="8.28515625" style="20" customWidth="1"/>
    <col min="6920" max="6921" width="9.7109375" style="20" customWidth="1"/>
    <col min="6922" max="6922" width="15.7109375" style="20" customWidth="1"/>
    <col min="6923" max="7168" width="9.140625" style="20"/>
    <col min="7169" max="7169" width="4.28515625" style="20" customWidth="1"/>
    <col min="7170" max="7170" width="9.28515625" style="20" customWidth="1"/>
    <col min="7171" max="7171" width="32.7109375" style="20" customWidth="1"/>
    <col min="7172" max="7173" width="6.7109375" style="20" customWidth="1"/>
    <col min="7174" max="7175" width="8.28515625" style="20" customWidth="1"/>
    <col min="7176" max="7177" width="9.7109375" style="20" customWidth="1"/>
    <col min="7178" max="7178" width="15.7109375" style="20" customWidth="1"/>
    <col min="7179" max="7424" width="9.140625" style="20"/>
    <col min="7425" max="7425" width="4.28515625" style="20" customWidth="1"/>
    <col min="7426" max="7426" width="9.28515625" style="20" customWidth="1"/>
    <col min="7427" max="7427" width="32.7109375" style="20" customWidth="1"/>
    <col min="7428" max="7429" width="6.7109375" style="20" customWidth="1"/>
    <col min="7430" max="7431" width="8.28515625" style="20" customWidth="1"/>
    <col min="7432" max="7433" width="9.7109375" style="20" customWidth="1"/>
    <col min="7434" max="7434" width="15.7109375" style="20" customWidth="1"/>
    <col min="7435" max="7680" width="9.140625" style="20"/>
    <col min="7681" max="7681" width="4.28515625" style="20" customWidth="1"/>
    <col min="7682" max="7682" width="9.28515625" style="20" customWidth="1"/>
    <col min="7683" max="7683" width="32.7109375" style="20" customWidth="1"/>
    <col min="7684" max="7685" width="6.7109375" style="20" customWidth="1"/>
    <col min="7686" max="7687" width="8.28515625" style="20" customWidth="1"/>
    <col min="7688" max="7689" width="9.7109375" style="20" customWidth="1"/>
    <col min="7690" max="7690" width="15.7109375" style="20" customWidth="1"/>
    <col min="7691" max="7936" width="9.140625" style="20"/>
    <col min="7937" max="7937" width="4.28515625" style="20" customWidth="1"/>
    <col min="7938" max="7938" width="9.28515625" style="20" customWidth="1"/>
    <col min="7939" max="7939" width="32.7109375" style="20" customWidth="1"/>
    <col min="7940" max="7941" width="6.7109375" style="20" customWidth="1"/>
    <col min="7942" max="7943" width="8.28515625" style="20" customWidth="1"/>
    <col min="7944" max="7945" width="9.7109375" style="20" customWidth="1"/>
    <col min="7946" max="7946" width="15.7109375" style="20" customWidth="1"/>
    <col min="7947" max="8192" width="9.140625" style="20"/>
    <col min="8193" max="8193" width="4.28515625" style="20" customWidth="1"/>
    <col min="8194" max="8194" width="9.28515625" style="20" customWidth="1"/>
    <col min="8195" max="8195" width="32.7109375" style="20" customWidth="1"/>
    <col min="8196" max="8197" width="6.7109375" style="20" customWidth="1"/>
    <col min="8198" max="8199" width="8.28515625" style="20" customWidth="1"/>
    <col min="8200" max="8201" width="9.7109375" style="20" customWidth="1"/>
    <col min="8202" max="8202" width="15.7109375" style="20" customWidth="1"/>
    <col min="8203" max="8448" width="9.140625" style="20"/>
    <col min="8449" max="8449" width="4.28515625" style="20" customWidth="1"/>
    <col min="8450" max="8450" width="9.28515625" style="20" customWidth="1"/>
    <col min="8451" max="8451" width="32.7109375" style="20" customWidth="1"/>
    <col min="8452" max="8453" width="6.7109375" style="20" customWidth="1"/>
    <col min="8454" max="8455" width="8.28515625" style="20" customWidth="1"/>
    <col min="8456" max="8457" width="9.7109375" style="20" customWidth="1"/>
    <col min="8458" max="8458" width="15.7109375" style="20" customWidth="1"/>
    <col min="8459" max="8704" width="9.140625" style="20"/>
    <col min="8705" max="8705" width="4.28515625" style="20" customWidth="1"/>
    <col min="8706" max="8706" width="9.28515625" style="20" customWidth="1"/>
    <col min="8707" max="8707" width="32.7109375" style="20" customWidth="1"/>
    <col min="8708" max="8709" width="6.7109375" style="20" customWidth="1"/>
    <col min="8710" max="8711" width="8.28515625" style="20" customWidth="1"/>
    <col min="8712" max="8713" width="9.7109375" style="20" customWidth="1"/>
    <col min="8714" max="8714" width="15.7109375" style="20" customWidth="1"/>
    <col min="8715" max="8960" width="9.140625" style="20"/>
    <col min="8961" max="8961" width="4.28515625" style="20" customWidth="1"/>
    <col min="8962" max="8962" width="9.28515625" style="20" customWidth="1"/>
    <col min="8963" max="8963" width="32.7109375" style="20" customWidth="1"/>
    <col min="8964" max="8965" width="6.7109375" style="20" customWidth="1"/>
    <col min="8966" max="8967" width="8.28515625" style="20" customWidth="1"/>
    <col min="8968" max="8969" width="9.7109375" style="20" customWidth="1"/>
    <col min="8970" max="8970" width="15.7109375" style="20" customWidth="1"/>
    <col min="8971" max="9216" width="9.140625" style="20"/>
    <col min="9217" max="9217" width="4.28515625" style="20" customWidth="1"/>
    <col min="9218" max="9218" width="9.28515625" style="20" customWidth="1"/>
    <col min="9219" max="9219" width="32.7109375" style="20" customWidth="1"/>
    <col min="9220" max="9221" width="6.7109375" style="20" customWidth="1"/>
    <col min="9222" max="9223" width="8.28515625" style="20" customWidth="1"/>
    <col min="9224" max="9225" width="9.7109375" style="20" customWidth="1"/>
    <col min="9226" max="9226" width="15.7109375" style="20" customWidth="1"/>
    <col min="9227" max="9472" width="9.140625" style="20"/>
    <col min="9473" max="9473" width="4.28515625" style="20" customWidth="1"/>
    <col min="9474" max="9474" width="9.28515625" style="20" customWidth="1"/>
    <col min="9475" max="9475" width="32.7109375" style="20" customWidth="1"/>
    <col min="9476" max="9477" width="6.7109375" style="20" customWidth="1"/>
    <col min="9478" max="9479" width="8.28515625" style="20" customWidth="1"/>
    <col min="9480" max="9481" width="9.7109375" style="20" customWidth="1"/>
    <col min="9482" max="9482" width="15.7109375" style="20" customWidth="1"/>
    <col min="9483" max="9728" width="9.140625" style="20"/>
    <col min="9729" max="9729" width="4.28515625" style="20" customWidth="1"/>
    <col min="9730" max="9730" width="9.28515625" style="20" customWidth="1"/>
    <col min="9731" max="9731" width="32.7109375" style="20" customWidth="1"/>
    <col min="9732" max="9733" width="6.7109375" style="20" customWidth="1"/>
    <col min="9734" max="9735" width="8.28515625" style="20" customWidth="1"/>
    <col min="9736" max="9737" width="9.7109375" style="20" customWidth="1"/>
    <col min="9738" max="9738" width="15.7109375" style="20" customWidth="1"/>
    <col min="9739" max="9984" width="9.140625" style="20"/>
    <col min="9985" max="9985" width="4.28515625" style="20" customWidth="1"/>
    <col min="9986" max="9986" width="9.28515625" style="20" customWidth="1"/>
    <col min="9987" max="9987" width="32.7109375" style="20" customWidth="1"/>
    <col min="9988" max="9989" width="6.7109375" style="20" customWidth="1"/>
    <col min="9990" max="9991" width="8.28515625" style="20" customWidth="1"/>
    <col min="9992" max="9993" width="9.7109375" style="20" customWidth="1"/>
    <col min="9994" max="9994" width="15.7109375" style="20" customWidth="1"/>
    <col min="9995" max="10240" width="9.140625" style="20"/>
    <col min="10241" max="10241" width="4.28515625" style="20" customWidth="1"/>
    <col min="10242" max="10242" width="9.28515625" style="20" customWidth="1"/>
    <col min="10243" max="10243" width="32.7109375" style="20" customWidth="1"/>
    <col min="10244" max="10245" width="6.7109375" style="20" customWidth="1"/>
    <col min="10246" max="10247" width="8.28515625" style="20" customWidth="1"/>
    <col min="10248" max="10249" width="9.7109375" style="20" customWidth="1"/>
    <col min="10250" max="10250" width="15.7109375" style="20" customWidth="1"/>
    <col min="10251" max="10496" width="9.140625" style="20"/>
    <col min="10497" max="10497" width="4.28515625" style="20" customWidth="1"/>
    <col min="10498" max="10498" width="9.28515625" style="20" customWidth="1"/>
    <col min="10499" max="10499" width="32.7109375" style="20" customWidth="1"/>
    <col min="10500" max="10501" width="6.7109375" style="20" customWidth="1"/>
    <col min="10502" max="10503" width="8.28515625" style="20" customWidth="1"/>
    <col min="10504" max="10505" width="9.7109375" style="20" customWidth="1"/>
    <col min="10506" max="10506" width="15.7109375" style="20" customWidth="1"/>
    <col min="10507" max="10752" width="9.140625" style="20"/>
    <col min="10753" max="10753" width="4.28515625" style="20" customWidth="1"/>
    <col min="10754" max="10754" width="9.28515625" style="20" customWidth="1"/>
    <col min="10755" max="10755" width="32.7109375" style="20" customWidth="1"/>
    <col min="10756" max="10757" width="6.7109375" style="20" customWidth="1"/>
    <col min="10758" max="10759" width="8.28515625" style="20" customWidth="1"/>
    <col min="10760" max="10761" width="9.7109375" style="20" customWidth="1"/>
    <col min="10762" max="10762" width="15.7109375" style="20" customWidth="1"/>
    <col min="10763" max="11008" width="9.140625" style="20"/>
    <col min="11009" max="11009" width="4.28515625" style="20" customWidth="1"/>
    <col min="11010" max="11010" width="9.28515625" style="20" customWidth="1"/>
    <col min="11011" max="11011" width="32.7109375" style="20" customWidth="1"/>
    <col min="11012" max="11013" width="6.7109375" style="20" customWidth="1"/>
    <col min="11014" max="11015" width="8.28515625" style="20" customWidth="1"/>
    <col min="11016" max="11017" width="9.7109375" style="20" customWidth="1"/>
    <col min="11018" max="11018" width="15.7109375" style="20" customWidth="1"/>
    <col min="11019" max="11264" width="9.140625" style="20"/>
    <col min="11265" max="11265" width="4.28515625" style="20" customWidth="1"/>
    <col min="11266" max="11266" width="9.28515625" style="20" customWidth="1"/>
    <col min="11267" max="11267" width="32.7109375" style="20" customWidth="1"/>
    <col min="11268" max="11269" width="6.7109375" style="20" customWidth="1"/>
    <col min="11270" max="11271" width="8.28515625" style="20" customWidth="1"/>
    <col min="11272" max="11273" width="9.7109375" style="20" customWidth="1"/>
    <col min="11274" max="11274" width="15.7109375" style="20" customWidth="1"/>
    <col min="11275" max="11520" width="9.140625" style="20"/>
    <col min="11521" max="11521" width="4.28515625" style="20" customWidth="1"/>
    <col min="11522" max="11522" width="9.28515625" style="20" customWidth="1"/>
    <col min="11523" max="11523" width="32.7109375" style="20" customWidth="1"/>
    <col min="11524" max="11525" width="6.7109375" style="20" customWidth="1"/>
    <col min="11526" max="11527" width="8.28515625" style="20" customWidth="1"/>
    <col min="11528" max="11529" width="9.7109375" style="20" customWidth="1"/>
    <col min="11530" max="11530" width="15.7109375" style="20" customWidth="1"/>
    <col min="11531" max="11776" width="9.140625" style="20"/>
    <col min="11777" max="11777" width="4.28515625" style="20" customWidth="1"/>
    <col min="11778" max="11778" width="9.28515625" style="20" customWidth="1"/>
    <col min="11779" max="11779" width="32.7109375" style="20" customWidth="1"/>
    <col min="11780" max="11781" width="6.7109375" style="20" customWidth="1"/>
    <col min="11782" max="11783" width="8.28515625" style="20" customWidth="1"/>
    <col min="11784" max="11785" width="9.7109375" style="20" customWidth="1"/>
    <col min="11786" max="11786" width="15.7109375" style="20" customWidth="1"/>
    <col min="11787" max="12032" width="9.140625" style="20"/>
    <col min="12033" max="12033" width="4.28515625" style="20" customWidth="1"/>
    <col min="12034" max="12034" width="9.28515625" style="20" customWidth="1"/>
    <col min="12035" max="12035" width="32.7109375" style="20" customWidth="1"/>
    <col min="12036" max="12037" width="6.7109375" style="20" customWidth="1"/>
    <col min="12038" max="12039" width="8.28515625" style="20" customWidth="1"/>
    <col min="12040" max="12041" width="9.7109375" style="20" customWidth="1"/>
    <col min="12042" max="12042" width="15.7109375" style="20" customWidth="1"/>
    <col min="12043" max="12288" width="9.140625" style="20"/>
    <col min="12289" max="12289" width="4.28515625" style="20" customWidth="1"/>
    <col min="12290" max="12290" width="9.28515625" style="20" customWidth="1"/>
    <col min="12291" max="12291" width="32.7109375" style="20" customWidth="1"/>
    <col min="12292" max="12293" width="6.7109375" style="20" customWidth="1"/>
    <col min="12294" max="12295" width="8.28515625" style="20" customWidth="1"/>
    <col min="12296" max="12297" width="9.7109375" style="20" customWidth="1"/>
    <col min="12298" max="12298" width="15.7109375" style="20" customWidth="1"/>
    <col min="12299" max="12544" width="9.140625" style="20"/>
    <col min="12545" max="12545" width="4.28515625" style="20" customWidth="1"/>
    <col min="12546" max="12546" width="9.28515625" style="20" customWidth="1"/>
    <col min="12547" max="12547" width="32.7109375" style="20" customWidth="1"/>
    <col min="12548" max="12549" width="6.7109375" style="20" customWidth="1"/>
    <col min="12550" max="12551" width="8.28515625" style="20" customWidth="1"/>
    <col min="12552" max="12553" width="9.7109375" style="20" customWidth="1"/>
    <col min="12554" max="12554" width="15.7109375" style="20" customWidth="1"/>
    <col min="12555" max="12800" width="9.140625" style="20"/>
    <col min="12801" max="12801" width="4.28515625" style="20" customWidth="1"/>
    <col min="12802" max="12802" width="9.28515625" style="20" customWidth="1"/>
    <col min="12803" max="12803" width="32.7109375" style="20" customWidth="1"/>
    <col min="12804" max="12805" width="6.7109375" style="20" customWidth="1"/>
    <col min="12806" max="12807" width="8.28515625" style="20" customWidth="1"/>
    <col min="12808" max="12809" width="9.7109375" style="20" customWidth="1"/>
    <col min="12810" max="12810" width="15.7109375" style="20" customWidth="1"/>
    <col min="12811" max="13056" width="9.140625" style="20"/>
    <col min="13057" max="13057" width="4.28515625" style="20" customWidth="1"/>
    <col min="13058" max="13058" width="9.28515625" style="20" customWidth="1"/>
    <col min="13059" max="13059" width="32.7109375" style="20" customWidth="1"/>
    <col min="13060" max="13061" width="6.7109375" style="20" customWidth="1"/>
    <col min="13062" max="13063" width="8.28515625" style="20" customWidth="1"/>
    <col min="13064" max="13065" width="9.7109375" style="20" customWidth="1"/>
    <col min="13066" max="13066" width="15.7109375" style="20" customWidth="1"/>
    <col min="13067" max="13312" width="9.140625" style="20"/>
    <col min="13313" max="13313" width="4.28515625" style="20" customWidth="1"/>
    <col min="13314" max="13314" width="9.28515625" style="20" customWidth="1"/>
    <col min="13315" max="13315" width="32.7109375" style="20" customWidth="1"/>
    <col min="13316" max="13317" width="6.7109375" style="20" customWidth="1"/>
    <col min="13318" max="13319" width="8.28515625" style="20" customWidth="1"/>
    <col min="13320" max="13321" width="9.7109375" style="20" customWidth="1"/>
    <col min="13322" max="13322" width="15.7109375" style="20" customWidth="1"/>
    <col min="13323" max="13568" width="9.140625" style="20"/>
    <col min="13569" max="13569" width="4.28515625" style="20" customWidth="1"/>
    <col min="13570" max="13570" width="9.28515625" style="20" customWidth="1"/>
    <col min="13571" max="13571" width="32.7109375" style="20" customWidth="1"/>
    <col min="13572" max="13573" width="6.7109375" style="20" customWidth="1"/>
    <col min="13574" max="13575" width="8.28515625" style="20" customWidth="1"/>
    <col min="13576" max="13577" width="9.7109375" style="20" customWidth="1"/>
    <col min="13578" max="13578" width="15.7109375" style="20" customWidth="1"/>
    <col min="13579" max="13824" width="9.140625" style="20"/>
    <col min="13825" max="13825" width="4.28515625" style="20" customWidth="1"/>
    <col min="13826" max="13826" width="9.28515625" style="20" customWidth="1"/>
    <col min="13827" max="13827" width="32.7109375" style="20" customWidth="1"/>
    <col min="13828" max="13829" width="6.7109375" style="20" customWidth="1"/>
    <col min="13830" max="13831" width="8.28515625" style="20" customWidth="1"/>
    <col min="13832" max="13833" width="9.7109375" style="20" customWidth="1"/>
    <col min="13834" max="13834" width="15.7109375" style="20" customWidth="1"/>
    <col min="13835" max="14080" width="9.140625" style="20"/>
    <col min="14081" max="14081" width="4.28515625" style="20" customWidth="1"/>
    <col min="14082" max="14082" width="9.28515625" style="20" customWidth="1"/>
    <col min="14083" max="14083" width="32.7109375" style="20" customWidth="1"/>
    <col min="14084" max="14085" width="6.7109375" style="20" customWidth="1"/>
    <col min="14086" max="14087" width="8.28515625" style="20" customWidth="1"/>
    <col min="14088" max="14089" width="9.7109375" style="20" customWidth="1"/>
    <col min="14090" max="14090" width="15.7109375" style="20" customWidth="1"/>
    <col min="14091" max="14336" width="9.140625" style="20"/>
    <col min="14337" max="14337" width="4.28515625" style="20" customWidth="1"/>
    <col min="14338" max="14338" width="9.28515625" style="20" customWidth="1"/>
    <col min="14339" max="14339" width="32.7109375" style="20" customWidth="1"/>
    <col min="14340" max="14341" width="6.7109375" style="20" customWidth="1"/>
    <col min="14342" max="14343" width="8.28515625" style="20" customWidth="1"/>
    <col min="14344" max="14345" width="9.7109375" style="20" customWidth="1"/>
    <col min="14346" max="14346" width="15.7109375" style="20" customWidth="1"/>
    <col min="14347" max="14592" width="9.140625" style="20"/>
    <col min="14593" max="14593" width="4.28515625" style="20" customWidth="1"/>
    <col min="14594" max="14594" width="9.28515625" style="20" customWidth="1"/>
    <col min="14595" max="14595" width="32.7109375" style="20" customWidth="1"/>
    <col min="14596" max="14597" width="6.7109375" style="20" customWidth="1"/>
    <col min="14598" max="14599" width="8.28515625" style="20" customWidth="1"/>
    <col min="14600" max="14601" width="9.7109375" style="20" customWidth="1"/>
    <col min="14602" max="14602" width="15.7109375" style="20" customWidth="1"/>
    <col min="14603" max="14848" width="9.140625" style="20"/>
    <col min="14849" max="14849" width="4.28515625" style="20" customWidth="1"/>
    <col min="14850" max="14850" width="9.28515625" style="20" customWidth="1"/>
    <col min="14851" max="14851" width="32.7109375" style="20" customWidth="1"/>
    <col min="14852" max="14853" width="6.7109375" style="20" customWidth="1"/>
    <col min="14854" max="14855" width="8.28515625" style="20" customWidth="1"/>
    <col min="14856" max="14857" width="9.7109375" style="20" customWidth="1"/>
    <col min="14858" max="14858" width="15.7109375" style="20" customWidth="1"/>
    <col min="14859" max="15104" width="9.140625" style="20"/>
    <col min="15105" max="15105" width="4.28515625" style="20" customWidth="1"/>
    <col min="15106" max="15106" width="9.28515625" style="20" customWidth="1"/>
    <col min="15107" max="15107" width="32.7109375" style="20" customWidth="1"/>
    <col min="15108" max="15109" width="6.7109375" style="20" customWidth="1"/>
    <col min="15110" max="15111" width="8.28515625" style="20" customWidth="1"/>
    <col min="15112" max="15113" width="9.7109375" style="20" customWidth="1"/>
    <col min="15114" max="15114" width="15.7109375" style="20" customWidth="1"/>
    <col min="15115" max="15360" width="9.140625" style="20"/>
    <col min="15361" max="15361" width="4.28515625" style="20" customWidth="1"/>
    <col min="15362" max="15362" width="9.28515625" style="20" customWidth="1"/>
    <col min="15363" max="15363" width="32.7109375" style="20" customWidth="1"/>
    <col min="15364" max="15365" width="6.7109375" style="20" customWidth="1"/>
    <col min="15366" max="15367" width="8.28515625" style="20" customWidth="1"/>
    <col min="15368" max="15369" width="9.7109375" style="20" customWidth="1"/>
    <col min="15370" max="15370" width="15.7109375" style="20" customWidth="1"/>
    <col min="15371" max="15616" width="9.140625" style="20"/>
    <col min="15617" max="15617" width="4.28515625" style="20" customWidth="1"/>
    <col min="15618" max="15618" width="9.28515625" style="20" customWidth="1"/>
    <col min="15619" max="15619" width="32.7109375" style="20" customWidth="1"/>
    <col min="15620" max="15621" width="6.7109375" style="20" customWidth="1"/>
    <col min="15622" max="15623" width="8.28515625" style="20" customWidth="1"/>
    <col min="15624" max="15625" width="9.7109375" style="20" customWidth="1"/>
    <col min="15626" max="15626" width="15.7109375" style="20" customWidth="1"/>
    <col min="15627" max="15872" width="9.140625" style="20"/>
    <col min="15873" max="15873" width="4.28515625" style="20" customWidth="1"/>
    <col min="15874" max="15874" width="9.28515625" style="20" customWidth="1"/>
    <col min="15875" max="15875" width="32.7109375" style="20" customWidth="1"/>
    <col min="15876" max="15877" width="6.7109375" style="20" customWidth="1"/>
    <col min="15878" max="15879" width="8.28515625" style="20" customWidth="1"/>
    <col min="15880" max="15881" width="9.7109375" style="20" customWidth="1"/>
    <col min="15882" max="15882" width="15.7109375" style="20" customWidth="1"/>
    <col min="15883" max="16128" width="9.140625" style="20"/>
    <col min="16129" max="16129" width="4.28515625" style="20" customWidth="1"/>
    <col min="16130" max="16130" width="9.28515625" style="20" customWidth="1"/>
    <col min="16131" max="16131" width="32.7109375" style="20" customWidth="1"/>
    <col min="16132" max="16133" width="6.7109375" style="20" customWidth="1"/>
    <col min="16134" max="16135" width="8.28515625" style="20" customWidth="1"/>
    <col min="16136" max="16137" width="9.7109375" style="20" customWidth="1"/>
    <col min="16138" max="16138" width="15.7109375" style="20" customWidth="1"/>
    <col min="16139" max="16384" width="9.140625" style="20"/>
  </cols>
  <sheetData>
    <row r="1" spans="1:9" s="315" customFormat="1" ht="19.5" customHeight="1">
      <c r="A1" s="8" t="s">
        <v>71</v>
      </c>
      <c r="B1" s="8" t="s">
        <v>72</v>
      </c>
      <c r="C1" s="8" t="s">
        <v>73</v>
      </c>
      <c r="D1" s="241" t="s">
        <v>74</v>
      </c>
      <c r="E1" s="13" t="s">
        <v>75</v>
      </c>
      <c r="F1" s="241" t="s">
        <v>76</v>
      </c>
      <c r="G1" s="241" t="s">
        <v>77</v>
      </c>
      <c r="H1" s="13" t="s">
        <v>0</v>
      </c>
      <c r="I1" s="13" t="s">
        <v>1</v>
      </c>
    </row>
    <row r="2" spans="1:9" ht="114">
      <c r="A2" s="57">
        <v>1</v>
      </c>
      <c r="B2" s="20" t="s">
        <v>2000</v>
      </c>
      <c r="C2" s="20" t="s">
        <v>2001</v>
      </c>
      <c r="D2" s="76">
        <v>94.5</v>
      </c>
      <c r="E2" s="58" t="s">
        <v>279</v>
      </c>
      <c r="F2" s="269"/>
      <c r="G2" s="269"/>
      <c r="H2" s="382">
        <f>ROUND(D2*F2, 0)</f>
        <v>0</v>
      </c>
      <c r="I2" s="382">
        <f>ROUND(D2*G2, 0)</f>
        <v>0</v>
      </c>
    </row>
    <row r="3" spans="1:9">
      <c r="F3" s="317"/>
      <c r="G3" s="317"/>
      <c r="H3" s="382"/>
      <c r="I3" s="382"/>
    </row>
    <row r="4" spans="1:9" ht="99.75">
      <c r="A4" s="57">
        <v>2</v>
      </c>
      <c r="B4" s="20" t="s">
        <v>2002</v>
      </c>
      <c r="C4" s="20" t="s">
        <v>2003</v>
      </c>
      <c r="D4" s="76">
        <v>42</v>
      </c>
      <c r="E4" s="58" t="s">
        <v>279</v>
      </c>
      <c r="F4" s="269"/>
      <c r="G4" s="269"/>
      <c r="H4" s="382">
        <f>ROUND(D4*F4, 0)</f>
        <v>0</v>
      </c>
      <c r="I4" s="382">
        <f>ROUND(D4*G4, 0)</f>
        <v>0</v>
      </c>
    </row>
    <row r="5" spans="1:9">
      <c r="F5" s="317"/>
      <c r="G5" s="317"/>
      <c r="H5" s="382"/>
      <c r="I5" s="382"/>
    </row>
    <row r="6" spans="1:9" ht="114">
      <c r="A6" s="57">
        <v>3</v>
      </c>
      <c r="B6" s="20" t="s">
        <v>2004</v>
      </c>
      <c r="C6" s="20" t="s">
        <v>2005</v>
      </c>
      <c r="D6" s="76">
        <v>2784</v>
      </c>
      <c r="E6" s="58" t="s">
        <v>279</v>
      </c>
      <c r="F6" s="269"/>
      <c r="G6" s="269"/>
      <c r="H6" s="382">
        <f>ROUND(D6*F6, 0)</f>
        <v>0</v>
      </c>
      <c r="I6" s="382">
        <f>ROUND(D6*G6, 0)</f>
        <v>0</v>
      </c>
    </row>
    <row r="7" spans="1:9">
      <c r="F7" s="317"/>
      <c r="G7" s="317"/>
      <c r="H7" s="382"/>
      <c r="I7" s="382"/>
    </row>
    <row r="8" spans="1:9" ht="85.5">
      <c r="A8" s="57">
        <v>4</v>
      </c>
      <c r="B8" s="20" t="s">
        <v>2006</v>
      </c>
      <c r="C8" s="20" t="s">
        <v>2007</v>
      </c>
      <c r="D8" s="76">
        <v>2331</v>
      </c>
      <c r="E8" s="58" t="s">
        <v>1980</v>
      </c>
      <c r="F8" s="269"/>
      <c r="G8" s="269"/>
      <c r="H8" s="382">
        <f>ROUND(D8*F8, 0)</f>
        <v>0</v>
      </c>
      <c r="I8" s="382">
        <f>ROUND(D8*G8, 0)</f>
        <v>0</v>
      </c>
    </row>
    <row r="9" spans="1:9">
      <c r="F9" s="317"/>
      <c r="G9" s="317"/>
      <c r="H9" s="382"/>
      <c r="I9" s="382"/>
    </row>
    <row r="10" spans="1:9" ht="71.25">
      <c r="A10" s="57">
        <v>5</v>
      </c>
      <c r="B10" s="20" t="s">
        <v>2008</v>
      </c>
      <c r="C10" s="20" t="s">
        <v>2009</v>
      </c>
      <c r="D10" s="76">
        <v>196.3</v>
      </c>
      <c r="E10" s="58" t="s">
        <v>2010</v>
      </c>
      <c r="F10" s="269"/>
      <c r="G10" s="269"/>
      <c r="H10" s="382">
        <f>ROUND(D10*F10, 0)</f>
        <v>0</v>
      </c>
      <c r="I10" s="382">
        <f>ROUND(D10*G10, 0)</f>
        <v>0</v>
      </c>
    </row>
    <row r="11" spans="1:9">
      <c r="F11" s="317"/>
      <c r="G11" s="317"/>
      <c r="H11" s="382"/>
      <c r="I11" s="382"/>
    </row>
    <row r="12" spans="1:9" ht="57">
      <c r="A12" s="57">
        <v>6</v>
      </c>
      <c r="B12" s="20" t="s">
        <v>2011</v>
      </c>
      <c r="C12" s="20" t="s">
        <v>4779</v>
      </c>
      <c r="D12" s="76">
        <v>2331</v>
      </c>
      <c r="E12" s="58" t="s">
        <v>1980</v>
      </c>
      <c r="F12" s="269"/>
      <c r="G12" s="269"/>
      <c r="H12" s="382">
        <f>ROUND(D12*F12, 0)</f>
        <v>0</v>
      </c>
      <c r="I12" s="382">
        <f>ROUND(D12*G12, 0)</f>
        <v>0</v>
      </c>
    </row>
    <row r="13" spans="1:9">
      <c r="F13" s="317"/>
      <c r="G13" s="317"/>
      <c r="H13" s="382"/>
      <c r="I13" s="382"/>
    </row>
    <row r="14" spans="1:9" ht="42.75">
      <c r="A14" s="57">
        <v>7</v>
      </c>
      <c r="B14" s="20" t="s">
        <v>2012</v>
      </c>
      <c r="C14" s="20" t="s">
        <v>2013</v>
      </c>
      <c r="D14" s="76">
        <v>1250</v>
      </c>
      <c r="E14" s="58" t="s">
        <v>239</v>
      </c>
      <c r="F14" s="269"/>
      <c r="G14" s="269"/>
      <c r="H14" s="382">
        <f>ROUND(D14*F14, 0)</f>
        <v>0</v>
      </c>
      <c r="I14" s="382">
        <f>ROUND(D14*G14, 0)</f>
        <v>0</v>
      </c>
    </row>
    <row r="15" spans="1:9">
      <c r="F15" s="317"/>
      <c r="G15" s="317"/>
      <c r="H15" s="382"/>
      <c r="I15" s="382"/>
    </row>
    <row r="16" spans="1:9" ht="57">
      <c r="A16" s="57">
        <v>8</v>
      </c>
      <c r="B16" s="20" t="s">
        <v>2014</v>
      </c>
      <c r="C16" s="20" t="s">
        <v>4780</v>
      </c>
      <c r="D16" s="76">
        <v>222</v>
      </c>
      <c r="E16" s="58" t="s">
        <v>2015</v>
      </c>
      <c r="F16" s="269"/>
      <c r="G16" s="269"/>
      <c r="H16" s="382">
        <f>ROUND(D16*F16, 0)</f>
        <v>0</v>
      </c>
      <c r="I16" s="382">
        <f>ROUND(D16*G16, 0)</f>
        <v>0</v>
      </c>
    </row>
    <row r="17" spans="1:9">
      <c r="F17" s="317"/>
      <c r="G17" s="317"/>
      <c r="H17" s="382"/>
      <c r="I17" s="382"/>
    </row>
    <row r="18" spans="1:9" s="316" customFormat="1" ht="15">
      <c r="A18" s="164"/>
      <c r="B18" s="12"/>
      <c r="C18" s="12" t="s">
        <v>89</v>
      </c>
      <c r="D18" s="268"/>
      <c r="E18" s="14"/>
      <c r="F18" s="328"/>
      <c r="G18" s="328"/>
      <c r="H18" s="383">
        <f>ROUND(SUM(H2:H17),0)</f>
        <v>0</v>
      </c>
      <c r="I18" s="383">
        <f>ROUND(SUM(I2:I17),0)</f>
        <v>0</v>
      </c>
    </row>
  </sheetData>
  <sheetProtection algorithmName="SHA-512" hashValue="UvW9huSVNQqy2TGBUQl0vExA+SQYI2fswuA0l6gzDRz9GxSGMEO4dY3BxLW+gPOU9+FRhuWc0ZbxTIxnxX41Zw==" saltValue="Lvx0VKNUXYvjx9tEB/kGew==" spinCount="100000" sheet="1" objects="1" scenarios="1"/>
  <autoFilter ref="A1:I18" xr:uid="{00000000-0009-0000-0000-00000A000000}"/>
  <customSheetViews>
    <customSheetView guid="{8F7B0D9D-760B-4ED2-8EF3-7E60F24C53A3}" showPageBreaks="1" topLeftCell="A4">
      <selection activeCell="E2" sqref="E2"/>
      <pageMargins left="0.2361111111111111" right="0.2361111111111111" top="0.69444444444444442" bottom="0.69444444444444442" header="0.41666666666666669" footer="0.41666666666666669"/>
      <pageSetup paperSize="9" orientation="portrait" useFirstPageNumber="1" r:id="rId1"/>
      <headerFooter>
        <oddHeader>&amp;L&amp;"Times New Roman,bold"&amp;10 Mélyalapozás</oddHeader>
      </headerFooter>
    </customSheetView>
    <customSheetView guid="{889DD361-410A-403A-AA82-655FDFDC877E}" showPageBreaks="1" topLeftCell="A4">
      <selection activeCell="E2" sqref="E2"/>
      <pageMargins left="0.2361111111111111" right="0.2361111111111111" top="0.69444444444444442" bottom="0.69444444444444442" header="0.41666666666666669" footer="0.41666666666666669"/>
      <pageSetup paperSize="9" orientation="portrait" useFirstPageNumber="1" r:id="rId2"/>
      <headerFooter>
        <oddHeader>&amp;L&amp;"Times New Roman,bold"&amp;10 Mélyalapozás</oddHeader>
      </headerFooter>
    </customSheetView>
    <customSheetView guid="{D331B704-800F-4B9C-8ED5-0D010377A042}" showPageBreaks="1">
      <selection activeCell="F6" sqref="F6"/>
      <pageMargins left="0.2361111111111111" right="0.2361111111111111" top="0.69444444444444442" bottom="0.69444444444444442" header="0.41666666666666669" footer="0.41666666666666669"/>
      <pageSetup paperSize="9" scale="78" orientation="portrait" useFirstPageNumber="1" r:id="rId3"/>
      <headerFooter>
        <oddHeader>&amp;L&amp;"Times New Roman,bold"&amp;10 Mélyalapozás</oddHeader>
      </headerFooter>
    </customSheetView>
  </customSheetViews>
  <pageMargins left="0.23622047244094491" right="0.23622047244094491" top="0.70866141732283472" bottom="0.70866141732283472" header="0.43307086614173229" footer="0.43307086614173229"/>
  <pageSetup paperSize="9" scale="71" firstPageNumber="15" orientation="portrait" useFirstPageNumber="1" r:id="rId4"/>
  <headerFooter>
    <oddHeader>&amp;L&amp;"Times New Roman,Félkövér"&amp;10&amp;A</oddHeader>
    <oddFooter>&amp;C&amp;P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Munka13">
    <tabColor rgb="FFFFC000"/>
  </sheetPr>
  <dimension ref="A1:I68"/>
  <sheetViews>
    <sheetView workbookViewId="0">
      <selection activeCell="H2" sqref="H2:I2"/>
    </sheetView>
  </sheetViews>
  <sheetFormatPr defaultRowHeight="14.25"/>
  <cols>
    <col min="1" max="1" width="6.7109375" style="57" customWidth="1"/>
    <col min="2" max="2" width="13" style="20" customWidth="1"/>
    <col min="3" max="3" width="32.7109375" style="20" customWidth="1"/>
    <col min="4" max="4" width="9.28515625" style="76" customWidth="1"/>
    <col min="5" max="5" width="10.7109375" style="58" customWidth="1"/>
    <col min="6" max="6" width="17" style="76" customWidth="1"/>
    <col min="7" max="7" width="13.7109375" style="76" bestFit="1" customWidth="1"/>
    <col min="8" max="8" width="18.28515625" style="58" customWidth="1"/>
    <col min="9" max="9" width="18.28515625" style="58" bestFit="1"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9" s="319" customFormat="1" ht="22.5" customHeight="1">
      <c r="A1" s="8" t="s">
        <v>71</v>
      </c>
      <c r="B1" s="8" t="s">
        <v>72</v>
      </c>
      <c r="C1" s="8" t="s">
        <v>73</v>
      </c>
      <c r="D1" s="241" t="s">
        <v>74</v>
      </c>
      <c r="E1" s="13" t="s">
        <v>75</v>
      </c>
      <c r="F1" s="241" t="s">
        <v>76</v>
      </c>
      <c r="G1" s="241" t="s">
        <v>77</v>
      </c>
      <c r="H1" s="13" t="s">
        <v>0</v>
      </c>
      <c r="I1" s="13" t="s">
        <v>1</v>
      </c>
    </row>
    <row r="2" spans="1:9" ht="85.5">
      <c r="A2" s="57">
        <v>1</v>
      </c>
      <c r="B2" s="20" t="s">
        <v>2016</v>
      </c>
      <c r="C2" s="20" t="s">
        <v>2017</v>
      </c>
      <c r="D2" s="76">
        <v>21.2</v>
      </c>
      <c r="E2" s="58" t="s">
        <v>2010</v>
      </c>
      <c r="F2" s="240"/>
      <c r="G2" s="240"/>
      <c r="H2" s="382">
        <f>ROUND(D2*F2, 0)</f>
        <v>0</v>
      </c>
      <c r="I2" s="382">
        <f>ROUND(D2*G2, 0)</f>
        <v>0</v>
      </c>
    </row>
    <row r="3" spans="1:9">
      <c r="H3" s="392"/>
      <c r="I3" s="392"/>
    </row>
    <row r="4" spans="1:9" ht="71.25">
      <c r="A4" s="57">
        <v>2</v>
      </c>
      <c r="B4" s="20" t="s">
        <v>2018</v>
      </c>
      <c r="C4" s="20" t="s">
        <v>2019</v>
      </c>
      <c r="D4" s="76">
        <v>4.8</v>
      </c>
      <c r="E4" s="58" t="s">
        <v>2010</v>
      </c>
      <c r="F4" s="240"/>
      <c r="G4" s="240"/>
      <c r="H4" s="382">
        <f>ROUND(D4*F4, 0)</f>
        <v>0</v>
      </c>
      <c r="I4" s="382">
        <f>ROUND(D4*G4, 0)</f>
        <v>0</v>
      </c>
    </row>
    <row r="5" spans="1:9">
      <c r="F5" s="317"/>
      <c r="G5" s="314"/>
      <c r="H5" s="387"/>
      <c r="I5" s="387"/>
    </row>
    <row r="6" spans="1:9" ht="71.25">
      <c r="A6" s="57">
        <v>3</v>
      </c>
      <c r="B6" s="20" t="s">
        <v>2020</v>
      </c>
      <c r="C6" s="20" t="s">
        <v>2021</v>
      </c>
      <c r="D6" s="76">
        <v>1012</v>
      </c>
      <c r="E6" s="58" t="s">
        <v>2010</v>
      </c>
      <c r="F6" s="240"/>
      <c r="G6" s="240"/>
      <c r="H6" s="382">
        <f>ROUND(D6*F6, 0)</f>
        <v>0</v>
      </c>
      <c r="I6" s="382">
        <f>ROUND(D6*G6, 0)</f>
        <v>0</v>
      </c>
    </row>
    <row r="7" spans="1:9">
      <c r="F7" s="317"/>
      <c r="G7" s="314"/>
      <c r="H7" s="387"/>
      <c r="I7" s="387"/>
    </row>
    <row r="8" spans="1:9" ht="71.25">
      <c r="A8" s="57">
        <v>4</v>
      </c>
      <c r="B8" s="20" t="s">
        <v>2022</v>
      </c>
      <c r="C8" s="20" t="s">
        <v>2023</v>
      </c>
      <c r="D8" s="76">
        <v>316</v>
      </c>
      <c r="E8" s="58" t="s">
        <v>2010</v>
      </c>
      <c r="F8" s="240"/>
      <c r="G8" s="240"/>
      <c r="H8" s="382">
        <f>ROUND(D8*F8, 0)</f>
        <v>0</v>
      </c>
      <c r="I8" s="382">
        <f>ROUND(D8*G8, 0)</f>
        <v>0</v>
      </c>
    </row>
    <row r="9" spans="1:9">
      <c r="F9" s="317"/>
      <c r="G9" s="314"/>
      <c r="H9" s="387"/>
      <c r="I9" s="387"/>
    </row>
    <row r="10" spans="1:9" ht="99.75">
      <c r="A10" s="57">
        <v>5</v>
      </c>
      <c r="B10" s="20" t="s">
        <v>2024</v>
      </c>
      <c r="C10" s="20" t="s">
        <v>4787</v>
      </c>
      <c r="D10" s="76">
        <v>302</v>
      </c>
      <c r="E10" s="58" t="s">
        <v>1980</v>
      </c>
      <c r="F10" s="240"/>
      <c r="G10" s="240"/>
      <c r="H10" s="382">
        <f>ROUND(D10*F10, 0)</f>
        <v>0</v>
      </c>
      <c r="I10" s="382">
        <f>ROUND(D10*G10, 0)</f>
        <v>0</v>
      </c>
    </row>
    <row r="11" spans="1:9">
      <c r="F11" s="317"/>
      <c r="G11" s="314"/>
      <c r="H11" s="387"/>
      <c r="I11" s="387"/>
    </row>
    <row r="12" spans="1:9" ht="114">
      <c r="A12" s="57">
        <v>6</v>
      </c>
      <c r="B12" s="20" t="s">
        <v>2025</v>
      </c>
      <c r="C12" s="20" t="s">
        <v>4789</v>
      </c>
      <c r="D12" s="76">
        <v>76</v>
      </c>
      <c r="E12" s="58" t="s">
        <v>1980</v>
      </c>
      <c r="F12" s="240"/>
      <c r="G12" s="240"/>
      <c r="H12" s="382">
        <f>ROUND(D12*F12, 0)</f>
        <v>0</v>
      </c>
      <c r="I12" s="382">
        <f>ROUND(D12*G12, 0)</f>
        <v>0</v>
      </c>
    </row>
    <row r="13" spans="1:9">
      <c r="F13" s="317"/>
      <c r="G13" s="314"/>
      <c r="H13" s="387"/>
      <c r="I13" s="387"/>
    </row>
    <row r="14" spans="1:9" ht="99.75">
      <c r="A14" s="57">
        <v>7</v>
      </c>
      <c r="B14" s="20" t="s">
        <v>2026</v>
      </c>
      <c r="C14" s="20" t="s">
        <v>4788</v>
      </c>
      <c r="D14" s="76">
        <v>3588</v>
      </c>
      <c r="E14" s="58" t="s">
        <v>1980</v>
      </c>
      <c r="F14" s="240"/>
      <c r="G14" s="240"/>
      <c r="H14" s="382">
        <f>ROUND(D14*F14, 0)</f>
        <v>0</v>
      </c>
      <c r="I14" s="382">
        <f>ROUND(D14*G14, 0)</f>
        <v>0</v>
      </c>
    </row>
    <row r="15" spans="1:9">
      <c r="F15" s="317"/>
      <c r="G15" s="314"/>
      <c r="H15" s="387"/>
      <c r="I15" s="387"/>
    </row>
    <row r="16" spans="1:9" ht="85.5">
      <c r="A16" s="57">
        <v>8</v>
      </c>
      <c r="B16" s="20" t="s">
        <v>2027</v>
      </c>
      <c r="C16" s="20" t="s">
        <v>4790</v>
      </c>
      <c r="D16" s="76">
        <v>195.2</v>
      </c>
      <c r="E16" s="58" t="s">
        <v>1980</v>
      </c>
      <c r="F16" s="240"/>
      <c r="G16" s="240"/>
      <c r="H16" s="382">
        <f>ROUND(D16*F16, 0)</f>
        <v>0</v>
      </c>
      <c r="I16" s="382">
        <f>ROUND(D16*G16, 0)</f>
        <v>0</v>
      </c>
    </row>
    <row r="17" spans="1:9">
      <c r="F17" s="317"/>
      <c r="G17" s="314"/>
      <c r="H17" s="387"/>
      <c r="I17" s="387"/>
    </row>
    <row r="18" spans="1:9" ht="71.25">
      <c r="A18" s="57">
        <v>9</v>
      </c>
      <c r="B18" s="20" t="s">
        <v>2028</v>
      </c>
      <c r="C18" s="20" t="s">
        <v>4791</v>
      </c>
      <c r="D18" s="76">
        <v>451</v>
      </c>
      <c r="E18" s="58" t="s">
        <v>1980</v>
      </c>
      <c r="F18" s="240"/>
      <c r="G18" s="240"/>
      <c r="H18" s="382">
        <f>ROUND(D18*F18, 0)</f>
        <v>0</v>
      </c>
      <c r="I18" s="382">
        <f>ROUND(D18*G18, 0)</f>
        <v>0</v>
      </c>
    </row>
    <row r="19" spans="1:9">
      <c r="F19" s="317"/>
      <c r="G19" s="314"/>
      <c r="H19" s="387"/>
      <c r="I19" s="387"/>
    </row>
    <row r="20" spans="1:9" ht="99.75">
      <c r="A20" s="57">
        <v>10</v>
      </c>
      <c r="B20" s="20" t="s">
        <v>2029</v>
      </c>
      <c r="C20" s="20" t="s">
        <v>4785</v>
      </c>
      <c r="D20" s="76">
        <v>4390</v>
      </c>
      <c r="E20" s="58" t="s">
        <v>1980</v>
      </c>
      <c r="F20" s="240"/>
      <c r="G20" s="240"/>
      <c r="H20" s="382">
        <f>ROUND(D20*F20, 0)</f>
        <v>0</v>
      </c>
      <c r="I20" s="382">
        <f>ROUND(D20*G20, 0)</f>
        <v>0</v>
      </c>
    </row>
    <row r="21" spans="1:9">
      <c r="F21" s="317"/>
      <c r="G21" s="314"/>
      <c r="H21" s="387"/>
      <c r="I21" s="387"/>
    </row>
    <row r="22" spans="1:9" ht="114">
      <c r="A22" s="57">
        <v>11</v>
      </c>
      <c r="B22" s="20" t="s">
        <v>2030</v>
      </c>
      <c r="C22" s="20" t="s">
        <v>4786</v>
      </c>
      <c r="D22" s="76">
        <v>33.700000000000003</v>
      </c>
      <c r="E22" s="58" t="s">
        <v>1980</v>
      </c>
      <c r="F22" s="240"/>
      <c r="G22" s="240"/>
      <c r="H22" s="382">
        <f>ROUND(D22*F22, 0)</f>
        <v>0</v>
      </c>
      <c r="I22" s="382">
        <f>ROUND(D22*G22, 0)</f>
        <v>0</v>
      </c>
    </row>
    <row r="23" spans="1:9">
      <c r="F23" s="317"/>
      <c r="G23" s="314"/>
      <c r="H23" s="387"/>
      <c r="I23" s="387"/>
    </row>
    <row r="24" spans="1:9" ht="128.25">
      <c r="A24" s="57">
        <v>12</v>
      </c>
      <c r="B24" s="20" t="s">
        <v>2031</v>
      </c>
      <c r="C24" s="20" t="s">
        <v>2032</v>
      </c>
      <c r="D24" s="76">
        <v>14.31</v>
      </c>
      <c r="E24" s="58" t="s">
        <v>2033</v>
      </c>
      <c r="F24" s="240"/>
      <c r="G24" s="240"/>
      <c r="H24" s="382">
        <f>ROUND(D24*F24, 0)</f>
        <v>0</v>
      </c>
      <c r="I24" s="382">
        <f>ROUND(D24*G24, 0)</f>
        <v>0</v>
      </c>
    </row>
    <row r="25" spans="1:9">
      <c r="F25" s="317"/>
      <c r="G25" s="314"/>
      <c r="H25" s="387"/>
      <c r="I25" s="387"/>
    </row>
    <row r="26" spans="1:9" ht="199.5">
      <c r="A26" s="57">
        <v>13</v>
      </c>
      <c r="B26" s="20" t="s">
        <v>2034</v>
      </c>
      <c r="C26" s="20" t="s">
        <v>2035</v>
      </c>
      <c r="D26" s="76">
        <v>57.8</v>
      </c>
      <c r="E26" s="58" t="s">
        <v>1980</v>
      </c>
      <c r="F26" s="240"/>
      <c r="G26" s="240"/>
      <c r="H26" s="382">
        <f>ROUND(D26*F26, 0)</f>
        <v>0</v>
      </c>
      <c r="I26" s="382">
        <f>ROUND(D26*G26, 0)</f>
        <v>0</v>
      </c>
    </row>
    <row r="27" spans="1:9">
      <c r="F27" s="317"/>
      <c r="G27" s="314"/>
      <c r="H27" s="387"/>
      <c r="I27" s="387"/>
    </row>
    <row r="28" spans="1:9" ht="99.75">
      <c r="A28" s="57">
        <v>14</v>
      </c>
      <c r="B28" s="20" t="s">
        <v>2036</v>
      </c>
      <c r="C28" s="20" t="s">
        <v>2037</v>
      </c>
      <c r="D28" s="76">
        <v>54.8</v>
      </c>
      <c r="E28" s="58" t="s">
        <v>1980</v>
      </c>
      <c r="F28" s="240"/>
      <c r="G28" s="240"/>
      <c r="H28" s="382">
        <f>ROUND(D28*F28, 0)</f>
        <v>0</v>
      </c>
      <c r="I28" s="382">
        <f>ROUND(D28*G28, 0)</f>
        <v>0</v>
      </c>
    </row>
    <row r="29" spans="1:9">
      <c r="F29" s="314"/>
      <c r="G29" s="314"/>
      <c r="H29" s="382"/>
      <c r="I29" s="382"/>
    </row>
    <row r="30" spans="1:9" ht="171">
      <c r="A30" s="57">
        <v>15</v>
      </c>
      <c r="B30" s="20" t="s">
        <v>4555</v>
      </c>
      <c r="C30" s="20" t="s">
        <v>4556</v>
      </c>
      <c r="D30" s="76">
        <v>49.1</v>
      </c>
      <c r="E30" s="58" t="s">
        <v>1980</v>
      </c>
      <c r="F30" s="240"/>
      <c r="G30" s="240"/>
      <c r="H30" s="382">
        <f>ROUND(D30*F30, 0)</f>
        <v>0</v>
      </c>
      <c r="I30" s="382">
        <f>ROUND(D30*G30, 0)</f>
        <v>0</v>
      </c>
    </row>
    <row r="31" spans="1:9">
      <c r="F31" s="317"/>
      <c r="G31" s="314"/>
      <c r="H31" s="387"/>
      <c r="I31" s="387"/>
    </row>
    <row r="32" spans="1:9" ht="156.75">
      <c r="A32" s="57">
        <v>16</v>
      </c>
      <c r="B32" s="20" t="s">
        <v>2038</v>
      </c>
      <c r="C32" s="20" t="s">
        <v>2039</v>
      </c>
      <c r="D32" s="76">
        <v>16.84</v>
      </c>
      <c r="E32" s="58" t="s">
        <v>1980</v>
      </c>
      <c r="F32" s="240"/>
      <c r="G32" s="240"/>
      <c r="H32" s="382">
        <f>ROUND(D32*F32, 0)</f>
        <v>0</v>
      </c>
      <c r="I32" s="382">
        <f>ROUND(D32*G32, 0)</f>
        <v>0</v>
      </c>
    </row>
    <row r="33" spans="1:9">
      <c r="F33" s="317"/>
      <c r="G33" s="314"/>
      <c r="H33" s="387"/>
      <c r="I33" s="387"/>
    </row>
    <row r="34" spans="1:9" ht="185.25">
      <c r="A34" s="57">
        <v>17</v>
      </c>
      <c r="B34" s="20" t="s">
        <v>2040</v>
      </c>
      <c r="C34" s="20" t="s">
        <v>2041</v>
      </c>
      <c r="D34" s="76">
        <v>73.39</v>
      </c>
      <c r="E34" s="58" t="s">
        <v>1980</v>
      </c>
      <c r="F34" s="240"/>
      <c r="G34" s="240"/>
      <c r="H34" s="382">
        <f>ROUND(D34*F34, 0)</f>
        <v>0</v>
      </c>
      <c r="I34" s="382">
        <f>ROUND(D34*G34, 0)</f>
        <v>0</v>
      </c>
    </row>
    <row r="35" spans="1:9">
      <c r="F35" s="317"/>
      <c r="G35" s="314"/>
      <c r="H35" s="387"/>
      <c r="I35" s="387"/>
    </row>
    <row r="36" spans="1:9" ht="185.25">
      <c r="A36" s="57">
        <v>18</v>
      </c>
      <c r="B36" s="20" t="s">
        <v>2042</v>
      </c>
      <c r="C36" s="20" t="s">
        <v>2043</v>
      </c>
      <c r="D36" s="76">
        <v>3.72</v>
      </c>
      <c r="E36" s="58" t="s">
        <v>1980</v>
      </c>
      <c r="F36" s="240"/>
      <c r="G36" s="240"/>
      <c r="H36" s="382">
        <f>ROUND(D36*F36, 0)</f>
        <v>0</v>
      </c>
      <c r="I36" s="382">
        <f>ROUND(D36*G36, 0)</f>
        <v>0</v>
      </c>
    </row>
    <row r="37" spans="1:9">
      <c r="F37" s="317"/>
      <c r="G37" s="314"/>
      <c r="H37" s="387"/>
      <c r="I37" s="387"/>
    </row>
    <row r="38" spans="1:9" ht="185.25">
      <c r="A38" s="57">
        <v>19</v>
      </c>
      <c r="B38" s="20" t="s">
        <v>2044</v>
      </c>
      <c r="C38" s="20" t="s">
        <v>2045</v>
      </c>
      <c r="D38" s="76">
        <v>16.760000000000002</v>
      </c>
      <c r="E38" s="58" t="s">
        <v>1980</v>
      </c>
      <c r="F38" s="240"/>
      <c r="G38" s="240"/>
      <c r="H38" s="382">
        <f>ROUND(D38*F38, 0)</f>
        <v>0</v>
      </c>
      <c r="I38" s="382">
        <f>ROUND(D38*G38, 0)</f>
        <v>0</v>
      </c>
    </row>
    <row r="39" spans="1:9">
      <c r="F39" s="317"/>
      <c r="G39" s="314"/>
      <c r="H39" s="387"/>
      <c r="I39" s="387"/>
    </row>
    <row r="40" spans="1:9" ht="185.25">
      <c r="A40" s="57">
        <v>20</v>
      </c>
      <c r="B40" s="20" t="s">
        <v>2046</v>
      </c>
      <c r="C40" s="20" t="s">
        <v>2047</v>
      </c>
      <c r="D40" s="76">
        <v>16.100000000000001</v>
      </c>
      <c r="E40" s="58" t="s">
        <v>1980</v>
      </c>
      <c r="F40" s="240"/>
      <c r="G40" s="240"/>
      <c r="H40" s="382">
        <f>ROUND(D40*F40, 0)</f>
        <v>0</v>
      </c>
      <c r="I40" s="382">
        <f>ROUND(D40*G40, 0)</f>
        <v>0</v>
      </c>
    </row>
    <row r="41" spans="1:9">
      <c r="F41" s="317"/>
      <c r="G41" s="314"/>
      <c r="H41" s="387"/>
      <c r="I41" s="387"/>
    </row>
    <row r="42" spans="1:9" ht="185.25">
      <c r="A42" s="57">
        <v>21</v>
      </c>
      <c r="B42" s="20" t="s">
        <v>2048</v>
      </c>
      <c r="C42" s="20" t="s">
        <v>2049</v>
      </c>
      <c r="D42" s="76">
        <v>13.73</v>
      </c>
      <c r="E42" s="58" t="s">
        <v>1980</v>
      </c>
      <c r="F42" s="240"/>
      <c r="G42" s="240"/>
      <c r="H42" s="382">
        <f>ROUND(D42*F42, 0)</f>
        <v>0</v>
      </c>
      <c r="I42" s="382">
        <f>ROUND(D42*G42, 0)</f>
        <v>0</v>
      </c>
    </row>
    <row r="43" spans="1:9">
      <c r="F43" s="317"/>
      <c r="G43" s="314"/>
      <c r="H43" s="387"/>
      <c r="I43" s="387"/>
    </row>
    <row r="44" spans="1:9" ht="185.25">
      <c r="A44" s="57">
        <v>22</v>
      </c>
      <c r="B44" s="20" t="s">
        <v>2050</v>
      </c>
      <c r="C44" s="20" t="s">
        <v>2051</v>
      </c>
      <c r="D44" s="76">
        <v>33.049999999999997</v>
      </c>
      <c r="E44" s="58" t="s">
        <v>1980</v>
      </c>
      <c r="F44" s="240"/>
      <c r="G44" s="240"/>
      <c r="H44" s="382">
        <f>ROUND(D44*F44, 0)</f>
        <v>0</v>
      </c>
      <c r="I44" s="382">
        <f>ROUND(D44*G44, 0)</f>
        <v>0</v>
      </c>
    </row>
    <row r="45" spans="1:9">
      <c r="F45" s="317"/>
      <c r="G45" s="314"/>
      <c r="H45" s="387"/>
      <c r="I45" s="387"/>
    </row>
    <row r="46" spans="1:9" ht="185.25">
      <c r="A46" s="57">
        <v>23</v>
      </c>
      <c r="B46" s="20" t="s">
        <v>2052</v>
      </c>
      <c r="C46" s="20" t="s">
        <v>2049</v>
      </c>
      <c r="D46" s="76">
        <v>19.7</v>
      </c>
      <c r="E46" s="58" t="s">
        <v>1980</v>
      </c>
      <c r="F46" s="240"/>
      <c r="G46" s="240"/>
      <c r="H46" s="382">
        <f>ROUND(D46*F46, 0)</f>
        <v>0</v>
      </c>
      <c r="I46" s="382">
        <f>ROUND(D46*G46, 0)</f>
        <v>0</v>
      </c>
    </row>
    <row r="47" spans="1:9">
      <c r="F47" s="317"/>
      <c r="G47" s="314"/>
      <c r="H47" s="387"/>
      <c r="I47" s="387"/>
    </row>
    <row r="48" spans="1:9" ht="156.75">
      <c r="A48" s="57">
        <v>24</v>
      </c>
      <c r="B48" s="20" t="s">
        <v>2053</v>
      </c>
      <c r="C48" s="20" t="s">
        <v>2054</v>
      </c>
      <c r="D48" s="76">
        <v>4.5199999999999996</v>
      </c>
      <c r="E48" s="58" t="s">
        <v>1980</v>
      </c>
      <c r="F48" s="240"/>
      <c r="G48" s="240"/>
      <c r="H48" s="382">
        <f>ROUND(D48*F48, 0)</f>
        <v>0</v>
      </c>
      <c r="I48" s="382">
        <f>ROUND(D48*G48, 0)</f>
        <v>0</v>
      </c>
    </row>
    <row r="49" spans="1:9">
      <c r="F49" s="317"/>
      <c r="G49" s="314"/>
      <c r="H49" s="387"/>
      <c r="I49" s="387"/>
    </row>
    <row r="50" spans="1:9" ht="99.75">
      <c r="A50" s="57">
        <v>25</v>
      </c>
      <c r="B50" s="20" t="s">
        <v>2055</v>
      </c>
      <c r="C50" s="20" t="s">
        <v>2056</v>
      </c>
      <c r="D50" s="76">
        <v>38</v>
      </c>
      <c r="E50" s="58" t="s">
        <v>239</v>
      </c>
      <c r="F50" s="240"/>
      <c r="G50" s="240"/>
      <c r="H50" s="382">
        <f>ROUND(D50*F50, 0)</f>
        <v>0</v>
      </c>
      <c r="I50" s="382">
        <f>ROUND(D50*G50, 0)</f>
        <v>0</v>
      </c>
    </row>
    <row r="51" spans="1:9">
      <c r="F51" s="317"/>
      <c r="G51" s="314"/>
      <c r="H51" s="387"/>
      <c r="I51" s="387"/>
    </row>
    <row r="52" spans="1:9" ht="128.25">
      <c r="A52" s="57">
        <v>26</v>
      </c>
      <c r="B52" s="20" t="s">
        <v>2057</v>
      </c>
      <c r="C52" s="20" t="s">
        <v>2058</v>
      </c>
      <c r="D52" s="76">
        <v>1807.9899999999998</v>
      </c>
      <c r="E52" s="58" t="s">
        <v>239</v>
      </c>
      <c r="F52" s="240"/>
      <c r="G52" s="240"/>
      <c r="H52" s="382">
        <f>ROUND(D52*F52, 0)</f>
        <v>0</v>
      </c>
      <c r="I52" s="382">
        <f>ROUND(D52*G52, 0)</f>
        <v>0</v>
      </c>
    </row>
    <row r="53" spans="1:9">
      <c r="F53" s="317"/>
      <c r="G53" s="314"/>
      <c r="H53" s="387"/>
      <c r="I53" s="387"/>
    </row>
    <row r="54" spans="1:9" ht="213.75">
      <c r="A54" s="57">
        <v>27</v>
      </c>
      <c r="B54" s="20" t="s">
        <v>2059</v>
      </c>
      <c r="C54" s="20" t="s">
        <v>2060</v>
      </c>
      <c r="D54" s="76">
        <v>106.2</v>
      </c>
      <c r="E54" s="58" t="s">
        <v>239</v>
      </c>
      <c r="F54" s="240"/>
      <c r="G54" s="240"/>
      <c r="H54" s="382">
        <f>ROUND(D54*F54, 0)</f>
        <v>0</v>
      </c>
      <c r="I54" s="382">
        <f>ROUND(D54*G54, 0)</f>
        <v>0</v>
      </c>
    </row>
    <row r="55" spans="1:9">
      <c r="F55" s="317"/>
      <c r="G55" s="314"/>
      <c r="H55" s="387"/>
      <c r="I55" s="387"/>
    </row>
    <row r="56" spans="1:9" ht="228">
      <c r="A56" s="57">
        <v>28</v>
      </c>
      <c r="B56" s="20" t="s">
        <v>2061</v>
      </c>
      <c r="C56" s="20" t="s">
        <v>2062</v>
      </c>
      <c r="D56" s="76">
        <v>75.290000000000006</v>
      </c>
      <c r="E56" s="58" t="s">
        <v>239</v>
      </c>
      <c r="F56" s="240"/>
      <c r="G56" s="240"/>
      <c r="H56" s="382">
        <f>ROUND(D56*F56, 0)</f>
        <v>0</v>
      </c>
      <c r="I56" s="382">
        <f>ROUND(D56*G56, 0)</f>
        <v>0</v>
      </c>
    </row>
    <row r="57" spans="1:9">
      <c r="F57" s="317"/>
      <c r="G57" s="314"/>
      <c r="H57" s="387"/>
      <c r="I57" s="387"/>
    </row>
    <row r="58" spans="1:9" ht="213.75">
      <c r="A58" s="57">
        <v>29</v>
      </c>
      <c r="B58" s="20" t="s">
        <v>2063</v>
      </c>
      <c r="C58" s="20" t="s">
        <v>2064</v>
      </c>
      <c r="D58" s="76">
        <v>75.48</v>
      </c>
      <c r="E58" s="58" t="s">
        <v>239</v>
      </c>
      <c r="F58" s="240"/>
      <c r="G58" s="240"/>
      <c r="H58" s="382">
        <f>ROUND(D58*F58, 0)</f>
        <v>0</v>
      </c>
      <c r="I58" s="382">
        <f>ROUND(D58*G58, 0)</f>
        <v>0</v>
      </c>
    </row>
    <row r="59" spans="1:9">
      <c r="F59" s="317"/>
      <c r="G59" s="314"/>
      <c r="H59" s="387"/>
      <c r="I59" s="387"/>
    </row>
    <row r="60" spans="1:9" ht="228">
      <c r="A60" s="57">
        <v>30</v>
      </c>
      <c r="B60" s="20" t="s">
        <v>2065</v>
      </c>
      <c r="C60" s="20" t="s">
        <v>2066</v>
      </c>
      <c r="D60" s="76">
        <v>24.6</v>
      </c>
      <c r="E60" s="58" t="s">
        <v>239</v>
      </c>
      <c r="F60" s="240"/>
      <c r="G60" s="240"/>
      <c r="H60" s="382">
        <f>ROUND(D60*F60, 0)</f>
        <v>0</v>
      </c>
      <c r="I60" s="382">
        <f>ROUND(D60*G60, 0)</f>
        <v>0</v>
      </c>
    </row>
    <row r="61" spans="1:9">
      <c r="F61" s="317"/>
      <c r="G61" s="314"/>
      <c r="H61" s="387"/>
      <c r="I61" s="387"/>
    </row>
    <row r="62" spans="1:9" ht="213.75">
      <c r="A62" s="57">
        <v>31</v>
      </c>
      <c r="B62" s="20" t="s">
        <v>2067</v>
      </c>
      <c r="C62" s="20" t="s">
        <v>2068</v>
      </c>
      <c r="D62" s="76">
        <v>1413.92</v>
      </c>
      <c r="E62" s="58" t="s">
        <v>239</v>
      </c>
      <c r="F62" s="240"/>
      <c r="G62" s="240"/>
      <c r="H62" s="382">
        <f>ROUND(D62*F62, 0)</f>
        <v>0</v>
      </c>
      <c r="I62" s="382">
        <f>ROUND(D62*G62, 0)</f>
        <v>0</v>
      </c>
    </row>
    <row r="63" spans="1:9">
      <c r="F63" s="317"/>
      <c r="G63" s="314"/>
      <c r="H63" s="387"/>
      <c r="I63" s="387"/>
    </row>
    <row r="64" spans="1:9" ht="171">
      <c r="A64" s="57">
        <v>32</v>
      </c>
      <c r="B64" s="20" t="s">
        <v>2069</v>
      </c>
      <c r="C64" s="20" t="s">
        <v>2070</v>
      </c>
      <c r="D64" s="76">
        <v>139.44</v>
      </c>
      <c r="E64" s="58" t="s">
        <v>239</v>
      </c>
      <c r="F64" s="240"/>
      <c r="G64" s="240"/>
      <c r="H64" s="382">
        <f>ROUND(D64*F64, 0)</f>
        <v>0</v>
      </c>
      <c r="I64" s="382">
        <f>ROUND(D64*G64, 0)</f>
        <v>0</v>
      </c>
    </row>
    <row r="65" spans="1:9">
      <c r="F65" s="317"/>
      <c r="G65" s="314"/>
      <c r="H65" s="387"/>
      <c r="I65" s="387"/>
    </row>
    <row r="66" spans="1:9" ht="128.25">
      <c r="A66" s="57">
        <v>33</v>
      </c>
      <c r="B66" s="20" t="s">
        <v>2071</v>
      </c>
      <c r="C66" s="20" t="s">
        <v>2072</v>
      </c>
      <c r="D66" s="76">
        <v>500</v>
      </c>
      <c r="E66" s="58" t="s">
        <v>279</v>
      </c>
      <c r="F66" s="240"/>
      <c r="G66" s="240"/>
      <c r="H66" s="382">
        <f>ROUND(D66*F66, 0)</f>
        <v>0</v>
      </c>
      <c r="I66" s="382">
        <f>ROUND(D66*G66, 0)</f>
        <v>0</v>
      </c>
    </row>
    <row r="67" spans="1:9">
      <c r="F67" s="317"/>
      <c r="G67" s="314"/>
      <c r="H67" s="387"/>
      <c r="I67" s="387"/>
    </row>
    <row r="68" spans="1:9" s="318" customFormat="1" ht="15">
      <c r="A68" s="164"/>
      <c r="B68" s="12"/>
      <c r="C68" s="12" t="s">
        <v>89</v>
      </c>
      <c r="D68" s="268"/>
      <c r="E68" s="14"/>
      <c r="F68" s="329"/>
      <c r="G68" s="329"/>
      <c r="H68" s="383">
        <f>ROUND(SUM(H2:H67),0)</f>
        <v>0</v>
      </c>
      <c r="I68" s="383">
        <f>ROUND(SUM(I2:I67),0)</f>
        <v>0</v>
      </c>
    </row>
  </sheetData>
  <sheetProtection algorithmName="SHA-512" hashValue="0PIZ5/8YlvSYbuG6gdUT+GlKmX2wLt5wZIUkox9UTZyu45F0u+fdROUEoJ1/svhMCONbqSLnwzR9zf0IfM36pQ==" saltValue="GJll2paZXk1BFCfeAB10rQ==" spinCount="100000" sheet="1" objects="1" scenarios="1"/>
  <autoFilter ref="A1:I68" xr:uid="{00000000-0009-0000-0000-00000B000000}"/>
  <customSheetViews>
    <customSheetView guid="{8F7B0D9D-760B-4ED2-8EF3-7E60F24C53A3}" showPageBreaks="1" topLeftCell="A64">
      <pageMargins left="0.2361111111111111" right="0.2361111111111111" top="0.69444444444444442" bottom="0.69444444444444442" header="0.41666666666666669" footer="0.41666666666666669"/>
      <pageSetup paperSize="9" orientation="portrait" useFirstPageNumber="1" r:id="rId1"/>
      <headerFooter>
        <oddHeader>&amp;L&amp;"Times New Roman,bold"&amp;10 Helyszíni beton és vasbeton munka</oddHeader>
      </headerFooter>
    </customSheetView>
    <customSheetView guid="{889DD361-410A-403A-AA82-655FDFDC877E}" showPageBreaks="1" topLeftCell="A64">
      <pageMargins left="0.2361111111111111" right="0.2361111111111111" top="0.69444444444444442" bottom="0.69444444444444442" header="0.41666666666666669" footer="0.41666666666666669"/>
      <pageSetup paperSize="9" orientation="portrait" useFirstPageNumber="1" r:id="rId2"/>
      <headerFooter>
        <oddHeader>&amp;L&amp;"Times New Roman,bold"&amp;10 Helyszíni beton és vasbeton munka</oddHeader>
      </headerFooter>
    </customSheetView>
    <customSheetView guid="{D331B704-800F-4B9C-8ED5-0D010377A042}" showPageBreaks="1">
      <selection activeCell="I2" sqref="F2:I2"/>
      <pageMargins left="0.23622047244094491" right="0.23622047244094491" top="0.70866141732283472" bottom="0.70866141732283472" header="0.43307086614173229" footer="0.43307086614173229"/>
      <pageSetup paperSize="9" scale="77" orientation="portrait" useFirstPageNumber="1" r:id="rId3"/>
      <headerFooter>
        <oddHeader>&amp;L&amp;"Times New Roman,bold"&amp;10 Helyszíni beton és vasbeton munka</oddHeader>
      </headerFooter>
    </customSheetView>
  </customSheetViews>
  <pageMargins left="0.23622047244094491" right="0.23622047244094491" top="0.70866141732283472" bottom="0.70866141732283472" header="0.43307086614173229" footer="0.43307086614173229"/>
  <pageSetup paperSize="9" scale="71" firstPageNumber="16" orientation="portrait" useFirstPageNumber="1" r:id="rId4"/>
  <headerFooter>
    <oddHeader>&amp;L&amp;"Times New Roman,Félkövér"&amp;10&amp;A</oddHeader>
    <oddFooter>&amp;C&amp;P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Munka14">
    <tabColor rgb="FFFFC000"/>
  </sheetPr>
  <dimension ref="A1:J26"/>
  <sheetViews>
    <sheetView topLeftCell="A7" workbookViewId="0"/>
  </sheetViews>
  <sheetFormatPr defaultRowHeight="14.25"/>
  <cols>
    <col min="1" max="1" width="6" style="57" customWidth="1"/>
    <col min="2" max="2" width="11.7109375" style="20" customWidth="1"/>
    <col min="3" max="3" width="32.7109375" style="20" customWidth="1"/>
    <col min="4" max="4" width="9.42578125" style="76" customWidth="1"/>
    <col min="5" max="5" width="9.7109375" style="58" customWidth="1"/>
    <col min="6" max="6" width="16.85546875" style="76" customWidth="1"/>
    <col min="7" max="7" width="14.42578125" style="76" customWidth="1"/>
    <col min="8" max="8" width="17.28515625" style="58" customWidth="1"/>
    <col min="9" max="9" width="15.5703125" style="58" bestFit="1" customWidth="1"/>
    <col min="10" max="10" width="15.7109375" style="65"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10" s="319" customFormat="1" ht="21.75" customHeight="1">
      <c r="A1" s="8" t="s">
        <v>71</v>
      </c>
      <c r="B1" s="8" t="s">
        <v>72</v>
      </c>
      <c r="C1" s="8" t="s">
        <v>73</v>
      </c>
      <c r="D1" s="241" t="s">
        <v>74</v>
      </c>
      <c r="E1" s="13" t="s">
        <v>75</v>
      </c>
      <c r="F1" s="241" t="s">
        <v>76</v>
      </c>
      <c r="G1" s="241" t="s">
        <v>77</v>
      </c>
      <c r="H1" s="13" t="s">
        <v>0</v>
      </c>
      <c r="I1" s="13" t="s">
        <v>1</v>
      </c>
      <c r="J1" s="330"/>
    </row>
    <row r="2" spans="1:10" ht="85.5">
      <c r="A2" s="57">
        <v>1</v>
      </c>
      <c r="B2" s="20" t="s">
        <v>2075</v>
      </c>
      <c r="C2" s="20" t="s">
        <v>4842</v>
      </c>
      <c r="D2" s="58">
        <v>2</v>
      </c>
      <c r="E2" s="58" t="s">
        <v>80</v>
      </c>
      <c r="F2" s="240"/>
      <c r="G2" s="240"/>
      <c r="H2" s="382">
        <f>ROUND(D2*F2, 0)</f>
        <v>0</v>
      </c>
      <c r="I2" s="382">
        <f>ROUND(D2*G2, 0)</f>
        <v>0</v>
      </c>
    </row>
    <row r="3" spans="1:10">
      <c r="D3" s="58"/>
      <c r="F3" s="317"/>
      <c r="G3" s="314"/>
      <c r="H3" s="60"/>
      <c r="I3" s="60"/>
    </row>
    <row r="4" spans="1:10" ht="85.5">
      <c r="A4" s="57">
        <v>2</v>
      </c>
      <c r="B4" s="20" t="s">
        <v>2076</v>
      </c>
      <c r="C4" s="20" t="s">
        <v>4843</v>
      </c>
      <c r="D4" s="58">
        <v>1</v>
      </c>
      <c r="E4" s="58" t="s">
        <v>80</v>
      </c>
      <c r="F4" s="240"/>
      <c r="G4" s="240"/>
      <c r="H4" s="382">
        <f>ROUND(D4*F4, 0)</f>
        <v>0</v>
      </c>
      <c r="I4" s="382">
        <f>ROUND(D4*G4, 0)</f>
        <v>0</v>
      </c>
    </row>
    <row r="5" spans="1:10">
      <c r="D5" s="58"/>
      <c r="F5" s="317"/>
      <c r="G5" s="314"/>
      <c r="H5" s="60"/>
      <c r="I5" s="60"/>
    </row>
    <row r="6" spans="1:10" ht="85.5">
      <c r="A6" s="57">
        <v>3</v>
      </c>
      <c r="B6" s="20" t="s">
        <v>2077</v>
      </c>
      <c r="C6" s="20" t="s">
        <v>4844</v>
      </c>
      <c r="D6" s="58">
        <v>1</v>
      </c>
      <c r="E6" s="58" t="s">
        <v>80</v>
      </c>
      <c r="F6" s="240"/>
      <c r="G6" s="240"/>
      <c r="H6" s="382">
        <f>ROUND(D6*F6, 0)</f>
        <v>0</v>
      </c>
      <c r="I6" s="382">
        <f>ROUND(D6*G6, 0)</f>
        <v>0</v>
      </c>
    </row>
    <row r="7" spans="1:10">
      <c r="D7" s="58"/>
      <c r="F7" s="317"/>
      <c r="G7" s="314"/>
      <c r="H7" s="60"/>
      <c r="I7" s="60"/>
    </row>
    <row r="8" spans="1:10" ht="85.5">
      <c r="A8" s="57">
        <v>4</v>
      </c>
      <c r="B8" s="20" t="s">
        <v>2078</v>
      </c>
      <c r="C8" s="20" t="s">
        <v>4845</v>
      </c>
      <c r="D8" s="58">
        <v>5</v>
      </c>
      <c r="E8" s="58" t="s">
        <v>80</v>
      </c>
      <c r="F8" s="240"/>
      <c r="G8" s="240"/>
      <c r="H8" s="382">
        <f>ROUND(D8*F8, 0)</f>
        <v>0</v>
      </c>
      <c r="I8" s="382">
        <f>ROUND(D8*G8, 0)</f>
        <v>0</v>
      </c>
    </row>
    <row r="9" spans="1:10">
      <c r="D9" s="58"/>
      <c r="F9" s="317"/>
      <c r="G9" s="314"/>
      <c r="H9" s="60"/>
      <c r="I9" s="60"/>
    </row>
    <row r="10" spans="1:10" ht="85.5">
      <c r="A10" s="57">
        <v>5</v>
      </c>
      <c r="B10" s="20" t="s">
        <v>2079</v>
      </c>
      <c r="C10" s="20" t="s">
        <v>4846</v>
      </c>
      <c r="D10" s="58">
        <v>2</v>
      </c>
      <c r="E10" s="58" t="s">
        <v>80</v>
      </c>
      <c r="F10" s="240"/>
      <c r="G10" s="240"/>
      <c r="H10" s="382">
        <f>ROUND(D10*F10, 0)</f>
        <v>0</v>
      </c>
      <c r="I10" s="382">
        <f>ROUND(D10*G10, 0)</f>
        <v>0</v>
      </c>
    </row>
    <row r="11" spans="1:10">
      <c r="D11" s="58"/>
      <c r="F11" s="317"/>
      <c r="G11" s="314"/>
      <c r="H11" s="60"/>
      <c r="I11" s="60"/>
    </row>
    <row r="12" spans="1:10" ht="85.5">
      <c r="A12" s="57">
        <v>6</v>
      </c>
      <c r="B12" s="20" t="s">
        <v>2080</v>
      </c>
      <c r="C12" s="20" t="s">
        <v>4847</v>
      </c>
      <c r="D12" s="58">
        <v>6</v>
      </c>
      <c r="E12" s="58" t="s">
        <v>80</v>
      </c>
      <c r="F12" s="240"/>
      <c r="G12" s="240"/>
      <c r="H12" s="382">
        <f>ROUND(D12*F12, 0)</f>
        <v>0</v>
      </c>
      <c r="I12" s="382">
        <f>ROUND(D12*G12, 0)</f>
        <v>0</v>
      </c>
    </row>
    <row r="13" spans="1:10">
      <c r="D13" s="58"/>
      <c r="F13" s="317"/>
      <c r="G13" s="314"/>
      <c r="H13" s="60"/>
      <c r="I13" s="60"/>
    </row>
    <row r="14" spans="1:10" ht="85.5">
      <c r="A14" s="57">
        <v>7</v>
      </c>
      <c r="B14" s="20" t="s">
        <v>2081</v>
      </c>
      <c r="C14" s="20" t="s">
        <v>4848</v>
      </c>
      <c r="D14" s="58">
        <v>2</v>
      </c>
      <c r="E14" s="58" t="s">
        <v>80</v>
      </c>
      <c r="F14" s="240"/>
      <c r="G14" s="240"/>
      <c r="H14" s="382">
        <f>ROUND(D14*F14, 0)</f>
        <v>0</v>
      </c>
      <c r="I14" s="382">
        <f>ROUND(D14*G14, 0)</f>
        <v>0</v>
      </c>
    </row>
    <row r="15" spans="1:10">
      <c r="D15" s="58"/>
      <c r="F15" s="317"/>
      <c r="G15" s="314"/>
      <c r="H15" s="60"/>
      <c r="I15" s="60"/>
    </row>
    <row r="16" spans="1:10" ht="85.5">
      <c r="A16" s="57">
        <v>8</v>
      </c>
      <c r="B16" s="20" t="s">
        <v>2082</v>
      </c>
      <c r="C16" s="20" t="s">
        <v>4849</v>
      </c>
      <c r="D16" s="58">
        <v>2</v>
      </c>
      <c r="E16" s="58" t="s">
        <v>80</v>
      </c>
      <c r="F16" s="240"/>
      <c r="G16" s="240"/>
      <c r="H16" s="382">
        <f>ROUND(D16*F16, 0)</f>
        <v>0</v>
      </c>
      <c r="I16" s="382">
        <f>ROUND(D16*G16, 0)</f>
        <v>0</v>
      </c>
    </row>
    <row r="17" spans="1:10">
      <c r="D17" s="58"/>
      <c r="F17" s="317"/>
      <c r="G17" s="314"/>
      <c r="H17" s="60"/>
      <c r="I17" s="60"/>
    </row>
    <row r="18" spans="1:10" ht="128.25">
      <c r="A18" s="57">
        <v>9</v>
      </c>
      <c r="B18" s="20" t="s">
        <v>2083</v>
      </c>
      <c r="C18" s="20" t="s">
        <v>4850</v>
      </c>
      <c r="D18" s="58">
        <v>1</v>
      </c>
      <c r="E18" s="58" t="s">
        <v>1355</v>
      </c>
      <c r="F18" s="240"/>
      <c r="G18" s="240"/>
      <c r="H18" s="382">
        <f>ROUND(D18*F18, 0)</f>
        <v>0</v>
      </c>
      <c r="I18" s="382">
        <f>ROUND(D18*G18, 0)</f>
        <v>0</v>
      </c>
    </row>
    <row r="19" spans="1:10">
      <c r="D19" s="58"/>
      <c r="H19" s="59"/>
      <c r="I19" s="59"/>
    </row>
    <row r="20" spans="1:10" ht="85.5">
      <c r="A20" s="57">
        <v>10</v>
      </c>
      <c r="B20" s="20" t="s">
        <v>4851</v>
      </c>
      <c r="C20" s="20" t="s">
        <v>4852</v>
      </c>
      <c r="D20" s="58">
        <v>3</v>
      </c>
      <c r="E20" s="58" t="s">
        <v>80</v>
      </c>
      <c r="F20" s="240"/>
      <c r="G20" s="240"/>
      <c r="H20" s="382">
        <f>ROUND(D20*F20, 0)</f>
        <v>0</v>
      </c>
      <c r="I20" s="382">
        <f>ROUND(D20*G20, 0)</f>
        <v>0</v>
      </c>
    </row>
    <row r="21" spans="1:10">
      <c r="D21" s="58"/>
      <c r="H21" s="59"/>
      <c r="I21" s="59"/>
    </row>
    <row r="22" spans="1:10" ht="85.5">
      <c r="A22" s="57">
        <v>11</v>
      </c>
      <c r="B22" s="20" t="s">
        <v>4853</v>
      </c>
      <c r="C22" s="20" t="s">
        <v>4854</v>
      </c>
      <c r="D22" s="58">
        <v>1</v>
      </c>
      <c r="E22" s="58" t="s">
        <v>80</v>
      </c>
      <c r="F22" s="240"/>
      <c r="G22" s="240"/>
      <c r="H22" s="382">
        <f>ROUND(D22*F22, 0)</f>
        <v>0</v>
      </c>
      <c r="I22" s="382">
        <f>ROUND(D22*G22, 0)</f>
        <v>0</v>
      </c>
    </row>
    <row r="23" spans="1:10">
      <c r="D23" s="58"/>
      <c r="H23" s="59"/>
      <c r="I23" s="59"/>
    </row>
    <row r="24" spans="1:10" ht="71.25">
      <c r="A24" s="57">
        <v>12</v>
      </c>
      <c r="B24" s="74" t="s">
        <v>4855</v>
      </c>
      <c r="C24" s="20" t="s">
        <v>4856</v>
      </c>
      <c r="D24" s="58">
        <v>1</v>
      </c>
      <c r="E24" s="58" t="s">
        <v>80</v>
      </c>
      <c r="F24" s="240"/>
      <c r="G24" s="240"/>
      <c r="H24" s="382">
        <f>ROUND(D24*F24, 0)</f>
        <v>0</v>
      </c>
      <c r="I24" s="382">
        <f>ROUND(D24*G24, 0)</f>
        <v>0</v>
      </c>
    </row>
    <row r="25" spans="1:10">
      <c r="D25" s="58"/>
    </row>
    <row r="26" spans="1:10" s="318" customFormat="1" ht="15">
      <c r="A26" s="164"/>
      <c r="B26" s="12"/>
      <c r="C26" s="12" t="s">
        <v>89</v>
      </c>
      <c r="D26" s="14"/>
      <c r="E26" s="14"/>
      <c r="F26" s="268"/>
      <c r="G26" s="268"/>
      <c r="H26" s="383">
        <f>ROUND(SUM(H1:H25),0)</f>
        <v>0</v>
      </c>
      <c r="I26" s="383">
        <f>ROUND(SUM(I1:I25),0)</f>
        <v>0</v>
      </c>
      <c r="J26" s="331"/>
    </row>
  </sheetData>
  <sheetProtection algorithmName="SHA-512" hashValue="0yL2mgmVCr9CbnB9jL5TPvPmwnFQMxfC5/J3APQSx8aw9EQKVEPAjW0N8BleeAEi3Hkc9PBCR9SzrbelRRFvhQ==" saltValue="67/8bE6CFF1qjq/vT+zreg==" spinCount="100000" sheet="1" objects="1" scenarios="1"/>
  <autoFilter ref="A1:I26" xr:uid="{00000000-0009-0000-0000-00000C000000}"/>
  <customSheetViews>
    <customSheetView guid="{8F7B0D9D-760B-4ED2-8EF3-7E60F24C53A3}" showPageBreaks="1" topLeftCell="A13">
      <pageMargins left="0.2361111111111111" right="0.2361111111111111" top="0.69444444444444442" bottom="0.69444444444444442" header="0.41666666666666669" footer="0.41666666666666669"/>
      <pageSetup paperSize="9" orientation="portrait" useFirstPageNumber="1" r:id="rId1"/>
      <headerFooter>
        <oddHeader>&amp;L&amp;"Times New Roman,bold"&amp;10 Előregyártott épületszerkezeti elem elhelyezése és szerelése</oddHeader>
      </headerFooter>
    </customSheetView>
    <customSheetView guid="{889DD361-410A-403A-AA82-655FDFDC877E}" showPageBreaks="1" topLeftCell="A13">
      <pageMargins left="0.2361111111111111" right="0.2361111111111111" top="0.69444444444444442" bottom="0.69444444444444442" header="0.41666666666666669" footer="0.41666666666666669"/>
      <pageSetup paperSize="9" orientation="portrait" useFirstPageNumber="1" r:id="rId2"/>
      <headerFooter>
        <oddHeader>&amp;L&amp;"Times New Roman,bold"&amp;10 Előregyártott épületszerkezeti elem elhelyezése és szerelése</oddHeader>
      </headerFooter>
    </customSheetView>
    <customSheetView guid="{D331B704-800F-4B9C-8ED5-0D010377A042}" showPageBreaks="1">
      <selection activeCell="I2" sqref="F2:I2"/>
      <pageMargins left="0.2361111111111111" right="0.2361111111111111" top="0.69444444444444442" bottom="0.69444444444444442" header="0.41666666666666669" footer="0.41666666666666669"/>
      <pageSetup paperSize="9" scale="80" orientation="portrait" useFirstPageNumber="1" r:id="rId3"/>
      <headerFooter>
        <oddHeader>&amp;L&amp;"Times New Roman,bold"&amp;10 Előregyártott épületszerkezeti elem elhelyezése és szerelése</oddHeader>
      </headerFooter>
    </customSheetView>
  </customSheetViews>
  <pageMargins left="0.23622047244094491" right="0.23622047244094491" top="0.70866141732283472" bottom="0.70866141732283472" header="0.43307086614173229" footer="0.43307086614173229"/>
  <pageSetup paperSize="9" scale="74" firstPageNumber="22" orientation="portrait" useFirstPageNumber="1" r:id="rId4"/>
  <headerFooter>
    <oddHeader>&amp;L&amp;"Times New Roman,Félkövér"&amp;10&amp;A</oddHeader>
    <oddFooter>&amp;C&amp;P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Munka15">
    <tabColor rgb="FFFFC000"/>
  </sheetPr>
  <dimension ref="A1:I31"/>
  <sheetViews>
    <sheetView workbookViewId="0">
      <selection activeCell="G3" sqref="G3"/>
    </sheetView>
  </sheetViews>
  <sheetFormatPr defaultRowHeight="14.25"/>
  <cols>
    <col min="1" max="1" width="6.5703125" style="57" customWidth="1"/>
    <col min="2" max="2" width="12.42578125" style="20" customWidth="1"/>
    <col min="3" max="3" width="32.7109375" style="20" customWidth="1"/>
    <col min="4" max="4" width="9" style="76" customWidth="1"/>
    <col min="5" max="5" width="10.140625" style="58" customWidth="1"/>
    <col min="6" max="6" width="16.5703125" style="256" customWidth="1"/>
    <col min="7" max="7" width="14.42578125" style="76" bestFit="1" customWidth="1"/>
    <col min="8" max="8" width="17.85546875" style="58" customWidth="1"/>
    <col min="9" max="9" width="17" style="58" bestFit="1"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9" s="319" customFormat="1" ht="30">
      <c r="A1" s="8" t="s">
        <v>71</v>
      </c>
      <c r="B1" s="8" t="s">
        <v>72</v>
      </c>
      <c r="C1" s="8" t="s">
        <v>73</v>
      </c>
      <c r="D1" s="241" t="s">
        <v>74</v>
      </c>
      <c r="E1" s="13" t="s">
        <v>75</v>
      </c>
      <c r="F1" s="241" t="s">
        <v>76</v>
      </c>
      <c r="G1" s="241" t="s">
        <v>77</v>
      </c>
      <c r="H1" s="13" t="s">
        <v>0</v>
      </c>
      <c r="I1" s="13" t="s">
        <v>1</v>
      </c>
    </row>
    <row r="2" spans="1:9" ht="85.5">
      <c r="A2" s="57">
        <v>1</v>
      </c>
      <c r="B2" s="20" t="s">
        <v>2088</v>
      </c>
      <c r="C2" s="20" t="s">
        <v>2089</v>
      </c>
      <c r="D2" s="76">
        <v>1</v>
      </c>
      <c r="E2" s="58" t="s">
        <v>1355</v>
      </c>
      <c r="F2" s="240"/>
      <c r="G2" s="240"/>
      <c r="H2" s="382">
        <f>ROUND(D2*F2, 0)</f>
        <v>0</v>
      </c>
      <c r="I2" s="382">
        <f>ROUND(D2*G2, 0)</f>
        <v>0</v>
      </c>
    </row>
    <row r="3" spans="1:9">
      <c r="F3" s="317"/>
      <c r="G3" s="314"/>
      <c r="H3" s="387"/>
      <c r="I3" s="387"/>
    </row>
    <row r="4" spans="1:9" ht="185.25">
      <c r="A4" s="57">
        <v>2</v>
      </c>
      <c r="B4" s="20" t="s">
        <v>2090</v>
      </c>
      <c r="C4" s="20" t="s">
        <v>2091</v>
      </c>
      <c r="D4" s="76">
        <v>11.31</v>
      </c>
      <c r="E4" s="58" t="s">
        <v>239</v>
      </c>
      <c r="F4" s="240"/>
      <c r="G4" s="240"/>
      <c r="H4" s="382">
        <f>ROUND(D4*F4, 0)</f>
        <v>0</v>
      </c>
      <c r="I4" s="382">
        <f>ROUND(D4*G4, 0)</f>
        <v>0</v>
      </c>
    </row>
    <row r="5" spans="1:9">
      <c r="F5" s="317"/>
      <c r="G5" s="314"/>
      <c r="H5" s="387"/>
      <c r="I5" s="387"/>
    </row>
    <row r="6" spans="1:9" ht="185.25">
      <c r="A6" s="57">
        <v>3</v>
      </c>
      <c r="B6" s="20" t="s">
        <v>2092</v>
      </c>
      <c r="C6" s="20" t="s">
        <v>2093</v>
      </c>
      <c r="D6" s="76">
        <v>185.35999999999999</v>
      </c>
      <c r="E6" s="58" t="s">
        <v>239</v>
      </c>
      <c r="F6" s="240"/>
      <c r="G6" s="240"/>
      <c r="H6" s="382">
        <f>ROUND(D6*F6, 0)</f>
        <v>0</v>
      </c>
      <c r="I6" s="382">
        <f>ROUND(D6*G6, 0)</f>
        <v>0</v>
      </c>
    </row>
    <row r="7" spans="1:9">
      <c r="F7" s="317"/>
      <c r="G7" s="314"/>
      <c r="H7" s="387"/>
      <c r="I7" s="387"/>
    </row>
    <row r="8" spans="1:9" ht="171">
      <c r="A8" s="57">
        <v>4</v>
      </c>
      <c r="B8" s="20" t="s">
        <v>2094</v>
      </c>
      <c r="C8" s="20" t="s">
        <v>2095</v>
      </c>
      <c r="D8" s="76">
        <v>114.7</v>
      </c>
      <c r="E8" s="58" t="s">
        <v>239</v>
      </c>
      <c r="F8" s="240"/>
      <c r="G8" s="240"/>
      <c r="H8" s="382">
        <f>ROUND(D8*F8, 0)</f>
        <v>0</v>
      </c>
      <c r="I8" s="382">
        <f>ROUND(D8*G8, 0)</f>
        <v>0</v>
      </c>
    </row>
    <row r="9" spans="1:9">
      <c r="F9" s="317"/>
      <c r="G9" s="314"/>
      <c r="H9" s="387"/>
      <c r="I9" s="387"/>
    </row>
    <row r="10" spans="1:9" ht="171">
      <c r="A10" s="57">
        <v>5</v>
      </c>
      <c r="B10" s="20" t="s">
        <v>2096</v>
      </c>
      <c r="C10" s="20" t="s">
        <v>2097</v>
      </c>
      <c r="D10" s="76">
        <v>196.75</v>
      </c>
      <c r="E10" s="58" t="s">
        <v>239</v>
      </c>
      <c r="F10" s="240"/>
      <c r="G10" s="240"/>
      <c r="H10" s="382">
        <f>ROUND(D10*F10, 0)</f>
        <v>0</v>
      </c>
      <c r="I10" s="382">
        <f>ROUND(D10*G10, 0)</f>
        <v>0</v>
      </c>
    </row>
    <row r="11" spans="1:9">
      <c r="F11" s="317"/>
      <c r="G11" s="314"/>
      <c r="H11" s="387"/>
      <c r="I11" s="387"/>
    </row>
    <row r="12" spans="1:9" s="318" customFormat="1" ht="15">
      <c r="A12" s="164"/>
      <c r="B12" s="12"/>
      <c r="C12" s="12" t="s">
        <v>89</v>
      </c>
      <c r="D12" s="268"/>
      <c r="E12" s="14"/>
      <c r="F12" s="332"/>
      <c r="G12" s="332"/>
      <c r="H12" s="383">
        <f>ROUND(SUM(H2:H11),0)</f>
        <v>0</v>
      </c>
      <c r="I12" s="383">
        <f>ROUND(SUM(I2:I11),0)</f>
        <v>0</v>
      </c>
    </row>
    <row r="13" spans="1:9">
      <c r="F13" s="314"/>
      <c r="G13" s="317"/>
      <c r="H13" s="59"/>
      <c r="I13" s="59"/>
    </row>
    <row r="14" spans="1:9">
      <c r="F14" s="333"/>
    </row>
    <row r="15" spans="1:9">
      <c r="F15" s="333"/>
    </row>
    <row r="16" spans="1:9">
      <c r="F16" s="333"/>
    </row>
    <row r="17" spans="6:6">
      <c r="F17" s="333"/>
    </row>
    <row r="18" spans="6:6">
      <c r="F18" s="333"/>
    </row>
    <row r="19" spans="6:6">
      <c r="F19" s="333"/>
    </row>
    <row r="20" spans="6:6">
      <c r="F20" s="333"/>
    </row>
    <row r="21" spans="6:6">
      <c r="F21" s="333"/>
    </row>
    <row r="22" spans="6:6">
      <c r="F22" s="333"/>
    </row>
    <row r="23" spans="6:6">
      <c r="F23" s="333"/>
    </row>
    <row r="24" spans="6:6">
      <c r="F24" s="333"/>
    </row>
    <row r="25" spans="6:6">
      <c r="F25" s="333"/>
    </row>
    <row r="26" spans="6:6">
      <c r="F26" s="333"/>
    </row>
    <row r="27" spans="6:6">
      <c r="F27" s="333"/>
    </row>
    <row r="28" spans="6:6">
      <c r="F28" s="333"/>
    </row>
    <row r="29" spans="6:6">
      <c r="F29" s="333"/>
    </row>
    <row r="30" spans="6:6">
      <c r="F30" s="333"/>
    </row>
    <row r="31" spans="6:6">
      <c r="F31" s="333"/>
    </row>
  </sheetData>
  <sheetProtection algorithmName="SHA-512" hashValue="pQKRemQm+r0dSu/1AhIx5WMZFXvCEXnICpmWCn0WeL90nUCyoiYEOK9YtmEWSrEMRnrNWRgwZxXJmT9KHJoEWg==" saltValue="+0OD6A70BG8V6WBNjFfahQ==" spinCount="100000" sheet="1" objects="1" scenarios="1"/>
  <autoFilter ref="A1:I31" xr:uid="{00000000-0009-0000-0000-00000D000000}"/>
  <customSheetViews>
    <customSheetView guid="{8F7B0D9D-760B-4ED2-8EF3-7E60F24C53A3}" showPageBreaks="1" topLeftCell="A13">
      <pageMargins left="0.2361111111111111" right="0.2361111111111111" top="0.69444444444444442" bottom="0.69444444444444442" header="0.41666666666666669" footer="0.41666666666666669"/>
      <pageSetup paperSize="9" orientation="portrait" useFirstPageNumber="1" r:id="rId1"/>
      <headerFooter>
        <oddHeader>&amp;L&amp;"Times New Roman,bold"&amp;10 Falazás és egyéb kőművesmunka</oddHeader>
      </headerFooter>
    </customSheetView>
    <customSheetView guid="{889DD361-410A-403A-AA82-655FDFDC877E}" showPageBreaks="1" topLeftCell="A13">
      <pageMargins left="0.2361111111111111" right="0.2361111111111111" top="0.69444444444444442" bottom="0.69444444444444442" header="0.41666666666666669" footer="0.41666666666666669"/>
      <pageSetup paperSize="9" orientation="portrait" useFirstPageNumber="1" r:id="rId2"/>
      <headerFooter>
        <oddHeader>&amp;L&amp;"Times New Roman,bold"&amp;10 Falazás és egyéb kőművesmunka</oddHeader>
      </headerFooter>
    </customSheetView>
    <customSheetView guid="{D331B704-800F-4B9C-8ED5-0D010377A042}" showPageBreaks="1">
      <selection activeCell="F2" sqref="F2:I2"/>
      <pageMargins left="0.2361111111111111" right="0.2361111111111111" top="0.69444444444444442" bottom="0.69444444444444442" header="0.41666666666666669" footer="0.41666666666666669"/>
      <pageSetup paperSize="9" scale="69" orientation="portrait" useFirstPageNumber="1" r:id="rId3"/>
      <headerFooter>
        <oddHeader>&amp;L&amp;"Times New Roman,bold"&amp;10 Falazás és egyéb kőművesmunka</oddHeader>
      </headerFooter>
    </customSheetView>
  </customSheetViews>
  <pageMargins left="0.23622047244094491" right="0.23622047244094491" top="0.70866141732283472" bottom="0.70866141732283472" header="0.43307086614173229" footer="0.43307086614173229"/>
  <pageSetup paperSize="9" scale="72" firstPageNumber="23" orientation="portrait" useFirstPageNumber="1" r:id="rId4"/>
  <headerFooter>
    <oddHeader>&amp;L&amp;"Times New Roman,Félkövér"&amp;10&amp;A</oddHeader>
    <oddFooter>&amp;C&amp;P</oddFooter>
  </headerFooter>
  <rowBreaks count="1" manualBreakCount="1">
    <brk id="9"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unka16">
    <tabColor rgb="FFFFC000"/>
  </sheetPr>
  <dimension ref="A1:I914"/>
  <sheetViews>
    <sheetView workbookViewId="0">
      <selection activeCell="G3" sqref="G3"/>
    </sheetView>
  </sheetViews>
  <sheetFormatPr defaultRowHeight="14.25"/>
  <cols>
    <col min="1" max="1" width="7.42578125" style="57" customWidth="1"/>
    <col min="2" max="2" width="13" style="20" customWidth="1"/>
    <col min="3" max="3" width="32.7109375" style="20" customWidth="1"/>
    <col min="4" max="4" width="11" style="76" customWidth="1"/>
    <col min="5" max="5" width="10" style="58" customWidth="1"/>
    <col min="6" max="6" width="16.7109375" style="76" customWidth="1"/>
    <col min="7" max="7" width="14.42578125" style="76" bestFit="1" customWidth="1"/>
    <col min="8" max="9" width="18.28515625" style="58" bestFit="1"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9" s="319" customFormat="1" ht="30">
      <c r="A1" s="8" t="s">
        <v>71</v>
      </c>
      <c r="B1" s="8" t="s">
        <v>72</v>
      </c>
      <c r="C1" s="8" t="s">
        <v>73</v>
      </c>
      <c r="D1" s="241" t="s">
        <v>74</v>
      </c>
      <c r="E1" s="13" t="s">
        <v>75</v>
      </c>
      <c r="F1" s="241" t="s">
        <v>76</v>
      </c>
      <c r="G1" s="241" t="s">
        <v>77</v>
      </c>
      <c r="H1" s="241" t="s">
        <v>0</v>
      </c>
      <c r="I1" s="13" t="s">
        <v>1</v>
      </c>
    </row>
    <row r="2" spans="1:9" ht="57">
      <c r="A2" s="57">
        <v>1</v>
      </c>
      <c r="B2" s="20" t="s">
        <v>2098</v>
      </c>
      <c r="C2" s="20" t="s">
        <v>2099</v>
      </c>
      <c r="D2" s="76">
        <v>5.4</v>
      </c>
      <c r="E2" s="58" t="s">
        <v>2010</v>
      </c>
      <c r="F2" s="240"/>
      <c r="G2" s="240"/>
      <c r="H2" s="382">
        <f>ROUND(D2*F2, 0)</f>
        <v>0</v>
      </c>
      <c r="I2" s="382">
        <f>ROUND(D2*G2, 0)</f>
        <v>0</v>
      </c>
    </row>
    <row r="3" spans="1:9">
      <c r="H3" s="392"/>
      <c r="I3" s="392"/>
    </row>
    <row r="4" spans="1:9" ht="57">
      <c r="A4" s="57">
        <v>2</v>
      </c>
      <c r="B4" s="20" t="s">
        <v>2100</v>
      </c>
      <c r="C4" s="20" t="s">
        <v>2101</v>
      </c>
      <c r="D4" s="76">
        <v>17.3</v>
      </c>
      <c r="E4" s="58" t="s">
        <v>2010</v>
      </c>
      <c r="F4" s="240"/>
      <c r="G4" s="240"/>
      <c r="H4" s="382">
        <f>ROUND(D4*F4, 0)</f>
        <v>0</v>
      </c>
      <c r="I4" s="382">
        <f>ROUND(D4*G4, 0)</f>
        <v>0</v>
      </c>
    </row>
    <row r="5" spans="1:9">
      <c r="F5" s="317"/>
      <c r="G5" s="314"/>
      <c r="H5" s="387"/>
      <c r="I5" s="387"/>
    </row>
    <row r="6" spans="1:9" ht="28.5">
      <c r="A6" s="57">
        <v>3</v>
      </c>
      <c r="B6" s="20" t="s">
        <v>2102</v>
      </c>
      <c r="C6" s="20" t="s">
        <v>2103</v>
      </c>
      <c r="D6" s="76">
        <v>3.6</v>
      </c>
      <c r="E6" s="58" t="s">
        <v>2010</v>
      </c>
      <c r="F6" s="240"/>
      <c r="G6" s="240"/>
      <c r="H6" s="382">
        <f>ROUND(D6*F6, 0)</f>
        <v>0</v>
      </c>
      <c r="I6" s="382">
        <f>ROUND(D6*G6, 0)</f>
        <v>0</v>
      </c>
    </row>
    <row r="7" spans="1:9">
      <c r="F7" s="317"/>
      <c r="G7" s="314"/>
      <c r="H7" s="387"/>
      <c r="I7" s="387"/>
    </row>
    <row r="8" spans="1:9" ht="28.5">
      <c r="A8" s="57">
        <v>4</v>
      </c>
      <c r="B8" s="20" t="s">
        <v>2104</v>
      </c>
      <c r="C8" s="20" t="s">
        <v>2105</v>
      </c>
      <c r="D8" s="76">
        <v>0.99</v>
      </c>
      <c r="E8" s="58" t="s">
        <v>2010</v>
      </c>
      <c r="F8" s="240"/>
      <c r="G8" s="240"/>
      <c r="H8" s="382">
        <f>ROUND(D8*F8, 0)</f>
        <v>0</v>
      </c>
      <c r="I8" s="382">
        <f>ROUND(D8*G8, 0)</f>
        <v>0</v>
      </c>
    </row>
    <row r="9" spans="1:9">
      <c r="F9" s="317"/>
      <c r="G9" s="314"/>
      <c r="H9" s="387"/>
      <c r="I9" s="387"/>
    </row>
    <row r="10" spans="1:9" ht="28.5">
      <c r="A10" s="57">
        <v>5</v>
      </c>
      <c r="B10" s="20" t="s">
        <v>2106</v>
      </c>
      <c r="C10" s="20" t="s">
        <v>2107</v>
      </c>
      <c r="D10" s="76">
        <v>0.3</v>
      </c>
      <c r="E10" s="58" t="s">
        <v>2010</v>
      </c>
      <c r="F10" s="240"/>
      <c r="G10" s="240"/>
      <c r="H10" s="382">
        <f>ROUND(D10*F10, 0)</f>
        <v>0</v>
      </c>
      <c r="I10" s="382">
        <f>ROUND(D10*G10, 0)</f>
        <v>0</v>
      </c>
    </row>
    <row r="11" spans="1:9">
      <c r="F11" s="317"/>
      <c r="G11" s="314"/>
      <c r="H11" s="387"/>
      <c r="I11" s="387"/>
    </row>
    <row r="12" spans="1:9" ht="42.75">
      <c r="A12" s="57">
        <v>6</v>
      </c>
      <c r="B12" s="20" t="s">
        <v>2108</v>
      </c>
      <c r="C12" s="20" t="s">
        <v>2109</v>
      </c>
      <c r="D12" s="76">
        <v>0.9</v>
      </c>
      <c r="E12" s="58" t="s">
        <v>2010</v>
      </c>
      <c r="F12" s="240"/>
      <c r="G12" s="240"/>
      <c r="H12" s="382">
        <f>ROUND(D12*F12, 0)</f>
        <v>0</v>
      </c>
      <c r="I12" s="382">
        <f>ROUND(D12*G12, 0)</f>
        <v>0</v>
      </c>
    </row>
    <row r="13" spans="1:9">
      <c r="F13" s="317"/>
      <c r="G13" s="314"/>
      <c r="H13" s="387"/>
      <c r="I13" s="387"/>
    </row>
    <row r="14" spans="1:9" ht="85.5">
      <c r="A14" s="57">
        <v>7</v>
      </c>
      <c r="B14" s="20" t="s">
        <v>2110</v>
      </c>
      <c r="C14" s="20" t="s">
        <v>2111</v>
      </c>
      <c r="D14" s="76">
        <v>8</v>
      </c>
      <c r="E14" s="58" t="s">
        <v>80</v>
      </c>
      <c r="F14" s="240"/>
      <c r="G14" s="240"/>
      <c r="H14" s="382">
        <f>ROUND(D14*F14, 0)</f>
        <v>0</v>
      </c>
      <c r="I14" s="382">
        <f>ROUND(D14*G14, 0)</f>
        <v>0</v>
      </c>
    </row>
    <row r="15" spans="1:9">
      <c r="F15" s="317"/>
      <c r="G15" s="314"/>
      <c r="H15" s="387"/>
      <c r="I15" s="387"/>
    </row>
    <row r="16" spans="1:9" ht="85.5">
      <c r="A16" s="57">
        <v>8</v>
      </c>
      <c r="B16" s="20" t="s">
        <v>2112</v>
      </c>
      <c r="C16" s="20" t="s">
        <v>2113</v>
      </c>
      <c r="D16" s="76">
        <v>4</v>
      </c>
      <c r="E16" s="58" t="s">
        <v>80</v>
      </c>
      <c r="F16" s="240"/>
      <c r="G16" s="240"/>
      <c r="H16" s="382">
        <f>ROUND(D16*F16, 0)</f>
        <v>0</v>
      </c>
      <c r="I16" s="382">
        <f>ROUND(D16*G16, 0)</f>
        <v>0</v>
      </c>
    </row>
    <row r="17" spans="1:9">
      <c r="F17" s="317"/>
      <c r="G17" s="314"/>
      <c r="H17" s="387"/>
      <c r="I17" s="387"/>
    </row>
    <row r="18" spans="1:9" ht="85.5">
      <c r="A18" s="57">
        <v>9</v>
      </c>
      <c r="B18" s="20" t="s">
        <v>2114</v>
      </c>
      <c r="C18" s="20" t="s">
        <v>2115</v>
      </c>
      <c r="D18" s="76">
        <v>40</v>
      </c>
      <c r="E18" s="58" t="s">
        <v>80</v>
      </c>
      <c r="F18" s="240"/>
      <c r="G18" s="240"/>
      <c r="H18" s="382">
        <f>ROUND(D18*F18, 0)</f>
        <v>0</v>
      </c>
      <c r="I18" s="382">
        <f>ROUND(D18*G18, 0)</f>
        <v>0</v>
      </c>
    </row>
    <row r="19" spans="1:9">
      <c r="F19" s="317"/>
      <c r="G19" s="314"/>
      <c r="H19" s="387"/>
      <c r="I19" s="387"/>
    </row>
    <row r="20" spans="1:9" ht="85.5">
      <c r="A20" s="57">
        <v>10</v>
      </c>
      <c r="B20" s="20" t="s">
        <v>2116</v>
      </c>
      <c r="C20" s="20" t="s">
        <v>2117</v>
      </c>
      <c r="D20" s="76">
        <v>5</v>
      </c>
      <c r="E20" s="58" t="s">
        <v>80</v>
      </c>
      <c r="F20" s="240"/>
      <c r="G20" s="240"/>
      <c r="H20" s="382">
        <f>ROUND(D20*F20, 0)</f>
        <v>0</v>
      </c>
      <c r="I20" s="382">
        <f>ROUND(D20*G20, 0)</f>
        <v>0</v>
      </c>
    </row>
    <row r="21" spans="1:9">
      <c r="F21" s="317"/>
      <c r="G21" s="314"/>
      <c r="H21" s="387"/>
      <c r="I21" s="387"/>
    </row>
    <row r="22" spans="1:9" ht="85.5">
      <c r="A22" s="57">
        <v>11</v>
      </c>
      <c r="B22" s="20" t="s">
        <v>2118</v>
      </c>
      <c r="C22" s="20" t="s">
        <v>2119</v>
      </c>
      <c r="D22" s="76">
        <v>2</v>
      </c>
      <c r="E22" s="58" t="s">
        <v>80</v>
      </c>
      <c r="F22" s="240"/>
      <c r="G22" s="240"/>
      <c r="H22" s="382">
        <f>ROUND(D22*F22, 0)</f>
        <v>0</v>
      </c>
      <c r="I22" s="382">
        <f>ROUND(D22*G22, 0)</f>
        <v>0</v>
      </c>
    </row>
    <row r="23" spans="1:9">
      <c r="F23" s="317"/>
      <c r="G23" s="314"/>
      <c r="H23" s="387"/>
      <c r="I23" s="387"/>
    </row>
    <row r="24" spans="1:9" ht="85.5">
      <c r="A24" s="57">
        <v>12</v>
      </c>
      <c r="B24" s="20" t="s">
        <v>2120</v>
      </c>
      <c r="C24" s="20" t="s">
        <v>2121</v>
      </c>
      <c r="D24" s="76">
        <v>3</v>
      </c>
      <c r="E24" s="58" t="s">
        <v>80</v>
      </c>
      <c r="F24" s="240"/>
      <c r="G24" s="240"/>
      <c r="H24" s="382">
        <f>ROUND(D24*F24, 0)</f>
        <v>0</v>
      </c>
      <c r="I24" s="382">
        <f>ROUND(D24*G24, 0)</f>
        <v>0</v>
      </c>
    </row>
    <row r="25" spans="1:9">
      <c r="F25" s="317"/>
      <c r="G25" s="314"/>
      <c r="H25" s="387"/>
      <c r="I25" s="387"/>
    </row>
    <row r="26" spans="1:9" ht="85.5">
      <c r="A26" s="57">
        <v>13</v>
      </c>
      <c r="B26" s="20" t="s">
        <v>2122</v>
      </c>
      <c r="C26" s="20" t="s">
        <v>2123</v>
      </c>
      <c r="D26" s="76">
        <v>1</v>
      </c>
      <c r="E26" s="58" t="s">
        <v>80</v>
      </c>
      <c r="F26" s="240"/>
      <c r="G26" s="240"/>
      <c r="H26" s="382">
        <f>ROUND(D26*F26, 0)</f>
        <v>0</v>
      </c>
      <c r="I26" s="382">
        <f>ROUND(D26*G26, 0)</f>
        <v>0</v>
      </c>
    </row>
    <row r="27" spans="1:9">
      <c r="F27" s="317"/>
      <c r="G27" s="314"/>
      <c r="H27" s="387"/>
      <c r="I27" s="387"/>
    </row>
    <row r="28" spans="1:9" ht="85.5">
      <c r="A28" s="57">
        <v>14</v>
      </c>
      <c r="B28" s="20" t="s">
        <v>2124</v>
      </c>
      <c r="C28" s="20" t="s">
        <v>2125</v>
      </c>
      <c r="D28" s="76">
        <v>2</v>
      </c>
      <c r="E28" s="58" t="s">
        <v>80</v>
      </c>
      <c r="F28" s="240"/>
      <c r="G28" s="240"/>
      <c r="H28" s="382">
        <f>ROUND(D28*F28, 0)</f>
        <v>0</v>
      </c>
      <c r="I28" s="382">
        <f>ROUND(D28*G28, 0)</f>
        <v>0</v>
      </c>
    </row>
    <row r="29" spans="1:9">
      <c r="F29" s="317"/>
      <c r="G29" s="314"/>
      <c r="H29" s="387"/>
      <c r="I29" s="387"/>
    </row>
    <row r="30" spans="1:9" ht="85.5">
      <c r="A30" s="57">
        <v>15</v>
      </c>
      <c r="B30" s="20" t="s">
        <v>2126</v>
      </c>
      <c r="C30" s="20" t="s">
        <v>2127</v>
      </c>
      <c r="D30" s="76">
        <v>2</v>
      </c>
      <c r="E30" s="58" t="s">
        <v>80</v>
      </c>
      <c r="F30" s="240"/>
      <c r="G30" s="240"/>
      <c r="H30" s="382">
        <f>ROUND(D30*F30, 0)</f>
        <v>0</v>
      </c>
      <c r="I30" s="382">
        <f>ROUND(D30*G30, 0)</f>
        <v>0</v>
      </c>
    </row>
    <row r="31" spans="1:9">
      <c r="F31" s="317"/>
      <c r="G31" s="314"/>
      <c r="H31" s="387"/>
      <c r="I31" s="387"/>
    </row>
    <row r="32" spans="1:9" ht="85.5">
      <c r="A32" s="57">
        <v>16</v>
      </c>
      <c r="B32" s="20" t="s">
        <v>2128</v>
      </c>
      <c r="C32" s="20" t="s">
        <v>2129</v>
      </c>
      <c r="D32" s="76">
        <v>1</v>
      </c>
      <c r="E32" s="58" t="s">
        <v>80</v>
      </c>
      <c r="F32" s="240"/>
      <c r="G32" s="240"/>
      <c r="H32" s="382">
        <f>ROUND(D32*F32, 0)</f>
        <v>0</v>
      </c>
      <c r="I32" s="382">
        <f>ROUND(D32*G32, 0)</f>
        <v>0</v>
      </c>
    </row>
    <row r="33" spans="1:9">
      <c r="F33" s="317"/>
      <c r="G33" s="314"/>
      <c r="H33" s="387"/>
      <c r="I33" s="387"/>
    </row>
    <row r="34" spans="1:9" ht="85.5">
      <c r="A34" s="57">
        <v>17</v>
      </c>
      <c r="B34" s="20" t="s">
        <v>2130</v>
      </c>
      <c r="C34" s="20" t="s">
        <v>2131</v>
      </c>
      <c r="D34" s="76">
        <v>3</v>
      </c>
      <c r="E34" s="58" t="s">
        <v>80</v>
      </c>
      <c r="F34" s="240"/>
      <c r="G34" s="240"/>
      <c r="H34" s="382">
        <f>ROUND(D34*F34, 0)</f>
        <v>0</v>
      </c>
      <c r="I34" s="382">
        <f>ROUND(D34*G34, 0)</f>
        <v>0</v>
      </c>
    </row>
    <row r="35" spans="1:9">
      <c r="F35" s="317"/>
      <c r="G35" s="314"/>
      <c r="H35" s="387"/>
      <c r="I35" s="387"/>
    </row>
    <row r="36" spans="1:9" ht="85.5">
      <c r="A36" s="57">
        <v>18</v>
      </c>
      <c r="B36" s="20" t="s">
        <v>2132</v>
      </c>
      <c r="C36" s="20" t="s">
        <v>2133</v>
      </c>
      <c r="D36" s="76">
        <v>1</v>
      </c>
      <c r="E36" s="58" t="s">
        <v>80</v>
      </c>
      <c r="F36" s="240"/>
      <c r="G36" s="240"/>
      <c r="H36" s="382">
        <f>ROUND(D36*F36, 0)</f>
        <v>0</v>
      </c>
      <c r="I36" s="382">
        <f>ROUND(D36*G36, 0)</f>
        <v>0</v>
      </c>
    </row>
    <row r="37" spans="1:9">
      <c r="F37" s="317"/>
      <c r="G37" s="314"/>
      <c r="H37" s="387"/>
      <c r="I37" s="387"/>
    </row>
    <row r="38" spans="1:9" ht="85.5">
      <c r="A38" s="57">
        <v>19</v>
      </c>
      <c r="B38" s="20" t="s">
        <v>2134</v>
      </c>
      <c r="C38" s="20" t="s">
        <v>2135</v>
      </c>
      <c r="D38" s="76">
        <v>3</v>
      </c>
      <c r="E38" s="58" t="s">
        <v>80</v>
      </c>
      <c r="F38" s="240"/>
      <c r="G38" s="240"/>
      <c r="H38" s="382">
        <f>ROUND(D38*F38, 0)</f>
        <v>0</v>
      </c>
      <c r="I38" s="382">
        <f>ROUND(D38*G38, 0)</f>
        <v>0</v>
      </c>
    </row>
    <row r="39" spans="1:9">
      <c r="F39" s="317"/>
      <c r="G39" s="314"/>
      <c r="H39" s="387"/>
      <c r="I39" s="387"/>
    </row>
    <row r="40" spans="1:9" ht="99.75">
      <c r="A40" s="57">
        <v>20</v>
      </c>
      <c r="B40" s="20" t="s">
        <v>2136</v>
      </c>
      <c r="C40" s="20" t="s">
        <v>2137</v>
      </c>
      <c r="D40" s="76">
        <v>4</v>
      </c>
      <c r="E40" s="58" t="s">
        <v>80</v>
      </c>
      <c r="F40" s="240"/>
      <c r="G40" s="240"/>
      <c r="H40" s="382">
        <f>ROUND(D40*F40, 0)</f>
        <v>0</v>
      </c>
      <c r="I40" s="382">
        <f>ROUND(D40*G40, 0)</f>
        <v>0</v>
      </c>
    </row>
    <row r="41" spans="1:9">
      <c r="F41" s="317"/>
      <c r="G41" s="314"/>
      <c r="H41" s="387"/>
      <c r="I41" s="387"/>
    </row>
    <row r="42" spans="1:9" ht="85.5">
      <c r="A42" s="57">
        <v>21</v>
      </c>
      <c r="B42" s="20" t="s">
        <v>2138</v>
      </c>
      <c r="C42" s="20" t="s">
        <v>2139</v>
      </c>
      <c r="D42" s="76">
        <v>1</v>
      </c>
      <c r="E42" s="58" t="s">
        <v>80</v>
      </c>
      <c r="F42" s="240"/>
      <c r="G42" s="240"/>
      <c r="H42" s="382">
        <f>ROUND(D42*F42, 0)</f>
        <v>0</v>
      </c>
      <c r="I42" s="382">
        <f>ROUND(D42*G42, 0)</f>
        <v>0</v>
      </c>
    </row>
    <row r="43" spans="1:9">
      <c r="F43" s="317"/>
      <c r="G43" s="314"/>
      <c r="H43" s="387"/>
      <c r="I43" s="387"/>
    </row>
    <row r="44" spans="1:9" ht="85.5">
      <c r="A44" s="57">
        <v>22</v>
      </c>
      <c r="B44" s="20" t="s">
        <v>2140</v>
      </c>
      <c r="C44" s="20" t="s">
        <v>2141</v>
      </c>
      <c r="D44" s="76">
        <v>62</v>
      </c>
      <c r="E44" s="58" t="s">
        <v>80</v>
      </c>
      <c r="F44" s="240"/>
      <c r="G44" s="240"/>
      <c r="H44" s="382">
        <f>ROUND(D44*F44, 0)</f>
        <v>0</v>
      </c>
      <c r="I44" s="382">
        <f>ROUND(D44*G44, 0)</f>
        <v>0</v>
      </c>
    </row>
    <row r="45" spans="1:9">
      <c r="F45" s="317"/>
      <c r="G45" s="314"/>
      <c r="H45" s="387"/>
      <c r="I45" s="387"/>
    </row>
    <row r="46" spans="1:9" ht="85.5">
      <c r="A46" s="57">
        <v>23</v>
      </c>
      <c r="B46" s="20" t="s">
        <v>2142</v>
      </c>
      <c r="C46" s="20" t="s">
        <v>2143</v>
      </c>
      <c r="D46" s="76">
        <v>4</v>
      </c>
      <c r="E46" s="58" t="s">
        <v>80</v>
      </c>
      <c r="F46" s="240"/>
      <c r="G46" s="240"/>
      <c r="H46" s="382">
        <f>ROUND(D46*F46, 0)</f>
        <v>0</v>
      </c>
      <c r="I46" s="382">
        <f>ROUND(D46*G46, 0)</f>
        <v>0</v>
      </c>
    </row>
    <row r="47" spans="1:9">
      <c r="F47" s="317"/>
      <c r="G47" s="314"/>
      <c r="H47" s="387"/>
      <c r="I47" s="387"/>
    </row>
    <row r="48" spans="1:9" ht="85.5">
      <c r="A48" s="57">
        <v>24</v>
      </c>
      <c r="B48" s="20" t="s">
        <v>2144</v>
      </c>
      <c r="C48" s="20" t="s">
        <v>2145</v>
      </c>
      <c r="D48" s="76">
        <v>2</v>
      </c>
      <c r="E48" s="58" t="s">
        <v>80</v>
      </c>
      <c r="F48" s="240"/>
      <c r="G48" s="240"/>
      <c r="H48" s="382">
        <f>ROUND(D48*F48, 0)</f>
        <v>0</v>
      </c>
      <c r="I48" s="382">
        <f>ROUND(D48*G48, 0)</f>
        <v>0</v>
      </c>
    </row>
    <row r="49" spans="1:9">
      <c r="F49" s="317"/>
      <c r="G49" s="314"/>
      <c r="H49" s="387"/>
      <c r="I49" s="387"/>
    </row>
    <row r="50" spans="1:9" ht="85.5">
      <c r="A50" s="57">
        <v>25</v>
      </c>
      <c r="B50" s="20" t="s">
        <v>2146</v>
      </c>
      <c r="C50" s="20" t="s">
        <v>2147</v>
      </c>
      <c r="D50" s="76">
        <v>2</v>
      </c>
      <c r="E50" s="58" t="s">
        <v>80</v>
      </c>
      <c r="F50" s="240"/>
      <c r="G50" s="240"/>
      <c r="H50" s="382">
        <f>ROUND(D50*F50, 0)</f>
        <v>0</v>
      </c>
      <c r="I50" s="382">
        <f>ROUND(D50*G50, 0)</f>
        <v>0</v>
      </c>
    </row>
    <row r="51" spans="1:9">
      <c r="F51" s="317"/>
      <c r="G51" s="314"/>
      <c r="H51" s="387"/>
      <c r="I51" s="387"/>
    </row>
    <row r="52" spans="1:9" ht="99.75">
      <c r="A52" s="57">
        <v>26</v>
      </c>
      <c r="B52" s="20" t="s">
        <v>2148</v>
      </c>
      <c r="C52" s="20" t="s">
        <v>2149</v>
      </c>
      <c r="D52" s="76">
        <v>8</v>
      </c>
      <c r="E52" s="58" t="s">
        <v>80</v>
      </c>
      <c r="F52" s="240"/>
      <c r="G52" s="240"/>
      <c r="H52" s="382">
        <f>ROUND(D52*F52, 0)</f>
        <v>0</v>
      </c>
      <c r="I52" s="382">
        <f>ROUND(D52*G52, 0)</f>
        <v>0</v>
      </c>
    </row>
    <row r="53" spans="1:9">
      <c r="F53" s="317"/>
      <c r="G53" s="314"/>
      <c r="H53" s="387"/>
      <c r="I53" s="387"/>
    </row>
    <row r="54" spans="1:9" ht="85.5">
      <c r="A54" s="57">
        <v>27</v>
      </c>
      <c r="B54" s="20" t="s">
        <v>2150</v>
      </c>
      <c r="C54" s="20" t="s">
        <v>2151</v>
      </c>
      <c r="D54" s="76">
        <v>12</v>
      </c>
      <c r="E54" s="58" t="s">
        <v>80</v>
      </c>
      <c r="F54" s="240"/>
      <c r="G54" s="240"/>
      <c r="H54" s="382">
        <f>ROUND(D54*F54, 0)</f>
        <v>0</v>
      </c>
      <c r="I54" s="382">
        <f>ROUND(D54*G54, 0)</f>
        <v>0</v>
      </c>
    </row>
    <row r="55" spans="1:9">
      <c r="F55" s="317"/>
      <c r="G55" s="314"/>
      <c r="H55" s="387"/>
      <c r="I55" s="387"/>
    </row>
    <row r="56" spans="1:9" ht="71.25">
      <c r="A56" s="57">
        <v>28</v>
      </c>
      <c r="B56" s="20" t="s">
        <v>2152</v>
      </c>
      <c r="C56" s="20" t="s">
        <v>2153</v>
      </c>
      <c r="D56" s="76">
        <v>9</v>
      </c>
      <c r="E56" s="58" t="s">
        <v>80</v>
      </c>
      <c r="F56" s="240"/>
      <c r="G56" s="240"/>
      <c r="H56" s="382">
        <f>ROUND(D56*F56, 0)</f>
        <v>0</v>
      </c>
      <c r="I56" s="382">
        <f>ROUND(D56*G56, 0)</f>
        <v>0</v>
      </c>
    </row>
    <row r="57" spans="1:9">
      <c r="F57" s="317"/>
      <c r="G57" s="314"/>
      <c r="H57" s="387"/>
      <c r="I57" s="387"/>
    </row>
    <row r="58" spans="1:9" ht="71.25">
      <c r="A58" s="57">
        <v>29</v>
      </c>
      <c r="B58" s="20" t="s">
        <v>2154</v>
      </c>
      <c r="C58" s="20" t="s">
        <v>2155</v>
      </c>
      <c r="D58" s="76">
        <v>6</v>
      </c>
      <c r="E58" s="58" t="s">
        <v>80</v>
      </c>
      <c r="F58" s="240"/>
      <c r="G58" s="240"/>
      <c r="H58" s="382">
        <f>ROUND(D58*F58, 0)</f>
        <v>0</v>
      </c>
      <c r="I58" s="382">
        <f>ROUND(D58*G58, 0)</f>
        <v>0</v>
      </c>
    </row>
    <row r="59" spans="1:9">
      <c r="F59" s="317"/>
      <c r="G59" s="314"/>
      <c r="H59" s="387"/>
      <c r="I59" s="387"/>
    </row>
    <row r="60" spans="1:9" ht="71.25">
      <c r="A60" s="57">
        <v>30</v>
      </c>
      <c r="B60" s="20" t="s">
        <v>2156</v>
      </c>
      <c r="C60" s="20" t="s">
        <v>2157</v>
      </c>
      <c r="D60" s="76">
        <v>1</v>
      </c>
      <c r="E60" s="58" t="s">
        <v>80</v>
      </c>
      <c r="F60" s="240"/>
      <c r="G60" s="240"/>
      <c r="H60" s="382">
        <f>ROUND(D60*F60, 0)</f>
        <v>0</v>
      </c>
      <c r="I60" s="382">
        <f>ROUND(D60*G60, 0)</f>
        <v>0</v>
      </c>
    </row>
    <row r="61" spans="1:9">
      <c r="F61" s="317"/>
      <c r="G61" s="314"/>
      <c r="H61" s="387"/>
      <c r="I61" s="387"/>
    </row>
    <row r="62" spans="1:9" ht="71.25">
      <c r="A62" s="57">
        <v>31</v>
      </c>
      <c r="B62" s="20" t="s">
        <v>2158</v>
      </c>
      <c r="C62" s="20" t="s">
        <v>2159</v>
      </c>
      <c r="D62" s="76">
        <v>1</v>
      </c>
      <c r="E62" s="58" t="s">
        <v>80</v>
      </c>
      <c r="F62" s="240"/>
      <c r="G62" s="240"/>
      <c r="H62" s="382">
        <f>ROUND(D62*F62, 0)</f>
        <v>0</v>
      </c>
      <c r="I62" s="382">
        <f>ROUND(D62*G62, 0)</f>
        <v>0</v>
      </c>
    </row>
    <row r="63" spans="1:9">
      <c r="F63" s="317"/>
      <c r="G63" s="314"/>
      <c r="H63" s="387"/>
      <c r="I63" s="387"/>
    </row>
    <row r="64" spans="1:9" ht="71.25">
      <c r="A64" s="57">
        <v>32</v>
      </c>
      <c r="B64" s="20" t="s">
        <v>2160</v>
      </c>
      <c r="C64" s="20" t="s">
        <v>2161</v>
      </c>
      <c r="D64" s="76">
        <v>10</v>
      </c>
      <c r="E64" s="58" t="s">
        <v>80</v>
      </c>
      <c r="F64" s="240"/>
      <c r="G64" s="240"/>
      <c r="H64" s="382">
        <f>ROUND(D64*F64, 0)</f>
        <v>0</v>
      </c>
      <c r="I64" s="382">
        <f>ROUND(D64*G64, 0)</f>
        <v>0</v>
      </c>
    </row>
    <row r="65" spans="1:9">
      <c r="F65" s="317"/>
      <c r="G65" s="314"/>
      <c r="H65" s="387"/>
      <c r="I65" s="387"/>
    </row>
    <row r="66" spans="1:9" ht="71.25">
      <c r="A66" s="57">
        <v>33</v>
      </c>
      <c r="B66" s="20" t="s">
        <v>2162</v>
      </c>
      <c r="C66" s="20" t="s">
        <v>2163</v>
      </c>
      <c r="D66" s="76">
        <v>4</v>
      </c>
      <c r="E66" s="58" t="s">
        <v>80</v>
      </c>
      <c r="F66" s="240"/>
      <c r="G66" s="240"/>
      <c r="H66" s="382">
        <f>ROUND(D66*F66, 0)</f>
        <v>0</v>
      </c>
      <c r="I66" s="382">
        <f>ROUND(D66*G66, 0)</f>
        <v>0</v>
      </c>
    </row>
    <row r="67" spans="1:9">
      <c r="F67" s="317"/>
      <c r="G67" s="314"/>
      <c r="H67" s="387"/>
      <c r="I67" s="387"/>
    </row>
    <row r="68" spans="1:9" ht="71.25">
      <c r="A68" s="57">
        <v>34</v>
      </c>
      <c r="B68" s="20" t="s">
        <v>2164</v>
      </c>
      <c r="C68" s="20" t="s">
        <v>2165</v>
      </c>
      <c r="D68" s="76">
        <v>9</v>
      </c>
      <c r="E68" s="58" t="s">
        <v>80</v>
      </c>
      <c r="F68" s="240"/>
      <c r="G68" s="240"/>
      <c r="H68" s="382">
        <f>ROUND(D68*F68, 0)</f>
        <v>0</v>
      </c>
      <c r="I68" s="382">
        <f>ROUND(D68*G68, 0)</f>
        <v>0</v>
      </c>
    </row>
    <row r="69" spans="1:9">
      <c r="F69" s="317"/>
      <c r="G69" s="314"/>
      <c r="H69" s="387"/>
      <c r="I69" s="387"/>
    </row>
    <row r="70" spans="1:9" ht="71.25">
      <c r="A70" s="57">
        <v>35</v>
      </c>
      <c r="B70" s="20" t="s">
        <v>2166</v>
      </c>
      <c r="C70" s="20" t="s">
        <v>2167</v>
      </c>
      <c r="D70" s="76">
        <v>11</v>
      </c>
      <c r="E70" s="58" t="s">
        <v>80</v>
      </c>
      <c r="F70" s="240"/>
      <c r="G70" s="240"/>
      <c r="H70" s="382">
        <f>ROUND(D70*F70, 0)</f>
        <v>0</v>
      </c>
      <c r="I70" s="382">
        <f>ROUND(D70*G70, 0)</f>
        <v>0</v>
      </c>
    </row>
    <row r="71" spans="1:9">
      <c r="F71" s="317"/>
      <c r="G71" s="314"/>
      <c r="H71" s="387"/>
      <c r="I71" s="387"/>
    </row>
    <row r="72" spans="1:9" ht="71.25">
      <c r="A72" s="57">
        <v>36</v>
      </c>
      <c r="B72" s="20" t="s">
        <v>2168</v>
      </c>
      <c r="C72" s="20" t="s">
        <v>2169</v>
      </c>
      <c r="D72" s="76">
        <v>16</v>
      </c>
      <c r="E72" s="58" t="s">
        <v>80</v>
      </c>
      <c r="F72" s="240"/>
      <c r="G72" s="240"/>
      <c r="H72" s="382">
        <f>ROUND(D72*F72, 0)</f>
        <v>0</v>
      </c>
      <c r="I72" s="382">
        <f>ROUND(D72*G72, 0)</f>
        <v>0</v>
      </c>
    </row>
    <row r="73" spans="1:9">
      <c r="F73" s="317"/>
      <c r="G73" s="314"/>
      <c r="H73" s="387"/>
      <c r="I73" s="387"/>
    </row>
    <row r="74" spans="1:9" ht="142.5">
      <c r="A74" s="57">
        <v>37</v>
      </c>
      <c r="B74" s="20" t="s">
        <v>2170</v>
      </c>
      <c r="C74" s="20" t="s">
        <v>2171</v>
      </c>
      <c r="D74" s="76">
        <v>2</v>
      </c>
      <c r="E74" s="58" t="s">
        <v>80</v>
      </c>
      <c r="F74" s="240"/>
      <c r="G74" s="240"/>
      <c r="H74" s="382">
        <f>ROUND(D74*F74, 0)</f>
        <v>0</v>
      </c>
      <c r="I74" s="382">
        <f>ROUND(D74*G74, 0)</f>
        <v>0</v>
      </c>
    </row>
    <row r="75" spans="1:9">
      <c r="F75" s="317"/>
      <c r="G75" s="314"/>
      <c r="H75" s="387"/>
      <c r="I75" s="387"/>
    </row>
    <row r="76" spans="1:9" ht="142.5">
      <c r="A76" s="57">
        <v>38</v>
      </c>
      <c r="B76" s="20" t="s">
        <v>2172</v>
      </c>
      <c r="C76" s="20" t="s">
        <v>2173</v>
      </c>
      <c r="D76" s="76">
        <v>12</v>
      </c>
      <c r="E76" s="58" t="s">
        <v>80</v>
      </c>
      <c r="F76" s="240"/>
      <c r="G76" s="240"/>
      <c r="H76" s="382">
        <f>ROUND(D76*F76, 0)</f>
        <v>0</v>
      </c>
      <c r="I76" s="382">
        <f>ROUND(D76*G76, 0)</f>
        <v>0</v>
      </c>
    </row>
    <row r="77" spans="1:9">
      <c r="F77" s="317"/>
      <c r="G77" s="314"/>
      <c r="H77" s="387"/>
      <c r="I77" s="387"/>
    </row>
    <row r="78" spans="1:9" ht="142.5">
      <c r="A78" s="57">
        <v>39</v>
      </c>
      <c r="B78" s="20" t="s">
        <v>2174</v>
      </c>
      <c r="C78" s="20" t="s">
        <v>2175</v>
      </c>
      <c r="D78" s="76">
        <v>7</v>
      </c>
      <c r="E78" s="58" t="s">
        <v>80</v>
      </c>
      <c r="F78" s="240"/>
      <c r="G78" s="240"/>
      <c r="H78" s="382">
        <f>ROUND(D78*F78, 0)</f>
        <v>0</v>
      </c>
      <c r="I78" s="382">
        <f>ROUND(D78*G78, 0)</f>
        <v>0</v>
      </c>
    </row>
    <row r="79" spans="1:9">
      <c r="F79" s="317"/>
      <c r="G79" s="314"/>
      <c r="H79" s="387"/>
      <c r="I79" s="387"/>
    </row>
    <row r="80" spans="1:9" ht="71.25">
      <c r="A80" s="57">
        <v>40</v>
      </c>
      <c r="B80" s="20" t="s">
        <v>2176</v>
      </c>
      <c r="C80" s="20" t="s">
        <v>2177</v>
      </c>
      <c r="D80" s="76">
        <v>1</v>
      </c>
      <c r="E80" s="58" t="s">
        <v>80</v>
      </c>
      <c r="F80" s="240"/>
      <c r="G80" s="240"/>
      <c r="H80" s="382">
        <f>ROUND(D80*F80, 0)</f>
        <v>0</v>
      </c>
      <c r="I80" s="382">
        <f>ROUND(D80*G80, 0)</f>
        <v>0</v>
      </c>
    </row>
    <row r="81" spans="1:9">
      <c r="F81" s="317"/>
      <c r="G81" s="314"/>
      <c r="H81" s="387"/>
      <c r="I81" s="387"/>
    </row>
    <row r="82" spans="1:9" ht="71.25">
      <c r="A82" s="57">
        <v>41</v>
      </c>
      <c r="B82" s="20" t="s">
        <v>2178</v>
      </c>
      <c r="C82" s="20" t="s">
        <v>2179</v>
      </c>
      <c r="D82" s="76">
        <v>1</v>
      </c>
      <c r="E82" s="58" t="s">
        <v>80</v>
      </c>
      <c r="F82" s="240"/>
      <c r="G82" s="240"/>
      <c r="H82" s="382">
        <f>ROUND(D82*F82, 0)</f>
        <v>0</v>
      </c>
      <c r="I82" s="382">
        <f>ROUND(D82*G82, 0)</f>
        <v>0</v>
      </c>
    </row>
    <row r="83" spans="1:9">
      <c r="F83" s="317"/>
      <c r="G83" s="314"/>
      <c r="H83" s="387"/>
      <c r="I83" s="387"/>
    </row>
    <row r="84" spans="1:9" ht="71.25">
      <c r="A84" s="57">
        <v>42</v>
      </c>
      <c r="B84" s="20" t="s">
        <v>2180</v>
      </c>
      <c r="C84" s="20" t="s">
        <v>2181</v>
      </c>
      <c r="D84" s="76">
        <v>4</v>
      </c>
      <c r="E84" s="58" t="s">
        <v>80</v>
      </c>
      <c r="F84" s="240"/>
      <c r="G84" s="240"/>
      <c r="H84" s="382">
        <f>ROUND(D84*F84, 0)</f>
        <v>0</v>
      </c>
      <c r="I84" s="382">
        <f>ROUND(D84*G84, 0)</f>
        <v>0</v>
      </c>
    </row>
    <row r="85" spans="1:9">
      <c r="F85" s="317"/>
      <c r="G85" s="314"/>
      <c r="H85" s="387"/>
      <c r="I85" s="387"/>
    </row>
    <row r="86" spans="1:9" ht="71.25">
      <c r="A86" s="57">
        <v>43</v>
      </c>
      <c r="B86" s="20" t="s">
        <v>2182</v>
      </c>
      <c r="C86" s="20" t="s">
        <v>2183</v>
      </c>
      <c r="D86" s="76">
        <v>1</v>
      </c>
      <c r="E86" s="58" t="s">
        <v>80</v>
      </c>
      <c r="F86" s="240"/>
      <c r="G86" s="240"/>
      <c r="H86" s="382">
        <f>ROUND(D86*F86, 0)</f>
        <v>0</v>
      </c>
      <c r="I86" s="382">
        <f>ROUND(D86*G86, 0)</f>
        <v>0</v>
      </c>
    </row>
    <row r="87" spans="1:9">
      <c r="F87" s="317"/>
      <c r="G87" s="314"/>
      <c r="H87" s="387"/>
      <c r="I87" s="387"/>
    </row>
    <row r="88" spans="1:9" ht="142.5">
      <c r="A88" s="57">
        <v>44</v>
      </c>
      <c r="B88" s="20" t="s">
        <v>2184</v>
      </c>
      <c r="C88" s="20" t="s">
        <v>2185</v>
      </c>
      <c r="D88" s="76">
        <v>6</v>
      </c>
      <c r="E88" s="58" t="s">
        <v>80</v>
      </c>
      <c r="F88" s="240"/>
      <c r="G88" s="240"/>
      <c r="H88" s="382">
        <f>ROUND(D88*F88, 0)</f>
        <v>0</v>
      </c>
      <c r="I88" s="382">
        <f>ROUND(D88*G88, 0)</f>
        <v>0</v>
      </c>
    </row>
    <row r="89" spans="1:9">
      <c r="F89" s="317"/>
      <c r="G89" s="314"/>
      <c r="H89" s="387"/>
      <c r="I89" s="387"/>
    </row>
    <row r="90" spans="1:9" ht="71.25">
      <c r="A90" s="57">
        <v>45</v>
      </c>
      <c r="B90" s="20" t="s">
        <v>2186</v>
      </c>
      <c r="C90" s="20" t="s">
        <v>2187</v>
      </c>
      <c r="D90" s="76">
        <v>2</v>
      </c>
      <c r="E90" s="58" t="s">
        <v>80</v>
      </c>
      <c r="F90" s="240"/>
      <c r="G90" s="240"/>
      <c r="H90" s="382">
        <f>ROUND(D90*F90, 0)</f>
        <v>0</v>
      </c>
      <c r="I90" s="382">
        <f>ROUND(D90*G90, 0)</f>
        <v>0</v>
      </c>
    </row>
    <row r="91" spans="1:9">
      <c r="F91" s="317"/>
      <c r="G91" s="314"/>
      <c r="H91" s="387"/>
      <c r="I91" s="387"/>
    </row>
    <row r="92" spans="1:9" ht="71.25">
      <c r="A92" s="57">
        <v>46</v>
      </c>
      <c r="B92" s="20" t="s">
        <v>2188</v>
      </c>
      <c r="C92" s="20" t="s">
        <v>2189</v>
      </c>
      <c r="D92" s="76">
        <v>1</v>
      </c>
      <c r="E92" s="58" t="s">
        <v>80</v>
      </c>
      <c r="F92" s="240"/>
      <c r="G92" s="240"/>
      <c r="H92" s="382">
        <f>ROUND(D92*F92, 0)</f>
        <v>0</v>
      </c>
      <c r="I92" s="382">
        <f>ROUND(D92*G92, 0)</f>
        <v>0</v>
      </c>
    </row>
    <row r="93" spans="1:9">
      <c r="F93" s="317"/>
      <c r="G93" s="314"/>
      <c r="H93" s="387"/>
      <c r="I93" s="387"/>
    </row>
    <row r="94" spans="1:9" ht="71.25">
      <c r="A94" s="57">
        <v>47</v>
      </c>
      <c r="B94" s="20" t="s">
        <v>2190</v>
      </c>
      <c r="C94" s="20" t="s">
        <v>2191</v>
      </c>
      <c r="D94" s="76">
        <v>1</v>
      </c>
      <c r="E94" s="58" t="s">
        <v>80</v>
      </c>
      <c r="F94" s="240"/>
      <c r="G94" s="240"/>
      <c r="H94" s="382">
        <f>ROUND(D94*F94, 0)</f>
        <v>0</v>
      </c>
      <c r="I94" s="382">
        <f>ROUND(D94*G94, 0)</f>
        <v>0</v>
      </c>
    </row>
    <row r="95" spans="1:9">
      <c r="F95" s="317"/>
      <c r="G95" s="314"/>
      <c r="H95" s="387"/>
      <c r="I95" s="387"/>
    </row>
    <row r="96" spans="1:9" ht="71.25">
      <c r="A96" s="57">
        <v>48</v>
      </c>
      <c r="B96" s="20" t="s">
        <v>2192</v>
      </c>
      <c r="C96" s="20" t="s">
        <v>2193</v>
      </c>
      <c r="D96" s="76">
        <v>6</v>
      </c>
      <c r="E96" s="58" t="s">
        <v>80</v>
      </c>
      <c r="F96" s="240"/>
      <c r="G96" s="240"/>
      <c r="H96" s="382">
        <f>ROUND(D96*F96, 0)</f>
        <v>0</v>
      </c>
      <c r="I96" s="382">
        <f>ROUND(D96*G96, 0)</f>
        <v>0</v>
      </c>
    </row>
    <row r="97" spans="1:9">
      <c r="F97" s="317"/>
      <c r="G97" s="314"/>
      <c r="H97" s="387"/>
      <c r="I97" s="387"/>
    </row>
    <row r="98" spans="1:9" ht="71.25">
      <c r="A98" s="57">
        <v>49</v>
      </c>
      <c r="B98" s="20" t="s">
        <v>2194</v>
      </c>
      <c r="C98" s="20" t="s">
        <v>2195</v>
      </c>
      <c r="D98" s="76">
        <v>1</v>
      </c>
      <c r="E98" s="58" t="s">
        <v>80</v>
      </c>
      <c r="F98" s="240"/>
      <c r="G98" s="240"/>
      <c r="H98" s="382">
        <f>ROUND(D98*F98, 0)</f>
        <v>0</v>
      </c>
      <c r="I98" s="382">
        <f>ROUND(D98*G98, 0)</f>
        <v>0</v>
      </c>
    </row>
    <row r="99" spans="1:9">
      <c r="F99" s="317"/>
      <c r="G99" s="314"/>
      <c r="H99" s="387"/>
      <c r="I99" s="387"/>
    </row>
    <row r="100" spans="1:9" ht="71.25">
      <c r="A100" s="57">
        <v>50</v>
      </c>
      <c r="B100" s="20" t="s">
        <v>2196</v>
      </c>
      <c r="C100" s="20" t="s">
        <v>2197</v>
      </c>
      <c r="D100" s="76">
        <v>4</v>
      </c>
      <c r="E100" s="58" t="s">
        <v>80</v>
      </c>
      <c r="F100" s="240"/>
      <c r="G100" s="240"/>
      <c r="H100" s="382">
        <f>ROUND(D100*F100, 0)</f>
        <v>0</v>
      </c>
      <c r="I100" s="382">
        <f>ROUND(D100*G100, 0)</f>
        <v>0</v>
      </c>
    </row>
    <row r="101" spans="1:9">
      <c r="F101" s="317"/>
      <c r="G101" s="314"/>
      <c r="H101" s="387"/>
      <c r="I101" s="387"/>
    </row>
    <row r="102" spans="1:9" ht="71.25">
      <c r="A102" s="57">
        <v>51</v>
      </c>
      <c r="B102" s="20" t="s">
        <v>2198</v>
      </c>
      <c r="C102" s="20" t="s">
        <v>2199</v>
      </c>
      <c r="D102" s="76">
        <v>7</v>
      </c>
      <c r="E102" s="58" t="s">
        <v>80</v>
      </c>
      <c r="F102" s="240"/>
      <c r="G102" s="240"/>
      <c r="H102" s="382">
        <f>ROUND(D102*F102, 0)</f>
        <v>0</v>
      </c>
      <c r="I102" s="382">
        <f>ROUND(D102*G102, 0)</f>
        <v>0</v>
      </c>
    </row>
    <row r="103" spans="1:9">
      <c r="F103" s="317"/>
      <c r="G103" s="314"/>
      <c r="H103" s="387"/>
      <c r="I103" s="387"/>
    </row>
    <row r="104" spans="1:9" ht="71.25">
      <c r="A104" s="57">
        <v>52</v>
      </c>
      <c r="B104" s="20" t="s">
        <v>2200</v>
      </c>
      <c r="C104" s="20" t="s">
        <v>2201</v>
      </c>
      <c r="D104" s="76">
        <v>5</v>
      </c>
      <c r="E104" s="58" t="s">
        <v>80</v>
      </c>
      <c r="F104" s="240"/>
      <c r="G104" s="240"/>
      <c r="H104" s="382">
        <f>ROUND(D104*F104, 0)</f>
        <v>0</v>
      </c>
      <c r="I104" s="382">
        <f>ROUND(D104*G104, 0)</f>
        <v>0</v>
      </c>
    </row>
    <row r="105" spans="1:9">
      <c r="F105" s="317"/>
      <c r="G105" s="314"/>
      <c r="H105" s="387"/>
      <c r="I105" s="387"/>
    </row>
    <row r="106" spans="1:9" ht="71.25">
      <c r="A106" s="57">
        <v>53</v>
      </c>
      <c r="B106" s="20" t="s">
        <v>2202</v>
      </c>
      <c r="C106" s="20" t="s">
        <v>2203</v>
      </c>
      <c r="D106" s="76">
        <v>4</v>
      </c>
      <c r="E106" s="58" t="s">
        <v>80</v>
      </c>
      <c r="F106" s="240"/>
      <c r="G106" s="240"/>
      <c r="H106" s="382">
        <f>ROUND(D106*F106, 0)</f>
        <v>0</v>
      </c>
      <c r="I106" s="382">
        <f>ROUND(D106*G106, 0)</f>
        <v>0</v>
      </c>
    </row>
    <row r="107" spans="1:9">
      <c r="F107" s="317"/>
      <c r="G107" s="314"/>
      <c r="H107" s="387"/>
      <c r="I107" s="387"/>
    </row>
    <row r="108" spans="1:9" ht="71.25">
      <c r="A108" s="57">
        <v>54</v>
      </c>
      <c r="B108" s="20" t="s">
        <v>2204</v>
      </c>
      <c r="C108" s="20" t="s">
        <v>2205</v>
      </c>
      <c r="D108" s="76">
        <v>1</v>
      </c>
      <c r="E108" s="58" t="s">
        <v>80</v>
      </c>
      <c r="F108" s="240"/>
      <c r="G108" s="240"/>
      <c r="H108" s="382">
        <f>ROUND(D108*F108, 0)</f>
        <v>0</v>
      </c>
      <c r="I108" s="382">
        <f>ROUND(D108*G108, 0)</f>
        <v>0</v>
      </c>
    </row>
    <row r="109" spans="1:9">
      <c r="F109" s="317"/>
      <c r="G109" s="314"/>
      <c r="H109" s="387"/>
      <c r="I109" s="387"/>
    </row>
    <row r="110" spans="1:9" ht="71.25">
      <c r="A110" s="57">
        <v>55</v>
      </c>
      <c r="B110" s="20" t="s">
        <v>2206</v>
      </c>
      <c r="C110" s="20" t="s">
        <v>2207</v>
      </c>
      <c r="D110" s="76">
        <v>6</v>
      </c>
      <c r="E110" s="58" t="s">
        <v>80</v>
      </c>
      <c r="F110" s="240"/>
      <c r="G110" s="240"/>
      <c r="H110" s="382">
        <f>ROUND(D110*F110, 0)</f>
        <v>0</v>
      </c>
      <c r="I110" s="382">
        <f>ROUND(D110*G110, 0)</f>
        <v>0</v>
      </c>
    </row>
    <row r="111" spans="1:9">
      <c r="F111" s="317"/>
      <c r="G111" s="314"/>
      <c r="H111" s="387"/>
      <c r="I111" s="387"/>
    </row>
    <row r="112" spans="1:9" ht="71.25">
      <c r="A112" s="57">
        <v>56</v>
      </c>
      <c r="B112" s="20" t="s">
        <v>2208</v>
      </c>
      <c r="C112" s="20" t="s">
        <v>2209</v>
      </c>
      <c r="D112" s="76">
        <v>23</v>
      </c>
      <c r="E112" s="58" t="s">
        <v>80</v>
      </c>
      <c r="F112" s="240"/>
      <c r="G112" s="240"/>
      <c r="H112" s="382">
        <f>ROUND(D112*F112, 0)</f>
        <v>0</v>
      </c>
      <c r="I112" s="382">
        <f>ROUND(D112*G112, 0)</f>
        <v>0</v>
      </c>
    </row>
    <row r="113" spans="1:9">
      <c r="F113" s="317"/>
      <c r="G113" s="314"/>
      <c r="H113" s="387"/>
      <c r="I113" s="387"/>
    </row>
    <row r="114" spans="1:9" ht="85.5">
      <c r="A114" s="57">
        <v>57</v>
      </c>
      <c r="B114" s="20" t="s">
        <v>2210</v>
      </c>
      <c r="C114" s="20" t="s">
        <v>2211</v>
      </c>
      <c r="D114" s="76">
        <v>108</v>
      </c>
      <c r="E114" s="58" t="s">
        <v>80</v>
      </c>
      <c r="F114" s="240"/>
      <c r="G114" s="240"/>
      <c r="H114" s="382">
        <f>ROUND(D114*F114, 0)</f>
        <v>0</v>
      </c>
      <c r="I114" s="382">
        <f>ROUND(D114*G114, 0)</f>
        <v>0</v>
      </c>
    </row>
    <row r="115" spans="1:9">
      <c r="F115" s="317"/>
      <c r="G115" s="314"/>
      <c r="H115" s="387"/>
      <c r="I115" s="387"/>
    </row>
    <row r="116" spans="1:9" ht="85.5">
      <c r="A116" s="57">
        <v>58</v>
      </c>
      <c r="B116" s="20" t="s">
        <v>2212</v>
      </c>
      <c r="C116" s="20" t="s">
        <v>2213</v>
      </c>
      <c r="D116" s="76">
        <v>113</v>
      </c>
      <c r="E116" s="58" t="s">
        <v>80</v>
      </c>
      <c r="F116" s="240"/>
      <c r="G116" s="240"/>
      <c r="H116" s="382">
        <f>ROUND(D116*F116, 0)</f>
        <v>0</v>
      </c>
      <c r="I116" s="382">
        <f>ROUND(D116*G116, 0)</f>
        <v>0</v>
      </c>
    </row>
    <row r="117" spans="1:9">
      <c r="F117" s="317"/>
      <c r="G117" s="314"/>
      <c r="H117" s="387"/>
      <c r="I117" s="387"/>
    </row>
    <row r="118" spans="1:9" ht="85.5">
      <c r="A118" s="57">
        <v>59</v>
      </c>
      <c r="B118" s="20" t="s">
        <v>2214</v>
      </c>
      <c r="C118" s="20" t="s">
        <v>2215</v>
      </c>
      <c r="D118" s="76">
        <v>33</v>
      </c>
      <c r="E118" s="58" t="s">
        <v>80</v>
      </c>
      <c r="F118" s="240"/>
      <c r="G118" s="240"/>
      <c r="H118" s="382">
        <f>ROUND(D118*F118, 0)</f>
        <v>0</v>
      </c>
      <c r="I118" s="382">
        <f>ROUND(D118*G118, 0)</f>
        <v>0</v>
      </c>
    </row>
    <row r="119" spans="1:9">
      <c r="F119" s="317"/>
      <c r="G119" s="314"/>
      <c r="H119" s="387"/>
      <c r="I119" s="387"/>
    </row>
    <row r="120" spans="1:9" ht="85.5">
      <c r="A120" s="57">
        <v>60</v>
      </c>
      <c r="B120" s="20" t="s">
        <v>2216</v>
      </c>
      <c r="C120" s="20" t="s">
        <v>2217</v>
      </c>
      <c r="D120" s="76">
        <v>267</v>
      </c>
      <c r="E120" s="58" t="s">
        <v>80</v>
      </c>
      <c r="F120" s="240"/>
      <c r="G120" s="240"/>
      <c r="H120" s="382">
        <f>ROUND(D120*F120, 0)</f>
        <v>0</v>
      </c>
      <c r="I120" s="382">
        <f>ROUND(D120*G120, 0)</f>
        <v>0</v>
      </c>
    </row>
    <row r="121" spans="1:9">
      <c r="F121" s="317"/>
      <c r="G121" s="314"/>
      <c r="H121" s="387"/>
      <c r="I121" s="387"/>
    </row>
    <row r="122" spans="1:9" ht="85.5">
      <c r="A122" s="57">
        <v>61</v>
      </c>
      <c r="B122" s="20" t="s">
        <v>2218</v>
      </c>
      <c r="C122" s="20" t="s">
        <v>2219</v>
      </c>
      <c r="D122" s="76">
        <v>112</v>
      </c>
      <c r="E122" s="58" t="s">
        <v>80</v>
      </c>
      <c r="F122" s="240"/>
      <c r="G122" s="240"/>
      <c r="H122" s="382">
        <f>ROUND(D122*F122, 0)</f>
        <v>0</v>
      </c>
      <c r="I122" s="382">
        <f>ROUND(D122*G122, 0)</f>
        <v>0</v>
      </c>
    </row>
    <row r="123" spans="1:9">
      <c r="F123" s="317"/>
      <c r="G123" s="314"/>
      <c r="H123" s="387"/>
      <c r="I123" s="387"/>
    </row>
    <row r="124" spans="1:9" ht="85.5">
      <c r="A124" s="57">
        <v>62</v>
      </c>
      <c r="B124" s="20" t="s">
        <v>2220</v>
      </c>
      <c r="C124" s="20" t="s">
        <v>2221</v>
      </c>
      <c r="D124" s="76">
        <v>154</v>
      </c>
      <c r="E124" s="58" t="s">
        <v>80</v>
      </c>
      <c r="F124" s="240"/>
      <c r="G124" s="240"/>
      <c r="H124" s="382">
        <f>ROUND(D124*F124, 0)</f>
        <v>0</v>
      </c>
      <c r="I124" s="382">
        <f>ROUND(D124*G124, 0)</f>
        <v>0</v>
      </c>
    </row>
    <row r="125" spans="1:9">
      <c r="F125" s="317"/>
      <c r="G125" s="314"/>
      <c r="H125" s="387"/>
      <c r="I125" s="387"/>
    </row>
    <row r="126" spans="1:9" ht="85.5">
      <c r="A126" s="57">
        <v>63</v>
      </c>
      <c r="B126" s="20" t="s">
        <v>2222</v>
      </c>
      <c r="C126" s="20" t="s">
        <v>2223</v>
      </c>
      <c r="D126" s="76">
        <v>77</v>
      </c>
      <c r="E126" s="58" t="s">
        <v>80</v>
      </c>
      <c r="F126" s="240"/>
      <c r="G126" s="240"/>
      <c r="H126" s="382">
        <f>ROUND(D126*F126, 0)</f>
        <v>0</v>
      </c>
      <c r="I126" s="382">
        <f>ROUND(D126*G126, 0)</f>
        <v>0</v>
      </c>
    </row>
    <row r="127" spans="1:9">
      <c r="F127" s="317"/>
      <c r="G127" s="314"/>
      <c r="H127" s="387"/>
      <c r="I127" s="387"/>
    </row>
    <row r="128" spans="1:9" ht="71.25">
      <c r="A128" s="57">
        <v>64</v>
      </c>
      <c r="B128" s="20" t="s">
        <v>2224</v>
      </c>
      <c r="C128" s="20" t="s">
        <v>2225</v>
      </c>
      <c r="D128" s="76">
        <v>3</v>
      </c>
      <c r="E128" s="58" t="s">
        <v>80</v>
      </c>
      <c r="F128" s="240"/>
      <c r="G128" s="240"/>
      <c r="H128" s="382">
        <f>ROUND(D128*F128, 0)</f>
        <v>0</v>
      </c>
      <c r="I128" s="382">
        <f>ROUND(D128*G128, 0)</f>
        <v>0</v>
      </c>
    </row>
    <row r="129" spans="1:9">
      <c r="F129" s="317"/>
      <c r="G129" s="314"/>
      <c r="H129" s="387"/>
      <c r="I129" s="387"/>
    </row>
    <row r="130" spans="1:9" ht="71.25">
      <c r="A130" s="57">
        <v>65</v>
      </c>
      <c r="B130" s="20" t="s">
        <v>2226</v>
      </c>
      <c r="C130" s="20" t="s">
        <v>2227</v>
      </c>
      <c r="D130" s="76">
        <v>24</v>
      </c>
      <c r="E130" s="58" t="s">
        <v>80</v>
      </c>
      <c r="F130" s="240"/>
      <c r="G130" s="240"/>
      <c r="H130" s="382">
        <f>ROUND(D130*F130, 0)</f>
        <v>0</v>
      </c>
      <c r="I130" s="382">
        <f>ROUND(D130*G130, 0)</f>
        <v>0</v>
      </c>
    </row>
    <row r="131" spans="1:9">
      <c r="F131" s="317"/>
      <c r="G131" s="314"/>
      <c r="H131" s="387"/>
      <c r="I131" s="387"/>
    </row>
    <row r="132" spans="1:9" ht="71.25">
      <c r="A132" s="57">
        <v>66</v>
      </c>
      <c r="B132" s="20" t="s">
        <v>2228</v>
      </c>
      <c r="C132" s="20" t="s">
        <v>2229</v>
      </c>
      <c r="D132" s="76">
        <v>74</v>
      </c>
      <c r="E132" s="58" t="s">
        <v>80</v>
      </c>
      <c r="F132" s="240"/>
      <c r="G132" s="240"/>
      <c r="H132" s="382">
        <f>ROUND(D132*F132, 0)</f>
        <v>0</v>
      </c>
      <c r="I132" s="382">
        <f>ROUND(D132*G132, 0)</f>
        <v>0</v>
      </c>
    </row>
    <row r="133" spans="1:9">
      <c r="F133" s="317"/>
      <c r="G133" s="314"/>
      <c r="H133" s="387"/>
      <c r="I133" s="387"/>
    </row>
    <row r="134" spans="1:9" ht="71.25">
      <c r="A134" s="57">
        <v>67</v>
      </c>
      <c r="B134" s="20" t="s">
        <v>2230</v>
      </c>
      <c r="C134" s="20" t="s">
        <v>2231</v>
      </c>
      <c r="D134" s="76">
        <v>3</v>
      </c>
      <c r="E134" s="58" t="s">
        <v>80</v>
      </c>
      <c r="F134" s="240"/>
      <c r="G134" s="240"/>
      <c r="H134" s="382">
        <f>ROUND(D134*F134, 0)</f>
        <v>0</v>
      </c>
      <c r="I134" s="382">
        <f>ROUND(D134*G134, 0)</f>
        <v>0</v>
      </c>
    </row>
    <row r="135" spans="1:9">
      <c r="F135" s="317"/>
      <c r="G135" s="314"/>
      <c r="H135" s="387"/>
      <c r="I135" s="387"/>
    </row>
    <row r="136" spans="1:9" ht="85.5">
      <c r="A136" s="57">
        <v>68</v>
      </c>
      <c r="B136" s="20" t="s">
        <v>2232</v>
      </c>
      <c r="C136" s="20" t="s">
        <v>2233</v>
      </c>
      <c r="D136" s="76">
        <v>2</v>
      </c>
      <c r="E136" s="58" t="s">
        <v>80</v>
      </c>
      <c r="F136" s="240"/>
      <c r="G136" s="240"/>
      <c r="H136" s="382">
        <f>ROUND(D136*F136, 0)</f>
        <v>0</v>
      </c>
      <c r="I136" s="382">
        <f>ROUND(D136*G136, 0)</f>
        <v>0</v>
      </c>
    </row>
    <row r="137" spans="1:9">
      <c r="F137" s="317"/>
      <c r="G137" s="314"/>
      <c r="H137" s="387"/>
      <c r="I137" s="387"/>
    </row>
    <row r="138" spans="1:9" ht="71.25">
      <c r="A138" s="57">
        <v>69</v>
      </c>
      <c r="B138" s="20" t="s">
        <v>2234</v>
      </c>
      <c r="C138" s="20" t="s">
        <v>2235</v>
      </c>
      <c r="D138" s="76">
        <v>2</v>
      </c>
      <c r="E138" s="58" t="s">
        <v>80</v>
      </c>
      <c r="F138" s="240"/>
      <c r="G138" s="240"/>
      <c r="H138" s="382">
        <f>ROUND(D138*F138, 0)</f>
        <v>0</v>
      </c>
      <c r="I138" s="382">
        <f>ROUND(D138*G138, 0)</f>
        <v>0</v>
      </c>
    </row>
    <row r="139" spans="1:9">
      <c r="F139" s="317"/>
      <c r="G139" s="314"/>
      <c r="H139" s="387"/>
      <c r="I139" s="387"/>
    </row>
    <row r="140" spans="1:9" ht="71.25">
      <c r="A140" s="57">
        <v>70</v>
      </c>
      <c r="B140" s="20" t="s">
        <v>2236</v>
      </c>
      <c r="C140" s="20" t="s">
        <v>2237</v>
      </c>
      <c r="D140" s="76">
        <v>2</v>
      </c>
      <c r="E140" s="58" t="s">
        <v>80</v>
      </c>
      <c r="F140" s="240"/>
      <c r="G140" s="240"/>
      <c r="H140" s="382">
        <f>ROUND(D140*F140, 0)</f>
        <v>0</v>
      </c>
      <c r="I140" s="382">
        <f>ROUND(D140*G140, 0)</f>
        <v>0</v>
      </c>
    </row>
    <row r="141" spans="1:9">
      <c r="F141" s="317"/>
      <c r="G141" s="314"/>
      <c r="H141" s="387"/>
      <c r="I141" s="387"/>
    </row>
    <row r="142" spans="1:9" ht="71.25">
      <c r="A142" s="57">
        <v>71</v>
      </c>
      <c r="B142" s="20" t="s">
        <v>2238</v>
      </c>
      <c r="C142" s="20" t="s">
        <v>2239</v>
      </c>
      <c r="D142" s="76">
        <v>1</v>
      </c>
      <c r="E142" s="58" t="s">
        <v>80</v>
      </c>
      <c r="F142" s="240"/>
      <c r="G142" s="240"/>
      <c r="H142" s="382">
        <f>ROUND(D142*F142, 0)</f>
        <v>0</v>
      </c>
      <c r="I142" s="382">
        <f>ROUND(D142*G142, 0)</f>
        <v>0</v>
      </c>
    </row>
    <row r="143" spans="1:9">
      <c r="F143" s="317"/>
      <c r="G143" s="314"/>
      <c r="H143" s="387"/>
      <c r="I143" s="387"/>
    </row>
    <row r="144" spans="1:9" ht="71.25">
      <c r="A144" s="57">
        <v>72</v>
      </c>
      <c r="B144" s="20" t="s">
        <v>2240</v>
      </c>
      <c r="C144" s="20" t="s">
        <v>2241</v>
      </c>
      <c r="D144" s="76">
        <v>1</v>
      </c>
      <c r="E144" s="58" t="s">
        <v>80</v>
      </c>
      <c r="F144" s="240"/>
      <c r="G144" s="240"/>
      <c r="H144" s="382">
        <f>ROUND(D144*F144, 0)</f>
        <v>0</v>
      </c>
      <c r="I144" s="382">
        <f>ROUND(D144*G144, 0)</f>
        <v>0</v>
      </c>
    </row>
    <row r="145" spans="1:9">
      <c r="F145" s="317"/>
      <c r="G145" s="314"/>
      <c r="H145" s="387"/>
      <c r="I145" s="387"/>
    </row>
    <row r="146" spans="1:9" ht="85.5">
      <c r="A146" s="57">
        <v>73</v>
      </c>
      <c r="B146" s="20" t="s">
        <v>2242</v>
      </c>
      <c r="C146" s="20" t="s">
        <v>2243</v>
      </c>
      <c r="D146" s="76">
        <v>1</v>
      </c>
      <c r="E146" s="58" t="s">
        <v>80</v>
      </c>
      <c r="F146" s="240"/>
      <c r="G146" s="240"/>
      <c r="H146" s="382">
        <f>ROUND(D146*F146, 0)</f>
        <v>0</v>
      </c>
      <c r="I146" s="382">
        <f>ROUND(D146*G146, 0)</f>
        <v>0</v>
      </c>
    </row>
    <row r="147" spans="1:9">
      <c r="F147" s="317"/>
      <c r="G147" s="314"/>
      <c r="H147" s="387"/>
      <c r="I147" s="387"/>
    </row>
    <row r="148" spans="1:9" ht="71.25">
      <c r="A148" s="57">
        <v>74</v>
      </c>
      <c r="B148" s="20" t="s">
        <v>2244</v>
      </c>
      <c r="C148" s="20" t="s">
        <v>2245</v>
      </c>
      <c r="D148" s="76">
        <v>5</v>
      </c>
      <c r="E148" s="58" t="s">
        <v>80</v>
      </c>
      <c r="F148" s="240"/>
      <c r="G148" s="240"/>
      <c r="H148" s="382">
        <f>ROUND(D148*F148, 0)</f>
        <v>0</v>
      </c>
      <c r="I148" s="382">
        <f>ROUND(D148*G148, 0)</f>
        <v>0</v>
      </c>
    </row>
    <row r="149" spans="1:9">
      <c r="F149" s="317"/>
      <c r="G149" s="314"/>
      <c r="H149" s="387"/>
      <c r="I149" s="387"/>
    </row>
    <row r="150" spans="1:9" ht="71.25">
      <c r="A150" s="57">
        <v>75</v>
      </c>
      <c r="B150" s="20" t="s">
        <v>2246</v>
      </c>
      <c r="C150" s="20" t="s">
        <v>2247</v>
      </c>
      <c r="D150" s="76">
        <v>1</v>
      </c>
      <c r="E150" s="58" t="s">
        <v>80</v>
      </c>
      <c r="F150" s="240"/>
      <c r="G150" s="240"/>
      <c r="H150" s="382">
        <f>ROUND(D150*F150, 0)</f>
        <v>0</v>
      </c>
      <c r="I150" s="382">
        <f>ROUND(D150*G150, 0)</f>
        <v>0</v>
      </c>
    </row>
    <row r="151" spans="1:9">
      <c r="F151" s="317"/>
      <c r="G151" s="314"/>
      <c r="H151" s="387"/>
      <c r="I151" s="387"/>
    </row>
    <row r="152" spans="1:9" ht="71.25">
      <c r="A152" s="57">
        <v>76</v>
      </c>
      <c r="B152" s="20" t="s">
        <v>2248</v>
      </c>
      <c r="C152" s="20" t="s">
        <v>2249</v>
      </c>
      <c r="D152" s="76">
        <v>2</v>
      </c>
      <c r="E152" s="58" t="s">
        <v>80</v>
      </c>
      <c r="F152" s="240"/>
      <c r="G152" s="240"/>
      <c r="H152" s="382">
        <f>ROUND(D152*F152, 0)</f>
        <v>0</v>
      </c>
      <c r="I152" s="382">
        <f>ROUND(D152*G152, 0)</f>
        <v>0</v>
      </c>
    </row>
    <row r="153" spans="1:9">
      <c r="F153" s="317"/>
      <c r="G153" s="314"/>
      <c r="H153" s="387"/>
      <c r="I153" s="387"/>
    </row>
    <row r="154" spans="1:9" ht="71.25">
      <c r="A154" s="57">
        <v>77</v>
      </c>
      <c r="B154" s="20" t="s">
        <v>2250</v>
      </c>
      <c r="C154" s="20" t="s">
        <v>2251</v>
      </c>
      <c r="D154" s="76">
        <v>1</v>
      </c>
      <c r="E154" s="58" t="s">
        <v>80</v>
      </c>
      <c r="F154" s="240"/>
      <c r="G154" s="240"/>
      <c r="H154" s="382">
        <f>ROUND(D154*F154, 0)</f>
        <v>0</v>
      </c>
      <c r="I154" s="382">
        <f>ROUND(D154*G154, 0)</f>
        <v>0</v>
      </c>
    </row>
    <row r="155" spans="1:9">
      <c r="F155" s="317"/>
      <c r="G155" s="314"/>
      <c r="H155" s="387"/>
      <c r="I155" s="387"/>
    </row>
    <row r="156" spans="1:9" ht="85.5">
      <c r="A156" s="57">
        <v>78</v>
      </c>
      <c r="B156" s="20" t="s">
        <v>2252</v>
      </c>
      <c r="C156" s="20" t="s">
        <v>2253</v>
      </c>
      <c r="D156" s="76">
        <v>1</v>
      </c>
      <c r="E156" s="58" t="s">
        <v>80</v>
      </c>
      <c r="F156" s="240"/>
      <c r="G156" s="240"/>
      <c r="H156" s="382">
        <f>ROUND(D156*F156, 0)</f>
        <v>0</v>
      </c>
      <c r="I156" s="382">
        <f>ROUND(D156*G156, 0)</f>
        <v>0</v>
      </c>
    </row>
    <row r="157" spans="1:9">
      <c r="F157" s="317"/>
      <c r="G157" s="314"/>
      <c r="H157" s="387"/>
      <c r="I157" s="387"/>
    </row>
    <row r="158" spans="1:9" ht="71.25">
      <c r="A158" s="57">
        <v>79</v>
      </c>
      <c r="B158" s="20" t="s">
        <v>2254</v>
      </c>
      <c r="C158" s="20" t="s">
        <v>2255</v>
      </c>
      <c r="D158" s="76">
        <v>1</v>
      </c>
      <c r="E158" s="58" t="s">
        <v>80</v>
      </c>
      <c r="F158" s="240"/>
      <c r="G158" s="240"/>
      <c r="H158" s="382">
        <f>ROUND(D158*F158, 0)</f>
        <v>0</v>
      </c>
      <c r="I158" s="382">
        <f>ROUND(D158*G158, 0)</f>
        <v>0</v>
      </c>
    </row>
    <row r="159" spans="1:9">
      <c r="F159" s="317"/>
      <c r="G159" s="314"/>
      <c r="H159" s="387"/>
      <c r="I159" s="387"/>
    </row>
    <row r="160" spans="1:9" ht="85.5">
      <c r="A160" s="57">
        <v>80</v>
      </c>
      <c r="B160" s="20" t="s">
        <v>2256</v>
      </c>
      <c r="C160" s="20" t="s">
        <v>2257</v>
      </c>
      <c r="D160" s="76">
        <v>1</v>
      </c>
      <c r="E160" s="58" t="s">
        <v>80</v>
      </c>
      <c r="F160" s="240"/>
      <c r="G160" s="240"/>
      <c r="H160" s="382">
        <f>ROUND(D160*F160, 0)</f>
        <v>0</v>
      </c>
      <c r="I160" s="382">
        <f>ROUND(D160*G160, 0)</f>
        <v>0</v>
      </c>
    </row>
    <row r="161" spans="1:9">
      <c r="F161" s="317"/>
      <c r="G161" s="314"/>
      <c r="H161" s="387"/>
      <c r="I161" s="387"/>
    </row>
    <row r="162" spans="1:9" ht="71.25">
      <c r="A162" s="57">
        <v>81</v>
      </c>
      <c r="B162" s="20" t="s">
        <v>2258</v>
      </c>
      <c r="C162" s="20" t="s">
        <v>2259</v>
      </c>
      <c r="D162" s="76">
        <v>2</v>
      </c>
      <c r="E162" s="58" t="s">
        <v>80</v>
      </c>
      <c r="F162" s="240"/>
      <c r="G162" s="240"/>
      <c r="H162" s="382">
        <f>ROUND(D162*F162, 0)</f>
        <v>0</v>
      </c>
      <c r="I162" s="382">
        <f>ROUND(D162*G162, 0)</f>
        <v>0</v>
      </c>
    </row>
    <row r="163" spans="1:9">
      <c r="F163" s="317"/>
      <c r="G163" s="314"/>
      <c r="H163" s="387"/>
      <c r="I163" s="387"/>
    </row>
    <row r="164" spans="1:9" ht="85.5">
      <c r="A164" s="57">
        <v>82</v>
      </c>
      <c r="B164" s="20" t="s">
        <v>2260</v>
      </c>
      <c r="C164" s="20" t="s">
        <v>2261</v>
      </c>
      <c r="D164" s="76">
        <v>1</v>
      </c>
      <c r="E164" s="58" t="s">
        <v>80</v>
      </c>
      <c r="F164" s="240"/>
      <c r="G164" s="240"/>
      <c r="H164" s="382">
        <f>ROUND(D164*F164, 0)</f>
        <v>0</v>
      </c>
      <c r="I164" s="382">
        <f>ROUND(D164*G164, 0)</f>
        <v>0</v>
      </c>
    </row>
    <row r="165" spans="1:9">
      <c r="F165" s="317"/>
      <c r="G165" s="314"/>
      <c r="H165" s="387"/>
      <c r="I165" s="387"/>
    </row>
    <row r="166" spans="1:9" ht="85.5">
      <c r="A166" s="57">
        <v>83</v>
      </c>
      <c r="B166" s="20" t="s">
        <v>2262</v>
      </c>
      <c r="C166" s="20" t="s">
        <v>2263</v>
      </c>
      <c r="D166" s="76">
        <v>1</v>
      </c>
      <c r="E166" s="58" t="s">
        <v>80</v>
      </c>
      <c r="F166" s="240"/>
      <c r="G166" s="240"/>
      <c r="H166" s="382">
        <f>ROUND(D166*F166, 0)</f>
        <v>0</v>
      </c>
      <c r="I166" s="382">
        <f>ROUND(D166*G166, 0)</f>
        <v>0</v>
      </c>
    </row>
    <row r="167" spans="1:9">
      <c r="F167" s="317"/>
      <c r="G167" s="314"/>
      <c r="H167" s="387"/>
      <c r="I167" s="387"/>
    </row>
    <row r="168" spans="1:9" ht="71.25">
      <c r="A168" s="57">
        <v>84</v>
      </c>
      <c r="B168" s="20" t="s">
        <v>2264</v>
      </c>
      <c r="C168" s="20" t="s">
        <v>2265</v>
      </c>
      <c r="D168" s="76">
        <v>3</v>
      </c>
      <c r="E168" s="58" t="s">
        <v>80</v>
      </c>
      <c r="F168" s="240"/>
      <c r="G168" s="240"/>
      <c r="H168" s="382">
        <f>ROUND(D168*F168, 0)</f>
        <v>0</v>
      </c>
      <c r="I168" s="382">
        <f>ROUND(D168*G168, 0)</f>
        <v>0</v>
      </c>
    </row>
    <row r="169" spans="1:9">
      <c r="F169" s="317"/>
      <c r="G169" s="314"/>
      <c r="H169" s="387"/>
      <c r="I169" s="387"/>
    </row>
    <row r="170" spans="1:9" ht="71.25">
      <c r="A170" s="57">
        <v>85</v>
      </c>
      <c r="B170" s="20" t="s">
        <v>2266</v>
      </c>
      <c r="C170" s="20" t="s">
        <v>2267</v>
      </c>
      <c r="D170" s="76">
        <v>1</v>
      </c>
      <c r="E170" s="58" t="s">
        <v>80</v>
      </c>
      <c r="F170" s="240"/>
      <c r="G170" s="240"/>
      <c r="H170" s="382">
        <f>ROUND(D170*F170, 0)</f>
        <v>0</v>
      </c>
      <c r="I170" s="382">
        <f>ROUND(D170*G170, 0)</f>
        <v>0</v>
      </c>
    </row>
    <row r="171" spans="1:9">
      <c r="F171" s="317"/>
      <c r="G171" s="314"/>
      <c r="H171" s="387"/>
      <c r="I171" s="387"/>
    </row>
    <row r="172" spans="1:9" ht="85.5">
      <c r="A172" s="57">
        <v>86</v>
      </c>
      <c r="B172" s="20" t="s">
        <v>2268</v>
      </c>
      <c r="C172" s="20" t="s">
        <v>2269</v>
      </c>
      <c r="D172" s="76">
        <v>7</v>
      </c>
      <c r="E172" s="58" t="s">
        <v>80</v>
      </c>
      <c r="F172" s="240"/>
      <c r="G172" s="240"/>
      <c r="H172" s="382">
        <f>ROUND(D172*F172, 0)</f>
        <v>0</v>
      </c>
      <c r="I172" s="382">
        <f>ROUND(D172*G172, 0)</f>
        <v>0</v>
      </c>
    </row>
    <row r="173" spans="1:9">
      <c r="F173" s="317"/>
      <c r="G173" s="314"/>
      <c r="H173" s="387"/>
      <c r="I173" s="387"/>
    </row>
    <row r="174" spans="1:9" ht="71.25">
      <c r="A174" s="57">
        <v>87</v>
      </c>
      <c r="B174" s="20" t="s">
        <v>2270</v>
      </c>
      <c r="C174" s="20" t="s">
        <v>2271</v>
      </c>
      <c r="D174" s="76">
        <v>2</v>
      </c>
      <c r="E174" s="58" t="s">
        <v>80</v>
      </c>
      <c r="F174" s="240"/>
      <c r="G174" s="240"/>
      <c r="H174" s="382">
        <f>ROUND(D174*F174, 0)</f>
        <v>0</v>
      </c>
      <c r="I174" s="382">
        <f>ROUND(D174*G174, 0)</f>
        <v>0</v>
      </c>
    </row>
    <row r="175" spans="1:9">
      <c r="F175" s="317"/>
      <c r="G175" s="314"/>
      <c r="H175" s="387"/>
      <c r="I175" s="387"/>
    </row>
    <row r="176" spans="1:9" ht="71.25">
      <c r="A176" s="57">
        <v>88</v>
      </c>
      <c r="B176" s="20" t="s">
        <v>2272</v>
      </c>
      <c r="C176" s="20" t="s">
        <v>2273</v>
      </c>
      <c r="D176" s="76">
        <v>1</v>
      </c>
      <c r="E176" s="58" t="s">
        <v>80</v>
      </c>
      <c r="F176" s="240"/>
      <c r="G176" s="240"/>
      <c r="H176" s="382">
        <f>ROUND(D176*F176, 0)</f>
        <v>0</v>
      </c>
      <c r="I176" s="382">
        <f>ROUND(D176*G176, 0)</f>
        <v>0</v>
      </c>
    </row>
    <row r="177" spans="1:9">
      <c r="F177" s="317"/>
      <c r="G177" s="314"/>
      <c r="H177" s="387"/>
      <c r="I177" s="387"/>
    </row>
    <row r="178" spans="1:9" ht="71.25">
      <c r="A178" s="57">
        <v>89</v>
      </c>
      <c r="B178" s="20" t="s">
        <v>2274</v>
      </c>
      <c r="C178" s="20" t="s">
        <v>2275</v>
      </c>
      <c r="D178" s="76">
        <v>2</v>
      </c>
      <c r="E178" s="58" t="s">
        <v>80</v>
      </c>
      <c r="F178" s="240"/>
      <c r="G178" s="240"/>
      <c r="H178" s="382">
        <f>ROUND(D178*F178, 0)</f>
        <v>0</v>
      </c>
      <c r="I178" s="382">
        <f>ROUND(D178*G178, 0)</f>
        <v>0</v>
      </c>
    </row>
    <row r="179" spans="1:9">
      <c r="F179" s="317"/>
      <c r="G179" s="314"/>
      <c r="H179" s="387"/>
      <c r="I179" s="387"/>
    </row>
    <row r="180" spans="1:9" ht="71.25">
      <c r="A180" s="57">
        <v>90</v>
      </c>
      <c r="B180" s="20" t="s">
        <v>2276</v>
      </c>
      <c r="C180" s="20" t="s">
        <v>2277</v>
      </c>
      <c r="D180" s="76">
        <v>1</v>
      </c>
      <c r="E180" s="58" t="s">
        <v>80</v>
      </c>
      <c r="F180" s="240"/>
      <c r="G180" s="240"/>
      <c r="H180" s="382">
        <f>ROUND(D180*F180, 0)</f>
        <v>0</v>
      </c>
      <c r="I180" s="382">
        <f>ROUND(D180*G180, 0)</f>
        <v>0</v>
      </c>
    </row>
    <row r="181" spans="1:9">
      <c r="F181" s="317"/>
      <c r="G181" s="314"/>
      <c r="H181" s="387"/>
      <c r="I181" s="387"/>
    </row>
    <row r="182" spans="1:9" ht="85.5">
      <c r="A182" s="57">
        <v>91</v>
      </c>
      <c r="B182" s="20" t="s">
        <v>2278</v>
      </c>
      <c r="C182" s="20" t="s">
        <v>2279</v>
      </c>
      <c r="D182" s="76">
        <v>1</v>
      </c>
      <c r="E182" s="58" t="s">
        <v>80</v>
      </c>
      <c r="F182" s="240"/>
      <c r="G182" s="240"/>
      <c r="H182" s="382">
        <f>ROUND(D182*F182, 0)</f>
        <v>0</v>
      </c>
      <c r="I182" s="382">
        <f>ROUND(D182*G182, 0)</f>
        <v>0</v>
      </c>
    </row>
    <row r="183" spans="1:9">
      <c r="F183" s="317"/>
      <c r="G183" s="314"/>
      <c r="H183" s="387"/>
      <c r="I183" s="387"/>
    </row>
    <row r="184" spans="1:9" ht="71.25">
      <c r="A184" s="57">
        <v>92</v>
      </c>
      <c r="B184" s="20" t="s">
        <v>2280</v>
      </c>
      <c r="C184" s="20" t="s">
        <v>2281</v>
      </c>
      <c r="D184" s="76">
        <v>1</v>
      </c>
      <c r="E184" s="58" t="s">
        <v>80</v>
      </c>
      <c r="F184" s="240"/>
      <c r="G184" s="240"/>
      <c r="H184" s="382">
        <f>ROUND(D184*F184, 0)</f>
        <v>0</v>
      </c>
      <c r="I184" s="382">
        <f>ROUND(D184*G184, 0)</f>
        <v>0</v>
      </c>
    </row>
    <row r="185" spans="1:9">
      <c r="F185" s="317"/>
      <c r="G185" s="314"/>
      <c r="H185" s="387"/>
      <c r="I185" s="387"/>
    </row>
    <row r="186" spans="1:9" ht="71.25">
      <c r="A186" s="57">
        <v>93</v>
      </c>
      <c r="B186" s="20" t="s">
        <v>2282</v>
      </c>
      <c r="C186" s="20" t="s">
        <v>2283</v>
      </c>
      <c r="D186" s="76">
        <v>8</v>
      </c>
      <c r="E186" s="58" t="s">
        <v>80</v>
      </c>
      <c r="F186" s="240"/>
      <c r="G186" s="240"/>
      <c r="H186" s="382">
        <f>ROUND(D186*F186, 0)</f>
        <v>0</v>
      </c>
      <c r="I186" s="382">
        <f>ROUND(D186*G186, 0)</f>
        <v>0</v>
      </c>
    </row>
    <row r="187" spans="1:9">
      <c r="F187" s="317"/>
      <c r="G187" s="314"/>
      <c r="H187" s="387"/>
      <c r="I187" s="387"/>
    </row>
    <row r="188" spans="1:9" ht="71.25">
      <c r="A188" s="57">
        <v>94</v>
      </c>
      <c r="B188" s="20" t="s">
        <v>2284</v>
      </c>
      <c r="C188" s="20" t="s">
        <v>2285</v>
      </c>
      <c r="D188" s="76">
        <v>6</v>
      </c>
      <c r="E188" s="58" t="s">
        <v>80</v>
      </c>
      <c r="F188" s="240"/>
      <c r="G188" s="240"/>
      <c r="H188" s="382">
        <f>ROUND(D188*F188, 0)</f>
        <v>0</v>
      </c>
      <c r="I188" s="382">
        <f>ROUND(D188*G188, 0)</f>
        <v>0</v>
      </c>
    </row>
    <row r="189" spans="1:9">
      <c r="F189" s="317"/>
      <c r="G189" s="314"/>
      <c r="H189" s="387"/>
      <c r="I189" s="387"/>
    </row>
    <row r="190" spans="1:9" ht="71.25">
      <c r="A190" s="57">
        <v>95</v>
      </c>
      <c r="B190" s="20" t="s">
        <v>2286</v>
      </c>
      <c r="C190" s="20" t="s">
        <v>2287</v>
      </c>
      <c r="D190" s="76">
        <v>9</v>
      </c>
      <c r="E190" s="58" t="s">
        <v>80</v>
      </c>
      <c r="F190" s="240"/>
      <c r="G190" s="240"/>
      <c r="H190" s="382">
        <f>ROUND(D190*F190, 0)</f>
        <v>0</v>
      </c>
      <c r="I190" s="382">
        <f>ROUND(D190*G190, 0)</f>
        <v>0</v>
      </c>
    </row>
    <row r="191" spans="1:9">
      <c r="F191" s="317"/>
      <c r="G191" s="314"/>
      <c r="H191" s="387"/>
      <c r="I191" s="387"/>
    </row>
    <row r="192" spans="1:9" ht="85.5">
      <c r="A192" s="57">
        <v>96</v>
      </c>
      <c r="B192" s="20" t="s">
        <v>2288</v>
      </c>
      <c r="C192" s="20" t="s">
        <v>2289</v>
      </c>
      <c r="D192" s="76">
        <v>1</v>
      </c>
      <c r="E192" s="58" t="s">
        <v>80</v>
      </c>
      <c r="F192" s="240"/>
      <c r="G192" s="240"/>
      <c r="H192" s="382">
        <f>ROUND(D192*F192, 0)</f>
        <v>0</v>
      </c>
      <c r="I192" s="382">
        <f>ROUND(D192*G192, 0)</f>
        <v>0</v>
      </c>
    </row>
    <row r="193" spans="1:9">
      <c r="F193" s="317"/>
      <c r="G193" s="314"/>
      <c r="H193" s="387"/>
      <c r="I193" s="387"/>
    </row>
    <row r="194" spans="1:9" ht="71.25">
      <c r="A194" s="57">
        <v>97</v>
      </c>
      <c r="B194" s="20" t="s">
        <v>2290</v>
      </c>
      <c r="C194" s="20" t="s">
        <v>2291</v>
      </c>
      <c r="D194" s="76">
        <v>1</v>
      </c>
      <c r="E194" s="58" t="s">
        <v>80</v>
      </c>
      <c r="F194" s="240"/>
      <c r="G194" s="240"/>
      <c r="H194" s="382">
        <f>ROUND(D194*F194, 0)</f>
        <v>0</v>
      </c>
      <c r="I194" s="382">
        <f>ROUND(D194*G194, 0)</f>
        <v>0</v>
      </c>
    </row>
    <row r="195" spans="1:9">
      <c r="F195" s="317"/>
      <c r="G195" s="314"/>
      <c r="H195" s="387"/>
      <c r="I195" s="387"/>
    </row>
    <row r="196" spans="1:9" ht="71.25">
      <c r="A196" s="57">
        <v>98</v>
      </c>
      <c r="B196" s="20" t="s">
        <v>2292</v>
      </c>
      <c r="C196" s="20" t="s">
        <v>2293</v>
      </c>
      <c r="D196" s="76">
        <v>1</v>
      </c>
      <c r="E196" s="58" t="s">
        <v>80</v>
      </c>
      <c r="F196" s="240"/>
      <c r="G196" s="240"/>
      <c r="H196" s="382">
        <f>ROUND(D196*F196, 0)</f>
        <v>0</v>
      </c>
      <c r="I196" s="382">
        <f>ROUND(D196*G196, 0)</f>
        <v>0</v>
      </c>
    </row>
    <row r="197" spans="1:9">
      <c r="F197" s="317"/>
      <c r="G197" s="314"/>
      <c r="H197" s="387"/>
      <c r="I197" s="387"/>
    </row>
    <row r="198" spans="1:9" ht="71.25">
      <c r="A198" s="57">
        <v>99</v>
      </c>
      <c r="B198" s="20" t="s">
        <v>2294</v>
      </c>
      <c r="C198" s="20" t="s">
        <v>2295</v>
      </c>
      <c r="D198" s="76">
        <v>2</v>
      </c>
      <c r="E198" s="58" t="s">
        <v>80</v>
      </c>
      <c r="F198" s="240"/>
      <c r="G198" s="240"/>
      <c r="H198" s="382">
        <f>ROUND(D198*F198, 0)</f>
        <v>0</v>
      </c>
      <c r="I198" s="382">
        <f>ROUND(D198*G198, 0)</f>
        <v>0</v>
      </c>
    </row>
    <row r="199" spans="1:9">
      <c r="F199" s="317"/>
      <c r="G199" s="314"/>
      <c r="H199" s="387"/>
      <c r="I199" s="387"/>
    </row>
    <row r="200" spans="1:9" ht="85.5">
      <c r="A200" s="57">
        <v>100</v>
      </c>
      <c r="B200" s="20" t="s">
        <v>2296</v>
      </c>
      <c r="C200" s="20" t="s">
        <v>2297</v>
      </c>
      <c r="D200" s="76">
        <v>6</v>
      </c>
      <c r="E200" s="58" t="s">
        <v>80</v>
      </c>
      <c r="F200" s="240"/>
      <c r="G200" s="240"/>
      <c r="H200" s="382">
        <f>ROUND(D200*F200, 0)</f>
        <v>0</v>
      </c>
      <c r="I200" s="382">
        <f>ROUND(D200*G200, 0)</f>
        <v>0</v>
      </c>
    </row>
    <row r="201" spans="1:9">
      <c r="F201" s="317"/>
      <c r="G201" s="314"/>
      <c r="H201" s="387"/>
      <c r="I201" s="387"/>
    </row>
    <row r="202" spans="1:9" ht="85.5">
      <c r="A202" s="57">
        <v>101</v>
      </c>
      <c r="B202" s="20" t="s">
        <v>2298</v>
      </c>
      <c r="C202" s="20" t="s">
        <v>2299</v>
      </c>
      <c r="D202" s="76">
        <v>1</v>
      </c>
      <c r="E202" s="58" t="s">
        <v>80</v>
      </c>
      <c r="F202" s="240"/>
      <c r="G202" s="240"/>
      <c r="H202" s="382">
        <f>ROUND(D202*F202, 0)</f>
        <v>0</v>
      </c>
      <c r="I202" s="382">
        <f>ROUND(D202*G202, 0)</f>
        <v>0</v>
      </c>
    </row>
    <row r="203" spans="1:9">
      <c r="F203" s="317"/>
      <c r="G203" s="314"/>
      <c r="H203" s="387"/>
      <c r="I203" s="387"/>
    </row>
    <row r="204" spans="1:9" ht="85.5">
      <c r="A204" s="57">
        <v>102</v>
      </c>
      <c r="B204" s="20" t="s">
        <v>2300</v>
      </c>
      <c r="C204" s="20" t="s">
        <v>2301</v>
      </c>
      <c r="D204" s="76">
        <v>1</v>
      </c>
      <c r="E204" s="58" t="s">
        <v>80</v>
      </c>
      <c r="F204" s="240"/>
      <c r="G204" s="240"/>
      <c r="H204" s="382">
        <f>ROUND(D204*F204, 0)</f>
        <v>0</v>
      </c>
      <c r="I204" s="382">
        <f>ROUND(D204*G204, 0)</f>
        <v>0</v>
      </c>
    </row>
    <row r="205" spans="1:9">
      <c r="F205" s="317"/>
      <c r="G205" s="314"/>
      <c r="H205" s="387"/>
      <c r="I205" s="387"/>
    </row>
    <row r="206" spans="1:9" ht="71.25">
      <c r="A206" s="57">
        <v>103</v>
      </c>
      <c r="B206" s="20" t="s">
        <v>2302</v>
      </c>
      <c r="C206" s="20" t="s">
        <v>2303</v>
      </c>
      <c r="D206" s="76">
        <v>7</v>
      </c>
      <c r="E206" s="58" t="s">
        <v>80</v>
      </c>
      <c r="F206" s="240"/>
      <c r="G206" s="240"/>
      <c r="H206" s="382">
        <f>ROUND(D206*F206, 0)</f>
        <v>0</v>
      </c>
      <c r="I206" s="382">
        <f>ROUND(D206*G206, 0)</f>
        <v>0</v>
      </c>
    </row>
    <row r="207" spans="1:9">
      <c r="F207" s="317"/>
      <c r="G207" s="314"/>
      <c r="H207" s="387"/>
      <c r="I207" s="387"/>
    </row>
    <row r="208" spans="1:9" ht="71.25">
      <c r="A208" s="57">
        <v>104</v>
      </c>
      <c r="B208" s="20" t="s">
        <v>2304</v>
      </c>
      <c r="C208" s="20" t="s">
        <v>2305</v>
      </c>
      <c r="D208" s="76">
        <v>1</v>
      </c>
      <c r="E208" s="58" t="s">
        <v>80</v>
      </c>
      <c r="F208" s="240"/>
      <c r="G208" s="240"/>
      <c r="H208" s="382">
        <f>ROUND(D208*F208, 0)</f>
        <v>0</v>
      </c>
      <c r="I208" s="382">
        <f>ROUND(D208*G208, 0)</f>
        <v>0</v>
      </c>
    </row>
    <row r="209" spans="1:9">
      <c r="F209" s="317"/>
      <c r="G209" s="314"/>
      <c r="H209" s="387"/>
      <c r="I209" s="387"/>
    </row>
    <row r="210" spans="1:9" ht="71.25">
      <c r="A210" s="57">
        <v>105</v>
      </c>
      <c r="B210" s="20" t="s">
        <v>2306</v>
      </c>
      <c r="C210" s="20" t="s">
        <v>2307</v>
      </c>
      <c r="D210" s="76">
        <v>2</v>
      </c>
      <c r="E210" s="58" t="s">
        <v>80</v>
      </c>
      <c r="F210" s="240"/>
      <c r="G210" s="240"/>
      <c r="H210" s="382">
        <f>ROUND(D210*F210, 0)</f>
        <v>0</v>
      </c>
      <c r="I210" s="382">
        <f>ROUND(D210*G210, 0)</f>
        <v>0</v>
      </c>
    </row>
    <row r="211" spans="1:9">
      <c r="F211" s="317"/>
      <c r="G211" s="314"/>
      <c r="H211" s="387"/>
      <c r="I211" s="387"/>
    </row>
    <row r="212" spans="1:9" ht="71.25">
      <c r="A212" s="57">
        <v>106</v>
      </c>
      <c r="B212" s="20" t="s">
        <v>2308</v>
      </c>
      <c r="C212" s="20" t="s">
        <v>2309</v>
      </c>
      <c r="D212" s="76">
        <v>5</v>
      </c>
      <c r="E212" s="58" t="s">
        <v>80</v>
      </c>
      <c r="F212" s="240"/>
      <c r="G212" s="240"/>
      <c r="H212" s="382">
        <f>ROUND(D212*F212, 0)</f>
        <v>0</v>
      </c>
      <c r="I212" s="382">
        <f>ROUND(D212*G212, 0)</f>
        <v>0</v>
      </c>
    </row>
    <row r="213" spans="1:9">
      <c r="F213" s="317"/>
      <c r="G213" s="314"/>
      <c r="H213" s="387"/>
      <c r="I213" s="387"/>
    </row>
    <row r="214" spans="1:9" ht="85.5">
      <c r="A214" s="57">
        <v>107</v>
      </c>
      <c r="B214" s="20" t="s">
        <v>2310</v>
      </c>
      <c r="C214" s="20" t="s">
        <v>2311</v>
      </c>
      <c r="D214" s="76">
        <v>1</v>
      </c>
      <c r="E214" s="58" t="s">
        <v>80</v>
      </c>
      <c r="F214" s="240"/>
      <c r="G214" s="240"/>
      <c r="H214" s="382">
        <f>ROUND(D214*F214, 0)</f>
        <v>0</v>
      </c>
      <c r="I214" s="382">
        <f>ROUND(D214*G214, 0)</f>
        <v>0</v>
      </c>
    </row>
    <row r="215" spans="1:9">
      <c r="F215" s="317"/>
      <c r="G215" s="314"/>
      <c r="H215" s="387"/>
      <c r="I215" s="387"/>
    </row>
    <row r="216" spans="1:9" ht="85.5">
      <c r="A216" s="57">
        <v>108</v>
      </c>
      <c r="B216" s="20" t="s">
        <v>2312</v>
      </c>
      <c r="C216" s="20" t="s">
        <v>2313</v>
      </c>
      <c r="D216" s="76">
        <v>1</v>
      </c>
      <c r="E216" s="58" t="s">
        <v>80</v>
      </c>
      <c r="F216" s="240"/>
      <c r="G216" s="240"/>
      <c r="H216" s="382">
        <f>ROUND(D216*F216, 0)</f>
        <v>0</v>
      </c>
      <c r="I216" s="382">
        <f>ROUND(D216*G216, 0)</f>
        <v>0</v>
      </c>
    </row>
    <row r="217" spans="1:9">
      <c r="F217" s="317"/>
      <c r="G217" s="314"/>
      <c r="H217" s="387"/>
      <c r="I217" s="387"/>
    </row>
    <row r="218" spans="1:9" ht="71.25">
      <c r="A218" s="57">
        <v>109</v>
      </c>
      <c r="B218" s="20" t="s">
        <v>2314</v>
      </c>
      <c r="C218" s="20" t="s">
        <v>2315</v>
      </c>
      <c r="D218" s="76">
        <v>1</v>
      </c>
      <c r="E218" s="58" t="s">
        <v>80</v>
      </c>
      <c r="F218" s="240"/>
      <c r="G218" s="240"/>
      <c r="H218" s="382">
        <f>ROUND(D218*F218, 0)</f>
        <v>0</v>
      </c>
      <c r="I218" s="382">
        <f>ROUND(D218*G218, 0)</f>
        <v>0</v>
      </c>
    </row>
    <row r="219" spans="1:9">
      <c r="F219" s="317"/>
      <c r="G219" s="314"/>
      <c r="H219" s="387"/>
      <c r="I219" s="387"/>
    </row>
    <row r="220" spans="1:9" ht="85.5">
      <c r="A220" s="57">
        <v>110</v>
      </c>
      <c r="B220" s="20" t="s">
        <v>2316</v>
      </c>
      <c r="C220" s="20" t="s">
        <v>2317</v>
      </c>
      <c r="D220" s="76">
        <v>2</v>
      </c>
      <c r="E220" s="58" t="s">
        <v>80</v>
      </c>
      <c r="F220" s="240"/>
      <c r="G220" s="240"/>
      <c r="H220" s="382">
        <f>ROUND(D220*F220, 0)</f>
        <v>0</v>
      </c>
      <c r="I220" s="382">
        <f>ROUND(D220*G220, 0)</f>
        <v>0</v>
      </c>
    </row>
    <row r="221" spans="1:9">
      <c r="F221" s="317"/>
      <c r="G221" s="314"/>
      <c r="H221" s="387"/>
      <c r="I221" s="387"/>
    </row>
    <row r="222" spans="1:9" ht="85.5">
      <c r="A222" s="57">
        <v>111</v>
      </c>
      <c r="B222" s="20" t="s">
        <v>2318</v>
      </c>
      <c r="C222" s="20" t="s">
        <v>2319</v>
      </c>
      <c r="D222" s="76">
        <v>1</v>
      </c>
      <c r="E222" s="58" t="s">
        <v>80</v>
      </c>
      <c r="F222" s="240"/>
      <c r="G222" s="240"/>
      <c r="H222" s="382">
        <f>ROUND(D222*F222, 0)</f>
        <v>0</v>
      </c>
      <c r="I222" s="382">
        <f>ROUND(D222*G222, 0)</f>
        <v>0</v>
      </c>
    </row>
    <row r="223" spans="1:9">
      <c r="F223" s="317"/>
      <c r="G223" s="314"/>
      <c r="H223" s="387"/>
      <c r="I223" s="387"/>
    </row>
    <row r="224" spans="1:9" ht="85.5">
      <c r="A224" s="57">
        <v>112</v>
      </c>
      <c r="B224" s="20" t="s">
        <v>2320</v>
      </c>
      <c r="C224" s="20" t="s">
        <v>2319</v>
      </c>
      <c r="D224" s="76">
        <v>1</v>
      </c>
      <c r="E224" s="58" t="s">
        <v>80</v>
      </c>
      <c r="F224" s="240"/>
      <c r="G224" s="240"/>
      <c r="H224" s="382">
        <f>ROUND(D224*F224, 0)</f>
        <v>0</v>
      </c>
      <c r="I224" s="382">
        <f>ROUND(D224*G224, 0)</f>
        <v>0</v>
      </c>
    </row>
    <row r="225" spans="1:9">
      <c r="F225" s="317"/>
      <c r="G225" s="314"/>
      <c r="H225" s="387"/>
      <c r="I225" s="387"/>
    </row>
    <row r="226" spans="1:9" ht="71.25">
      <c r="A226" s="57">
        <v>113</v>
      </c>
      <c r="B226" s="20" t="s">
        <v>2321</v>
      </c>
      <c r="C226" s="20" t="s">
        <v>2322</v>
      </c>
      <c r="D226" s="76">
        <v>2</v>
      </c>
      <c r="E226" s="58" t="s">
        <v>80</v>
      </c>
      <c r="F226" s="240"/>
      <c r="G226" s="240"/>
      <c r="H226" s="382">
        <f>ROUND(D226*F226, 0)</f>
        <v>0</v>
      </c>
      <c r="I226" s="382">
        <f>ROUND(D226*G226, 0)</f>
        <v>0</v>
      </c>
    </row>
    <row r="227" spans="1:9">
      <c r="F227" s="317"/>
      <c r="G227" s="314"/>
      <c r="H227" s="387"/>
      <c r="I227" s="387"/>
    </row>
    <row r="228" spans="1:9" ht="85.5">
      <c r="A228" s="57">
        <v>114</v>
      </c>
      <c r="B228" s="20" t="s">
        <v>2323</v>
      </c>
      <c r="C228" s="20" t="s">
        <v>2324</v>
      </c>
      <c r="D228" s="76">
        <v>1</v>
      </c>
      <c r="E228" s="58" t="s">
        <v>80</v>
      </c>
      <c r="F228" s="240"/>
      <c r="G228" s="240"/>
      <c r="H228" s="382">
        <f>ROUND(D228*F228, 0)</f>
        <v>0</v>
      </c>
      <c r="I228" s="382">
        <f>ROUND(D228*G228, 0)</f>
        <v>0</v>
      </c>
    </row>
    <row r="229" spans="1:9">
      <c r="F229" s="317"/>
      <c r="G229" s="314"/>
      <c r="H229" s="387"/>
      <c r="I229" s="387"/>
    </row>
    <row r="230" spans="1:9" ht="71.25">
      <c r="A230" s="57">
        <v>115</v>
      </c>
      <c r="B230" s="20" t="s">
        <v>2325</v>
      </c>
      <c r="C230" s="20" t="s">
        <v>2326</v>
      </c>
      <c r="D230" s="76">
        <v>1</v>
      </c>
      <c r="E230" s="58" t="s">
        <v>80</v>
      </c>
      <c r="F230" s="240"/>
      <c r="G230" s="240"/>
      <c r="H230" s="382">
        <f>ROUND(D230*F230, 0)</f>
        <v>0</v>
      </c>
      <c r="I230" s="382">
        <f>ROUND(D230*G230, 0)</f>
        <v>0</v>
      </c>
    </row>
    <row r="231" spans="1:9">
      <c r="F231" s="317"/>
      <c r="G231" s="314"/>
      <c r="H231" s="387"/>
      <c r="I231" s="387"/>
    </row>
    <row r="232" spans="1:9" ht="85.5">
      <c r="A232" s="57">
        <v>116</v>
      </c>
      <c r="B232" s="20" t="s">
        <v>2327</v>
      </c>
      <c r="C232" s="20" t="s">
        <v>2328</v>
      </c>
      <c r="D232" s="76">
        <v>1</v>
      </c>
      <c r="E232" s="58" t="s">
        <v>80</v>
      </c>
      <c r="F232" s="240"/>
      <c r="G232" s="240"/>
      <c r="H232" s="382">
        <f>ROUND(D232*F232, 0)</f>
        <v>0</v>
      </c>
      <c r="I232" s="382">
        <f>ROUND(D232*G232, 0)</f>
        <v>0</v>
      </c>
    </row>
    <row r="233" spans="1:9">
      <c r="F233" s="317"/>
      <c r="G233" s="314"/>
      <c r="H233" s="387"/>
      <c r="I233" s="387"/>
    </row>
    <row r="234" spans="1:9" ht="85.5">
      <c r="A234" s="57">
        <v>117</v>
      </c>
      <c r="B234" s="20" t="s">
        <v>2329</v>
      </c>
      <c r="C234" s="20" t="s">
        <v>2330</v>
      </c>
      <c r="D234" s="76">
        <v>1</v>
      </c>
      <c r="E234" s="58" t="s">
        <v>80</v>
      </c>
      <c r="F234" s="240"/>
      <c r="G234" s="240"/>
      <c r="H234" s="382">
        <f>ROUND(D234*F234, 0)</f>
        <v>0</v>
      </c>
      <c r="I234" s="382">
        <f>ROUND(D234*G234, 0)</f>
        <v>0</v>
      </c>
    </row>
    <row r="235" spans="1:9">
      <c r="F235" s="317"/>
      <c r="G235" s="314"/>
      <c r="H235" s="387"/>
      <c r="I235" s="387"/>
    </row>
    <row r="236" spans="1:9" ht="85.5">
      <c r="A236" s="57">
        <v>118</v>
      </c>
      <c r="B236" s="20" t="s">
        <v>2331</v>
      </c>
      <c r="C236" s="20" t="s">
        <v>2332</v>
      </c>
      <c r="D236" s="76">
        <v>1</v>
      </c>
      <c r="E236" s="58" t="s">
        <v>80</v>
      </c>
      <c r="F236" s="240"/>
      <c r="G236" s="240"/>
      <c r="H236" s="382">
        <f>ROUND(D236*F236, 0)</f>
        <v>0</v>
      </c>
      <c r="I236" s="382">
        <f>ROUND(D236*G236, 0)</f>
        <v>0</v>
      </c>
    </row>
    <row r="237" spans="1:9">
      <c r="F237" s="317"/>
      <c r="G237" s="314"/>
      <c r="H237" s="387"/>
      <c r="I237" s="387"/>
    </row>
    <row r="238" spans="1:9" ht="85.5">
      <c r="A238" s="57">
        <v>119</v>
      </c>
      <c r="B238" s="20" t="s">
        <v>2333</v>
      </c>
      <c r="C238" s="20" t="s">
        <v>2334</v>
      </c>
      <c r="D238" s="76">
        <v>1</v>
      </c>
      <c r="E238" s="58" t="s">
        <v>80</v>
      </c>
      <c r="F238" s="240"/>
      <c r="G238" s="240"/>
      <c r="H238" s="382">
        <f>ROUND(D238*F238, 0)</f>
        <v>0</v>
      </c>
      <c r="I238" s="382">
        <f>ROUND(D238*G238, 0)</f>
        <v>0</v>
      </c>
    </row>
    <row r="239" spans="1:9">
      <c r="F239" s="317"/>
      <c r="G239" s="314"/>
      <c r="H239" s="387"/>
      <c r="I239" s="387"/>
    </row>
    <row r="240" spans="1:9" ht="85.5">
      <c r="A240" s="57">
        <v>120</v>
      </c>
      <c r="B240" s="20" t="s">
        <v>2335</v>
      </c>
      <c r="C240" s="20" t="s">
        <v>2336</v>
      </c>
      <c r="D240" s="76">
        <v>2</v>
      </c>
      <c r="E240" s="58" t="s">
        <v>80</v>
      </c>
      <c r="F240" s="240"/>
      <c r="G240" s="240"/>
      <c r="H240" s="382">
        <f>ROUND(D240*F240, 0)</f>
        <v>0</v>
      </c>
      <c r="I240" s="382">
        <f>ROUND(D240*G240, 0)</f>
        <v>0</v>
      </c>
    </row>
    <row r="241" spans="1:9">
      <c r="F241" s="317"/>
      <c r="G241" s="314"/>
      <c r="H241" s="387"/>
      <c r="I241" s="387"/>
    </row>
    <row r="242" spans="1:9" ht="71.25">
      <c r="A242" s="57">
        <v>121</v>
      </c>
      <c r="B242" s="20" t="s">
        <v>2337</v>
      </c>
      <c r="C242" s="20" t="s">
        <v>2338</v>
      </c>
      <c r="D242" s="76">
        <v>8</v>
      </c>
      <c r="E242" s="58" t="s">
        <v>80</v>
      </c>
      <c r="F242" s="240"/>
      <c r="G242" s="240"/>
      <c r="H242" s="382">
        <f>ROUND(D242*F242, 0)</f>
        <v>0</v>
      </c>
      <c r="I242" s="382">
        <f>ROUND(D242*G242, 0)</f>
        <v>0</v>
      </c>
    </row>
    <row r="243" spans="1:9">
      <c r="F243" s="317"/>
      <c r="G243" s="314"/>
      <c r="H243" s="387"/>
      <c r="I243" s="387"/>
    </row>
    <row r="244" spans="1:9" ht="85.5">
      <c r="A244" s="57">
        <v>122</v>
      </c>
      <c r="B244" s="20" t="s">
        <v>2339</v>
      </c>
      <c r="C244" s="20" t="s">
        <v>2340</v>
      </c>
      <c r="D244" s="76">
        <v>2</v>
      </c>
      <c r="E244" s="58" t="s">
        <v>80</v>
      </c>
      <c r="F244" s="240"/>
      <c r="G244" s="240"/>
      <c r="H244" s="382">
        <f>ROUND(D244*F244, 0)</f>
        <v>0</v>
      </c>
      <c r="I244" s="382">
        <f>ROUND(D244*G244, 0)</f>
        <v>0</v>
      </c>
    </row>
    <row r="245" spans="1:9">
      <c r="F245" s="317"/>
      <c r="G245" s="314"/>
      <c r="H245" s="387"/>
      <c r="I245" s="387"/>
    </row>
    <row r="246" spans="1:9" ht="85.5">
      <c r="A246" s="57">
        <v>123</v>
      </c>
      <c r="B246" s="20" t="s">
        <v>2341</v>
      </c>
      <c r="C246" s="20" t="s">
        <v>2342</v>
      </c>
      <c r="D246" s="76">
        <v>1</v>
      </c>
      <c r="E246" s="58" t="s">
        <v>80</v>
      </c>
      <c r="F246" s="240"/>
      <c r="G246" s="240"/>
      <c r="H246" s="382">
        <f>ROUND(D246*F246, 0)</f>
        <v>0</v>
      </c>
      <c r="I246" s="382">
        <f>ROUND(D246*G246, 0)</f>
        <v>0</v>
      </c>
    </row>
    <row r="247" spans="1:9">
      <c r="F247" s="317"/>
      <c r="G247" s="314"/>
      <c r="H247" s="387"/>
      <c r="I247" s="387"/>
    </row>
    <row r="248" spans="1:9" ht="85.5">
      <c r="A248" s="57">
        <v>124</v>
      </c>
      <c r="B248" s="20" t="s">
        <v>2343</v>
      </c>
      <c r="C248" s="20" t="s">
        <v>2344</v>
      </c>
      <c r="D248" s="76">
        <v>1</v>
      </c>
      <c r="E248" s="58" t="s">
        <v>80</v>
      </c>
      <c r="F248" s="240"/>
      <c r="G248" s="240"/>
      <c r="H248" s="382">
        <f>ROUND(D248*F248, 0)</f>
        <v>0</v>
      </c>
      <c r="I248" s="382">
        <f>ROUND(D248*G248, 0)</f>
        <v>0</v>
      </c>
    </row>
    <row r="249" spans="1:9">
      <c r="F249" s="317"/>
      <c r="G249" s="314"/>
      <c r="H249" s="387"/>
      <c r="I249" s="387"/>
    </row>
    <row r="250" spans="1:9" ht="71.25">
      <c r="A250" s="57">
        <v>125</v>
      </c>
      <c r="B250" s="20" t="s">
        <v>2345</v>
      </c>
      <c r="C250" s="20" t="s">
        <v>2346</v>
      </c>
      <c r="D250" s="76">
        <v>1</v>
      </c>
      <c r="E250" s="58" t="s">
        <v>80</v>
      </c>
      <c r="F250" s="240"/>
      <c r="G250" s="240"/>
      <c r="H250" s="382">
        <f>ROUND(D250*F250, 0)</f>
        <v>0</v>
      </c>
      <c r="I250" s="382">
        <f>ROUND(D250*G250, 0)</f>
        <v>0</v>
      </c>
    </row>
    <row r="251" spans="1:9">
      <c r="F251" s="317"/>
      <c r="G251" s="314"/>
      <c r="H251" s="387"/>
      <c r="I251" s="387"/>
    </row>
    <row r="252" spans="1:9" ht="85.5">
      <c r="A252" s="57">
        <v>126</v>
      </c>
      <c r="B252" s="20" t="s">
        <v>2347</v>
      </c>
      <c r="C252" s="20" t="s">
        <v>2348</v>
      </c>
      <c r="D252" s="76">
        <v>6</v>
      </c>
      <c r="E252" s="58" t="s">
        <v>80</v>
      </c>
      <c r="F252" s="240"/>
      <c r="G252" s="240"/>
      <c r="H252" s="382">
        <f>ROUND(D252*F252, 0)</f>
        <v>0</v>
      </c>
      <c r="I252" s="382">
        <f>ROUND(D252*G252, 0)</f>
        <v>0</v>
      </c>
    </row>
    <row r="253" spans="1:9">
      <c r="F253" s="317"/>
      <c r="G253" s="314"/>
      <c r="H253" s="387"/>
      <c r="I253" s="387"/>
    </row>
    <row r="254" spans="1:9" ht="71.25">
      <c r="A254" s="57">
        <v>127</v>
      </c>
      <c r="B254" s="20" t="s">
        <v>2349</v>
      </c>
      <c r="C254" s="20" t="s">
        <v>2350</v>
      </c>
      <c r="D254" s="76">
        <v>1</v>
      </c>
      <c r="E254" s="58" t="s">
        <v>80</v>
      </c>
      <c r="F254" s="240"/>
      <c r="G254" s="240"/>
      <c r="H254" s="382">
        <f>ROUND(D254*F254, 0)</f>
        <v>0</v>
      </c>
      <c r="I254" s="382">
        <f>ROUND(D254*G254, 0)</f>
        <v>0</v>
      </c>
    </row>
    <row r="255" spans="1:9">
      <c r="F255" s="317"/>
      <c r="G255" s="314"/>
      <c r="H255" s="387"/>
      <c r="I255" s="387"/>
    </row>
    <row r="256" spans="1:9" ht="85.5">
      <c r="A256" s="57">
        <v>128</v>
      </c>
      <c r="B256" s="20" t="s">
        <v>2351</v>
      </c>
      <c r="C256" s="20" t="s">
        <v>2352</v>
      </c>
      <c r="D256" s="76">
        <v>1</v>
      </c>
      <c r="E256" s="58" t="s">
        <v>80</v>
      </c>
      <c r="F256" s="240"/>
      <c r="G256" s="240"/>
      <c r="H256" s="382">
        <f>ROUND(D256*F256, 0)</f>
        <v>0</v>
      </c>
      <c r="I256" s="382">
        <f>ROUND(D256*G256, 0)</f>
        <v>0</v>
      </c>
    </row>
    <row r="257" spans="1:9">
      <c r="F257" s="317"/>
      <c r="G257" s="314"/>
      <c r="H257" s="387"/>
      <c r="I257" s="387"/>
    </row>
    <row r="258" spans="1:9" ht="85.5">
      <c r="A258" s="57">
        <v>129</v>
      </c>
      <c r="B258" s="20" t="s">
        <v>2353</v>
      </c>
      <c r="C258" s="20" t="s">
        <v>2354</v>
      </c>
      <c r="D258" s="76">
        <v>2</v>
      </c>
      <c r="E258" s="58" t="s">
        <v>80</v>
      </c>
      <c r="F258" s="240"/>
      <c r="G258" s="240"/>
      <c r="H258" s="382">
        <f>ROUND(D258*F258, 0)</f>
        <v>0</v>
      </c>
      <c r="I258" s="382">
        <f>ROUND(D258*G258, 0)</f>
        <v>0</v>
      </c>
    </row>
    <row r="259" spans="1:9">
      <c r="F259" s="317"/>
      <c r="G259" s="314"/>
      <c r="H259" s="387"/>
      <c r="I259" s="387"/>
    </row>
    <row r="260" spans="1:9" ht="85.5">
      <c r="A260" s="57">
        <v>130</v>
      </c>
      <c r="B260" s="20" t="s">
        <v>2355</v>
      </c>
      <c r="C260" s="20" t="s">
        <v>2356</v>
      </c>
      <c r="D260" s="76">
        <v>2</v>
      </c>
      <c r="E260" s="58" t="s">
        <v>80</v>
      </c>
      <c r="F260" s="240"/>
      <c r="G260" s="240"/>
      <c r="H260" s="382">
        <f>ROUND(D260*F260, 0)</f>
        <v>0</v>
      </c>
      <c r="I260" s="382">
        <f>ROUND(D260*G260, 0)</f>
        <v>0</v>
      </c>
    </row>
    <row r="261" spans="1:9">
      <c r="F261" s="317"/>
      <c r="G261" s="314"/>
      <c r="H261" s="387"/>
      <c r="I261" s="387"/>
    </row>
    <row r="262" spans="1:9" ht="71.25">
      <c r="A262" s="57">
        <v>131</v>
      </c>
      <c r="B262" s="20" t="s">
        <v>2357</v>
      </c>
      <c r="C262" s="20" t="s">
        <v>2358</v>
      </c>
      <c r="D262" s="76">
        <v>2</v>
      </c>
      <c r="E262" s="58" t="s">
        <v>80</v>
      </c>
      <c r="F262" s="240"/>
      <c r="G262" s="240"/>
      <c r="H262" s="382">
        <f>ROUND(D262*F262, 0)</f>
        <v>0</v>
      </c>
      <c r="I262" s="382">
        <f>ROUND(D262*G262, 0)</f>
        <v>0</v>
      </c>
    </row>
    <row r="263" spans="1:9">
      <c r="F263" s="317"/>
      <c r="G263" s="314"/>
      <c r="H263" s="387"/>
      <c r="I263" s="387"/>
    </row>
    <row r="264" spans="1:9" ht="85.5">
      <c r="A264" s="57">
        <v>132</v>
      </c>
      <c r="B264" s="20" t="s">
        <v>2359</v>
      </c>
      <c r="C264" s="20" t="s">
        <v>2360</v>
      </c>
      <c r="D264" s="76">
        <v>2</v>
      </c>
      <c r="E264" s="58" t="s">
        <v>80</v>
      </c>
      <c r="F264" s="240"/>
      <c r="G264" s="240"/>
      <c r="H264" s="382">
        <f>ROUND(D264*F264, 0)</f>
        <v>0</v>
      </c>
      <c r="I264" s="382">
        <f>ROUND(D264*G264, 0)</f>
        <v>0</v>
      </c>
    </row>
    <row r="265" spans="1:9">
      <c r="F265" s="317"/>
      <c r="G265" s="314"/>
      <c r="H265" s="387"/>
      <c r="I265" s="387"/>
    </row>
    <row r="266" spans="1:9" ht="71.25">
      <c r="A266" s="57">
        <v>133</v>
      </c>
      <c r="B266" s="20" t="s">
        <v>2361</v>
      </c>
      <c r="C266" s="20" t="s">
        <v>2362</v>
      </c>
      <c r="D266" s="76">
        <v>6</v>
      </c>
      <c r="E266" s="58" t="s">
        <v>80</v>
      </c>
      <c r="F266" s="240"/>
      <c r="G266" s="240"/>
      <c r="H266" s="382">
        <f>ROUND(D266*F266, 0)</f>
        <v>0</v>
      </c>
      <c r="I266" s="382">
        <f>ROUND(D266*G266, 0)</f>
        <v>0</v>
      </c>
    </row>
    <row r="267" spans="1:9">
      <c r="F267" s="317"/>
      <c r="G267" s="314"/>
      <c r="H267" s="387"/>
      <c r="I267" s="387"/>
    </row>
    <row r="268" spans="1:9" ht="85.5">
      <c r="A268" s="57">
        <v>134</v>
      </c>
      <c r="B268" s="20" t="s">
        <v>2363</v>
      </c>
      <c r="C268" s="20" t="s">
        <v>2364</v>
      </c>
      <c r="D268" s="76">
        <v>1</v>
      </c>
      <c r="E268" s="58" t="s">
        <v>80</v>
      </c>
      <c r="F268" s="240"/>
      <c r="G268" s="240"/>
      <c r="H268" s="382">
        <f>ROUND(D268*F268, 0)</f>
        <v>0</v>
      </c>
      <c r="I268" s="382">
        <f>ROUND(D268*G268, 0)</f>
        <v>0</v>
      </c>
    </row>
    <row r="269" spans="1:9">
      <c r="F269" s="317"/>
      <c r="G269" s="314"/>
      <c r="H269" s="387"/>
      <c r="I269" s="387"/>
    </row>
    <row r="270" spans="1:9" ht="85.5">
      <c r="A270" s="57">
        <v>135</v>
      </c>
      <c r="B270" s="20" t="s">
        <v>2365</v>
      </c>
      <c r="C270" s="20" t="s">
        <v>2366</v>
      </c>
      <c r="D270" s="76">
        <v>8</v>
      </c>
      <c r="E270" s="58" t="s">
        <v>80</v>
      </c>
      <c r="F270" s="240"/>
      <c r="G270" s="240"/>
      <c r="H270" s="382">
        <f>ROUND(D270*F270, 0)</f>
        <v>0</v>
      </c>
      <c r="I270" s="382">
        <f>ROUND(D270*G270, 0)</f>
        <v>0</v>
      </c>
    </row>
    <row r="271" spans="1:9">
      <c r="F271" s="317"/>
      <c r="G271" s="314"/>
      <c r="H271" s="387"/>
      <c r="I271" s="387"/>
    </row>
    <row r="272" spans="1:9" ht="85.5">
      <c r="A272" s="57">
        <v>136</v>
      </c>
      <c r="B272" s="20" t="s">
        <v>2367</v>
      </c>
      <c r="C272" s="20" t="s">
        <v>2368</v>
      </c>
      <c r="D272" s="76">
        <v>15</v>
      </c>
      <c r="E272" s="58" t="s">
        <v>80</v>
      </c>
      <c r="F272" s="240"/>
      <c r="G272" s="240"/>
      <c r="H272" s="382">
        <f>ROUND(D272*F272, 0)</f>
        <v>0</v>
      </c>
      <c r="I272" s="382">
        <f>ROUND(D272*G272, 0)</f>
        <v>0</v>
      </c>
    </row>
    <row r="273" spans="1:9">
      <c r="F273" s="317"/>
      <c r="G273" s="314"/>
      <c r="H273" s="387"/>
      <c r="I273" s="387"/>
    </row>
    <row r="274" spans="1:9" ht="71.25">
      <c r="A274" s="57">
        <v>137</v>
      </c>
      <c r="B274" s="20" t="s">
        <v>2369</v>
      </c>
      <c r="C274" s="20" t="s">
        <v>2370</v>
      </c>
      <c r="D274" s="76">
        <v>2</v>
      </c>
      <c r="E274" s="58" t="s">
        <v>80</v>
      </c>
      <c r="F274" s="240"/>
      <c r="G274" s="240"/>
      <c r="H274" s="382">
        <f>ROUND(D274*F274, 0)</f>
        <v>0</v>
      </c>
      <c r="I274" s="382">
        <f>ROUND(D274*G274, 0)</f>
        <v>0</v>
      </c>
    </row>
    <row r="275" spans="1:9">
      <c r="F275" s="317"/>
      <c r="G275" s="314"/>
      <c r="H275" s="387"/>
      <c r="I275" s="387"/>
    </row>
    <row r="276" spans="1:9" ht="71.25">
      <c r="A276" s="57">
        <v>138</v>
      </c>
      <c r="B276" s="20" t="s">
        <v>2371</v>
      </c>
      <c r="C276" s="20" t="s">
        <v>2372</v>
      </c>
      <c r="D276" s="76">
        <v>1</v>
      </c>
      <c r="E276" s="58" t="s">
        <v>80</v>
      </c>
      <c r="F276" s="240"/>
      <c r="G276" s="240"/>
      <c r="H276" s="382">
        <f>ROUND(D276*F276, 0)</f>
        <v>0</v>
      </c>
      <c r="I276" s="382">
        <f>ROUND(D276*G276, 0)</f>
        <v>0</v>
      </c>
    </row>
    <row r="277" spans="1:9">
      <c r="F277" s="317"/>
      <c r="G277" s="314"/>
      <c r="H277" s="387"/>
      <c r="I277" s="387"/>
    </row>
    <row r="278" spans="1:9" ht="85.5">
      <c r="A278" s="57">
        <v>139</v>
      </c>
      <c r="B278" s="20" t="s">
        <v>2373</v>
      </c>
      <c r="C278" s="20" t="s">
        <v>2374</v>
      </c>
      <c r="D278" s="76">
        <v>3</v>
      </c>
      <c r="E278" s="58" t="s">
        <v>80</v>
      </c>
      <c r="F278" s="240"/>
      <c r="G278" s="240"/>
      <c r="H278" s="382">
        <f>ROUND(D278*F278, 0)</f>
        <v>0</v>
      </c>
      <c r="I278" s="382">
        <f>ROUND(D278*G278, 0)</f>
        <v>0</v>
      </c>
    </row>
    <row r="279" spans="1:9">
      <c r="F279" s="317"/>
      <c r="G279" s="314"/>
      <c r="H279" s="387"/>
      <c r="I279" s="387"/>
    </row>
    <row r="280" spans="1:9" ht="71.25">
      <c r="A280" s="57">
        <v>140</v>
      </c>
      <c r="B280" s="20" t="s">
        <v>2375</v>
      </c>
      <c r="C280" s="20" t="s">
        <v>2376</v>
      </c>
      <c r="D280" s="76">
        <v>6</v>
      </c>
      <c r="E280" s="58" t="s">
        <v>80</v>
      </c>
      <c r="F280" s="240"/>
      <c r="G280" s="240"/>
      <c r="H280" s="382">
        <f>ROUND(D280*F280, 0)</f>
        <v>0</v>
      </c>
      <c r="I280" s="382">
        <f>ROUND(D280*G280, 0)</f>
        <v>0</v>
      </c>
    </row>
    <row r="281" spans="1:9">
      <c r="F281" s="317"/>
      <c r="G281" s="314"/>
      <c r="H281" s="387"/>
      <c r="I281" s="387"/>
    </row>
    <row r="282" spans="1:9" ht="71.25">
      <c r="A282" s="57">
        <v>141</v>
      </c>
      <c r="B282" s="20" t="s">
        <v>2377</v>
      </c>
      <c r="C282" s="20" t="s">
        <v>2378</v>
      </c>
      <c r="D282" s="76">
        <v>3</v>
      </c>
      <c r="E282" s="58" t="s">
        <v>80</v>
      </c>
      <c r="F282" s="240"/>
      <c r="G282" s="240"/>
      <c r="H282" s="382">
        <f>ROUND(D282*F282, 0)</f>
        <v>0</v>
      </c>
      <c r="I282" s="382">
        <f>ROUND(D282*G282, 0)</f>
        <v>0</v>
      </c>
    </row>
    <row r="283" spans="1:9">
      <c r="F283" s="317"/>
      <c r="G283" s="314"/>
      <c r="H283" s="387"/>
      <c r="I283" s="387"/>
    </row>
    <row r="284" spans="1:9" ht="71.25">
      <c r="A284" s="57">
        <v>142</v>
      </c>
      <c r="B284" s="20" t="s">
        <v>2379</v>
      </c>
      <c r="C284" s="20" t="s">
        <v>2380</v>
      </c>
      <c r="D284" s="76">
        <v>1</v>
      </c>
      <c r="E284" s="58" t="s">
        <v>80</v>
      </c>
      <c r="F284" s="240"/>
      <c r="G284" s="240"/>
      <c r="H284" s="382">
        <f>ROUND(D284*F284, 0)</f>
        <v>0</v>
      </c>
      <c r="I284" s="382">
        <f>ROUND(D284*G284, 0)</f>
        <v>0</v>
      </c>
    </row>
    <row r="285" spans="1:9">
      <c r="F285" s="317"/>
      <c r="G285" s="314"/>
      <c r="H285" s="387"/>
      <c r="I285" s="387"/>
    </row>
    <row r="286" spans="1:9" ht="71.25">
      <c r="A286" s="57">
        <v>143</v>
      </c>
      <c r="B286" s="20" t="s">
        <v>2381</v>
      </c>
      <c r="C286" s="20" t="s">
        <v>2382</v>
      </c>
      <c r="D286" s="76">
        <v>1</v>
      </c>
      <c r="E286" s="58" t="s">
        <v>80</v>
      </c>
      <c r="F286" s="240"/>
      <c r="G286" s="240"/>
      <c r="H286" s="382">
        <f>ROUND(D286*F286, 0)</f>
        <v>0</v>
      </c>
      <c r="I286" s="382">
        <f>ROUND(D286*G286, 0)</f>
        <v>0</v>
      </c>
    </row>
    <row r="287" spans="1:9">
      <c r="F287" s="317"/>
      <c r="G287" s="314"/>
      <c r="H287" s="387"/>
      <c r="I287" s="387"/>
    </row>
    <row r="288" spans="1:9" ht="71.25">
      <c r="A288" s="57">
        <v>144</v>
      </c>
      <c r="B288" s="20" t="s">
        <v>2383</v>
      </c>
      <c r="C288" s="20" t="s">
        <v>2384</v>
      </c>
      <c r="D288" s="76">
        <v>3</v>
      </c>
      <c r="E288" s="58" t="s">
        <v>80</v>
      </c>
      <c r="F288" s="240"/>
      <c r="G288" s="240"/>
      <c r="H288" s="382">
        <f>ROUND(D288*F288, 0)</f>
        <v>0</v>
      </c>
      <c r="I288" s="382">
        <f>ROUND(D288*G288, 0)</f>
        <v>0</v>
      </c>
    </row>
    <row r="289" spans="1:9">
      <c r="F289" s="317"/>
      <c r="G289" s="314"/>
      <c r="H289" s="387"/>
      <c r="I289" s="387"/>
    </row>
    <row r="290" spans="1:9" ht="71.25">
      <c r="A290" s="57">
        <v>145</v>
      </c>
      <c r="B290" s="20" t="s">
        <v>2385</v>
      </c>
      <c r="C290" s="20" t="s">
        <v>2386</v>
      </c>
      <c r="D290" s="76">
        <v>2</v>
      </c>
      <c r="E290" s="58" t="s">
        <v>80</v>
      </c>
      <c r="F290" s="240"/>
      <c r="G290" s="240"/>
      <c r="H290" s="382">
        <f>ROUND(D290*F290, 0)</f>
        <v>0</v>
      </c>
      <c r="I290" s="382">
        <f>ROUND(D290*G290, 0)</f>
        <v>0</v>
      </c>
    </row>
    <row r="291" spans="1:9">
      <c r="F291" s="317"/>
      <c r="G291" s="314"/>
      <c r="H291" s="387"/>
      <c r="I291" s="387"/>
    </row>
    <row r="292" spans="1:9" ht="71.25">
      <c r="A292" s="57">
        <v>146</v>
      </c>
      <c r="B292" s="20" t="s">
        <v>2387</v>
      </c>
      <c r="C292" s="20" t="s">
        <v>2388</v>
      </c>
      <c r="D292" s="76">
        <v>2</v>
      </c>
      <c r="E292" s="58" t="s">
        <v>80</v>
      </c>
      <c r="F292" s="240"/>
      <c r="G292" s="240"/>
      <c r="H292" s="382">
        <f>ROUND(D292*F292, 0)</f>
        <v>0</v>
      </c>
      <c r="I292" s="382">
        <f>ROUND(D292*G292, 0)</f>
        <v>0</v>
      </c>
    </row>
    <row r="293" spans="1:9">
      <c r="F293" s="317"/>
      <c r="G293" s="314"/>
      <c r="H293" s="387"/>
      <c r="I293" s="387"/>
    </row>
    <row r="294" spans="1:9" ht="71.25">
      <c r="A294" s="57">
        <v>147</v>
      </c>
      <c r="B294" s="20" t="s">
        <v>2389</v>
      </c>
      <c r="C294" s="20" t="s">
        <v>2390</v>
      </c>
      <c r="D294" s="76">
        <v>7</v>
      </c>
      <c r="E294" s="58" t="s">
        <v>80</v>
      </c>
      <c r="F294" s="240"/>
      <c r="G294" s="240"/>
      <c r="H294" s="382">
        <f>ROUND(D294*F294, 0)</f>
        <v>0</v>
      </c>
      <c r="I294" s="382">
        <f>ROUND(D294*G294, 0)</f>
        <v>0</v>
      </c>
    </row>
    <row r="295" spans="1:9">
      <c r="F295" s="317"/>
      <c r="G295" s="314"/>
      <c r="H295" s="387"/>
      <c r="I295" s="387"/>
    </row>
    <row r="296" spans="1:9" ht="71.25">
      <c r="A296" s="57">
        <v>148</v>
      </c>
      <c r="B296" s="20" t="s">
        <v>2391</v>
      </c>
      <c r="C296" s="20" t="s">
        <v>2392</v>
      </c>
      <c r="D296" s="76">
        <v>1</v>
      </c>
      <c r="E296" s="58" t="s">
        <v>80</v>
      </c>
      <c r="F296" s="240"/>
      <c r="G296" s="240"/>
      <c r="H296" s="382">
        <f>ROUND(D296*F296, 0)</f>
        <v>0</v>
      </c>
      <c r="I296" s="382">
        <f>ROUND(D296*G296, 0)</f>
        <v>0</v>
      </c>
    </row>
    <row r="297" spans="1:9">
      <c r="F297" s="317"/>
      <c r="G297" s="314"/>
      <c r="H297" s="387"/>
      <c r="I297" s="387"/>
    </row>
    <row r="298" spans="1:9" ht="71.25">
      <c r="A298" s="57">
        <v>149</v>
      </c>
      <c r="B298" s="20" t="s">
        <v>2393</v>
      </c>
      <c r="C298" s="20" t="s">
        <v>2394</v>
      </c>
      <c r="D298" s="76">
        <v>1</v>
      </c>
      <c r="E298" s="58" t="s">
        <v>80</v>
      </c>
      <c r="F298" s="240"/>
      <c r="G298" s="240"/>
      <c r="H298" s="382">
        <f>ROUND(D298*F298, 0)</f>
        <v>0</v>
      </c>
      <c r="I298" s="382">
        <f>ROUND(D298*G298, 0)</f>
        <v>0</v>
      </c>
    </row>
    <row r="299" spans="1:9">
      <c r="F299" s="317"/>
      <c r="G299" s="314"/>
      <c r="H299" s="387"/>
      <c r="I299" s="387"/>
    </row>
    <row r="300" spans="1:9" ht="71.25">
      <c r="A300" s="57">
        <v>150</v>
      </c>
      <c r="B300" s="20" t="s">
        <v>2395</v>
      </c>
      <c r="C300" s="20" t="s">
        <v>2396</v>
      </c>
      <c r="D300" s="76">
        <v>1</v>
      </c>
      <c r="E300" s="58" t="s">
        <v>80</v>
      </c>
      <c r="F300" s="240"/>
      <c r="G300" s="240"/>
      <c r="H300" s="382">
        <f>ROUND(D300*F300, 0)</f>
        <v>0</v>
      </c>
      <c r="I300" s="382">
        <f>ROUND(D300*G300, 0)</f>
        <v>0</v>
      </c>
    </row>
    <row r="301" spans="1:9">
      <c r="F301" s="317"/>
      <c r="G301" s="314"/>
      <c r="H301" s="387"/>
      <c r="I301" s="387"/>
    </row>
    <row r="302" spans="1:9" ht="71.25">
      <c r="A302" s="57">
        <v>151</v>
      </c>
      <c r="B302" s="20" t="s">
        <v>2397</v>
      </c>
      <c r="C302" s="20" t="s">
        <v>2398</v>
      </c>
      <c r="D302" s="76">
        <v>1</v>
      </c>
      <c r="E302" s="58" t="s">
        <v>80</v>
      </c>
      <c r="F302" s="240"/>
      <c r="G302" s="240"/>
      <c r="H302" s="382">
        <f>ROUND(D302*F302, 0)</f>
        <v>0</v>
      </c>
      <c r="I302" s="382">
        <f>ROUND(D302*G302, 0)</f>
        <v>0</v>
      </c>
    </row>
    <row r="303" spans="1:9">
      <c r="F303" s="317"/>
      <c r="G303" s="314"/>
      <c r="H303" s="387"/>
      <c r="I303" s="387"/>
    </row>
    <row r="304" spans="1:9" ht="71.25">
      <c r="A304" s="57">
        <v>152</v>
      </c>
      <c r="B304" s="20" t="s">
        <v>2399</v>
      </c>
      <c r="C304" s="20" t="s">
        <v>2396</v>
      </c>
      <c r="D304" s="76">
        <v>1</v>
      </c>
      <c r="E304" s="58" t="s">
        <v>80</v>
      </c>
      <c r="F304" s="240"/>
      <c r="G304" s="240"/>
      <c r="H304" s="382">
        <f>ROUND(D304*F304, 0)</f>
        <v>0</v>
      </c>
      <c r="I304" s="382">
        <f>ROUND(D304*G304, 0)</f>
        <v>0</v>
      </c>
    </row>
    <row r="305" spans="1:9">
      <c r="F305" s="317"/>
      <c r="G305" s="314"/>
      <c r="H305" s="387"/>
      <c r="I305" s="387"/>
    </row>
    <row r="306" spans="1:9" ht="71.25">
      <c r="A306" s="57">
        <v>153</v>
      </c>
      <c r="B306" s="20" t="s">
        <v>2400</v>
      </c>
      <c r="C306" s="20" t="s">
        <v>2401</v>
      </c>
      <c r="D306" s="76">
        <v>1</v>
      </c>
      <c r="E306" s="58" t="s">
        <v>80</v>
      </c>
      <c r="F306" s="240"/>
      <c r="G306" s="240"/>
      <c r="H306" s="382">
        <f>ROUND(D306*F306, 0)</f>
        <v>0</v>
      </c>
      <c r="I306" s="382">
        <f>ROUND(D306*G306, 0)</f>
        <v>0</v>
      </c>
    </row>
    <row r="307" spans="1:9">
      <c r="F307" s="317"/>
      <c r="G307" s="314"/>
      <c r="H307" s="387"/>
      <c r="I307" s="387"/>
    </row>
    <row r="308" spans="1:9" ht="85.5">
      <c r="A308" s="57">
        <v>154</v>
      </c>
      <c r="B308" s="20" t="s">
        <v>2402</v>
      </c>
      <c r="C308" s="20" t="s">
        <v>2403</v>
      </c>
      <c r="D308" s="76">
        <v>1</v>
      </c>
      <c r="E308" s="58" t="s">
        <v>80</v>
      </c>
      <c r="F308" s="240"/>
      <c r="G308" s="240"/>
      <c r="H308" s="382">
        <f>ROUND(D308*F308, 0)</f>
        <v>0</v>
      </c>
      <c r="I308" s="382">
        <f>ROUND(D308*G308, 0)</f>
        <v>0</v>
      </c>
    </row>
    <row r="309" spans="1:9">
      <c r="F309" s="317"/>
      <c r="G309" s="314"/>
      <c r="H309" s="387"/>
      <c r="I309" s="387"/>
    </row>
    <row r="310" spans="1:9" ht="85.5">
      <c r="A310" s="57">
        <v>155</v>
      </c>
      <c r="B310" s="20" t="s">
        <v>2404</v>
      </c>
      <c r="C310" s="20" t="s">
        <v>2405</v>
      </c>
      <c r="D310" s="76">
        <v>1</v>
      </c>
      <c r="E310" s="58" t="s">
        <v>80</v>
      </c>
      <c r="F310" s="240"/>
      <c r="G310" s="240"/>
      <c r="H310" s="382">
        <f>ROUND(D310*F310, 0)</f>
        <v>0</v>
      </c>
      <c r="I310" s="382">
        <f>ROUND(D310*G310, 0)</f>
        <v>0</v>
      </c>
    </row>
    <row r="311" spans="1:9">
      <c r="F311" s="317"/>
      <c r="G311" s="314"/>
      <c r="H311" s="387"/>
      <c r="I311" s="387"/>
    </row>
    <row r="312" spans="1:9" ht="85.5">
      <c r="A312" s="57">
        <v>156</v>
      </c>
      <c r="B312" s="20" t="s">
        <v>2406</v>
      </c>
      <c r="C312" s="20" t="s">
        <v>2407</v>
      </c>
      <c r="D312" s="76">
        <v>4</v>
      </c>
      <c r="E312" s="58" t="s">
        <v>80</v>
      </c>
      <c r="F312" s="240"/>
      <c r="G312" s="240"/>
      <c r="H312" s="382">
        <f>ROUND(D312*F312, 0)</f>
        <v>0</v>
      </c>
      <c r="I312" s="382">
        <f>ROUND(D312*G312, 0)</f>
        <v>0</v>
      </c>
    </row>
    <row r="313" spans="1:9">
      <c r="F313" s="317"/>
      <c r="G313" s="314"/>
      <c r="H313" s="387"/>
      <c r="I313" s="387"/>
    </row>
    <row r="314" spans="1:9" ht="71.25">
      <c r="A314" s="57">
        <v>157</v>
      </c>
      <c r="B314" s="20" t="s">
        <v>2408</v>
      </c>
      <c r="C314" s="20" t="s">
        <v>2409</v>
      </c>
      <c r="D314" s="76">
        <v>4</v>
      </c>
      <c r="E314" s="58" t="s">
        <v>80</v>
      </c>
      <c r="F314" s="240"/>
      <c r="G314" s="240"/>
      <c r="H314" s="382">
        <f>ROUND(D314*F314, 0)</f>
        <v>0</v>
      </c>
      <c r="I314" s="382">
        <f>ROUND(D314*G314, 0)</f>
        <v>0</v>
      </c>
    </row>
    <row r="315" spans="1:9">
      <c r="F315" s="317"/>
      <c r="G315" s="314"/>
      <c r="H315" s="387"/>
      <c r="I315" s="387"/>
    </row>
    <row r="316" spans="1:9" ht="71.25">
      <c r="A316" s="57">
        <v>158</v>
      </c>
      <c r="B316" s="20" t="s">
        <v>2410</v>
      </c>
      <c r="C316" s="20" t="s">
        <v>2411</v>
      </c>
      <c r="D316" s="76">
        <v>6</v>
      </c>
      <c r="E316" s="58" t="s">
        <v>80</v>
      </c>
      <c r="F316" s="240"/>
      <c r="G316" s="240"/>
      <c r="H316" s="382">
        <f>ROUND(D316*F316, 0)</f>
        <v>0</v>
      </c>
      <c r="I316" s="382">
        <f>ROUND(D316*G316, 0)</f>
        <v>0</v>
      </c>
    </row>
    <row r="317" spans="1:9">
      <c r="F317" s="317"/>
      <c r="G317" s="314"/>
      <c r="H317" s="387"/>
      <c r="I317" s="387"/>
    </row>
    <row r="318" spans="1:9" ht="71.25">
      <c r="A318" s="57">
        <v>159</v>
      </c>
      <c r="B318" s="20" t="s">
        <v>2412</v>
      </c>
      <c r="C318" s="20" t="s">
        <v>2413</v>
      </c>
      <c r="D318" s="76">
        <v>1</v>
      </c>
      <c r="E318" s="58" t="s">
        <v>80</v>
      </c>
      <c r="F318" s="240"/>
      <c r="G318" s="240"/>
      <c r="H318" s="382">
        <f>ROUND(D318*F318, 0)</f>
        <v>0</v>
      </c>
      <c r="I318" s="382">
        <f>ROUND(D318*G318, 0)</f>
        <v>0</v>
      </c>
    </row>
    <row r="319" spans="1:9">
      <c r="F319" s="317"/>
      <c r="G319" s="314"/>
      <c r="H319" s="387"/>
      <c r="I319" s="387"/>
    </row>
    <row r="320" spans="1:9" ht="71.25">
      <c r="A320" s="57">
        <v>160</v>
      </c>
      <c r="B320" s="20" t="s">
        <v>2414</v>
      </c>
      <c r="C320" s="20" t="s">
        <v>2415</v>
      </c>
      <c r="D320" s="76">
        <v>1</v>
      </c>
      <c r="E320" s="58" t="s">
        <v>80</v>
      </c>
      <c r="F320" s="240"/>
      <c r="G320" s="240"/>
      <c r="H320" s="382">
        <f>ROUND(D320*F320, 0)</f>
        <v>0</v>
      </c>
      <c r="I320" s="382">
        <f>ROUND(D320*G320, 0)</f>
        <v>0</v>
      </c>
    </row>
    <row r="321" spans="1:9">
      <c r="F321" s="317"/>
      <c r="G321" s="314"/>
      <c r="H321" s="387"/>
      <c r="I321" s="387"/>
    </row>
    <row r="322" spans="1:9" ht="71.25">
      <c r="A322" s="57">
        <v>161</v>
      </c>
      <c r="B322" s="20" t="s">
        <v>2416</v>
      </c>
      <c r="C322" s="20" t="s">
        <v>2417</v>
      </c>
      <c r="D322" s="76">
        <v>1</v>
      </c>
      <c r="E322" s="58" t="s">
        <v>80</v>
      </c>
      <c r="F322" s="240"/>
      <c r="G322" s="240"/>
      <c r="H322" s="382">
        <f>ROUND(D322*F322, 0)</f>
        <v>0</v>
      </c>
      <c r="I322" s="382">
        <f>ROUND(D322*G322, 0)</f>
        <v>0</v>
      </c>
    </row>
    <row r="323" spans="1:9">
      <c r="F323" s="317"/>
      <c r="G323" s="314"/>
      <c r="H323" s="387"/>
      <c r="I323" s="387"/>
    </row>
    <row r="324" spans="1:9" ht="71.25">
      <c r="A324" s="57">
        <v>162</v>
      </c>
      <c r="B324" s="20" t="s">
        <v>2418</v>
      </c>
      <c r="C324" s="20" t="s">
        <v>2419</v>
      </c>
      <c r="D324" s="76">
        <v>1</v>
      </c>
      <c r="E324" s="58" t="s">
        <v>80</v>
      </c>
      <c r="F324" s="240"/>
      <c r="G324" s="240"/>
      <c r="H324" s="382">
        <f>ROUND(D324*F324, 0)</f>
        <v>0</v>
      </c>
      <c r="I324" s="382">
        <f>ROUND(D324*G324, 0)</f>
        <v>0</v>
      </c>
    </row>
    <row r="325" spans="1:9">
      <c r="F325" s="317"/>
      <c r="G325" s="314"/>
      <c r="H325" s="387"/>
      <c r="I325" s="387"/>
    </row>
    <row r="326" spans="1:9" ht="142.5">
      <c r="A326" s="57">
        <v>163</v>
      </c>
      <c r="B326" s="20" t="s">
        <v>2420</v>
      </c>
      <c r="C326" s="20" t="s">
        <v>2421</v>
      </c>
      <c r="D326" s="76">
        <v>1</v>
      </c>
      <c r="E326" s="58" t="s">
        <v>80</v>
      </c>
      <c r="F326" s="240"/>
      <c r="G326" s="240"/>
      <c r="H326" s="382">
        <f>ROUND(D326*F326, 0)</f>
        <v>0</v>
      </c>
      <c r="I326" s="382">
        <f>ROUND(D326*G326, 0)</f>
        <v>0</v>
      </c>
    </row>
    <row r="327" spans="1:9">
      <c r="F327" s="317"/>
      <c r="G327" s="314"/>
      <c r="H327" s="387"/>
      <c r="I327" s="387"/>
    </row>
    <row r="328" spans="1:9" ht="85.5">
      <c r="A328" s="57">
        <v>164</v>
      </c>
      <c r="B328" s="20" t="s">
        <v>2422</v>
      </c>
      <c r="C328" s="20" t="s">
        <v>2423</v>
      </c>
      <c r="D328" s="76">
        <v>1</v>
      </c>
      <c r="E328" s="58" t="s">
        <v>80</v>
      </c>
      <c r="F328" s="240"/>
      <c r="G328" s="240"/>
      <c r="H328" s="382">
        <f>ROUND(D328*F328, 0)</f>
        <v>0</v>
      </c>
      <c r="I328" s="382">
        <f>ROUND(D328*G328, 0)</f>
        <v>0</v>
      </c>
    </row>
    <row r="329" spans="1:9">
      <c r="F329" s="317"/>
      <c r="G329" s="314"/>
      <c r="H329" s="387"/>
      <c r="I329" s="387"/>
    </row>
    <row r="330" spans="1:9" ht="71.25">
      <c r="A330" s="57">
        <v>165</v>
      </c>
      <c r="B330" s="20" t="s">
        <v>2424</v>
      </c>
      <c r="C330" s="20" t="s">
        <v>2425</v>
      </c>
      <c r="D330" s="76">
        <v>3</v>
      </c>
      <c r="E330" s="58" t="s">
        <v>80</v>
      </c>
      <c r="F330" s="240"/>
      <c r="G330" s="240"/>
      <c r="H330" s="382">
        <f>ROUND(D330*F330, 0)</f>
        <v>0</v>
      </c>
      <c r="I330" s="382">
        <f>ROUND(D330*G330, 0)</f>
        <v>0</v>
      </c>
    </row>
    <row r="331" spans="1:9">
      <c r="F331" s="317"/>
      <c r="G331" s="314"/>
      <c r="H331" s="387"/>
      <c r="I331" s="387"/>
    </row>
    <row r="332" spans="1:9" ht="71.25">
      <c r="A332" s="57">
        <v>166</v>
      </c>
      <c r="B332" s="20" t="s">
        <v>2426</v>
      </c>
      <c r="C332" s="20" t="s">
        <v>2427</v>
      </c>
      <c r="D332" s="76">
        <v>1</v>
      </c>
      <c r="E332" s="58" t="s">
        <v>80</v>
      </c>
      <c r="F332" s="240"/>
      <c r="G332" s="240"/>
      <c r="H332" s="382">
        <f>ROUND(D332*F332, 0)</f>
        <v>0</v>
      </c>
      <c r="I332" s="382">
        <f>ROUND(D332*G332, 0)</f>
        <v>0</v>
      </c>
    </row>
    <row r="333" spans="1:9">
      <c r="F333" s="317"/>
      <c r="G333" s="314"/>
      <c r="H333" s="387"/>
      <c r="I333" s="387"/>
    </row>
    <row r="334" spans="1:9" ht="71.25">
      <c r="A334" s="57">
        <v>167</v>
      </c>
      <c r="B334" s="20" t="s">
        <v>2428</v>
      </c>
      <c r="C334" s="20" t="s">
        <v>2429</v>
      </c>
      <c r="D334" s="76">
        <v>2</v>
      </c>
      <c r="E334" s="58" t="s">
        <v>80</v>
      </c>
      <c r="F334" s="240"/>
      <c r="G334" s="240"/>
      <c r="H334" s="382">
        <f>ROUND(D334*F334, 0)</f>
        <v>0</v>
      </c>
      <c r="I334" s="382">
        <f>ROUND(D334*G334, 0)</f>
        <v>0</v>
      </c>
    </row>
    <row r="335" spans="1:9">
      <c r="F335" s="317"/>
      <c r="G335" s="314"/>
      <c r="H335" s="387"/>
      <c r="I335" s="387"/>
    </row>
    <row r="336" spans="1:9" ht="71.25">
      <c r="A336" s="57">
        <v>168</v>
      </c>
      <c r="B336" s="20" t="s">
        <v>2430</v>
      </c>
      <c r="C336" s="20" t="s">
        <v>2431</v>
      </c>
      <c r="D336" s="76">
        <v>6</v>
      </c>
      <c r="E336" s="58" t="s">
        <v>80</v>
      </c>
      <c r="F336" s="240"/>
      <c r="G336" s="240"/>
      <c r="H336" s="382">
        <f>ROUND(D336*F336, 0)</f>
        <v>0</v>
      </c>
      <c r="I336" s="382">
        <f>ROUND(D336*G336, 0)</f>
        <v>0</v>
      </c>
    </row>
    <row r="337" spans="1:9">
      <c r="F337" s="317"/>
      <c r="G337" s="314"/>
      <c r="H337" s="387"/>
      <c r="I337" s="387"/>
    </row>
    <row r="338" spans="1:9" ht="71.25">
      <c r="A338" s="57">
        <v>169</v>
      </c>
      <c r="B338" s="20" t="s">
        <v>2432</v>
      </c>
      <c r="C338" s="20" t="s">
        <v>2433</v>
      </c>
      <c r="D338" s="76">
        <v>1</v>
      </c>
      <c r="E338" s="58" t="s">
        <v>80</v>
      </c>
      <c r="F338" s="240"/>
      <c r="G338" s="240"/>
      <c r="H338" s="382">
        <f>ROUND(D338*F338, 0)</f>
        <v>0</v>
      </c>
      <c r="I338" s="382">
        <f>ROUND(D338*G338, 0)</f>
        <v>0</v>
      </c>
    </row>
    <row r="339" spans="1:9">
      <c r="F339" s="314"/>
      <c r="G339" s="314"/>
      <c r="H339" s="382"/>
      <c r="I339" s="382"/>
    </row>
    <row r="340" spans="1:9" ht="171">
      <c r="A340" s="57">
        <v>170</v>
      </c>
      <c r="B340" s="20" t="s">
        <v>4813</v>
      </c>
      <c r="C340" s="20" t="s">
        <v>4814</v>
      </c>
      <c r="D340" s="76">
        <v>152</v>
      </c>
      <c r="E340" s="58" t="s">
        <v>239</v>
      </c>
      <c r="F340" s="240"/>
      <c r="G340" s="240"/>
      <c r="H340" s="382">
        <f>ROUND(D340*F340, 0)</f>
        <v>0</v>
      </c>
      <c r="I340" s="382">
        <f>ROUND(D340*G340, 0)</f>
        <v>0</v>
      </c>
    </row>
    <row r="341" spans="1:9">
      <c r="F341" s="317"/>
      <c r="G341" s="314"/>
      <c r="H341" s="387"/>
      <c r="I341" s="387"/>
    </row>
    <row r="342" spans="1:9" ht="128.25">
      <c r="A342" s="57">
        <v>171</v>
      </c>
      <c r="B342" s="20" t="s">
        <v>2434</v>
      </c>
      <c r="C342" s="20" t="s">
        <v>2435</v>
      </c>
      <c r="D342" s="76">
        <v>77</v>
      </c>
      <c r="E342" s="58" t="s">
        <v>80</v>
      </c>
      <c r="F342" s="240"/>
      <c r="G342" s="240"/>
      <c r="H342" s="382">
        <f>ROUND(D342*F342, 0)</f>
        <v>0</v>
      </c>
      <c r="I342" s="382">
        <f>ROUND(D342*G342, 0)</f>
        <v>0</v>
      </c>
    </row>
    <row r="343" spans="1:9">
      <c r="F343" s="317"/>
      <c r="G343" s="314"/>
      <c r="H343" s="387"/>
      <c r="I343" s="387"/>
    </row>
    <row r="344" spans="1:9" ht="128.25">
      <c r="A344" s="57">
        <v>172</v>
      </c>
      <c r="B344" s="20" t="s">
        <v>2436</v>
      </c>
      <c r="C344" s="20" t="s">
        <v>2437</v>
      </c>
      <c r="D344" s="76">
        <v>267</v>
      </c>
      <c r="E344" s="58" t="s">
        <v>80</v>
      </c>
      <c r="F344" s="240"/>
      <c r="G344" s="240"/>
      <c r="H344" s="382">
        <f>ROUND(D344*F344, 0)</f>
        <v>0</v>
      </c>
      <c r="I344" s="382">
        <f>ROUND(D344*G344, 0)</f>
        <v>0</v>
      </c>
    </row>
    <row r="345" spans="1:9">
      <c r="F345" s="317"/>
      <c r="G345" s="314"/>
      <c r="H345" s="387"/>
      <c r="I345" s="387"/>
    </row>
    <row r="346" spans="1:9" ht="128.25">
      <c r="A346" s="57">
        <v>173</v>
      </c>
      <c r="B346" s="20" t="s">
        <v>2438</v>
      </c>
      <c r="C346" s="20" t="s">
        <v>2439</v>
      </c>
      <c r="D346" s="76">
        <v>112</v>
      </c>
      <c r="E346" s="58" t="s">
        <v>80</v>
      </c>
      <c r="F346" s="240"/>
      <c r="G346" s="240"/>
      <c r="H346" s="382">
        <f>ROUND(D346*F346, 0)</f>
        <v>0</v>
      </c>
      <c r="I346" s="382">
        <f>ROUND(D346*G346, 0)</f>
        <v>0</v>
      </c>
    </row>
    <row r="347" spans="1:9">
      <c r="F347" s="317"/>
      <c r="G347" s="314"/>
      <c r="H347" s="387"/>
      <c r="I347" s="387"/>
    </row>
    <row r="348" spans="1:9" ht="114">
      <c r="A348" s="57">
        <v>174</v>
      </c>
      <c r="B348" s="20" t="s">
        <v>2440</v>
      </c>
      <c r="C348" s="20" t="s">
        <v>2441</v>
      </c>
      <c r="D348" s="76">
        <v>1</v>
      </c>
      <c r="E348" s="58" t="s">
        <v>80</v>
      </c>
      <c r="F348" s="240"/>
      <c r="G348" s="240"/>
      <c r="H348" s="382">
        <f>ROUND(D348*F348, 0)</f>
        <v>0</v>
      </c>
      <c r="I348" s="382">
        <f>ROUND(D348*G348, 0)</f>
        <v>0</v>
      </c>
    </row>
    <row r="349" spans="1:9">
      <c r="F349" s="317"/>
      <c r="G349" s="314"/>
      <c r="H349" s="387"/>
      <c r="I349" s="387"/>
    </row>
    <row r="350" spans="1:9" ht="114">
      <c r="A350" s="57">
        <v>175</v>
      </c>
      <c r="B350" s="20" t="s">
        <v>2442</v>
      </c>
      <c r="C350" s="20" t="s">
        <v>2443</v>
      </c>
      <c r="D350" s="76">
        <v>4</v>
      </c>
      <c r="E350" s="58" t="s">
        <v>80</v>
      </c>
      <c r="F350" s="240"/>
      <c r="G350" s="240"/>
      <c r="H350" s="382">
        <f>ROUND(D350*F350, 0)</f>
        <v>0</v>
      </c>
      <c r="I350" s="382">
        <f>ROUND(D350*G350, 0)</f>
        <v>0</v>
      </c>
    </row>
    <row r="351" spans="1:9">
      <c r="F351" s="317"/>
      <c r="G351" s="314"/>
      <c r="H351" s="387"/>
      <c r="I351" s="387"/>
    </row>
    <row r="352" spans="1:9" ht="114">
      <c r="A352" s="57">
        <v>176</v>
      </c>
      <c r="B352" s="20" t="s">
        <v>2444</v>
      </c>
      <c r="C352" s="20" t="s">
        <v>2445</v>
      </c>
      <c r="D352" s="76">
        <v>1</v>
      </c>
      <c r="E352" s="58" t="s">
        <v>80</v>
      </c>
      <c r="F352" s="240"/>
      <c r="G352" s="240"/>
      <c r="H352" s="382">
        <f>ROUND(D352*F352, 0)</f>
        <v>0</v>
      </c>
      <c r="I352" s="382">
        <f>ROUND(D352*G352, 0)</f>
        <v>0</v>
      </c>
    </row>
    <row r="353" spans="1:9">
      <c r="F353" s="317"/>
      <c r="G353" s="314"/>
      <c r="H353" s="387"/>
      <c r="I353" s="387"/>
    </row>
    <row r="354" spans="1:9" ht="114">
      <c r="A354" s="57">
        <v>177</v>
      </c>
      <c r="B354" s="20" t="s">
        <v>2446</v>
      </c>
      <c r="C354" s="20" t="s">
        <v>2447</v>
      </c>
      <c r="D354" s="76">
        <v>4</v>
      </c>
      <c r="E354" s="58" t="s">
        <v>80</v>
      </c>
      <c r="F354" s="240"/>
      <c r="G354" s="240"/>
      <c r="H354" s="382">
        <f>ROUND(D354*F354, 0)</f>
        <v>0</v>
      </c>
      <c r="I354" s="382">
        <f>ROUND(D354*G354, 0)</f>
        <v>0</v>
      </c>
    </row>
    <row r="355" spans="1:9">
      <c r="F355" s="317"/>
      <c r="G355" s="314"/>
      <c r="H355" s="387"/>
      <c r="I355" s="387"/>
    </row>
    <row r="356" spans="1:9" ht="114">
      <c r="A356" s="57">
        <v>178</v>
      </c>
      <c r="B356" s="20" t="s">
        <v>2448</v>
      </c>
      <c r="C356" s="20" t="s">
        <v>2449</v>
      </c>
      <c r="D356" s="76">
        <v>1</v>
      </c>
      <c r="E356" s="58" t="s">
        <v>80</v>
      </c>
      <c r="F356" s="240"/>
      <c r="G356" s="240"/>
      <c r="H356" s="382">
        <f>ROUND(D356*F356, 0)</f>
        <v>0</v>
      </c>
      <c r="I356" s="382">
        <f>ROUND(D356*G356, 0)</f>
        <v>0</v>
      </c>
    </row>
    <row r="357" spans="1:9">
      <c r="F357" s="317"/>
      <c r="G357" s="314"/>
      <c r="H357" s="387"/>
      <c r="I357" s="387"/>
    </row>
    <row r="358" spans="1:9" ht="114">
      <c r="A358" s="57">
        <v>179</v>
      </c>
      <c r="B358" s="20" t="s">
        <v>2450</v>
      </c>
      <c r="C358" s="20" t="s">
        <v>2451</v>
      </c>
      <c r="D358" s="76">
        <v>2</v>
      </c>
      <c r="E358" s="58" t="s">
        <v>80</v>
      </c>
      <c r="F358" s="240"/>
      <c r="G358" s="240"/>
      <c r="H358" s="382">
        <f>ROUND(D358*F358, 0)</f>
        <v>0</v>
      </c>
      <c r="I358" s="382">
        <f>ROUND(D358*G358, 0)</f>
        <v>0</v>
      </c>
    </row>
    <row r="359" spans="1:9">
      <c r="F359" s="317"/>
      <c r="G359" s="314"/>
      <c r="H359" s="387"/>
      <c r="I359" s="387"/>
    </row>
    <row r="360" spans="1:9" ht="114">
      <c r="A360" s="57">
        <v>180</v>
      </c>
      <c r="B360" s="20" t="s">
        <v>2452</v>
      </c>
      <c r="C360" s="20" t="s">
        <v>2453</v>
      </c>
      <c r="D360" s="76">
        <v>5</v>
      </c>
      <c r="E360" s="58" t="s">
        <v>80</v>
      </c>
      <c r="F360" s="240"/>
      <c r="G360" s="240"/>
      <c r="H360" s="382">
        <f>ROUND(D360*F360, 0)</f>
        <v>0</v>
      </c>
      <c r="I360" s="382">
        <f>ROUND(D360*G360, 0)</f>
        <v>0</v>
      </c>
    </row>
    <row r="361" spans="1:9">
      <c r="F361" s="317"/>
      <c r="G361" s="314"/>
      <c r="H361" s="387"/>
      <c r="I361" s="387"/>
    </row>
    <row r="362" spans="1:9" ht="114">
      <c r="A362" s="57">
        <v>181</v>
      </c>
      <c r="B362" s="20" t="s">
        <v>2454</v>
      </c>
      <c r="C362" s="20" t="s">
        <v>2455</v>
      </c>
      <c r="D362" s="76">
        <v>5</v>
      </c>
      <c r="E362" s="58" t="s">
        <v>80</v>
      </c>
      <c r="F362" s="240"/>
      <c r="G362" s="240"/>
      <c r="H362" s="382">
        <f>ROUND(D362*F362, 0)</f>
        <v>0</v>
      </c>
      <c r="I362" s="382">
        <f>ROUND(D362*G362, 0)</f>
        <v>0</v>
      </c>
    </row>
    <row r="363" spans="1:9">
      <c r="F363" s="317"/>
      <c r="G363" s="314"/>
      <c r="H363" s="387"/>
      <c r="I363" s="387"/>
    </row>
    <row r="364" spans="1:9" ht="114">
      <c r="A364" s="57">
        <v>182</v>
      </c>
      <c r="B364" s="20" t="s">
        <v>2456</v>
      </c>
      <c r="C364" s="20" t="s">
        <v>2457</v>
      </c>
      <c r="D364" s="76">
        <v>1</v>
      </c>
      <c r="E364" s="58" t="s">
        <v>80</v>
      </c>
      <c r="F364" s="240"/>
      <c r="G364" s="240"/>
      <c r="H364" s="382">
        <f>ROUND(D364*F364, 0)</f>
        <v>0</v>
      </c>
      <c r="I364" s="382">
        <f>ROUND(D364*G364, 0)</f>
        <v>0</v>
      </c>
    </row>
    <row r="365" spans="1:9">
      <c r="F365" s="317"/>
      <c r="G365" s="314"/>
      <c r="H365" s="387"/>
      <c r="I365" s="387"/>
    </row>
    <row r="366" spans="1:9" ht="114">
      <c r="A366" s="57">
        <v>183</v>
      </c>
      <c r="B366" s="20" t="s">
        <v>2458</v>
      </c>
      <c r="C366" s="20" t="s">
        <v>2459</v>
      </c>
      <c r="D366" s="76">
        <v>5</v>
      </c>
      <c r="E366" s="58" t="s">
        <v>80</v>
      </c>
      <c r="F366" s="240"/>
      <c r="G366" s="240"/>
      <c r="H366" s="382">
        <f>ROUND(D366*F366, 0)</f>
        <v>0</v>
      </c>
      <c r="I366" s="382">
        <f>ROUND(D366*G366, 0)</f>
        <v>0</v>
      </c>
    </row>
    <row r="367" spans="1:9">
      <c r="F367" s="317"/>
      <c r="G367" s="314"/>
      <c r="H367" s="387"/>
      <c r="I367" s="387"/>
    </row>
    <row r="368" spans="1:9" ht="114">
      <c r="A368" s="57">
        <v>184</v>
      </c>
      <c r="B368" s="20" t="s">
        <v>2460</v>
      </c>
      <c r="C368" s="20" t="s">
        <v>2461</v>
      </c>
      <c r="D368" s="76">
        <v>2</v>
      </c>
      <c r="E368" s="58" t="s">
        <v>80</v>
      </c>
      <c r="F368" s="240"/>
      <c r="G368" s="240"/>
      <c r="H368" s="382">
        <f>ROUND(D368*F368, 0)</f>
        <v>0</v>
      </c>
      <c r="I368" s="382">
        <f>ROUND(D368*G368, 0)</f>
        <v>0</v>
      </c>
    </row>
    <row r="369" spans="1:9">
      <c r="F369" s="317"/>
      <c r="G369" s="314"/>
      <c r="H369" s="387"/>
      <c r="I369" s="387"/>
    </row>
    <row r="370" spans="1:9" ht="114">
      <c r="A370" s="57">
        <v>185</v>
      </c>
      <c r="B370" s="20" t="s">
        <v>2462</v>
      </c>
      <c r="C370" s="20" t="s">
        <v>2463</v>
      </c>
      <c r="D370" s="76">
        <v>4</v>
      </c>
      <c r="E370" s="58" t="s">
        <v>80</v>
      </c>
      <c r="F370" s="240"/>
      <c r="G370" s="240"/>
      <c r="H370" s="382">
        <f>ROUND(D370*F370, 0)</f>
        <v>0</v>
      </c>
      <c r="I370" s="382">
        <f>ROUND(D370*G370, 0)</f>
        <v>0</v>
      </c>
    </row>
    <row r="371" spans="1:9">
      <c r="F371" s="317"/>
      <c r="G371" s="314"/>
      <c r="H371" s="387"/>
      <c r="I371" s="387"/>
    </row>
    <row r="372" spans="1:9" ht="114">
      <c r="A372" s="57">
        <v>186</v>
      </c>
      <c r="B372" s="20" t="s">
        <v>2464</v>
      </c>
      <c r="C372" s="20" t="s">
        <v>2465</v>
      </c>
      <c r="D372" s="76">
        <v>3</v>
      </c>
      <c r="E372" s="58" t="s">
        <v>80</v>
      </c>
      <c r="F372" s="240"/>
      <c r="G372" s="240"/>
      <c r="H372" s="382">
        <f>ROUND(D372*F372, 0)</f>
        <v>0</v>
      </c>
      <c r="I372" s="382">
        <f>ROUND(D372*G372, 0)</f>
        <v>0</v>
      </c>
    </row>
    <row r="373" spans="1:9">
      <c r="F373" s="317"/>
      <c r="G373" s="314"/>
      <c r="H373" s="387"/>
      <c r="I373" s="387"/>
    </row>
    <row r="374" spans="1:9" ht="114">
      <c r="A374" s="57">
        <v>187</v>
      </c>
      <c r="B374" s="20" t="s">
        <v>2466</v>
      </c>
      <c r="C374" s="20" t="s">
        <v>2467</v>
      </c>
      <c r="D374" s="76">
        <v>3</v>
      </c>
      <c r="E374" s="58" t="s">
        <v>80</v>
      </c>
      <c r="F374" s="240"/>
      <c r="G374" s="240"/>
      <c r="H374" s="382">
        <f>ROUND(D374*F374, 0)</f>
        <v>0</v>
      </c>
      <c r="I374" s="382">
        <f>ROUND(D374*G374, 0)</f>
        <v>0</v>
      </c>
    </row>
    <row r="375" spans="1:9">
      <c r="F375" s="317"/>
      <c r="G375" s="314"/>
      <c r="H375" s="387"/>
      <c r="I375" s="387"/>
    </row>
    <row r="376" spans="1:9" ht="114">
      <c r="A376" s="57">
        <v>188</v>
      </c>
      <c r="B376" s="20" t="s">
        <v>2468</v>
      </c>
      <c r="C376" s="20" t="s">
        <v>2469</v>
      </c>
      <c r="D376" s="76">
        <v>3</v>
      </c>
      <c r="E376" s="58" t="s">
        <v>80</v>
      </c>
      <c r="F376" s="240"/>
      <c r="G376" s="240"/>
      <c r="H376" s="382">
        <f>ROUND(D376*F376, 0)</f>
        <v>0</v>
      </c>
      <c r="I376" s="382">
        <f>ROUND(D376*G376, 0)</f>
        <v>0</v>
      </c>
    </row>
    <row r="377" spans="1:9">
      <c r="F377" s="317"/>
      <c r="G377" s="314"/>
      <c r="H377" s="387"/>
      <c r="I377" s="387"/>
    </row>
    <row r="378" spans="1:9" ht="114">
      <c r="A378" s="57">
        <v>189</v>
      </c>
      <c r="B378" s="20" t="s">
        <v>2470</v>
      </c>
      <c r="C378" s="20" t="s">
        <v>2471</v>
      </c>
      <c r="D378" s="76">
        <v>34</v>
      </c>
      <c r="E378" s="58" t="s">
        <v>80</v>
      </c>
      <c r="F378" s="240"/>
      <c r="G378" s="240"/>
      <c r="H378" s="382">
        <f>ROUND(D378*F378, 0)</f>
        <v>0</v>
      </c>
      <c r="I378" s="382">
        <f>ROUND(D378*G378, 0)</f>
        <v>0</v>
      </c>
    </row>
    <row r="379" spans="1:9">
      <c r="F379" s="317"/>
      <c r="G379" s="314"/>
      <c r="H379" s="387"/>
      <c r="I379" s="387"/>
    </row>
    <row r="380" spans="1:9" ht="114">
      <c r="A380" s="57">
        <v>190</v>
      </c>
      <c r="B380" s="20" t="s">
        <v>2472</v>
      </c>
      <c r="C380" s="20" t="s">
        <v>2473</v>
      </c>
      <c r="D380" s="76">
        <v>7</v>
      </c>
      <c r="E380" s="58" t="s">
        <v>80</v>
      </c>
      <c r="F380" s="240"/>
      <c r="G380" s="240"/>
      <c r="H380" s="382">
        <f>ROUND(D380*F380, 0)</f>
        <v>0</v>
      </c>
      <c r="I380" s="382">
        <f>ROUND(D380*G380, 0)</f>
        <v>0</v>
      </c>
    </row>
    <row r="381" spans="1:9">
      <c r="F381" s="317"/>
      <c r="G381" s="314"/>
      <c r="H381" s="387"/>
      <c r="I381" s="387"/>
    </row>
    <row r="382" spans="1:9" ht="114">
      <c r="A382" s="57">
        <v>191</v>
      </c>
      <c r="B382" s="20" t="s">
        <v>2474</v>
      </c>
      <c r="C382" s="20" t="s">
        <v>2475</v>
      </c>
      <c r="D382" s="76">
        <v>59</v>
      </c>
      <c r="E382" s="58" t="s">
        <v>80</v>
      </c>
      <c r="F382" s="240"/>
      <c r="G382" s="240"/>
      <c r="H382" s="382">
        <f>ROUND(D382*F382, 0)</f>
        <v>0</v>
      </c>
      <c r="I382" s="382">
        <f>ROUND(D382*G382, 0)</f>
        <v>0</v>
      </c>
    </row>
    <row r="383" spans="1:9">
      <c r="F383" s="317"/>
      <c r="G383" s="314"/>
      <c r="H383" s="387"/>
      <c r="I383" s="387"/>
    </row>
    <row r="384" spans="1:9" ht="114">
      <c r="A384" s="57">
        <v>192</v>
      </c>
      <c r="B384" s="20" t="s">
        <v>2476</v>
      </c>
      <c r="C384" s="20" t="s">
        <v>2477</v>
      </c>
      <c r="D384" s="76">
        <v>2</v>
      </c>
      <c r="E384" s="58" t="s">
        <v>80</v>
      </c>
      <c r="F384" s="240"/>
      <c r="G384" s="240"/>
      <c r="H384" s="382">
        <f>ROUND(D384*F384, 0)</f>
        <v>0</v>
      </c>
      <c r="I384" s="382">
        <f>ROUND(D384*G384, 0)</f>
        <v>0</v>
      </c>
    </row>
    <row r="385" spans="1:9">
      <c r="F385" s="317"/>
      <c r="G385" s="314"/>
      <c r="H385" s="387"/>
      <c r="I385" s="387"/>
    </row>
    <row r="386" spans="1:9" ht="114">
      <c r="A386" s="57">
        <v>193</v>
      </c>
      <c r="B386" s="20" t="s">
        <v>2478</v>
      </c>
      <c r="C386" s="20" t="s">
        <v>2479</v>
      </c>
      <c r="D386" s="76">
        <v>5</v>
      </c>
      <c r="E386" s="58" t="s">
        <v>80</v>
      </c>
      <c r="F386" s="240"/>
      <c r="G386" s="240"/>
      <c r="H386" s="382">
        <f>ROUND(D386*F386, 0)</f>
        <v>0</v>
      </c>
      <c r="I386" s="382">
        <f>ROUND(D386*G386, 0)</f>
        <v>0</v>
      </c>
    </row>
    <row r="387" spans="1:9">
      <c r="F387" s="317"/>
      <c r="G387" s="314"/>
      <c r="H387" s="387"/>
      <c r="I387" s="387"/>
    </row>
    <row r="388" spans="1:9" ht="114">
      <c r="A388" s="57">
        <v>194</v>
      </c>
      <c r="B388" s="20" t="s">
        <v>2480</v>
      </c>
      <c r="C388" s="20" t="s">
        <v>2481</v>
      </c>
      <c r="D388" s="76">
        <v>24</v>
      </c>
      <c r="E388" s="58" t="s">
        <v>80</v>
      </c>
      <c r="F388" s="240"/>
      <c r="G388" s="240"/>
      <c r="H388" s="382">
        <f>ROUND(D388*F388, 0)</f>
        <v>0</v>
      </c>
      <c r="I388" s="382">
        <f>ROUND(D388*G388, 0)</f>
        <v>0</v>
      </c>
    </row>
    <row r="389" spans="1:9">
      <c r="F389" s="317"/>
      <c r="G389" s="314"/>
      <c r="H389" s="387"/>
      <c r="I389" s="387"/>
    </row>
    <row r="390" spans="1:9" ht="142.5">
      <c r="A390" s="57">
        <v>195</v>
      </c>
      <c r="B390" s="20" t="s">
        <v>2482</v>
      </c>
      <c r="C390" s="20" t="s">
        <v>2483</v>
      </c>
      <c r="D390" s="76">
        <v>5</v>
      </c>
      <c r="E390" s="58" t="s">
        <v>80</v>
      </c>
      <c r="F390" s="240"/>
      <c r="G390" s="240"/>
      <c r="H390" s="382">
        <f>ROUND(D390*F390, 0)</f>
        <v>0</v>
      </c>
      <c r="I390" s="382">
        <f>ROUND(D390*G390, 0)</f>
        <v>0</v>
      </c>
    </row>
    <row r="391" spans="1:9">
      <c r="F391" s="317"/>
      <c r="G391" s="314"/>
      <c r="H391" s="387"/>
      <c r="I391" s="387"/>
    </row>
    <row r="392" spans="1:9" ht="114">
      <c r="A392" s="57">
        <v>196</v>
      </c>
      <c r="B392" s="20" t="s">
        <v>2484</v>
      </c>
      <c r="C392" s="20" t="s">
        <v>2485</v>
      </c>
      <c r="D392" s="76">
        <v>2</v>
      </c>
      <c r="E392" s="58" t="s">
        <v>80</v>
      </c>
      <c r="F392" s="240"/>
      <c r="G392" s="240"/>
      <c r="H392" s="382">
        <f>ROUND(D392*F392, 0)</f>
        <v>0</v>
      </c>
      <c r="I392" s="382">
        <f>ROUND(D392*G392, 0)</f>
        <v>0</v>
      </c>
    </row>
    <row r="393" spans="1:9">
      <c r="F393" s="317"/>
      <c r="G393" s="314"/>
      <c r="H393" s="387"/>
      <c r="I393" s="387"/>
    </row>
    <row r="394" spans="1:9" ht="242.25">
      <c r="A394" s="57">
        <v>197</v>
      </c>
      <c r="B394" s="20" t="s">
        <v>2486</v>
      </c>
      <c r="C394" s="20" t="s">
        <v>2487</v>
      </c>
      <c r="D394" s="76">
        <v>1</v>
      </c>
      <c r="E394" s="58" t="s">
        <v>80</v>
      </c>
      <c r="F394" s="240"/>
      <c r="G394" s="240"/>
      <c r="H394" s="382">
        <f>ROUND(D394*F394, 0)</f>
        <v>0</v>
      </c>
      <c r="I394" s="382">
        <f>ROUND(D394*G394, 0)</f>
        <v>0</v>
      </c>
    </row>
    <row r="395" spans="1:9">
      <c r="F395" s="317"/>
      <c r="G395" s="314"/>
      <c r="H395" s="387"/>
      <c r="I395" s="387"/>
    </row>
    <row r="396" spans="1:9" ht="228">
      <c r="A396" s="57">
        <v>198</v>
      </c>
      <c r="B396" s="20" t="s">
        <v>2488</v>
      </c>
      <c r="C396" s="20" t="s">
        <v>4559</v>
      </c>
      <c r="D396" s="76">
        <v>2</v>
      </c>
      <c r="E396" s="58" t="s">
        <v>80</v>
      </c>
      <c r="F396" s="240"/>
      <c r="G396" s="240"/>
      <c r="H396" s="382">
        <f>ROUND(D396*F396, 0)</f>
        <v>0</v>
      </c>
      <c r="I396" s="382">
        <f>ROUND(D396*G396, 0)</f>
        <v>0</v>
      </c>
    </row>
    <row r="397" spans="1:9">
      <c r="F397" s="317"/>
      <c r="G397" s="314"/>
      <c r="H397" s="387"/>
      <c r="I397" s="387"/>
    </row>
    <row r="398" spans="1:9" ht="242.25">
      <c r="A398" s="57">
        <v>199</v>
      </c>
      <c r="B398" s="20" t="s">
        <v>2489</v>
      </c>
      <c r="C398" s="20" t="s">
        <v>4560</v>
      </c>
      <c r="D398" s="76">
        <v>1</v>
      </c>
      <c r="E398" s="58" t="s">
        <v>80</v>
      </c>
      <c r="F398" s="240"/>
      <c r="G398" s="240"/>
      <c r="H398" s="382">
        <f>ROUND(D398*F398, 0)</f>
        <v>0</v>
      </c>
      <c r="I398" s="382">
        <f>ROUND(D398*G398, 0)</f>
        <v>0</v>
      </c>
    </row>
    <row r="399" spans="1:9">
      <c r="F399" s="317"/>
      <c r="G399" s="314"/>
      <c r="H399" s="387"/>
      <c r="I399" s="387"/>
    </row>
    <row r="400" spans="1:9" ht="242.25">
      <c r="A400" s="57">
        <v>200</v>
      </c>
      <c r="B400" s="20" t="s">
        <v>2490</v>
      </c>
      <c r="C400" s="20" t="s">
        <v>2491</v>
      </c>
      <c r="D400" s="76">
        <v>1</v>
      </c>
      <c r="E400" s="58" t="s">
        <v>80</v>
      </c>
      <c r="F400" s="240"/>
      <c r="G400" s="240"/>
      <c r="H400" s="382">
        <f>ROUND(D400*F400, 0)</f>
        <v>0</v>
      </c>
      <c r="I400" s="382">
        <f>ROUND(D400*G400, 0)</f>
        <v>0</v>
      </c>
    </row>
    <row r="401" spans="1:9">
      <c r="F401" s="317"/>
      <c r="G401" s="314"/>
      <c r="H401" s="387"/>
      <c r="I401" s="387"/>
    </row>
    <row r="402" spans="1:9" ht="242.25">
      <c r="A402" s="57">
        <v>201</v>
      </c>
      <c r="B402" s="20" t="s">
        <v>2492</v>
      </c>
      <c r="C402" s="20" t="s">
        <v>2493</v>
      </c>
      <c r="D402" s="76">
        <v>1</v>
      </c>
      <c r="E402" s="58" t="s">
        <v>80</v>
      </c>
      <c r="F402" s="240"/>
      <c r="G402" s="240"/>
      <c r="H402" s="382">
        <f>ROUND(D402*F402, 0)</f>
        <v>0</v>
      </c>
      <c r="I402" s="382">
        <f>ROUND(D402*G402, 0)</f>
        <v>0</v>
      </c>
    </row>
    <row r="403" spans="1:9">
      <c r="F403" s="317"/>
      <c r="G403" s="314"/>
      <c r="H403" s="387"/>
      <c r="I403" s="387"/>
    </row>
    <row r="404" spans="1:9" ht="242.25">
      <c r="A404" s="57">
        <v>202</v>
      </c>
      <c r="B404" s="20" t="s">
        <v>2494</v>
      </c>
      <c r="C404" s="20" t="s">
        <v>2495</v>
      </c>
      <c r="D404" s="76">
        <v>1</v>
      </c>
      <c r="E404" s="58" t="s">
        <v>80</v>
      </c>
      <c r="F404" s="240"/>
      <c r="G404" s="240"/>
      <c r="H404" s="382">
        <f>ROUND(D404*F404, 0)</f>
        <v>0</v>
      </c>
      <c r="I404" s="382">
        <f>ROUND(D404*G404, 0)</f>
        <v>0</v>
      </c>
    </row>
    <row r="405" spans="1:9">
      <c r="F405" s="317"/>
      <c r="G405" s="314"/>
      <c r="H405" s="387"/>
      <c r="I405" s="387"/>
    </row>
    <row r="406" spans="1:9" ht="242.25">
      <c r="A406" s="57">
        <v>203</v>
      </c>
      <c r="B406" s="20" t="s">
        <v>2496</v>
      </c>
      <c r="C406" s="20" t="s">
        <v>2497</v>
      </c>
      <c r="D406" s="76">
        <v>1</v>
      </c>
      <c r="E406" s="58" t="s">
        <v>80</v>
      </c>
      <c r="F406" s="240"/>
      <c r="G406" s="240"/>
      <c r="H406" s="382">
        <f>ROUND(D406*F406, 0)</f>
        <v>0</v>
      </c>
      <c r="I406" s="382">
        <f>ROUND(D406*G406, 0)</f>
        <v>0</v>
      </c>
    </row>
    <row r="407" spans="1:9">
      <c r="F407" s="317"/>
      <c r="G407" s="314"/>
      <c r="H407" s="387"/>
      <c r="I407" s="387"/>
    </row>
    <row r="408" spans="1:9" ht="242.25">
      <c r="A408" s="57">
        <v>204</v>
      </c>
      <c r="B408" s="20" t="s">
        <v>2498</v>
      </c>
      <c r="C408" s="20" t="s">
        <v>2499</v>
      </c>
      <c r="D408" s="76">
        <v>1</v>
      </c>
      <c r="E408" s="58" t="s">
        <v>80</v>
      </c>
      <c r="F408" s="240"/>
      <c r="G408" s="240"/>
      <c r="H408" s="382">
        <f>ROUND(D408*F408, 0)</f>
        <v>0</v>
      </c>
      <c r="I408" s="382">
        <f>ROUND(D408*G408, 0)</f>
        <v>0</v>
      </c>
    </row>
    <row r="409" spans="1:9">
      <c r="F409" s="317"/>
      <c r="G409" s="314"/>
      <c r="H409" s="387"/>
      <c r="I409" s="387"/>
    </row>
    <row r="410" spans="1:9" ht="228">
      <c r="A410" s="57">
        <v>205</v>
      </c>
      <c r="B410" s="20" t="s">
        <v>2500</v>
      </c>
      <c r="C410" s="20" t="s">
        <v>2501</v>
      </c>
      <c r="D410" s="76">
        <v>1</v>
      </c>
      <c r="E410" s="58" t="s">
        <v>80</v>
      </c>
      <c r="F410" s="240"/>
      <c r="G410" s="240"/>
      <c r="H410" s="382">
        <f>ROUND(D410*F410, 0)</f>
        <v>0</v>
      </c>
      <c r="I410" s="382">
        <f>ROUND(D410*G410, 0)</f>
        <v>0</v>
      </c>
    </row>
    <row r="411" spans="1:9">
      <c r="F411" s="317"/>
      <c r="G411" s="314"/>
      <c r="H411" s="387"/>
      <c r="I411" s="387"/>
    </row>
    <row r="412" spans="1:9" ht="242.25">
      <c r="A412" s="57">
        <v>206</v>
      </c>
      <c r="B412" s="20" t="s">
        <v>2502</v>
      </c>
      <c r="C412" s="20" t="s">
        <v>2503</v>
      </c>
      <c r="D412" s="76">
        <v>1</v>
      </c>
      <c r="E412" s="58" t="s">
        <v>80</v>
      </c>
      <c r="F412" s="240"/>
      <c r="G412" s="240"/>
      <c r="H412" s="382">
        <f>ROUND(D412*F412, 0)</f>
        <v>0</v>
      </c>
      <c r="I412" s="382">
        <f>ROUND(D412*G412, 0)</f>
        <v>0</v>
      </c>
    </row>
    <row r="413" spans="1:9">
      <c r="F413" s="317"/>
      <c r="G413" s="314"/>
      <c r="H413" s="387"/>
      <c r="I413" s="387"/>
    </row>
    <row r="414" spans="1:9" ht="242.25">
      <c r="A414" s="57">
        <v>207</v>
      </c>
      <c r="B414" s="20" t="s">
        <v>2504</v>
      </c>
      <c r="C414" s="20" t="s">
        <v>2505</v>
      </c>
      <c r="D414" s="76">
        <v>1</v>
      </c>
      <c r="E414" s="58" t="s">
        <v>80</v>
      </c>
      <c r="F414" s="240"/>
      <c r="G414" s="240"/>
      <c r="H414" s="382">
        <f>ROUND(D414*F414, 0)</f>
        <v>0</v>
      </c>
      <c r="I414" s="382">
        <f>ROUND(D414*G414, 0)</f>
        <v>0</v>
      </c>
    </row>
    <row r="415" spans="1:9">
      <c r="F415" s="317"/>
      <c r="G415" s="314"/>
      <c r="H415" s="387"/>
      <c r="I415" s="387"/>
    </row>
    <row r="416" spans="1:9" ht="228">
      <c r="A416" s="57">
        <v>208</v>
      </c>
      <c r="B416" s="20" t="s">
        <v>2506</v>
      </c>
      <c r="C416" s="20" t="s">
        <v>2507</v>
      </c>
      <c r="D416" s="76">
        <v>1</v>
      </c>
      <c r="E416" s="58" t="s">
        <v>80</v>
      </c>
      <c r="F416" s="240"/>
      <c r="G416" s="240"/>
      <c r="H416" s="382">
        <f>ROUND(D416*F416, 0)</f>
        <v>0</v>
      </c>
      <c r="I416" s="382">
        <f>ROUND(D416*G416, 0)</f>
        <v>0</v>
      </c>
    </row>
    <row r="417" spans="1:9">
      <c r="F417" s="317"/>
      <c r="G417" s="314"/>
      <c r="H417" s="387"/>
      <c r="I417" s="387"/>
    </row>
    <row r="418" spans="1:9" ht="242.25">
      <c r="A418" s="57">
        <v>209</v>
      </c>
      <c r="B418" s="20" t="s">
        <v>2508</v>
      </c>
      <c r="C418" s="20" t="s">
        <v>2509</v>
      </c>
      <c r="D418" s="76">
        <v>1</v>
      </c>
      <c r="E418" s="58" t="s">
        <v>80</v>
      </c>
      <c r="F418" s="240"/>
      <c r="G418" s="240"/>
      <c r="H418" s="382">
        <f>ROUND(D418*F418, 0)</f>
        <v>0</v>
      </c>
      <c r="I418" s="382">
        <f>ROUND(D418*G418, 0)</f>
        <v>0</v>
      </c>
    </row>
    <row r="419" spans="1:9">
      <c r="F419" s="317"/>
      <c r="G419" s="314"/>
      <c r="H419" s="387"/>
      <c r="I419" s="387"/>
    </row>
    <row r="420" spans="1:9" ht="242.25">
      <c r="A420" s="57">
        <v>210</v>
      </c>
      <c r="B420" s="20" t="s">
        <v>2510</v>
      </c>
      <c r="C420" s="20" t="s">
        <v>2511</v>
      </c>
      <c r="D420" s="76">
        <v>1</v>
      </c>
      <c r="E420" s="58" t="s">
        <v>80</v>
      </c>
      <c r="F420" s="240"/>
      <c r="G420" s="240"/>
      <c r="H420" s="382">
        <f>ROUND(D420*F420, 0)</f>
        <v>0</v>
      </c>
      <c r="I420" s="382">
        <f>ROUND(D420*G420, 0)</f>
        <v>0</v>
      </c>
    </row>
    <row r="421" spans="1:9">
      <c r="F421" s="317"/>
      <c r="G421" s="314"/>
      <c r="H421" s="387"/>
      <c r="I421" s="387"/>
    </row>
    <row r="422" spans="1:9" ht="242.25">
      <c r="A422" s="57">
        <v>211</v>
      </c>
      <c r="B422" s="20" t="s">
        <v>2512</v>
      </c>
      <c r="C422" s="20" t="s">
        <v>2513</v>
      </c>
      <c r="D422" s="76">
        <v>1</v>
      </c>
      <c r="E422" s="58" t="s">
        <v>80</v>
      </c>
      <c r="F422" s="240"/>
      <c r="G422" s="240"/>
      <c r="H422" s="382">
        <f>ROUND(D422*F422, 0)</f>
        <v>0</v>
      </c>
      <c r="I422" s="382">
        <f>ROUND(D422*G422, 0)</f>
        <v>0</v>
      </c>
    </row>
    <row r="423" spans="1:9">
      <c r="F423" s="317"/>
      <c r="G423" s="314"/>
      <c r="H423" s="387"/>
      <c r="I423" s="387"/>
    </row>
    <row r="424" spans="1:9" ht="228">
      <c r="A424" s="57">
        <v>212</v>
      </c>
      <c r="B424" s="20" t="s">
        <v>2514</v>
      </c>
      <c r="C424" s="20" t="s">
        <v>2515</v>
      </c>
      <c r="D424" s="76">
        <v>1</v>
      </c>
      <c r="E424" s="58" t="s">
        <v>80</v>
      </c>
      <c r="F424" s="240"/>
      <c r="G424" s="240"/>
      <c r="H424" s="382">
        <f>ROUND(D424*F424, 0)</f>
        <v>0</v>
      </c>
      <c r="I424" s="382">
        <f>ROUND(D424*G424, 0)</f>
        <v>0</v>
      </c>
    </row>
    <row r="425" spans="1:9">
      <c r="F425" s="317"/>
      <c r="G425" s="314"/>
      <c r="H425" s="387"/>
      <c r="I425" s="387"/>
    </row>
    <row r="426" spans="1:9" ht="228">
      <c r="A426" s="57">
        <v>213</v>
      </c>
      <c r="B426" s="20" t="s">
        <v>2516</v>
      </c>
      <c r="C426" s="20" t="s">
        <v>2517</v>
      </c>
      <c r="D426" s="76">
        <v>1</v>
      </c>
      <c r="E426" s="58" t="s">
        <v>80</v>
      </c>
      <c r="F426" s="240"/>
      <c r="G426" s="240"/>
      <c r="H426" s="382">
        <f>ROUND(D426*F426, 0)</f>
        <v>0</v>
      </c>
      <c r="I426" s="382">
        <f>ROUND(D426*G426, 0)</f>
        <v>0</v>
      </c>
    </row>
    <row r="427" spans="1:9">
      <c r="F427" s="317"/>
      <c r="G427" s="314"/>
      <c r="H427" s="387"/>
      <c r="I427" s="387"/>
    </row>
    <row r="428" spans="1:9" ht="228">
      <c r="A428" s="57">
        <v>214</v>
      </c>
      <c r="B428" s="20" t="s">
        <v>2518</v>
      </c>
      <c r="C428" s="20" t="s">
        <v>2519</v>
      </c>
      <c r="D428" s="76">
        <v>1</v>
      </c>
      <c r="E428" s="58" t="s">
        <v>80</v>
      </c>
      <c r="F428" s="240"/>
      <c r="G428" s="240"/>
      <c r="H428" s="382">
        <f>ROUND(D428*F428, 0)</f>
        <v>0</v>
      </c>
      <c r="I428" s="382">
        <f>ROUND(D428*G428, 0)</f>
        <v>0</v>
      </c>
    </row>
    <row r="429" spans="1:9">
      <c r="F429" s="317"/>
      <c r="G429" s="314"/>
      <c r="H429" s="387"/>
      <c r="I429" s="387"/>
    </row>
    <row r="430" spans="1:9" ht="228">
      <c r="A430" s="57">
        <v>215</v>
      </c>
      <c r="B430" s="20" t="s">
        <v>2520</v>
      </c>
      <c r="C430" s="20" t="s">
        <v>2521</v>
      </c>
      <c r="D430" s="76">
        <v>1</v>
      </c>
      <c r="E430" s="58" t="s">
        <v>80</v>
      </c>
      <c r="F430" s="240"/>
      <c r="G430" s="240"/>
      <c r="H430" s="382">
        <f>ROUND(D430*F430, 0)</f>
        <v>0</v>
      </c>
      <c r="I430" s="382">
        <f>ROUND(D430*G430, 0)</f>
        <v>0</v>
      </c>
    </row>
    <row r="431" spans="1:9">
      <c r="F431" s="317"/>
      <c r="G431" s="314"/>
      <c r="H431" s="387"/>
      <c r="I431" s="387"/>
    </row>
    <row r="432" spans="1:9" ht="242.25">
      <c r="A432" s="57">
        <v>216</v>
      </c>
      <c r="B432" s="20" t="s">
        <v>2522</v>
      </c>
      <c r="C432" s="20" t="s">
        <v>2523</v>
      </c>
      <c r="D432" s="76">
        <v>2</v>
      </c>
      <c r="E432" s="58" t="s">
        <v>80</v>
      </c>
      <c r="F432" s="240"/>
      <c r="G432" s="240"/>
      <c r="H432" s="382">
        <f>ROUND(D432*F432, 0)</f>
        <v>0</v>
      </c>
      <c r="I432" s="382">
        <f>ROUND(D432*G432, 0)</f>
        <v>0</v>
      </c>
    </row>
    <row r="433" spans="1:9">
      <c r="F433" s="317"/>
      <c r="G433" s="314"/>
      <c r="H433" s="387"/>
      <c r="I433" s="387"/>
    </row>
    <row r="434" spans="1:9" ht="242.25">
      <c r="A434" s="57">
        <v>217</v>
      </c>
      <c r="B434" s="20" t="s">
        <v>2524</v>
      </c>
      <c r="C434" s="20" t="s">
        <v>2525</v>
      </c>
      <c r="D434" s="76">
        <v>1</v>
      </c>
      <c r="E434" s="58" t="s">
        <v>80</v>
      </c>
      <c r="F434" s="240"/>
      <c r="G434" s="240"/>
      <c r="H434" s="382">
        <f>ROUND(D434*F434, 0)</f>
        <v>0</v>
      </c>
      <c r="I434" s="382">
        <f>ROUND(D434*G434, 0)</f>
        <v>0</v>
      </c>
    </row>
    <row r="435" spans="1:9">
      <c r="F435" s="317"/>
      <c r="G435" s="314"/>
      <c r="H435" s="387"/>
      <c r="I435" s="387"/>
    </row>
    <row r="436" spans="1:9" ht="242.25">
      <c r="A436" s="57">
        <v>218</v>
      </c>
      <c r="B436" s="20" t="s">
        <v>2526</v>
      </c>
      <c r="C436" s="20" t="s">
        <v>2527</v>
      </c>
      <c r="D436" s="76">
        <v>1</v>
      </c>
      <c r="E436" s="58" t="s">
        <v>80</v>
      </c>
      <c r="F436" s="240"/>
      <c r="G436" s="240"/>
      <c r="H436" s="382">
        <f>ROUND(D436*F436, 0)</f>
        <v>0</v>
      </c>
      <c r="I436" s="382">
        <f>ROUND(D436*G436, 0)</f>
        <v>0</v>
      </c>
    </row>
    <row r="437" spans="1:9">
      <c r="F437" s="317"/>
      <c r="G437" s="314"/>
      <c r="H437" s="387"/>
      <c r="I437" s="387"/>
    </row>
    <row r="438" spans="1:9" ht="228">
      <c r="A438" s="57">
        <v>219</v>
      </c>
      <c r="B438" s="20" t="s">
        <v>2528</v>
      </c>
      <c r="C438" s="20" t="s">
        <v>2529</v>
      </c>
      <c r="D438" s="76">
        <v>1</v>
      </c>
      <c r="E438" s="58" t="s">
        <v>80</v>
      </c>
      <c r="F438" s="240"/>
      <c r="G438" s="240"/>
      <c r="H438" s="382">
        <f>ROUND(D438*F438, 0)</f>
        <v>0</v>
      </c>
      <c r="I438" s="382">
        <f>ROUND(D438*G438, 0)</f>
        <v>0</v>
      </c>
    </row>
    <row r="439" spans="1:9">
      <c r="F439" s="317"/>
      <c r="G439" s="314"/>
      <c r="H439" s="387"/>
      <c r="I439" s="387"/>
    </row>
    <row r="440" spans="1:9" ht="370.5">
      <c r="A440" s="57">
        <v>220</v>
      </c>
      <c r="B440" s="20" t="s">
        <v>2530</v>
      </c>
      <c r="C440" s="20" t="s">
        <v>2531</v>
      </c>
      <c r="D440" s="76">
        <v>1</v>
      </c>
      <c r="E440" s="58" t="s">
        <v>80</v>
      </c>
      <c r="F440" s="240"/>
      <c r="G440" s="240"/>
      <c r="H440" s="382">
        <f>ROUND(D440*F440, 0)</f>
        <v>0</v>
      </c>
      <c r="I440" s="382">
        <f>ROUND(D440*G440, 0)</f>
        <v>0</v>
      </c>
    </row>
    <row r="441" spans="1:9">
      <c r="F441" s="317"/>
      <c r="G441" s="314"/>
      <c r="H441" s="387"/>
      <c r="I441" s="387"/>
    </row>
    <row r="442" spans="1:9" ht="370.5">
      <c r="A442" s="57">
        <v>221</v>
      </c>
      <c r="B442" s="20" t="s">
        <v>2532</v>
      </c>
      <c r="C442" s="20" t="s">
        <v>2533</v>
      </c>
      <c r="D442" s="76">
        <v>1</v>
      </c>
      <c r="E442" s="58" t="s">
        <v>80</v>
      </c>
      <c r="F442" s="240"/>
      <c r="G442" s="240"/>
      <c r="H442" s="382">
        <f>ROUND(D442*F442, 0)</f>
        <v>0</v>
      </c>
      <c r="I442" s="382">
        <f>ROUND(D442*G442, 0)</f>
        <v>0</v>
      </c>
    </row>
    <row r="443" spans="1:9">
      <c r="F443" s="317"/>
      <c r="G443" s="314"/>
      <c r="H443" s="387"/>
      <c r="I443" s="387"/>
    </row>
    <row r="444" spans="1:9" ht="384.75">
      <c r="A444" s="57">
        <v>222</v>
      </c>
      <c r="B444" s="20" t="s">
        <v>2534</v>
      </c>
      <c r="C444" s="20" t="s">
        <v>2535</v>
      </c>
      <c r="D444" s="76">
        <v>4</v>
      </c>
      <c r="E444" s="58" t="s">
        <v>80</v>
      </c>
      <c r="F444" s="240"/>
      <c r="G444" s="240"/>
      <c r="H444" s="382">
        <f>ROUND(D444*F444, 0)</f>
        <v>0</v>
      </c>
      <c r="I444" s="382">
        <f>ROUND(D444*G444, 0)</f>
        <v>0</v>
      </c>
    </row>
    <row r="445" spans="1:9">
      <c r="F445" s="317"/>
      <c r="G445" s="314"/>
      <c r="H445" s="387"/>
      <c r="I445" s="387"/>
    </row>
    <row r="446" spans="1:9" ht="384.75">
      <c r="A446" s="57">
        <v>223</v>
      </c>
      <c r="B446" s="20" t="s">
        <v>2536</v>
      </c>
      <c r="C446" s="20" t="s">
        <v>2537</v>
      </c>
      <c r="D446" s="76">
        <v>4</v>
      </c>
      <c r="E446" s="58" t="s">
        <v>80</v>
      </c>
      <c r="F446" s="240"/>
      <c r="G446" s="240"/>
      <c r="H446" s="382">
        <f>ROUND(D446*F446, 0)</f>
        <v>0</v>
      </c>
      <c r="I446" s="382">
        <f>ROUND(D446*G446, 0)</f>
        <v>0</v>
      </c>
    </row>
    <row r="447" spans="1:9">
      <c r="F447" s="317"/>
      <c r="G447" s="314"/>
      <c r="H447" s="387"/>
      <c r="I447" s="387"/>
    </row>
    <row r="448" spans="1:9" ht="242.25">
      <c r="A448" s="57">
        <v>224</v>
      </c>
      <c r="B448" s="20" t="s">
        <v>2538</v>
      </c>
      <c r="C448" s="20" t="s">
        <v>2539</v>
      </c>
      <c r="D448" s="76">
        <v>1</v>
      </c>
      <c r="E448" s="58" t="s">
        <v>80</v>
      </c>
      <c r="F448" s="240"/>
      <c r="G448" s="240"/>
      <c r="H448" s="382">
        <f>ROUND(D448*F448, 0)</f>
        <v>0</v>
      </c>
      <c r="I448" s="382">
        <f>ROUND(D448*G448, 0)</f>
        <v>0</v>
      </c>
    </row>
    <row r="449" spans="1:9">
      <c r="F449" s="317"/>
      <c r="G449" s="314"/>
      <c r="H449" s="387"/>
      <c r="I449" s="387"/>
    </row>
    <row r="450" spans="1:9" ht="213.75">
      <c r="A450" s="57">
        <v>225</v>
      </c>
      <c r="B450" s="20" t="s">
        <v>2540</v>
      </c>
      <c r="C450" s="20" t="s">
        <v>2541</v>
      </c>
      <c r="D450" s="76">
        <v>1</v>
      </c>
      <c r="E450" s="58" t="s">
        <v>80</v>
      </c>
      <c r="F450" s="240"/>
      <c r="G450" s="240"/>
      <c r="H450" s="382">
        <f>ROUND(D450*F450, 0)</f>
        <v>0</v>
      </c>
      <c r="I450" s="382">
        <f>ROUND(D450*G450, 0)</f>
        <v>0</v>
      </c>
    </row>
    <row r="451" spans="1:9">
      <c r="F451" s="317"/>
      <c r="G451" s="314"/>
      <c r="H451" s="387"/>
      <c r="I451" s="387"/>
    </row>
    <row r="452" spans="1:9" ht="228">
      <c r="A452" s="57">
        <v>226</v>
      </c>
      <c r="B452" s="20" t="s">
        <v>2542</v>
      </c>
      <c r="C452" s="20" t="s">
        <v>2543</v>
      </c>
      <c r="D452" s="76">
        <v>1</v>
      </c>
      <c r="E452" s="58" t="s">
        <v>80</v>
      </c>
      <c r="F452" s="240"/>
      <c r="G452" s="240"/>
      <c r="H452" s="382">
        <f>ROUND(D452*F452, 0)</f>
        <v>0</v>
      </c>
      <c r="I452" s="382">
        <f>ROUND(D452*G452, 0)</f>
        <v>0</v>
      </c>
    </row>
    <row r="453" spans="1:9">
      <c r="F453" s="317"/>
      <c r="G453" s="314"/>
      <c r="H453" s="387"/>
      <c r="I453" s="387"/>
    </row>
    <row r="454" spans="1:9" ht="228">
      <c r="A454" s="57">
        <v>227</v>
      </c>
      <c r="B454" s="20" t="s">
        <v>2544</v>
      </c>
      <c r="C454" s="20" t="s">
        <v>2545</v>
      </c>
      <c r="D454" s="76">
        <v>1</v>
      </c>
      <c r="E454" s="58" t="s">
        <v>80</v>
      </c>
      <c r="F454" s="240"/>
      <c r="G454" s="240"/>
      <c r="H454" s="382">
        <f>ROUND(D454*F454, 0)</f>
        <v>0</v>
      </c>
      <c r="I454" s="382">
        <f>ROUND(D454*G454, 0)</f>
        <v>0</v>
      </c>
    </row>
    <row r="455" spans="1:9">
      <c r="F455" s="317"/>
      <c r="G455" s="314"/>
      <c r="H455" s="387"/>
      <c r="I455" s="387"/>
    </row>
    <row r="456" spans="1:9" ht="228">
      <c r="A456" s="57">
        <v>228</v>
      </c>
      <c r="B456" s="20" t="s">
        <v>2546</v>
      </c>
      <c r="C456" s="20" t="s">
        <v>2547</v>
      </c>
      <c r="D456" s="76">
        <v>1</v>
      </c>
      <c r="E456" s="58" t="s">
        <v>80</v>
      </c>
      <c r="F456" s="240"/>
      <c r="G456" s="240"/>
      <c r="H456" s="382">
        <f>ROUND(D456*F456, 0)</f>
        <v>0</v>
      </c>
      <c r="I456" s="382">
        <f>ROUND(D456*G456, 0)</f>
        <v>0</v>
      </c>
    </row>
    <row r="457" spans="1:9">
      <c r="F457" s="317"/>
      <c r="G457" s="314"/>
      <c r="H457" s="387"/>
      <c r="I457" s="387"/>
    </row>
    <row r="458" spans="1:9" ht="228">
      <c r="A458" s="57">
        <v>229</v>
      </c>
      <c r="B458" s="20" t="s">
        <v>2548</v>
      </c>
      <c r="C458" s="20" t="s">
        <v>2549</v>
      </c>
      <c r="D458" s="76">
        <v>1</v>
      </c>
      <c r="E458" s="58" t="s">
        <v>80</v>
      </c>
      <c r="F458" s="240"/>
      <c r="G458" s="240"/>
      <c r="H458" s="382">
        <f>ROUND(D458*F458, 0)</f>
        <v>0</v>
      </c>
      <c r="I458" s="382">
        <f>ROUND(D458*G458, 0)</f>
        <v>0</v>
      </c>
    </row>
    <row r="459" spans="1:9">
      <c r="F459" s="317"/>
      <c r="G459" s="314"/>
      <c r="H459" s="387"/>
      <c r="I459" s="387"/>
    </row>
    <row r="460" spans="1:9" ht="199.5">
      <c r="A460" s="57">
        <v>230</v>
      </c>
      <c r="B460" s="20" t="s">
        <v>2550</v>
      </c>
      <c r="C460" s="20" t="s">
        <v>2551</v>
      </c>
      <c r="D460" s="76">
        <v>1</v>
      </c>
      <c r="E460" s="58" t="s">
        <v>80</v>
      </c>
      <c r="F460" s="240"/>
      <c r="G460" s="240"/>
      <c r="H460" s="382">
        <f>ROUND(D460*F460, 0)</f>
        <v>0</v>
      </c>
      <c r="I460" s="382">
        <f>ROUND(D460*G460, 0)</f>
        <v>0</v>
      </c>
    </row>
    <row r="461" spans="1:9">
      <c r="F461" s="317"/>
      <c r="G461" s="314"/>
      <c r="H461" s="387"/>
      <c r="I461" s="387"/>
    </row>
    <row r="462" spans="1:9" ht="199.5">
      <c r="A462" s="57">
        <v>231</v>
      </c>
      <c r="B462" s="20" t="s">
        <v>2552</v>
      </c>
      <c r="C462" s="20" t="s">
        <v>2553</v>
      </c>
      <c r="D462" s="76">
        <v>1</v>
      </c>
      <c r="E462" s="58" t="s">
        <v>80</v>
      </c>
      <c r="F462" s="240"/>
      <c r="G462" s="240"/>
      <c r="H462" s="382">
        <f>ROUND(D462*F462, 0)</f>
        <v>0</v>
      </c>
      <c r="I462" s="382">
        <f>ROUND(D462*G462, 0)</f>
        <v>0</v>
      </c>
    </row>
    <row r="463" spans="1:9">
      <c r="F463" s="317"/>
      <c r="G463" s="314"/>
      <c r="H463" s="387"/>
      <c r="I463" s="387"/>
    </row>
    <row r="464" spans="1:9" ht="199.5">
      <c r="A464" s="57">
        <v>232</v>
      </c>
      <c r="B464" s="20" t="s">
        <v>2554</v>
      </c>
      <c r="C464" s="20" t="s">
        <v>2555</v>
      </c>
      <c r="D464" s="76">
        <v>1</v>
      </c>
      <c r="E464" s="58" t="s">
        <v>80</v>
      </c>
      <c r="F464" s="240"/>
      <c r="G464" s="240"/>
      <c r="H464" s="382">
        <f>ROUND(D464*F464, 0)</f>
        <v>0</v>
      </c>
      <c r="I464" s="382">
        <f>ROUND(D464*G464, 0)</f>
        <v>0</v>
      </c>
    </row>
    <row r="465" spans="1:9">
      <c r="F465" s="317"/>
      <c r="G465" s="314"/>
      <c r="H465" s="387"/>
      <c r="I465" s="387"/>
    </row>
    <row r="466" spans="1:9" ht="228">
      <c r="A466" s="57">
        <v>233</v>
      </c>
      <c r="B466" s="20" t="s">
        <v>2556</v>
      </c>
      <c r="C466" s="20" t="s">
        <v>2557</v>
      </c>
      <c r="D466" s="76">
        <v>1</v>
      </c>
      <c r="E466" s="58" t="s">
        <v>80</v>
      </c>
      <c r="F466" s="240"/>
      <c r="G466" s="240"/>
      <c r="H466" s="382">
        <f>ROUND(D466*F466, 0)</f>
        <v>0</v>
      </c>
      <c r="I466" s="382">
        <f>ROUND(D466*G466, 0)</f>
        <v>0</v>
      </c>
    </row>
    <row r="467" spans="1:9">
      <c r="F467" s="317"/>
      <c r="G467" s="314"/>
      <c r="H467" s="387"/>
      <c r="I467" s="387"/>
    </row>
    <row r="468" spans="1:9" ht="228">
      <c r="A468" s="57">
        <v>234</v>
      </c>
      <c r="B468" s="20" t="s">
        <v>2558</v>
      </c>
      <c r="C468" s="20" t="s">
        <v>2559</v>
      </c>
      <c r="D468" s="76">
        <v>1</v>
      </c>
      <c r="E468" s="58" t="s">
        <v>80</v>
      </c>
      <c r="F468" s="240"/>
      <c r="G468" s="240"/>
      <c r="H468" s="382">
        <f>ROUND(D468*F468, 0)</f>
        <v>0</v>
      </c>
      <c r="I468" s="382">
        <f>ROUND(D468*G468, 0)</f>
        <v>0</v>
      </c>
    </row>
    <row r="469" spans="1:9">
      <c r="F469" s="317"/>
      <c r="G469" s="314"/>
      <c r="H469" s="387"/>
      <c r="I469" s="387"/>
    </row>
    <row r="470" spans="1:9" ht="228">
      <c r="A470" s="57">
        <v>235</v>
      </c>
      <c r="B470" s="20" t="s">
        <v>2560</v>
      </c>
      <c r="C470" s="20" t="s">
        <v>2561</v>
      </c>
      <c r="D470" s="76">
        <v>1</v>
      </c>
      <c r="E470" s="58" t="s">
        <v>80</v>
      </c>
      <c r="F470" s="240"/>
      <c r="G470" s="240"/>
      <c r="H470" s="382">
        <f>ROUND(D470*F470, 0)</f>
        <v>0</v>
      </c>
      <c r="I470" s="382">
        <f>ROUND(D470*G470, 0)</f>
        <v>0</v>
      </c>
    </row>
    <row r="471" spans="1:9">
      <c r="F471" s="317"/>
      <c r="G471" s="314"/>
      <c r="H471" s="387"/>
      <c r="I471" s="387"/>
    </row>
    <row r="472" spans="1:9" ht="199.5">
      <c r="A472" s="57">
        <v>236</v>
      </c>
      <c r="B472" s="20" t="s">
        <v>2562</v>
      </c>
      <c r="C472" s="20" t="s">
        <v>2563</v>
      </c>
      <c r="D472" s="76">
        <v>1</v>
      </c>
      <c r="E472" s="58" t="s">
        <v>80</v>
      </c>
      <c r="F472" s="240"/>
      <c r="G472" s="240"/>
      <c r="H472" s="382">
        <f>ROUND(D472*F472, 0)</f>
        <v>0</v>
      </c>
      <c r="I472" s="382">
        <f>ROUND(D472*G472, 0)</f>
        <v>0</v>
      </c>
    </row>
    <row r="473" spans="1:9">
      <c r="F473" s="317"/>
      <c r="G473" s="314"/>
      <c r="H473" s="387"/>
      <c r="I473" s="387"/>
    </row>
    <row r="474" spans="1:9" ht="199.5">
      <c r="A474" s="57">
        <v>237</v>
      </c>
      <c r="B474" s="20" t="s">
        <v>2564</v>
      </c>
      <c r="C474" s="20" t="s">
        <v>2565</v>
      </c>
      <c r="D474" s="76">
        <v>1</v>
      </c>
      <c r="E474" s="58" t="s">
        <v>80</v>
      </c>
      <c r="F474" s="240"/>
      <c r="G474" s="240"/>
      <c r="H474" s="382">
        <f>ROUND(D474*F474, 0)</f>
        <v>0</v>
      </c>
      <c r="I474" s="382">
        <f>ROUND(D474*G474, 0)</f>
        <v>0</v>
      </c>
    </row>
    <row r="475" spans="1:9">
      <c r="F475" s="317"/>
      <c r="G475" s="314"/>
      <c r="H475" s="387"/>
      <c r="I475" s="387"/>
    </row>
    <row r="476" spans="1:9" ht="228">
      <c r="A476" s="57">
        <v>238</v>
      </c>
      <c r="B476" s="20" t="s">
        <v>2566</v>
      </c>
      <c r="C476" s="20" t="s">
        <v>2567</v>
      </c>
      <c r="D476" s="76">
        <v>1</v>
      </c>
      <c r="E476" s="58" t="s">
        <v>80</v>
      </c>
      <c r="F476" s="240"/>
      <c r="G476" s="240"/>
      <c r="H476" s="382">
        <f>ROUND(D476*F476, 0)</f>
        <v>0</v>
      </c>
      <c r="I476" s="382">
        <f>ROUND(D476*G476, 0)</f>
        <v>0</v>
      </c>
    </row>
    <row r="477" spans="1:9">
      <c r="F477" s="317"/>
      <c r="G477" s="314"/>
      <c r="H477" s="387"/>
      <c r="I477" s="387"/>
    </row>
    <row r="478" spans="1:9" ht="228">
      <c r="A478" s="57">
        <v>239</v>
      </c>
      <c r="B478" s="20" t="s">
        <v>2568</v>
      </c>
      <c r="C478" s="20" t="s">
        <v>2569</v>
      </c>
      <c r="D478" s="76">
        <v>1</v>
      </c>
      <c r="E478" s="58" t="s">
        <v>80</v>
      </c>
      <c r="F478" s="240"/>
      <c r="G478" s="240"/>
      <c r="H478" s="382">
        <f>ROUND(D478*F478, 0)</f>
        <v>0</v>
      </c>
      <c r="I478" s="382">
        <f>ROUND(D478*G478, 0)</f>
        <v>0</v>
      </c>
    </row>
    <row r="479" spans="1:9">
      <c r="F479" s="317"/>
      <c r="G479" s="314"/>
      <c r="H479" s="387"/>
      <c r="I479" s="387"/>
    </row>
    <row r="480" spans="1:9" ht="228">
      <c r="A480" s="57">
        <v>240</v>
      </c>
      <c r="B480" s="20" t="s">
        <v>2570</v>
      </c>
      <c r="C480" s="20" t="s">
        <v>2571</v>
      </c>
      <c r="D480" s="76">
        <v>2</v>
      </c>
      <c r="E480" s="58" t="s">
        <v>80</v>
      </c>
      <c r="F480" s="240"/>
      <c r="G480" s="240"/>
      <c r="H480" s="382">
        <f>ROUND(D480*F480, 0)</f>
        <v>0</v>
      </c>
      <c r="I480" s="382">
        <f>ROUND(D480*G480, 0)</f>
        <v>0</v>
      </c>
    </row>
    <row r="481" spans="1:9">
      <c r="F481" s="317"/>
      <c r="G481" s="314"/>
      <c r="H481" s="387"/>
      <c r="I481" s="387"/>
    </row>
    <row r="482" spans="1:9" ht="228">
      <c r="A482" s="57">
        <v>241</v>
      </c>
      <c r="B482" s="20" t="s">
        <v>2572</v>
      </c>
      <c r="C482" s="20" t="s">
        <v>2573</v>
      </c>
      <c r="D482" s="76">
        <v>1</v>
      </c>
      <c r="E482" s="58" t="s">
        <v>80</v>
      </c>
      <c r="F482" s="240"/>
      <c r="G482" s="240"/>
      <c r="H482" s="382">
        <f>ROUND(D482*F482, 0)</f>
        <v>0</v>
      </c>
      <c r="I482" s="382">
        <f>ROUND(D482*G482, 0)</f>
        <v>0</v>
      </c>
    </row>
    <row r="483" spans="1:9">
      <c r="F483" s="317"/>
      <c r="G483" s="314"/>
      <c r="H483" s="387"/>
      <c r="I483" s="387"/>
    </row>
    <row r="484" spans="1:9" ht="228">
      <c r="A484" s="57">
        <v>242</v>
      </c>
      <c r="B484" s="20" t="s">
        <v>2574</v>
      </c>
      <c r="C484" s="20" t="s">
        <v>2575</v>
      </c>
      <c r="D484" s="76">
        <v>3</v>
      </c>
      <c r="E484" s="58" t="s">
        <v>80</v>
      </c>
      <c r="F484" s="240"/>
      <c r="G484" s="240"/>
      <c r="H484" s="382">
        <f>ROUND(D484*F484, 0)</f>
        <v>0</v>
      </c>
      <c r="I484" s="382">
        <f>ROUND(D484*G484, 0)</f>
        <v>0</v>
      </c>
    </row>
    <row r="485" spans="1:9">
      <c r="F485" s="317"/>
      <c r="G485" s="314"/>
      <c r="H485" s="387"/>
      <c r="I485" s="387"/>
    </row>
    <row r="486" spans="1:9" ht="228">
      <c r="A486" s="57">
        <v>243</v>
      </c>
      <c r="B486" s="20" t="s">
        <v>2576</v>
      </c>
      <c r="C486" s="20" t="s">
        <v>2575</v>
      </c>
      <c r="D486" s="76">
        <v>1</v>
      </c>
      <c r="E486" s="58" t="s">
        <v>80</v>
      </c>
      <c r="F486" s="240"/>
      <c r="G486" s="240"/>
      <c r="H486" s="382">
        <f>ROUND(D486*F486, 0)</f>
        <v>0</v>
      </c>
      <c r="I486" s="382">
        <f>ROUND(D486*G486, 0)</f>
        <v>0</v>
      </c>
    </row>
    <row r="487" spans="1:9">
      <c r="F487" s="317"/>
      <c r="G487" s="314"/>
      <c r="H487" s="387"/>
      <c r="I487" s="387"/>
    </row>
    <row r="488" spans="1:9" ht="213.75">
      <c r="A488" s="57">
        <v>244</v>
      </c>
      <c r="B488" s="20" t="s">
        <v>2577</v>
      </c>
      <c r="C488" s="20" t="s">
        <v>2578</v>
      </c>
      <c r="D488" s="76">
        <v>1</v>
      </c>
      <c r="E488" s="58" t="s">
        <v>80</v>
      </c>
      <c r="F488" s="240"/>
      <c r="G488" s="240"/>
      <c r="H488" s="382">
        <f>ROUND(D488*F488, 0)</f>
        <v>0</v>
      </c>
      <c r="I488" s="382">
        <f>ROUND(D488*G488, 0)</f>
        <v>0</v>
      </c>
    </row>
    <row r="489" spans="1:9">
      <c r="F489" s="317"/>
      <c r="G489" s="314"/>
      <c r="H489" s="387"/>
      <c r="I489" s="387"/>
    </row>
    <row r="490" spans="1:9" ht="228">
      <c r="A490" s="57">
        <v>245</v>
      </c>
      <c r="B490" s="20" t="s">
        <v>2579</v>
      </c>
      <c r="C490" s="20" t="s">
        <v>2580</v>
      </c>
      <c r="D490" s="76">
        <v>1</v>
      </c>
      <c r="E490" s="58" t="s">
        <v>80</v>
      </c>
      <c r="F490" s="240"/>
      <c r="G490" s="240"/>
      <c r="H490" s="382">
        <f>ROUND(D490*F490, 0)</f>
        <v>0</v>
      </c>
      <c r="I490" s="382">
        <f>ROUND(D490*G490, 0)</f>
        <v>0</v>
      </c>
    </row>
    <row r="491" spans="1:9">
      <c r="F491" s="317"/>
      <c r="G491" s="314"/>
      <c r="H491" s="387"/>
      <c r="I491" s="387"/>
    </row>
    <row r="492" spans="1:9" ht="185.25">
      <c r="A492" s="57">
        <v>246</v>
      </c>
      <c r="B492" s="20" t="s">
        <v>2581</v>
      </c>
      <c r="C492" s="20" t="s">
        <v>2582</v>
      </c>
      <c r="D492" s="76">
        <v>6</v>
      </c>
      <c r="E492" s="58" t="s">
        <v>80</v>
      </c>
      <c r="F492" s="240"/>
      <c r="G492" s="240"/>
      <c r="H492" s="382">
        <f>ROUND(D492*F492, 0)</f>
        <v>0</v>
      </c>
      <c r="I492" s="382">
        <f>ROUND(D492*G492, 0)</f>
        <v>0</v>
      </c>
    </row>
    <row r="493" spans="1:9">
      <c r="F493" s="317"/>
      <c r="G493" s="314"/>
      <c r="H493" s="387"/>
      <c r="I493" s="387"/>
    </row>
    <row r="494" spans="1:9" ht="185.25">
      <c r="A494" s="57">
        <v>247</v>
      </c>
      <c r="B494" s="20" t="s">
        <v>2583</v>
      </c>
      <c r="C494" s="20" t="s">
        <v>2584</v>
      </c>
      <c r="D494" s="76">
        <v>4</v>
      </c>
      <c r="E494" s="58" t="s">
        <v>80</v>
      </c>
      <c r="F494" s="240"/>
      <c r="G494" s="240"/>
      <c r="H494" s="382">
        <f>ROUND(D494*F494, 0)</f>
        <v>0</v>
      </c>
      <c r="I494" s="382">
        <f>ROUND(D494*G494, 0)</f>
        <v>0</v>
      </c>
    </row>
    <row r="495" spans="1:9">
      <c r="F495" s="317"/>
      <c r="G495" s="314"/>
      <c r="H495" s="387"/>
      <c r="I495" s="387"/>
    </row>
    <row r="496" spans="1:9" ht="185.25">
      <c r="A496" s="57">
        <v>248</v>
      </c>
      <c r="B496" s="20" t="s">
        <v>2585</v>
      </c>
      <c r="C496" s="20" t="s">
        <v>2586</v>
      </c>
      <c r="D496" s="76">
        <v>4</v>
      </c>
      <c r="E496" s="58" t="s">
        <v>80</v>
      </c>
      <c r="F496" s="240"/>
      <c r="G496" s="240"/>
      <c r="H496" s="382">
        <f>ROUND(D496*F496, 0)</f>
        <v>0</v>
      </c>
      <c r="I496" s="382">
        <f>ROUND(D496*G496, 0)</f>
        <v>0</v>
      </c>
    </row>
    <row r="497" spans="1:9">
      <c r="F497" s="317"/>
      <c r="G497" s="314"/>
      <c r="H497" s="387"/>
      <c r="I497" s="387"/>
    </row>
    <row r="498" spans="1:9" ht="185.25">
      <c r="A498" s="57">
        <v>249</v>
      </c>
      <c r="B498" s="20" t="s">
        <v>2587</v>
      </c>
      <c r="C498" s="20" t="s">
        <v>2588</v>
      </c>
      <c r="D498" s="76">
        <v>15</v>
      </c>
      <c r="E498" s="58" t="s">
        <v>80</v>
      </c>
      <c r="F498" s="240"/>
      <c r="G498" s="240"/>
      <c r="H498" s="382">
        <f>ROUND(D498*F498, 0)</f>
        <v>0</v>
      </c>
      <c r="I498" s="382">
        <f>ROUND(D498*G498, 0)</f>
        <v>0</v>
      </c>
    </row>
    <row r="499" spans="1:9">
      <c r="F499" s="317"/>
      <c r="G499" s="314"/>
      <c r="H499" s="387"/>
      <c r="I499" s="387"/>
    </row>
    <row r="500" spans="1:9" ht="256.5">
      <c r="A500" s="57">
        <v>250</v>
      </c>
      <c r="B500" s="20" t="s">
        <v>2589</v>
      </c>
      <c r="C500" s="20" t="s">
        <v>2590</v>
      </c>
      <c r="D500" s="76">
        <v>2</v>
      </c>
      <c r="E500" s="58" t="s">
        <v>80</v>
      </c>
      <c r="F500" s="240"/>
      <c r="G500" s="240"/>
      <c r="H500" s="382">
        <f>ROUND(D500*F500, 0)</f>
        <v>0</v>
      </c>
      <c r="I500" s="382">
        <f>ROUND(D500*G500, 0)</f>
        <v>0</v>
      </c>
    </row>
    <row r="501" spans="1:9">
      <c r="F501" s="317"/>
      <c r="G501" s="314"/>
      <c r="H501" s="387"/>
      <c r="I501" s="387"/>
    </row>
    <row r="502" spans="1:9" ht="256.5">
      <c r="A502" s="57">
        <v>251</v>
      </c>
      <c r="B502" s="20" t="s">
        <v>2591</v>
      </c>
      <c r="C502" s="20" t="s">
        <v>2592</v>
      </c>
      <c r="D502" s="76">
        <v>5</v>
      </c>
      <c r="E502" s="58" t="s">
        <v>80</v>
      </c>
      <c r="F502" s="240"/>
      <c r="G502" s="240"/>
      <c r="H502" s="382">
        <f>ROUND(D502*F502, 0)</f>
        <v>0</v>
      </c>
      <c r="I502" s="382">
        <f>ROUND(D502*G502, 0)</f>
        <v>0</v>
      </c>
    </row>
    <row r="503" spans="1:9">
      <c r="F503" s="317"/>
      <c r="G503" s="314"/>
      <c r="H503" s="387"/>
      <c r="I503" s="387"/>
    </row>
    <row r="504" spans="1:9" ht="256.5">
      <c r="A504" s="57">
        <v>252</v>
      </c>
      <c r="B504" s="20" t="s">
        <v>2593</v>
      </c>
      <c r="C504" s="20" t="s">
        <v>2594</v>
      </c>
      <c r="D504" s="76">
        <v>1</v>
      </c>
      <c r="E504" s="58" t="s">
        <v>80</v>
      </c>
      <c r="F504" s="240"/>
      <c r="G504" s="240"/>
      <c r="H504" s="382">
        <f>ROUND(D504*F504, 0)</f>
        <v>0</v>
      </c>
      <c r="I504" s="382">
        <f>ROUND(D504*G504, 0)</f>
        <v>0</v>
      </c>
    </row>
    <row r="505" spans="1:9">
      <c r="F505" s="317"/>
      <c r="G505" s="314"/>
      <c r="H505" s="387"/>
      <c r="I505" s="387"/>
    </row>
    <row r="506" spans="1:9" ht="256.5">
      <c r="A506" s="57">
        <v>253</v>
      </c>
      <c r="B506" s="20" t="s">
        <v>2595</v>
      </c>
      <c r="C506" s="20" t="s">
        <v>2596</v>
      </c>
      <c r="D506" s="76">
        <v>6</v>
      </c>
      <c r="E506" s="58" t="s">
        <v>80</v>
      </c>
      <c r="F506" s="240"/>
      <c r="G506" s="240"/>
      <c r="H506" s="382">
        <f>ROUND(D506*F506, 0)</f>
        <v>0</v>
      </c>
      <c r="I506" s="382">
        <f>ROUND(D506*G506, 0)</f>
        <v>0</v>
      </c>
    </row>
    <row r="507" spans="1:9">
      <c r="F507" s="317"/>
      <c r="G507" s="314"/>
      <c r="H507" s="387"/>
      <c r="I507" s="387"/>
    </row>
    <row r="508" spans="1:9" ht="256.5">
      <c r="A508" s="57">
        <v>254</v>
      </c>
      <c r="B508" s="20" t="s">
        <v>2597</v>
      </c>
      <c r="C508" s="20" t="s">
        <v>2598</v>
      </c>
      <c r="D508" s="76">
        <v>1</v>
      </c>
      <c r="E508" s="58" t="s">
        <v>80</v>
      </c>
      <c r="F508" s="240"/>
      <c r="G508" s="240"/>
      <c r="H508" s="382">
        <f>ROUND(D508*F508, 0)</f>
        <v>0</v>
      </c>
      <c r="I508" s="382">
        <f>ROUND(D508*G508, 0)</f>
        <v>0</v>
      </c>
    </row>
    <row r="509" spans="1:9">
      <c r="F509" s="317"/>
      <c r="G509" s="314"/>
      <c r="H509" s="387"/>
      <c r="I509" s="387"/>
    </row>
    <row r="510" spans="1:9" ht="256.5">
      <c r="A510" s="57">
        <v>255</v>
      </c>
      <c r="B510" s="20" t="s">
        <v>2599</v>
      </c>
      <c r="C510" s="20" t="s">
        <v>2600</v>
      </c>
      <c r="D510" s="76">
        <v>11</v>
      </c>
      <c r="E510" s="58" t="s">
        <v>80</v>
      </c>
      <c r="F510" s="240"/>
      <c r="G510" s="240"/>
      <c r="H510" s="382">
        <f>ROUND(D510*F510, 0)</f>
        <v>0</v>
      </c>
      <c r="I510" s="382">
        <f>ROUND(D510*G510, 0)</f>
        <v>0</v>
      </c>
    </row>
    <row r="511" spans="1:9">
      <c r="F511" s="317"/>
      <c r="G511" s="314"/>
      <c r="H511" s="387"/>
      <c r="I511" s="387"/>
    </row>
    <row r="512" spans="1:9" ht="185.25">
      <c r="A512" s="57">
        <v>256</v>
      </c>
      <c r="B512" s="20" t="s">
        <v>2601</v>
      </c>
      <c r="C512" s="20" t="s">
        <v>2602</v>
      </c>
      <c r="D512" s="76">
        <v>4</v>
      </c>
      <c r="E512" s="58" t="s">
        <v>80</v>
      </c>
      <c r="F512" s="240"/>
      <c r="G512" s="240"/>
      <c r="H512" s="382">
        <f>ROUND(D512*F512, 0)</f>
        <v>0</v>
      </c>
      <c r="I512" s="382">
        <f>ROUND(D512*G512, 0)</f>
        <v>0</v>
      </c>
    </row>
    <row r="513" spans="1:9">
      <c r="F513" s="317"/>
      <c r="G513" s="314"/>
      <c r="H513" s="387"/>
      <c r="I513" s="387"/>
    </row>
    <row r="514" spans="1:9" ht="256.5">
      <c r="A514" s="57">
        <v>257</v>
      </c>
      <c r="B514" s="20" t="s">
        <v>2603</v>
      </c>
      <c r="C514" s="20" t="s">
        <v>2604</v>
      </c>
      <c r="D514" s="76">
        <v>5</v>
      </c>
      <c r="E514" s="58" t="s">
        <v>80</v>
      </c>
      <c r="F514" s="240"/>
      <c r="G514" s="240"/>
      <c r="H514" s="382">
        <f>ROUND(D514*F514, 0)</f>
        <v>0</v>
      </c>
      <c r="I514" s="382">
        <f>ROUND(D514*G514, 0)</f>
        <v>0</v>
      </c>
    </row>
    <row r="515" spans="1:9">
      <c r="F515" s="317"/>
      <c r="G515" s="314"/>
      <c r="H515" s="387"/>
      <c r="I515" s="387"/>
    </row>
    <row r="516" spans="1:9" ht="256.5">
      <c r="A516" s="57">
        <v>258</v>
      </c>
      <c r="B516" s="20" t="s">
        <v>2605</v>
      </c>
      <c r="C516" s="20" t="s">
        <v>2606</v>
      </c>
      <c r="D516" s="76">
        <v>1</v>
      </c>
      <c r="E516" s="58" t="s">
        <v>80</v>
      </c>
      <c r="F516" s="240"/>
      <c r="G516" s="240"/>
      <c r="H516" s="382">
        <f>ROUND(D516*F516, 0)</f>
        <v>0</v>
      </c>
      <c r="I516" s="382">
        <f>ROUND(D516*G516, 0)</f>
        <v>0</v>
      </c>
    </row>
    <row r="517" spans="1:9">
      <c r="F517" s="317"/>
      <c r="G517" s="314"/>
      <c r="H517" s="387"/>
      <c r="I517" s="387"/>
    </row>
    <row r="518" spans="1:9" ht="256.5">
      <c r="A518" s="57">
        <v>259</v>
      </c>
      <c r="B518" s="20" t="s">
        <v>2607</v>
      </c>
      <c r="C518" s="20" t="s">
        <v>2608</v>
      </c>
      <c r="D518" s="76">
        <v>2</v>
      </c>
      <c r="E518" s="58" t="s">
        <v>80</v>
      </c>
      <c r="F518" s="240"/>
      <c r="G518" s="240"/>
      <c r="H518" s="382">
        <f>ROUND(D518*F518, 0)</f>
        <v>0</v>
      </c>
      <c r="I518" s="382">
        <f>ROUND(D518*G518, 0)</f>
        <v>0</v>
      </c>
    </row>
    <row r="519" spans="1:9">
      <c r="F519" s="317"/>
      <c r="G519" s="314"/>
      <c r="H519" s="387"/>
      <c r="I519" s="387"/>
    </row>
    <row r="520" spans="1:9" ht="256.5">
      <c r="A520" s="57">
        <v>260</v>
      </c>
      <c r="B520" s="20" t="s">
        <v>2609</v>
      </c>
      <c r="C520" s="20" t="s">
        <v>2610</v>
      </c>
      <c r="D520" s="76">
        <v>5</v>
      </c>
      <c r="E520" s="58" t="s">
        <v>80</v>
      </c>
      <c r="F520" s="240"/>
      <c r="G520" s="240"/>
      <c r="H520" s="382">
        <f>ROUND(D520*F520, 0)</f>
        <v>0</v>
      </c>
      <c r="I520" s="382">
        <f>ROUND(D520*G520, 0)</f>
        <v>0</v>
      </c>
    </row>
    <row r="521" spans="1:9">
      <c r="F521" s="317"/>
      <c r="G521" s="314"/>
      <c r="H521" s="387"/>
      <c r="I521" s="387"/>
    </row>
    <row r="522" spans="1:9" ht="185.25">
      <c r="A522" s="57">
        <v>261</v>
      </c>
      <c r="B522" s="20" t="s">
        <v>2611</v>
      </c>
      <c r="C522" s="20" t="s">
        <v>2612</v>
      </c>
      <c r="D522" s="76">
        <v>4</v>
      </c>
      <c r="E522" s="58" t="s">
        <v>80</v>
      </c>
      <c r="F522" s="240"/>
      <c r="G522" s="240"/>
      <c r="H522" s="382">
        <f>ROUND(D522*F522, 0)</f>
        <v>0</v>
      </c>
      <c r="I522" s="382">
        <f>ROUND(D522*G522, 0)</f>
        <v>0</v>
      </c>
    </row>
    <row r="523" spans="1:9">
      <c r="F523" s="317"/>
      <c r="G523" s="314"/>
      <c r="H523" s="387"/>
      <c r="I523" s="387"/>
    </row>
    <row r="524" spans="1:9" ht="256.5">
      <c r="A524" s="57">
        <v>262</v>
      </c>
      <c r="B524" s="20" t="s">
        <v>2613</v>
      </c>
      <c r="C524" s="20" t="s">
        <v>2614</v>
      </c>
      <c r="D524" s="76">
        <v>1</v>
      </c>
      <c r="E524" s="58" t="s">
        <v>80</v>
      </c>
      <c r="F524" s="240"/>
      <c r="G524" s="240"/>
      <c r="H524" s="382">
        <f>ROUND(D524*F524, 0)</f>
        <v>0</v>
      </c>
      <c r="I524" s="382">
        <f>ROUND(D524*G524, 0)</f>
        <v>0</v>
      </c>
    </row>
    <row r="525" spans="1:9">
      <c r="F525" s="317"/>
      <c r="G525" s="314"/>
      <c r="H525" s="387"/>
      <c r="I525" s="387"/>
    </row>
    <row r="526" spans="1:9" ht="185.25">
      <c r="A526" s="57">
        <v>263</v>
      </c>
      <c r="B526" s="20" t="s">
        <v>2615</v>
      </c>
      <c r="C526" s="20" t="s">
        <v>2616</v>
      </c>
      <c r="D526" s="76">
        <v>4</v>
      </c>
      <c r="E526" s="58" t="s">
        <v>80</v>
      </c>
      <c r="F526" s="240"/>
      <c r="G526" s="240"/>
      <c r="H526" s="382">
        <f>ROUND(D526*F526, 0)</f>
        <v>0</v>
      </c>
      <c r="I526" s="382">
        <f>ROUND(D526*G526, 0)</f>
        <v>0</v>
      </c>
    </row>
    <row r="527" spans="1:9">
      <c r="F527" s="317"/>
      <c r="G527" s="314"/>
      <c r="H527" s="387"/>
      <c r="I527" s="387"/>
    </row>
    <row r="528" spans="1:9" ht="185.25">
      <c r="A528" s="57">
        <v>264</v>
      </c>
      <c r="B528" s="20" t="s">
        <v>2617</v>
      </c>
      <c r="C528" s="20" t="s">
        <v>2618</v>
      </c>
      <c r="D528" s="76">
        <v>5</v>
      </c>
      <c r="E528" s="58" t="s">
        <v>80</v>
      </c>
      <c r="F528" s="240"/>
      <c r="G528" s="240"/>
      <c r="H528" s="382">
        <f>ROUND(D528*F528, 0)</f>
        <v>0</v>
      </c>
      <c r="I528" s="382">
        <f>ROUND(D528*G528, 0)</f>
        <v>0</v>
      </c>
    </row>
    <row r="529" spans="1:9">
      <c r="F529" s="317"/>
      <c r="G529" s="314"/>
      <c r="H529" s="387"/>
      <c r="I529" s="387"/>
    </row>
    <row r="530" spans="1:9" ht="256.5">
      <c r="A530" s="57">
        <v>265</v>
      </c>
      <c r="B530" s="20" t="s">
        <v>2619</v>
      </c>
      <c r="C530" s="20" t="s">
        <v>2620</v>
      </c>
      <c r="D530" s="76">
        <v>1</v>
      </c>
      <c r="E530" s="58" t="s">
        <v>80</v>
      </c>
      <c r="F530" s="240"/>
      <c r="G530" s="240"/>
      <c r="H530" s="382">
        <f>ROUND(D530*F530, 0)</f>
        <v>0</v>
      </c>
      <c r="I530" s="382">
        <f>ROUND(D530*G530, 0)</f>
        <v>0</v>
      </c>
    </row>
    <row r="531" spans="1:9">
      <c r="F531" s="317"/>
      <c r="G531" s="314"/>
      <c r="H531" s="387"/>
      <c r="I531" s="387"/>
    </row>
    <row r="532" spans="1:9" ht="185.25">
      <c r="A532" s="57">
        <v>266</v>
      </c>
      <c r="B532" s="20" t="s">
        <v>2621</v>
      </c>
      <c r="C532" s="20" t="s">
        <v>2622</v>
      </c>
      <c r="D532" s="76">
        <v>4</v>
      </c>
      <c r="E532" s="58" t="s">
        <v>80</v>
      </c>
      <c r="F532" s="240"/>
      <c r="G532" s="240"/>
      <c r="H532" s="382">
        <f>ROUND(D532*F532, 0)</f>
        <v>0</v>
      </c>
      <c r="I532" s="382">
        <f>ROUND(D532*G532, 0)</f>
        <v>0</v>
      </c>
    </row>
    <row r="533" spans="1:9">
      <c r="F533" s="317"/>
      <c r="G533" s="314"/>
      <c r="H533" s="387"/>
      <c r="I533" s="387"/>
    </row>
    <row r="534" spans="1:9" ht="185.25">
      <c r="A534" s="57">
        <v>267</v>
      </c>
      <c r="B534" s="20" t="s">
        <v>2623</v>
      </c>
      <c r="C534" s="20" t="s">
        <v>2624</v>
      </c>
      <c r="D534" s="76">
        <v>4</v>
      </c>
      <c r="E534" s="58" t="s">
        <v>80</v>
      </c>
      <c r="F534" s="240"/>
      <c r="G534" s="240"/>
      <c r="H534" s="382">
        <f>ROUND(D534*F534, 0)</f>
        <v>0</v>
      </c>
      <c r="I534" s="382">
        <f>ROUND(D534*G534, 0)</f>
        <v>0</v>
      </c>
    </row>
    <row r="535" spans="1:9">
      <c r="F535" s="317"/>
      <c r="G535" s="314"/>
      <c r="H535" s="387"/>
      <c r="I535" s="387"/>
    </row>
    <row r="536" spans="1:9" ht="185.25">
      <c r="A536" s="57">
        <v>268</v>
      </c>
      <c r="B536" s="20" t="s">
        <v>2625</v>
      </c>
      <c r="C536" s="20" t="s">
        <v>2626</v>
      </c>
      <c r="D536" s="76">
        <v>6</v>
      </c>
      <c r="E536" s="58" t="s">
        <v>80</v>
      </c>
      <c r="F536" s="240"/>
      <c r="G536" s="240"/>
      <c r="H536" s="382">
        <f>ROUND(D536*F536, 0)</f>
        <v>0</v>
      </c>
      <c r="I536" s="382">
        <f>ROUND(D536*G536, 0)</f>
        <v>0</v>
      </c>
    </row>
    <row r="537" spans="1:9">
      <c r="F537" s="317"/>
      <c r="G537" s="314"/>
      <c r="H537" s="387"/>
      <c r="I537" s="387"/>
    </row>
    <row r="538" spans="1:9" ht="256.5">
      <c r="A538" s="57">
        <v>269</v>
      </c>
      <c r="B538" s="20" t="s">
        <v>2627</v>
      </c>
      <c r="C538" s="20" t="s">
        <v>2628</v>
      </c>
      <c r="D538" s="76">
        <v>18</v>
      </c>
      <c r="E538" s="58" t="s">
        <v>80</v>
      </c>
      <c r="F538" s="240"/>
      <c r="G538" s="240"/>
      <c r="H538" s="382">
        <f>ROUND(D538*F538, 0)</f>
        <v>0</v>
      </c>
      <c r="I538" s="382">
        <f>ROUND(D538*G538, 0)</f>
        <v>0</v>
      </c>
    </row>
    <row r="539" spans="1:9">
      <c r="F539" s="317"/>
      <c r="G539" s="314"/>
      <c r="H539" s="387"/>
      <c r="I539" s="387"/>
    </row>
    <row r="540" spans="1:9" ht="256.5">
      <c r="A540" s="57">
        <v>270</v>
      </c>
      <c r="B540" s="20" t="s">
        <v>2629</v>
      </c>
      <c r="C540" s="20" t="s">
        <v>2630</v>
      </c>
      <c r="D540" s="76">
        <v>6</v>
      </c>
      <c r="E540" s="58" t="s">
        <v>80</v>
      </c>
      <c r="F540" s="240"/>
      <c r="G540" s="240"/>
      <c r="H540" s="382">
        <f>ROUND(D540*F540, 0)</f>
        <v>0</v>
      </c>
      <c r="I540" s="382">
        <f>ROUND(D540*G540, 0)</f>
        <v>0</v>
      </c>
    </row>
    <row r="541" spans="1:9">
      <c r="F541" s="317"/>
      <c r="G541" s="314"/>
      <c r="H541" s="387"/>
      <c r="I541" s="387"/>
    </row>
    <row r="542" spans="1:9" ht="256.5">
      <c r="A542" s="57">
        <v>271</v>
      </c>
      <c r="B542" s="20" t="s">
        <v>2631</v>
      </c>
      <c r="C542" s="20" t="s">
        <v>2632</v>
      </c>
      <c r="D542" s="76">
        <v>2</v>
      </c>
      <c r="E542" s="58" t="s">
        <v>80</v>
      </c>
      <c r="F542" s="240"/>
      <c r="G542" s="240"/>
      <c r="H542" s="382">
        <f>ROUND(D542*F542, 0)</f>
        <v>0</v>
      </c>
      <c r="I542" s="382">
        <f>ROUND(D542*G542, 0)</f>
        <v>0</v>
      </c>
    </row>
    <row r="543" spans="1:9">
      <c r="F543" s="317"/>
      <c r="G543" s="314"/>
      <c r="H543" s="387"/>
      <c r="I543" s="387"/>
    </row>
    <row r="544" spans="1:9" ht="256.5">
      <c r="A544" s="57">
        <v>272</v>
      </c>
      <c r="B544" s="20" t="s">
        <v>2633</v>
      </c>
      <c r="C544" s="20" t="s">
        <v>2634</v>
      </c>
      <c r="D544" s="76">
        <v>3</v>
      </c>
      <c r="E544" s="58" t="s">
        <v>80</v>
      </c>
      <c r="F544" s="240"/>
      <c r="G544" s="240"/>
      <c r="H544" s="382">
        <f>ROUND(D544*F544, 0)</f>
        <v>0</v>
      </c>
      <c r="I544" s="382">
        <f>ROUND(D544*G544, 0)</f>
        <v>0</v>
      </c>
    </row>
    <row r="545" spans="1:9">
      <c r="F545" s="317"/>
      <c r="G545" s="314"/>
      <c r="H545" s="387"/>
      <c r="I545" s="387"/>
    </row>
    <row r="546" spans="1:9" ht="256.5">
      <c r="A546" s="57">
        <v>273</v>
      </c>
      <c r="B546" s="20" t="s">
        <v>2635</v>
      </c>
      <c r="C546" s="20" t="s">
        <v>2636</v>
      </c>
      <c r="D546" s="76">
        <v>11</v>
      </c>
      <c r="E546" s="58" t="s">
        <v>80</v>
      </c>
      <c r="F546" s="240"/>
      <c r="G546" s="240"/>
      <c r="H546" s="382">
        <f>ROUND(D546*F546, 0)</f>
        <v>0</v>
      </c>
      <c r="I546" s="382">
        <f>ROUND(D546*G546, 0)</f>
        <v>0</v>
      </c>
    </row>
    <row r="547" spans="1:9">
      <c r="F547" s="317"/>
      <c r="G547" s="314"/>
      <c r="H547" s="387"/>
      <c r="I547" s="387"/>
    </row>
    <row r="548" spans="1:9" ht="128.25">
      <c r="A548" s="57">
        <v>274</v>
      </c>
      <c r="B548" s="20" t="s">
        <v>2637</v>
      </c>
      <c r="C548" s="20" t="s">
        <v>2638</v>
      </c>
      <c r="D548" s="76">
        <v>5</v>
      </c>
      <c r="E548" s="58" t="s">
        <v>80</v>
      </c>
      <c r="F548" s="240"/>
      <c r="G548" s="240"/>
      <c r="H548" s="382">
        <f>ROUND(D548*F548, 0)</f>
        <v>0</v>
      </c>
      <c r="I548" s="382">
        <f>ROUND(D548*G548, 0)</f>
        <v>0</v>
      </c>
    </row>
    <row r="549" spans="1:9">
      <c r="F549" s="317"/>
      <c r="G549" s="314"/>
      <c r="H549" s="387"/>
      <c r="I549" s="387"/>
    </row>
    <row r="550" spans="1:9" ht="128.25">
      <c r="A550" s="57">
        <v>275</v>
      </c>
      <c r="B550" s="20" t="s">
        <v>2639</v>
      </c>
      <c r="C550" s="20" t="s">
        <v>2640</v>
      </c>
      <c r="D550" s="76">
        <v>12</v>
      </c>
      <c r="E550" s="58" t="s">
        <v>80</v>
      </c>
      <c r="F550" s="240"/>
      <c r="G550" s="240"/>
      <c r="H550" s="382">
        <f>ROUND(D550*F550, 0)</f>
        <v>0</v>
      </c>
      <c r="I550" s="382">
        <f>ROUND(D550*G550, 0)</f>
        <v>0</v>
      </c>
    </row>
    <row r="551" spans="1:9">
      <c r="F551" s="317"/>
      <c r="G551" s="314"/>
      <c r="H551" s="387"/>
      <c r="I551" s="387"/>
    </row>
    <row r="552" spans="1:9" ht="128.25">
      <c r="A552" s="57">
        <v>276</v>
      </c>
      <c r="B552" s="20" t="s">
        <v>2641</v>
      </c>
      <c r="C552" s="20" t="s">
        <v>2642</v>
      </c>
      <c r="D552" s="76">
        <v>12</v>
      </c>
      <c r="E552" s="58" t="s">
        <v>80</v>
      </c>
      <c r="F552" s="240"/>
      <c r="G552" s="240"/>
      <c r="H552" s="382">
        <f>ROUND(D552*F552, 0)</f>
        <v>0</v>
      </c>
      <c r="I552" s="382">
        <f>ROUND(D552*G552, 0)</f>
        <v>0</v>
      </c>
    </row>
    <row r="553" spans="1:9">
      <c r="F553" s="317"/>
      <c r="G553" s="314"/>
      <c r="H553" s="387"/>
      <c r="I553" s="387"/>
    </row>
    <row r="554" spans="1:9" ht="114">
      <c r="A554" s="57">
        <v>277</v>
      </c>
      <c r="B554" s="20" t="s">
        <v>2643</v>
      </c>
      <c r="C554" s="20" t="s">
        <v>2644</v>
      </c>
      <c r="D554" s="76">
        <v>10</v>
      </c>
      <c r="E554" s="58" t="s">
        <v>80</v>
      </c>
      <c r="F554" s="240"/>
      <c r="G554" s="240"/>
      <c r="H554" s="382">
        <f>ROUND(D554*F554, 0)</f>
        <v>0</v>
      </c>
      <c r="I554" s="382">
        <f>ROUND(D554*G554, 0)</f>
        <v>0</v>
      </c>
    </row>
    <row r="555" spans="1:9">
      <c r="F555" s="317"/>
      <c r="G555" s="314"/>
      <c r="H555" s="387"/>
      <c r="I555" s="387"/>
    </row>
    <row r="556" spans="1:9" ht="114">
      <c r="A556" s="57">
        <v>278</v>
      </c>
      <c r="B556" s="20" t="s">
        <v>2645</v>
      </c>
      <c r="C556" s="20" t="s">
        <v>2646</v>
      </c>
      <c r="D556" s="76">
        <v>1</v>
      </c>
      <c r="E556" s="58" t="s">
        <v>80</v>
      </c>
      <c r="F556" s="240"/>
      <c r="G556" s="240"/>
      <c r="H556" s="382">
        <f>ROUND(D556*F556, 0)</f>
        <v>0</v>
      </c>
      <c r="I556" s="382">
        <f>ROUND(D556*G556, 0)</f>
        <v>0</v>
      </c>
    </row>
    <row r="557" spans="1:9">
      <c r="F557" s="317"/>
      <c r="G557" s="314"/>
      <c r="H557" s="387"/>
      <c r="I557" s="387"/>
    </row>
    <row r="558" spans="1:9" ht="114">
      <c r="A558" s="57">
        <v>279</v>
      </c>
      <c r="B558" s="20" t="s">
        <v>2647</v>
      </c>
      <c r="C558" s="20" t="s">
        <v>2648</v>
      </c>
      <c r="D558" s="76">
        <v>12</v>
      </c>
      <c r="E558" s="58" t="s">
        <v>80</v>
      </c>
      <c r="F558" s="240"/>
      <c r="G558" s="240"/>
      <c r="H558" s="382">
        <f>ROUND(D558*F558, 0)</f>
        <v>0</v>
      </c>
      <c r="I558" s="382">
        <f>ROUND(D558*G558, 0)</f>
        <v>0</v>
      </c>
    </row>
    <row r="559" spans="1:9">
      <c r="F559" s="317"/>
      <c r="G559" s="314"/>
      <c r="H559" s="387"/>
      <c r="I559" s="387"/>
    </row>
    <row r="560" spans="1:9" ht="85.5">
      <c r="A560" s="57">
        <v>280</v>
      </c>
      <c r="B560" s="20" t="s">
        <v>2649</v>
      </c>
      <c r="C560" s="20" t="s">
        <v>2650</v>
      </c>
      <c r="D560" s="76">
        <v>8</v>
      </c>
      <c r="E560" s="58" t="s">
        <v>80</v>
      </c>
      <c r="F560" s="240"/>
      <c r="G560" s="240"/>
      <c r="H560" s="382">
        <f>ROUND(D560*F560, 0)</f>
        <v>0</v>
      </c>
      <c r="I560" s="382">
        <f>ROUND(D560*G560, 0)</f>
        <v>0</v>
      </c>
    </row>
    <row r="561" spans="1:9">
      <c r="F561" s="317"/>
      <c r="G561" s="314"/>
      <c r="H561" s="387"/>
      <c r="I561" s="387"/>
    </row>
    <row r="562" spans="1:9" ht="142.5">
      <c r="A562" s="57">
        <v>281</v>
      </c>
      <c r="B562" s="20" t="s">
        <v>2651</v>
      </c>
      <c r="C562" s="20" t="s">
        <v>2652</v>
      </c>
      <c r="D562" s="76">
        <v>1</v>
      </c>
      <c r="E562" s="58" t="s">
        <v>80</v>
      </c>
      <c r="F562" s="240"/>
      <c r="G562" s="240"/>
      <c r="H562" s="382">
        <f>ROUND(D562*F562, 0)</f>
        <v>0</v>
      </c>
      <c r="I562" s="382">
        <f>ROUND(D562*G562, 0)</f>
        <v>0</v>
      </c>
    </row>
    <row r="563" spans="1:9">
      <c r="F563" s="317"/>
      <c r="G563" s="314"/>
      <c r="H563" s="387"/>
      <c r="I563" s="387"/>
    </row>
    <row r="564" spans="1:9" ht="142.5">
      <c r="A564" s="57">
        <v>282</v>
      </c>
      <c r="B564" s="20" t="s">
        <v>2653</v>
      </c>
      <c r="C564" s="20" t="s">
        <v>2654</v>
      </c>
      <c r="D564" s="76">
        <v>8</v>
      </c>
      <c r="E564" s="58" t="s">
        <v>80</v>
      </c>
      <c r="F564" s="240"/>
      <c r="G564" s="240"/>
      <c r="H564" s="382">
        <f>ROUND(D564*F564, 0)</f>
        <v>0</v>
      </c>
      <c r="I564" s="382">
        <f>ROUND(D564*G564, 0)</f>
        <v>0</v>
      </c>
    </row>
    <row r="565" spans="1:9">
      <c r="F565" s="317"/>
      <c r="G565" s="314"/>
      <c r="H565" s="387"/>
      <c r="I565" s="387"/>
    </row>
    <row r="566" spans="1:9" ht="142.5">
      <c r="A566" s="57">
        <v>283</v>
      </c>
      <c r="B566" s="20" t="s">
        <v>2655</v>
      </c>
      <c r="C566" s="20" t="s">
        <v>2656</v>
      </c>
      <c r="D566" s="76">
        <v>20</v>
      </c>
      <c r="E566" s="58" t="s">
        <v>80</v>
      </c>
      <c r="F566" s="240"/>
      <c r="G566" s="240"/>
      <c r="H566" s="382">
        <f>ROUND(D566*F566, 0)</f>
        <v>0</v>
      </c>
      <c r="I566" s="382">
        <f>ROUND(D566*G566, 0)</f>
        <v>0</v>
      </c>
    </row>
    <row r="567" spans="1:9">
      <c r="F567" s="317"/>
      <c r="G567" s="314"/>
      <c r="H567" s="387"/>
      <c r="I567" s="387"/>
    </row>
    <row r="568" spans="1:9" ht="85.5">
      <c r="A568" s="57">
        <v>284</v>
      </c>
      <c r="B568" s="20" t="s">
        <v>2657</v>
      </c>
      <c r="C568" s="20" t="s">
        <v>2658</v>
      </c>
      <c r="D568" s="76">
        <v>4</v>
      </c>
      <c r="E568" s="58" t="s">
        <v>80</v>
      </c>
      <c r="F568" s="240"/>
      <c r="G568" s="240"/>
      <c r="H568" s="382">
        <f>ROUND(D568*F568, 0)</f>
        <v>0</v>
      </c>
      <c r="I568" s="382">
        <f>ROUND(D568*G568, 0)</f>
        <v>0</v>
      </c>
    </row>
    <row r="569" spans="1:9">
      <c r="F569" s="317"/>
      <c r="G569" s="314"/>
      <c r="H569" s="387"/>
      <c r="I569" s="387"/>
    </row>
    <row r="570" spans="1:9" ht="142.5">
      <c r="A570" s="57">
        <v>285</v>
      </c>
      <c r="B570" s="20" t="s">
        <v>2659</v>
      </c>
      <c r="C570" s="20" t="s">
        <v>2660</v>
      </c>
      <c r="D570" s="76">
        <v>3</v>
      </c>
      <c r="E570" s="58" t="s">
        <v>80</v>
      </c>
      <c r="F570" s="240"/>
      <c r="G570" s="240"/>
      <c r="H570" s="382">
        <f>ROUND(D570*F570, 0)</f>
        <v>0</v>
      </c>
      <c r="I570" s="382">
        <f>ROUND(D570*G570, 0)</f>
        <v>0</v>
      </c>
    </row>
    <row r="571" spans="1:9">
      <c r="F571" s="317"/>
      <c r="G571" s="314"/>
      <c r="H571" s="387"/>
      <c r="I571" s="387"/>
    </row>
    <row r="572" spans="1:9" ht="142.5">
      <c r="A572" s="57">
        <v>286</v>
      </c>
      <c r="B572" s="20" t="s">
        <v>2661</v>
      </c>
      <c r="C572" s="20" t="s">
        <v>2662</v>
      </c>
      <c r="D572" s="76">
        <v>8</v>
      </c>
      <c r="E572" s="58" t="s">
        <v>80</v>
      </c>
      <c r="F572" s="240"/>
      <c r="G572" s="240"/>
      <c r="H572" s="382">
        <f>ROUND(D572*F572, 0)</f>
        <v>0</v>
      </c>
      <c r="I572" s="382">
        <f>ROUND(D572*G572, 0)</f>
        <v>0</v>
      </c>
    </row>
    <row r="573" spans="1:9">
      <c r="F573" s="317"/>
      <c r="G573" s="314"/>
      <c r="H573" s="387"/>
      <c r="I573" s="387"/>
    </row>
    <row r="574" spans="1:9" ht="142.5">
      <c r="A574" s="57">
        <v>287</v>
      </c>
      <c r="B574" s="20" t="s">
        <v>2663</v>
      </c>
      <c r="C574" s="20" t="s">
        <v>2664</v>
      </c>
      <c r="D574" s="76">
        <v>12</v>
      </c>
      <c r="E574" s="58" t="s">
        <v>80</v>
      </c>
      <c r="F574" s="240"/>
      <c r="G574" s="240"/>
      <c r="H574" s="382">
        <f>ROUND(D574*F574, 0)</f>
        <v>0</v>
      </c>
      <c r="I574" s="382">
        <f>ROUND(D574*G574, 0)</f>
        <v>0</v>
      </c>
    </row>
    <row r="575" spans="1:9">
      <c r="F575" s="317"/>
      <c r="G575" s="314"/>
      <c r="H575" s="387"/>
      <c r="I575" s="387"/>
    </row>
    <row r="576" spans="1:9" ht="142.5">
      <c r="A576" s="57">
        <v>288</v>
      </c>
      <c r="B576" s="20" t="s">
        <v>2665</v>
      </c>
      <c r="C576" s="20" t="s">
        <v>2666</v>
      </c>
      <c r="D576" s="76">
        <v>4</v>
      </c>
      <c r="E576" s="58" t="s">
        <v>80</v>
      </c>
      <c r="F576" s="240"/>
      <c r="G576" s="240"/>
      <c r="H576" s="382">
        <f>ROUND(D576*F576, 0)</f>
        <v>0</v>
      </c>
      <c r="I576" s="382">
        <f>ROUND(D576*G576, 0)</f>
        <v>0</v>
      </c>
    </row>
    <row r="577" spans="1:9">
      <c r="F577" s="317"/>
      <c r="G577" s="314"/>
      <c r="H577" s="387"/>
      <c r="I577" s="387"/>
    </row>
    <row r="578" spans="1:9" ht="213.75">
      <c r="A578" s="57">
        <v>289</v>
      </c>
      <c r="B578" s="20" t="s">
        <v>2667</v>
      </c>
      <c r="C578" s="20" t="s">
        <v>2668</v>
      </c>
      <c r="D578" s="76">
        <v>74</v>
      </c>
      <c r="E578" s="58" t="s">
        <v>80</v>
      </c>
      <c r="F578" s="240"/>
      <c r="G578" s="240"/>
      <c r="H578" s="382">
        <f>ROUND(D578*F578, 0)</f>
        <v>0</v>
      </c>
      <c r="I578" s="382">
        <f>ROUND(D578*G578, 0)</f>
        <v>0</v>
      </c>
    </row>
    <row r="579" spans="1:9">
      <c r="F579" s="317"/>
      <c r="G579" s="314"/>
      <c r="H579" s="387"/>
      <c r="I579" s="387"/>
    </row>
    <row r="580" spans="1:9" ht="213.75">
      <c r="A580" s="57">
        <v>290</v>
      </c>
      <c r="B580" s="20" t="s">
        <v>2669</v>
      </c>
      <c r="C580" s="20" t="s">
        <v>2670</v>
      </c>
      <c r="D580" s="76">
        <v>9</v>
      </c>
      <c r="E580" s="58" t="s">
        <v>80</v>
      </c>
      <c r="F580" s="240"/>
      <c r="G580" s="240"/>
      <c r="H580" s="382">
        <f>ROUND(D580*F580, 0)</f>
        <v>0</v>
      </c>
      <c r="I580" s="382">
        <f>ROUND(D580*G580, 0)</f>
        <v>0</v>
      </c>
    </row>
    <row r="581" spans="1:9">
      <c r="F581" s="317"/>
      <c r="G581" s="314"/>
      <c r="H581" s="387"/>
      <c r="I581" s="387"/>
    </row>
    <row r="582" spans="1:9" ht="213.75">
      <c r="A582" s="57">
        <v>291</v>
      </c>
      <c r="B582" s="20" t="s">
        <v>2671</v>
      </c>
      <c r="C582" s="20" t="s">
        <v>2672</v>
      </c>
      <c r="D582" s="76">
        <v>8</v>
      </c>
      <c r="E582" s="58" t="s">
        <v>80</v>
      </c>
      <c r="F582" s="240"/>
      <c r="G582" s="240"/>
      <c r="H582" s="382">
        <f>ROUND(D582*F582, 0)</f>
        <v>0</v>
      </c>
      <c r="I582" s="382">
        <f>ROUND(D582*G582, 0)</f>
        <v>0</v>
      </c>
    </row>
    <row r="583" spans="1:9">
      <c r="F583" s="317"/>
      <c r="G583" s="314"/>
      <c r="H583" s="387"/>
      <c r="I583" s="387"/>
    </row>
    <row r="584" spans="1:9" ht="213.75">
      <c r="A584" s="57">
        <v>292</v>
      </c>
      <c r="B584" s="20" t="s">
        <v>2673</v>
      </c>
      <c r="C584" s="20" t="s">
        <v>2674</v>
      </c>
      <c r="D584" s="76">
        <v>10</v>
      </c>
      <c r="E584" s="58" t="s">
        <v>80</v>
      </c>
      <c r="F584" s="240"/>
      <c r="G584" s="240"/>
      <c r="H584" s="382">
        <f>ROUND(D584*F584, 0)</f>
        <v>0</v>
      </c>
      <c r="I584" s="382">
        <f>ROUND(D584*G584, 0)</f>
        <v>0</v>
      </c>
    </row>
    <row r="585" spans="1:9">
      <c r="F585" s="317"/>
      <c r="G585" s="314"/>
      <c r="H585" s="387"/>
      <c r="I585" s="387"/>
    </row>
    <row r="586" spans="1:9" ht="213.75">
      <c r="A586" s="57">
        <v>293</v>
      </c>
      <c r="B586" s="20" t="s">
        <v>2675</v>
      </c>
      <c r="C586" s="20" t="s">
        <v>2676</v>
      </c>
      <c r="D586" s="76">
        <v>6</v>
      </c>
      <c r="E586" s="58" t="s">
        <v>80</v>
      </c>
      <c r="F586" s="240"/>
      <c r="G586" s="240"/>
      <c r="H586" s="382">
        <f>ROUND(D586*F586, 0)</f>
        <v>0</v>
      </c>
      <c r="I586" s="382">
        <f>ROUND(D586*G586, 0)</f>
        <v>0</v>
      </c>
    </row>
    <row r="587" spans="1:9">
      <c r="F587" s="317"/>
      <c r="G587" s="314"/>
      <c r="H587" s="387"/>
      <c r="I587" s="387"/>
    </row>
    <row r="588" spans="1:9" ht="213.75">
      <c r="A588" s="57">
        <v>294</v>
      </c>
      <c r="B588" s="20" t="s">
        <v>2677</v>
      </c>
      <c r="C588" s="20" t="s">
        <v>2678</v>
      </c>
      <c r="D588" s="76">
        <v>41</v>
      </c>
      <c r="E588" s="58" t="s">
        <v>80</v>
      </c>
      <c r="F588" s="240"/>
      <c r="G588" s="240"/>
      <c r="H588" s="382">
        <f>ROUND(D588*F588, 0)</f>
        <v>0</v>
      </c>
      <c r="I588" s="382">
        <f>ROUND(D588*G588, 0)</f>
        <v>0</v>
      </c>
    </row>
    <row r="589" spans="1:9">
      <c r="F589" s="317"/>
      <c r="G589" s="314"/>
      <c r="H589" s="387"/>
      <c r="I589" s="387"/>
    </row>
    <row r="590" spans="1:9" ht="156.75">
      <c r="A590" s="57">
        <v>295</v>
      </c>
      <c r="B590" s="20" t="s">
        <v>2679</v>
      </c>
      <c r="C590" s="20" t="s">
        <v>2680</v>
      </c>
      <c r="D590" s="76">
        <v>1</v>
      </c>
      <c r="E590" s="58" t="s">
        <v>80</v>
      </c>
      <c r="F590" s="240"/>
      <c r="G590" s="240"/>
      <c r="H590" s="382">
        <f>ROUND(D590*F590, 0)</f>
        <v>0</v>
      </c>
      <c r="I590" s="382">
        <f>ROUND(D590*G590, 0)</f>
        <v>0</v>
      </c>
    </row>
    <row r="591" spans="1:9">
      <c r="F591" s="317"/>
      <c r="G591" s="314"/>
      <c r="H591" s="387"/>
      <c r="I591" s="387"/>
    </row>
    <row r="592" spans="1:9" ht="156.75">
      <c r="A592" s="57">
        <v>296</v>
      </c>
      <c r="B592" s="20" t="s">
        <v>2681</v>
      </c>
      <c r="C592" s="20" t="s">
        <v>2682</v>
      </c>
      <c r="D592" s="76">
        <v>2</v>
      </c>
      <c r="E592" s="58" t="s">
        <v>80</v>
      </c>
      <c r="F592" s="240"/>
      <c r="G592" s="240"/>
      <c r="H592" s="382">
        <f>ROUND(D592*F592, 0)</f>
        <v>0</v>
      </c>
      <c r="I592" s="382">
        <f>ROUND(D592*G592, 0)</f>
        <v>0</v>
      </c>
    </row>
    <row r="593" spans="1:9">
      <c r="F593" s="317"/>
      <c r="G593" s="314"/>
      <c r="H593" s="387"/>
      <c r="I593" s="387"/>
    </row>
    <row r="594" spans="1:9" ht="156.75">
      <c r="A594" s="57">
        <v>297</v>
      </c>
      <c r="B594" s="20" t="s">
        <v>2683</v>
      </c>
      <c r="C594" s="20" t="s">
        <v>2684</v>
      </c>
      <c r="D594" s="76">
        <v>9</v>
      </c>
      <c r="E594" s="58" t="s">
        <v>80</v>
      </c>
      <c r="F594" s="240"/>
      <c r="G594" s="240"/>
      <c r="H594" s="382">
        <f>ROUND(D594*F594, 0)</f>
        <v>0</v>
      </c>
      <c r="I594" s="382">
        <f>ROUND(D594*G594, 0)</f>
        <v>0</v>
      </c>
    </row>
    <row r="595" spans="1:9">
      <c r="F595" s="317"/>
      <c r="G595" s="314"/>
      <c r="H595" s="387"/>
      <c r="I595" s="387"/>
    </row>
    <row r="596" spans="1:9" ht="156.75">
      <c r="A596" s="57">
        <v>298</v>
      </c>
      <c r="B596" s="20" t="s">
        <v>2685</v>
      </c>
      <c r="C596" s="20" t="s">
        <v>2686</v>
      </c>
      <c r="D596" s="76">
        <v>1</v>
      </c>
      <c r="E596" s="58" t="s">
        <v>80</v>
      </c>
      <c r="F596" s="240"/>
      <c r="G596" s="240"/>
      <c r="H596" s="382">
        <f>ROUND(D596*F596, 0)</f>
        <v>0</v>
      </c>
      <c r="I596" s="382">
        <f>ROUND(D596*G596, 0)</f>
        <v>0</v>
      </c>
    </row>
    <row r="597" spans="1:9">
      <c r="F597" s="317"/>
      <c r="G597" s="314"/>
      <c r="H597" s="387"/>
      <c r="I597" s="387"/>
    </row>
    <row r="598" spans="1:9" ht="156.75">
      <c r="A598" s="57">
        <v>299</v>
      </c>
      <c r="B598" s="20" t="s">
        <v>2687</v>
      </c>
      <c r="C598" s="20" t="s">
        <v>2688</v>
      </c>
      <c r="D598" s="76">
        <v>90</v>
      </c>
      <c r="E598" s="58" t="s">
        <v>80</v>
      </c>
      <c r="F598" s="240"/>
      <c r="G598" s="240"/>
      <c r="H598" s="382">
        <f>ROUND(D598*F598, 0)</f>
        <v>0</v>
      </c>
      <c r="I598" s="382">
        <f>ROUND(D598*G598, 0)</f>
        <v>0</v>
      </c>
    </row>
    <row r="599" spans="1:9">
      <c r="F599" s="317"/>
      <c r="G599" s="314"/>
      <c r="H599" s="387"/>
      <c r="I599" s="387"/>
    </row>
    <row r="600" spans="1:9" ht="156.75">
      <c r="A600" s="57">
        <v>300</v>
      </c>
      <c r="B600" s="20" t="s">
        <v>2689</v>
      </c>
      <c r="C600" s="20" t="s">
        <v>2690</v>
      </c>
      <c r="D600" s="76">
        <v>26</v>
      </c>
      <c r="E600" s="58" t="s">
        <v>80</v>
      </c>
      <c r="F600" s="240"/>
      <c r="G600" s="240"/>
      <c r="H600" s="382">
        <f>ROUND(D600*F600, 0)</f>
        <v>0</v>
      </c>
      <c r="I600" s="382">
        <f>ROUND(D600*G600, 0)</f>
        <v>0</v>
      </c>
    </row>
    <row r="601" spans="1:9">
      <c r="F601" s="317"/>
      <c r="G601" s="314"/>
      <c r="H601" s="387"/>
      <c r="I601" s="387"/>
    </row>
    <row r="602" spans="1:9" ht="156.75">
      <c r="A602" s="57">
        <v>301</v>
      </c>
      <c r="B602" s="20" t="s">
        <v>2691</v>
      </c>
      <c r="C602" s="20" t="s">
        <v>2692</v>
      </c>
      <c r="D602" s="76">
        <v>2</v>
      </c>
      <c r="E602" s="58" t="s">
        <v>80</v>
      </c>
      <c r="F602" s="240"/>
      <c r="G602" s="240"/>
      <c r="H602" s="382">
        <f>ROUND(D602*F602, 0)</f>
        <v>0</v>
      </c>
      <c r="I602" s="382">
        <f>ROUND(D602*G602, 0)</f>
        <v>0</v>
      </c>
    </row>
    <row r="603" spans="1:9">
      <c r="F603" s="317"/>
      <c r="G603" s="314"/>
      <c r="H603" s="387"/>
      <c r="I603" s="387"/>
    </row>
    <row r="604" spans="1:9" ht="156.75">
      <c r="A604" s="57">
        <v>302</v>
      </c>
      <c r="B604" s="20" t="s">
        <v>2693</v>
      </c>
      <c r="C604" s="20" t="s">
        <v>2694</v>
      </c>
      <c r="D604" s="76">
        <v>6</v>
      </c>
      <c r="E604" s="58" t="s">
        <v>80</v>
      </c>
      <c r="F604" s="240"/>
      <c r="G604" s="240"/>
      <c r="H604" s="382">
        <f>ROUND(D604*F604, 0)</f>
        <v>0</v>
      </c>
      <c r="I604" s="382">
        <f>ROUND(D604*G604, 0)</f>
        <v>0</v>
      </c>
    </row>
    <row r="605" spans="1:9">
      <c r="F605" s="317"/>
      <c r="G605" s="314"/>
      <c r="H605" s="387"/>
      <c r="I605" s="387"/>
    </row>
    <row r="606" spans="1:9" ht="199.5">
      <c r="A606" s="57">
        <v>303</v>
      </c>
      <c r="B606" s="20" t="s">
        <v>2695</v>
      </c>
      <c r="C606" s="20" t="s">
        <v>2696</v>
      </c>
      <c r="D606" s="76">
        <v>17</v>
      </c>
      <c r="E606" s="58" t="s">
        <v>80</v>
      </c>
      <c r="F606" s="240"/>
      <c r="G606" s="240"/>
      <c r="H606" s="382">
        <f>ROUND(D606*F606, 0)</f>
        <v>0</v>
      </c>
      <c r="I606" s="382">
        <f>ROUND(D606*G606, 0)</f>
        <v>0</v>
      </c>
    </row>
    <row r="607" spans="1:9">
      <c r="F607" s="317"/>
      <c r="G607" s="314"/>
      <c r="H607" s="387"/>
      <c r="I607" s="387"/>
    </row>
    <row r="608" spans="1:9" ht="199.5">
      <c r="A608" s="57">
        <v>304</v>
      </c>
      <c r="B608" s="20" t="s">
        <v>2697</v>
      </c>
      <c r="C608" s="20" t="s">
        <v>2698</v>
      </c>
      <c r="D608" s="76">
        <v>10</v>
      </c>
      <c r="E608" s="58" t="s">
        <v>80</v>
      </c>
      <c r="F608" s="240"/>
      <c r="G608" s="240"/>
      <c r="H608" s="382">
        <f>ROUND(D608*F608, 0)</f>
        <v>0</v>
      </c>
      <c r="I608" s="382">
        <f>ROUND(D608*G608, 0)</f>
        <v>0</v>
      </c>
    </row>
    <row r="609" spans="1:9">
      <c r="F609" s="317"/>
      <c r="G609" s="314"/>
      <c r="H609" s="387"/>
      <c r="I609" s="387"/>
    </row>
    <row r="610" spans="1:9" ht="156.75">
      <c r="A610" s="57">
        <v>305</v>
      </c>
      <c r="B610" s="20" t="s">
        <v>2699</v>
      </c>
      <c r="C610" s="20" t="s">
        <v>2700</v>
      </c>
      <c r="D610" s="76">
        <v>1</v>
      </c>
      <c r="E610" s="58" t="s">
        <v>80</v>
      </c>
      <c r="F610" s="240"/>
      <c r="G610" s="240"/>
      <c r="H610" s="382">
        <f>ROUND(D610*F610, 0)</f>
        <v>0</v>
      </c>
      <c r="I610" s="382">
        <f>ROUND(D610*G610, 0)</f>
        <v>0</v>
      </c>
    </row>
    <row r="611" spans="1:9">
      <c r="F611" s="317"/>
      <c r="G611" s="314"/>
      <c r="H611" s="387"/>
      <c r="I611" s="387"/>
    </row>
    <row r="612" spans="1:9" ht="156.75">
      <c r="A612" s="57">
        <v>306</v>
      </c>
      <c r="B612" s="20" t="s">
        <v>2701</v>
      </c>
      <c r="C612" s="20" t="s">
        <v>2702</v>
      </c>
      <c r="D612" s="76">
        <v>1</v>
      </c>
      <c r="E612" s="58" t="s">
        <v>80</v>
      </c>
      <c r="F612" s="240"/>
      <c r="G612" s="240"/>
      <c r="H612" s="382">
        <f>ROUND(D612*F612, 0)</f>
        <v>0</v>
      </c>
      <c r="I612" s="382">
        <f>ROUND(D612*G612, 0)</f>
        <v>0</v>
      </c>
    </row>
    <row r="613" spans="1:9">
      <c r="F613" s="317"/>
      <c r="G613" s="314"/>
      <c r="H613" s="387"/>
      <c r="I613" s="387"/>
    </row>
    <row r="614" spans="1:9" ht="156.75">
      <c r="A614" s="57">
        <v>307</v>
      </c>
      <c r="B614" s="20" t="s">
        <v>2703</v>
      </c>
      <c r="C614" s="20" t="s">
        <v>2704</v>
      </c>
      <c r="D614" s="76">
        <v>2</v>
      </c>
      <c r="E614" s="58" t="s">
        <v>80</v>
      </c>
      <c r="F614" s="240"/>
      <c r="G614" s="240"/>
      <c r="H614" s="382">
        <f>ROUND(D614*F614, 0)</f>
        <v>0</v>
      </c>
      <c r="I614" s="382">
        <f>ROUND(D614*G614, 0)</f>
        <v>0</v>
      </c>
    </row>
    <row r="615" spans="1:9">
      <c r="F615" s="317"/>
      <c r="G615" s="314"/>
      <c r="H615" s="387"/>
      <c r="I615" s="387"/>
    </row>
    <row r="616" spans="1:9" ht="156.75">
      <c r="A616" s="57">
        <v>308</v>
      </c>
      <c r="B616" s="20" t="s">
        <v>2705</v>
      </c>
      <c r="C616" s="20" t="s">
        <v>2706</v>
      </c>
      <c r="D616" s="76">
        <v>2</v>
      </c>
      <c r="E616" s="58" t="s">
        <v>80</v>
      </c>
      <c r="F616" s="240"/>
      <c r="G616" s="240"/>
      <c r="H616" s="382">
        <f>ROUND(D616*F616, 0)</f>
        <v>0</v>
      </c>
      <c r="I616" s="382">
        <f>ROUND(D616*G616, 0)</f>
        <v>0</v>
      </c>
    </row>
    <row r="617" spans="1:9">
      <c r="F617" s="317"/>
      <c r="G617" s="314"/>
      <c r="H617" s="387"/>
      <c r="I617" s="387"/>
    </row>
    <row r="618" spans="1:9" ht="199.5">
      <c r="A618" s="57">
        <v>309</v>
      </c>
      <c r="B618" s="20" t="s">
        <v>2707</v>
      </c>
      <c r="C618" s="20" t="s">
        <v>2708</v>
      </c>
      <c r="D618" s="76">
        <v>6</v>
      </c>
      <c r="E618" s="58" t="s">
        <v>80</v>
      </c>
      <c r="F618" s="240"/>
      <c r="G618" s="240"/>
      <c r="H618" s="382">
        <f>ROUND(D618*F618, 0)</f>
        <v>0</v>
      </c>
      <c r="I618" s="382">
        <f>ROUND(D618*G618, 0)</f>
        <v>0</v>
      </c>
    </row>
    <row r="619" spans="1:9">
      <c r="F619" s="317"/>
      <c r="G619" s="314"/>
      <c r="H619" s="387"/>
      <c r="I619" s="387"/>
    </row>
    <row r="620" spans="1:9" ht="156.75">
      <c r="A620" s="57">
        <v>310</v>
      </c>
      <c r="B620" s="20" t="s">
        <v>2709</v>
      </c>
      <c r="C620" s="20" t="s">
        <v>2710</v>
      </c>
      <c r="D620" s="76">
        <v>2</v>
      </c>
      <c r="E620" s="58" t="s">
        <v>80</v>
      </c>
      <c r="F620" s="240"/>
      <c r="G620" s="240"/>
      <c r="H620" s="382">
        <f>ROUND(D620*F620, 0)</f>
        <v>0</v>
      </c>
      <c r="I620" s="382">
        <f>ROUND(D620*G620, 0)</f>
        <v>0</v>
      </c>
    </row>
    <row r="621" spans="1:9">
      <c r="F621" s="317"/>
      <c r="G621" s="314"/>
      <c r="H621" s="387"/>
      <c r="I621" s="387"/>
    </row>
    <row r="622" spans="1:9" ht="199.5">
      <c r="A622" s="57">
        <v>311</v>
      </c>
      <c r="B622" s="20" t="s">
        <v>2711</v>
      </c>
      <c r="C622" s="20" t="s">
        <v>2712</v>
      </c>
      <c r="D622" s="76">
        <v>41</v>
      </c>
      <c r="E622" s="58" t="s">
        <v>80</v>
      </c>
      <c r="F622" s="240"/>
      <c r="G622" s="240"/>
      <c r="H622" s="382">
        <f>ROUND(D622*F622, 0)</f>
        <v>0</v>
      </c>
      <c r="I622" s="382">
        <f>ROUND(D622*G622, 0)</f>
        <v>0</v>
      </c>
    </row>
    <row r="623" spans="1:9">
      <c r="F623" s="317"/>
      <c r="G623" s="314"/>
      <c r="H623" s="387"/>
      <c r="I623" s="387"/>
    </row>
    <row r="624" spans="1:9" ht="156.75">
      <c r="A624" s="57">
        <v>312</v>
      </c>
      <c r="B624" s="20" t="s">
        <v>2713</v>
      </c>
      <c r="C624" s="20" t="s">
        <v>2714</v>
      </c>
      <c r="D624" s="76">
        <v>2</v>
      </c>
      <c r="E624" s="58" t="s">
        <v>80</v>
      </c>
      <c r="F624" s="240"/>
      <c r="G624" s="240"/>
      <c r="H624" s="382">
        <f>ROUND(D624*F624, 0)</f>
        <v>0</v>
      </c>
      <c r="I624" s="382">
        <f>ROUND(D624*G624, 0)</f>
        <v>0</v>
      </c>
    </row>
    <row r="625" spans="1:9">
      <c r="F625" s="317"/>
      <c r="G625" s="314"/>
      <c r="H625" s="387"/>
      <c r="I625" s="387"/>
    </row>
    <row r="626" spans="1:9" ht="199.5">
      <c r="A626" s="57">
        <v>313</v>
      </c>
      <c r="B626" s="20" t="s">
        <v>2715</v>
      </c>
      <c r="C626" s="20" t="s">
        <v>2716</v>
      </c>
      <c r="D626" s="76">
        <v>2</v>
      </c>
      <c r="E626" s="58" t="s">
        <v>80</v>
      </c>
      <c r="F626" s="240"/>
      <c r="G626" s="240"/>
      <c r="H626" s="382">
        <f>ROUND(D626*F626, 0)</f>
        <v>0</v>
      </c>
      <c r="I626" s="382">
        <f>ROUND(D626*G626, 0)</f>
        <v>0</v>
      </c>
    </row>
    <row r="627" spans="1:9">
      <c r="F627" s="317"/>
      <c r="G627" s="314"/>
      <c r="H627" s="387"/>
      <c r="I627" s="387"/>
    </row>
    <row r="628" spans="1:9" ht="156.75">
      <c r="A628" s="57">
        <v>314</v>
      </c>
      <c r="B628" s="20" t="s">
        <v>2717</v>
      </c>
      <c r="C628" s="20" t="s">
        <v>2718</v>
      </c>
      <c r="D628" s="76">
        <v>2</v>
      </c>
      <c r="E628" s="58" t="s">
        <v>80</v>
      </c>
      <c r="F628" s="240"/>
      <c r="G628" s="240"/>
      <c r="H628" s="382">
        <f>ROUND(D628*F628, 0)</f>
        <v>0</v>
      </c>
      <c r="I628" s="382">
        <f>ROUND(D628*G628, 0)</f>
        <v>0</v>
      </c>
    </row>
    <row r="629" spans="1:9">
      <c r="F629" s="317"/>
      <c r="G629" s="314"/>
      <c r="H629" s="387"/>
      <c r="I629" s="387"/>
    </row>
    <row r="630" spans="1:9" ht="199.5">
      <c r="A630" s="57">
        <v>315</v>
      </c>
      <c r="B630" s="20" t="s">
        <v>2719</v>
      </c>
      <c r="C630" s="20" t="s">
        <v>2720</v>
      </c>
      <c r="D630" s="76">
        <v>2</v>
      </c>
      <c r="E630" s="58" t="s">
        <v>80</v>
      </c>
      <c r="F630" s="240"/>
      <c r="G630" s="240"/>
      <c r="H630" s="382">
        <f>ROUND(D630*F630, 0)</f>
        <v>0</v>
      </c>
      <c r="I630" s="382">
        <f>ROUND(D630*G630, 0)</f>
        <v>0</v>
      </c>
    </row>
    <row r="631" spans="1:9">
      <c r="F631" s="317"/>
      <c r="G631" s="314"/>
      <c r="H631" s="387"/>
      <c r="I631" s="387"/>
    </row>
    <row r="632" spans="1:9" ht="156.75">
      <c r="A632" s="57">
        <v>316</v>
      </c>
      <c r="B632" s="20" t="s">
        <v>2721</v>
      </c>
      <c r="C632" s="20" t="s">
        <v>2722</v>
      </c>
      <c r="D632" s="76">
        <v>2</v>
      </c>
      <c r="E632" s="58" t="s">
        <v>80</v>
      </c>
      <c r="F632" s="240"/>
      <c r="G632" s="240"/>
      <c r="H632" s="382">
        <f>ROUND(D632*F632, 0)</f>
        <v>0</v>
      </c>
      <c r="I632" s="382">
        <f>ROUND(D632*G632, 0)</f>
        <v>0</v>
      </c>
    </row>
    <row r="633" spans="1:9">
      <c r="F633" s="317"/>
      <c r="G633" s="314"/>
      <c r="H633" s="387"/>
      <c r="I633" s="387"/>
    </row>
    <row r="634" spans="1:9" ht="156.75">
      <c r="A634" s="57">
        <v>317</v>
      </c>
      <c r="B634" s="20" t="s">
        <v>2723</v>
      </c>
      <c r="C634" s="20" t="s">
        <v>2724</v>
      </c>
      <c r="D634" s="76">
        <v>16</v>
      </c>
      <c r="E634" s="58" t="s">
        <v>80</v>
      </c>
      <c r="F634" s="240"/>
      <c r="G634" s="240"/>
      <c r="H634" s="382">
        <f>ROUND(D634*F634, 0)</f>
        <v>0</v>
      </c>
      <c r="I634" s="382">
        <f>ROUND(D634*G634, 0)</f>
        <v>0</v>
      </c>
    </row>
    <row r="635" spans="1:9">
      <c r="F635" s="317"/>
      <c r="G635" s="314"/>
      <c r="H635" s="387"/>
      <c r="I635" s="387"/>
    </row>
    <row r="636" spans="1:9" ht="199.5">
      <c r="A636" s="57">
        <v>318</v>
      </c>
      <c r="B636" s="20" t="s">
        <v>2725</v>
      </c>
      <c r="C636" s="20" t="s">
        <v>2726</v>
      </c>
      <c r="D636" s="76">
        <v>2</v>
      </c>
      <c r="E636" s="58" t="s">
        <v>80</v>
      </c>
      <c r="F636" s="240"/>
      <c r="G636" s="240"/>
      <c r="H636" s="382">
        <f>ROUND(D636*F636, 0)</f>
        <v>0</v>
      </c>
      <c r="I636" s="382">
        <f>ROUND(D636*G636, 0)</f>
        <v>0</v>
      </c>
    </row>
    <row r="637" spans="1:9">
      <c r="F637" s="317"/>
      <c r="G637" s="314"/>
      <c r="H637" s="387"/>
      <c r="I637" s="387"/>
    </row>
    <row r="638" spans="1:9" ht="156.75">
      <c r="A638" s="57">
        <v>319</v>
      </c>
      <c r="B638" s="20" t="s">
        <v>2727</v>
      </c>
      <c r="C638" s="20" t="s">
        <v>2728</v>
      </c>
      <c r="D638" s="76">
        <v>2</v>
      </c>
      <c r="E638" s="58" t="s">
        <v>80</v>
      </c>
      <c r="F638" s="240"/>
      <c r="G638" s="240"/>
      <c r="H638" s="382">
        <f>ROUND(D638*F638, 0)</f>
        <v>0</v>
      </c>
      <c r="I638" s="382">
        <f>ROUND(D638*G638, 0)</f>
        <v>0</v>
      </c>
    </row>
    <row r="639" spans="1:9">
      <c r="F639" s="317"/>
      <c r="G639" s="314"/>
      <c r="H639" s="387"/>
      <c r="I639" s="387"/>
    </row>
    <row r="640" spans="1:9" ht="199.5">
      <c r="A640" s="57">
        <v>320</v>
      </c>
      <c r="B640" s="20" t="s">
        <v>2729</v>
      </c>
      <c r="C640" s="20" t="s">
        <v>2730</v>
      </c>
      <c r="D640" s="76">
        <v>2</v>
      </c>
      <c r="E640" s="58" t="s">
        <v>80</v>
      </c>
      <c r="F640" s="240"/>
      <c r="G640" s="240"/>
      <c r="H640" s="382">
        <f>ROUND(D640*F640, 0)</f>
        <v>0</v>
      </c>
      <c r="I640" s="382">
        <f>ROUND(D640*G640, 0)</f>
        <v>0</v>
      </c>
    </row>
    <row r="641" spans="1:9">
      <c r="F641" s="317"/>
      <c r="G641" s="314"/>
      <c r="H641" s="387"/>
      <c r="I641" s="387"/>
    </row>
    <row r="642" spans="1:9" ht="156.75">
      <c r="A642" s="57">
        <v>321</v>
      </c>
      <c r="B642" s="20" t="s">
        <v>2731</v>
      </c>
      <c r="C642" s="20" t="s">
        <v>2732</v>
      </c>
      <c r="D642" s="76">
        <v>2</v>
      </c>
      <c r="E642" s="58" t="s">
        <v>80</v>
      </c>
      <c r="F642" s="240"/>
      <c r="G642" s="240"/>
      <c r="H642" s="382">
        <f>ROUND(D642*F642, 0)</f>
        <v>0</v>
      </c>
      <c r="I642" s="382">
        <f>ROUND(D642*G642, 0)</f>
        <v>0</v>
      </c>
    </row>
    <row r="643" spans="1:9">
      <c r="F643" s="317"/>
      <c r="G643" s="314"/>
      <c r="H643" s="387"/>
      <c r="I643" s="387"/>
    </row>
    <row r="644" spans="1:9" ht="199.5">
      <c r="A644" s="57">
        <v>322</v>
      </c>
      <c r="B644" s="20" t="s">
        <v>2733</v>
      </c>
      <c r="C644" s="20" t="s">
        <v>2734</v>
      </c>
      <c r="D644" s="76">
        <v>2</v>
      </c>
      <c r="E644" s="58" t="s">
        <v>80</v>
      </c>
      <c r="F644" s="240"/>
      <c r="G644" s="240"/>
      <c r="H644" s="382">
        <f>ROUND(D644*F644, 0)</f>
        <v>0</v>
      </c>
      <c r="I644" s="382">
        <f>ROUND(D644*G644, 0)</f>
        <v>0</v>
      </c>
    </row>
    <row r="645" spans="1:9">
      <c r="F645" s="317"/>
      <c r="G645" s="314"/>
      <c r="H645" s="387"/>
      <c r="I645" s="387"/>
    </row>
    <row r="646" spans="1:9" ht="199.5">
      <c r="A646" s="57">
        <v>323</v>
      </c>
      <c r="B646" s="20" t="s">
        <v>2735</v>
      </c>
      <c r="C646" s="20" t="s">
        <v>2736</v>
      </c>
      <c r="D646" s="76">
        <v>2</v>
      </c>
      <c r="E646" s="58" t="s">
        <v>80</v>
      </c>
      <c r="F646" s="240"/>
      <c r="G646" s="240"/>
      <c r="H646" s="382">
        <f>ROUND(D646*F646, 0)</f>
        <v>0</v>
      </c>
      <c r="I646" s="382">
        <f>ROUND(D646*G646, 0)</f>
        <v>0</v>
      </c>
    </row>
    <row r="647" spans="1:9">
      <c r="F647" s="317"/>
      <c r="G647" s="314"/>
      <c r="H647" s="387"/>
      <c r="I647" s="387"/>
    </row>
    <row r="648" spans="1:9" ht="156.75">
      <c r="A648" s="57">
        <v>324</v>
      </c>
      <c r="B648" s="20" t="s">
        <v>2737</v>
      </c>
      <c r="C648" s="20" t="s">
        <v>2738</v>
      </c>
      <c r="D648" s="76">
        <v>4</v>
      </c>
      <c r="E648" s="58" t="s">
        <v>80</v>
      </c>
      <c r="F648" s="240"/>
      <c r="G648" s="240"/>
      <c r="H648" s="382">
        <f>ROUND(D648*F648, 0)</f>
        <v>0</v>
      </c>
      <c r="I648" s="382">
        <f>ROUND(D648*G648, 0)</f>
        <v>0</v>
      </c>
    </row>
    <row r="649" spans="1:9">
      <c r="F649" s="317"/>
      <c r="G649" s="314"/>
      <c r="H649" s="387"/>
      <c r="I649" s="387"/>
    </row>
    <row r="650" spans="1:9" ht="199.5">
      <c r="A650" s="57">
        <v>325</v>
      </c>
      <c r="B650" s="20" t="s">
        <v>2739</v>
      </c>
      <c r="C650" s="20" t="s">
        <v>2740</v>
      </c>
      <c r="D650" s="76">
        <v>4</v>
      </c>
      <c r="E650" s="58" t="s">
        <v>80</v>
      </c>
      <c r="F650" s="240"/>
      <c r="G650" s="240"/>
      <c r="H650" s="382">
        <f>ROUND(D650*F650, 0)</f>
        <v>0</v>
      </c>
      <c r="I650" s="382">
        <f>ROUND(D650*G650, 0)</f>
        <v>0</v>
      </c>
    </row>
    <row r="651" spans="1:9">
      <c r="F651" s="317"/>
      <c r="G651" s="314"/>
      <c r="H651" s="387"/>
      <c r="I651" s="387"/>
    </row>
    <row r="652" spans="1:9" ht="156.75">
      <c r="A652" s="57">
        <v>326</v>
      </c>
      <c r="B652" s="20" t="s">
        <v>2741</v>
      </c>
      <c r="C652" s="20" t="s">
        <v>2742</v>
      </c>
      <c r="D652" s="76">
        <v>2</v>
      </c>
      <c r="E652" s="58" t="s">
        <v>80</v>
      </c>
      <c r="F652" s="240"/>
      <c r="G652" s="240"/>
      <c r="H652" s="382">
        <f>ROUND(D652*F652, 0)</f>
        <v>0</v>
      </c>
      <c r="I652" s="382">
        <f>ROUND(D652*G652, 0)</f>
        <v>0</v>
      </c>
    </row>
    <row r="653" spans="1:9">
      <c r="F653" s="317"/>
      <c r="G653" s="314"/>
      <c r="H653" s="387"/>
      <c r="I653" s="387"/>
    </row>
    <row r="654" spans="1:9" ht="185.25">
      <c r="A654" s="57">
        <v>327</v>
      </c>
      <c r="B654" s="20" t="s">
        <v>2743</v>
      </c>
      <c r="C654" s="20" t="s">
        <v>2744</v>
      </c>
      <c r="D654" s="76">
        <v>8</v>
      </c>
      <c r="E654" s="58" t="s">
        <v>80</v>
      </c>
      <c r="F654" s="240"/>
      <c r="G654" s="240"/>
      <c r="H654" s="382">
        <f>ROUND(D654*F654, 0)</f>
        <v>0</v>
      </c>
      <c r="I654" s="382">
        <f>ROUND(D654*G654, 0)</f>
        <v>0</v>
      </c>
    </row>
    <row r="655" spans="1:9">
      <c r="F655" s="317"/>
      <c r="G655" s="314"/>
      <c r="H655" s="387"/>
      <c r="I655" s="387"/>
    </row>
    <row r="656" spans="1:9" ht="128.25">
      <c r="A656" s="57">
        <v>328</v>
      </c>
      <c r="B656" s="20" t="s">
        <v>2745</v>
      </c>
      <c r="C656" s="20" t="s">
        <v>2746</v>
      </c>
      <c r="D656" s="76">
        <v>13</v>
      </c>
      <c r="E656" s="58" t="s">
        <v>80</v>
      </c>
      <c r="F656" s="240"/>
      <c r="G656" s="240"/>
      <c r="H656" s="382">
        <f>ROUND(D656*F656, 0)</f>
        <v>0</v>
      </c>
      <c r="I656" s="382">
        <f>ROUND(D656*G656, 0)</f>
        <v>0</v>
      </c>
    </row>
    <row r="657" spans="1:9">
      <c r="F657" s="317"/>
      <c r="G657" s="314"/>
      <c r="H657" s="387"/>
      <c r="I657" s="387"/>
    </row>
    <row r="658" spans="1:9" ht="128.25">
      <c r="A658" s="57">
        <v>329</v>
      </c>
      <c r="B658" s="20" t="s">
        <v>2747</v>
      </c>
      <c r="C658" s="20" t="s">
        <v>2748</v>
      </c>
      <c r="D658" s="76">
        <v>19</v>
      </c>
      <c r="E658" s="58" t="s">
        <v>80</v>
      </c>
      <c r="F658" s="240"/>
      <c r="G658" s="240"/>
      <c r="H658" s="382">
        <f>ROUND(D658*F658, 0)</f>
        <v>0</v>
      </c>
      <c r="I658" s="382">
        <f>ROUND(D658*G658, 0)</f>
        <v>0</v>
      </c>
    </row>
    <row r="659" spans="1:9">
      <c r="F659" s="317"/>
      <c r="G659" s="314"/>
      <c r="H659" s="387"/>
      <c r="I659" s="387"/>
    </row>
    <row r="660" spans="1:9" ht="185.25">
      <c r="A660" s="57">
        <v>330</v>
      </c>
      <c r="B660" s="20" t="s">
        <v>2749</v>
      </c>
      <c r="C660" s="20" t="s">
        <v>2750</v>
      </c>
      <c r="D660" s="76">
        <v>1</v>
      </c>
      <c r="E660" s="58" t="s">
        <v>80</v>
      </c>
      <c r="F660" s="240"/>
      <c r="G660" s="240"/>
      <c r="H660" s="382">
        <f>ROUND(D660*F660, 0)</f>
        <v>0</v>
      </c>
      <c r="I660" s="382">
        <f>ROUND(D660*G660, 0)</f>
        <v>0</v>
      </c>
    </row>
    <row r="661" spans="1:9">
      <c r="F661" s="317"/>
      <c r="G661" s="314"/>
      <c r="H661" s="387"/>
      <c r="I661" s="387"/>
    </row>
    <row r="662" spans="1:9" ht="185.25">
      <c r="A662" s="57">
        <v>331</v>
      </c>
      <c r="B662" s="20" t="s">
        <v>2751</v>
      </c>
      <c r="C662" s="20" t="s">
        <v>2752</v>
      </c>
      <c r="D662" s="76">
        <v>12</v>
      </c>
      <c r="E662" s="58" t="s">
        <v>80</v>
      </c>
      <c r="F662" s="240"/>
      <c r="G662" s="240"/>
      <c r="H662" s="382">
        <f>ROUND(D662*F662, 0)</f>
        <v>0</v>
      </c>
      <c r="I662" s="382">
        <f>ROUND(D662*G662, 0)</f>
        <v>0</v>
      </c>
    </row>
    <row r="663" spans="1:9">
      <c r="F663" s="317"/>
      <c r="G663" s="314"/>
      <c r="H663" s="387"/>
      <c r="I663" s="387"/>
    </row>
    <row r="664" spans="1:9" ht="99.75">
      <c r="A664" s="57">
        <v>332</v>
      </c>
      <c r="B664" s="20" t="s">
        <v>2753</v>
      </c>
      <c r="C664" s="20" t="s">
        <v>2754</v>
      </c>
      <c r="D664" s="76">
        <v>4</v>
      </c>
      <c r="E664" s="58" t="s">
        <v>80</v>
      </c>
      <c r="F664" s="240"/>
      <c r="G664" s="240"/>
      <c r="H664" s="382">
        <f>ROUND(D664*F664, 0)</f>
        <v>0</v>
      </c>
      <c r="I664" s="382">
        <f>ROUND(D664*G664, 0)</f>
        <v>0</v>
      </c>
    </row>
    <row r="665" spans="1:9">
      <c r="F665" s="317"/>
      <c r="G665" s="314"/>
      <c r="H665" s="387"/>
      <c r="I665" s="387"/>
    </row>
    <row r="666" spans="1:9" ht="99.75">
      <c r="A666" s="57">
        <v>333</v>
      </c>
      <c r="B666" s="20" t="s">
        <v>2755</v>
      </c>
      <c r="C666" s="20" t="s">
        <v>2756</v>
      </c>
      <c r="D666" s="76">
        <v>4</v>
      </c>
      <c r="E666" s="58" t="s">
        <v>80</v>
      </c>
      <c r="F666" s="240"/>
      <c r="G666" s="240"/>
      <c r="H666" s="382">
        <f>ROUND(D666*F666, 0)</f>
        <v>0</v>
      </c>
      <c r="I666" s="382">
        <f>ROUND(D666*G666, 0)</f>
        <v>0</v>
      </c>
    </row>
    <row r="667" spans="1:9">
      <c r="F667" s="317"/>
      <c r="G667" s="314"/>
      <c r="H667" s="387"/>
      <c r="I667" s="387"/>
    </row>
    <row r="668" spans="1:9" ht="99.75">
      <c r="A668" s="57">
        <v>334</v>
      </c>
      <c r="B668" s="20" t="s">
        <v>2757</v>
      </c>
      <c r="C668" s="20" t="s">
        <v>2758</v>
      </c>
      <c r="D668" s="76">
        <v>5</v>
      </c>
      <c r="E668" s="58" t="s">
        <v>80</v>
      </c>
      <c r="F668" s="240"/>
      <c r="G668" s="240"/>
      <c r="H668" s="382">
        <f>ROUND(D668*F668, 0)</f>
        <v>0</v>
      </c>
      <c r="I668" s="382">
        <f>ROUND(D668*G668, 0)</f>
        <v>0</v>
      </c>
    </row>
    <row r="669" spans="1:9">
      <c r="F669" s="317"/>
      <c r="G669" s="314"/>
      <c r="H669" s="387"/>
      <c r="I669" s="387"/>
    </row>
    <row r="670" spans="1:9" ht="142.5">
      <c r="A670" s="57">
        <v>335</v>
      </c>
      <c r="B670" s="20" t="s">
        <v>2759</v>
      </c>
      <c r="C670" s="20" t="s">
        <v>2760</v>
      </c>
      <c r="D670" s="76">
        <v>1</v>
      </c>
      <c r="E670" s="58" t="s">
        <v>80</v>
      </c>
      <c r="F670" s="240"/>
      <c r="G670" s="240"/>
      <c r="H670" s="382">
        <f>ROUND(D670*F670, 0)</f>
        <v>0</v>
      </c>
      <c r="I670" s="382">
        <f>ROUND(D670*G670, 0)</f>
        <v>0</v>
      </c>
    </row>
    <row r="671" spans="1:9">
      <c r="F671" s="317"/>
      <c r="G671" s="314"/>
      <c r="H671" s="387"/>
      <c r="I671" s="387"/>
    </row>
    <row r="672" spans="1:9" ht="142.5">
      <c r="A672" s="57">
        <v>336</v>
      </c>
      <c r="B672" s="20" t="s">
        <v>2761</v>
      </c>
      <c r="C672" s="20" t="s">
        <v>2762</v>
      </c>
      <c r="D672" s="76">
        <v>2</v>
      </c>
      <c r="E672" s="58" t="s">
        <v>80</v>
      </c>
      <c r="F672" s="240"/>
      <c r="G672" s="240"/>
      <c r="H672" s="382">
        <f>ROUND(D672*F672, 0)</f>
        <v>0</v>
      </c>
      <c r="I672" s="382">
        <f>ROUND(D672*G672, 0)</f>
        <v>0</v>
      </c>
    </row>
    <row r="673" spans="1:9">
      <c r="F673" s="317"/>
      <c r="G673" s="314"/>
      <c r="H673" s="387"/>
      <c r="I673" s="387"/>
    </row>
    <row r="674" spans="1:9" ht="142.5">
      <c r="A674" s="57">
        <v>337</v>
      </c>
      <c r="B674" s="20" t="s">
        <v>2763</v>
      </c>
      <c r="C674" s="20" t="s">
        <v>2764</v>
      </c>
      <c r="D674" s="76">
        <v>1</v>
      </c>
      <c r="E674" s="58" t="s">
        <v>80</v>
      </c>
      <c r="F674" s="240"/>
      <c r="G674" s="240"/>
      <c r="H674" s="382">
        <f>ROUND(D674*F674, 0)</f>
        <v>0</v>
      </c>
      <c r="I674" s="382">
        <f>ROUND(D674*G674, 0)</f>
        <v>0</v>
      </c>
    </row>
    <row r="675" spans="1:9">
      <c r="F675" s="317"/>
      <c r="G675" s="314"/>
      <c r="H675" s="387"/>
      <c r="I675" s="387"/>
    </row>
    <row r="676" spans="1:9" ht="142.5">
      <c r="A676" s="57">
        <v>338</v>
      </c>
      <c r="B676" s="20" t="s">
        <v>2765</v>
      </c>
      <c r="C676" s="20" t="s">
        <v>2766</v>
      </c>
      <c r="D676" s="76">
        <v>1</v>
      </c>
      <c r="E676" s="58" t="s">
        <v>80</v>
      </c>
      <c r="F676" s="240"/>
      <c r="G676" s="240"/>
      <c r="H676" s="382">
        <f>ROUND(D676*F676, 0)</f>
        <v>0</v>
      </c>
      <c r="I676" s="382">
        <f>ROUND(D676*G676, 0)</f>
        <v>0</v>
      </c>
    </row>
    <row r="677" spans="1:9">
      <c r="F677" s="317"/>
      <c r="G677" s="314"/>
      <c r="H677" s="387"/>
      <c r="I677" s="387"/>
    </row>
    <row r="678" spans="1:9" ht="128.25">
      <c r="A678" s="57">
        <v>339</v>
      </c>
      <c r="B678" s="20" t="s">
        <v>2767</v>
      </c>
      <c r="C678" s="20" t="s">
        <v>2768</v>
      </c>
      <c r="D678" s="76">
        <v>1</v>
      </c>
      <c r="E678" s="58" t="s">
        <v>80</v>
      </c>
      <c r="F678" s="240"/>
      <c r="G678" s="240"/>
      <c r="H678" s="382">
        <f>ROUND(D678*F678, 0)</f>
        <v>0</v>
      </c>
      <c r="I678" s="382">
        <f>ROUND(D678*G678, 0)</f>
        <v>0</v>
      </c>
    </row>
    <row r="679" spans="1:9">
      <c r="F679" s="317"/>
      <c r="G679" s="314"/>
      <c r="H679" s="387"/>
      <c r="I679" s="387"/>
    </row>
    <row r="680" spans="1:9" ht="142.5">
      <c r="A680" s="57">
        <v>340</v>
      </c>
      <c r="B680" s="20" t="s">
        <v>2769</v>
      </c>
      <c r="C680" s="20" t="s">
        <v>2770</v>
      </c>
      <c r="D680" s="76">
        <v>2</v>
      </c>
      <c r="E680" s="58" t="s">
        <v>80</v>
      </c>
      <c r="F680" s="240"/>
      <c r="G680" s="240"/>
      <c r="H680" s="382">
        <f>ROUND(D680*F680, 0)</f>
        <v>0</v>
      </c>
      <c r="I680" s="382">
        <f>ROUND(D680*G680, 0)</f>
        <v>0</v>
      </c>
    </row>
    <row r="681" spans="1:9">
      <c r="F681" s="317"/>
      <c r="G681" s="314"/>
      <c r="H681" s="387"/>
      <c r="I681" s="387"/>
    </row>
    <row r="682" spans="1:9" ht="99.75">
      <c r="A682" s="57">
        <v>341</v>
      </c>
      <c r="B682" s="20" t="s">
        <v>2771</v>
      </c>
      <c r="C682" s="20" t="s">
        <v>2772</v>
      </c>
      <c r="D682" s="76">
        <v>27</v>
      </c>
      <c r="E682" s="58" t="s">
        <v>80</v>
      </c>
      <c r="F682" s="240"/>
      <c r="G682" s="240"/>
      <c r="H682" s="382">
        <f>ROUND(D682*F682, 0)</f>
        <v>0</v>
      </c>
      <c r="I682" s="382">
        <f>ROUND(D682*G682, 0)</f>
        <v>0</v>
      </c>
    </row>
    <row r="683" spans="1:9">
      <c r="F683" s="317"/>
      <c r="G683" s="314"/>
      <c r="H683" s="387"/>
      <c r="I683" s="387"/>
    </row>
    <row r="684" spans="1:9" ht="99.75">
      <c r="A684" s="57">
        <v>342</v>
      </c>
      <c r="B684" s="20" t="s">
        <v>2773</v>
      </c>
      <c r="C684" s="20" t="s">
        <v>2774</v>
      </c>
      <c r="D684" s="76">
        <v>1</v>
      </c>
      <c r="E684" s="58" t="s">
        <v>80</v>
      </c>
      <c r="F684" s="240"/>
      <c r="G684" s="240"/>
      <c r="H684" s="382">
        <f>ROUND(D684*F684, 0)</f>
        <v>0</v>
      </c>
      <c r="I684" s="382">
        <f>ROUND(D684*G684, 0)</f>
        <v>0</v>
      </c>
    </row>
    <row r="685" spans="1:9">
      <c r="F685" s="317"/>
      <c r="G685" s="314"/>
      <c r="H685" s="387"/>
      <c r="I685" s="387"/>
    </row>
    <row r="686" spans="1:9" ht="142.5">
      <c r="A686" s="57">
        <v>343</v>
      </c>
      <c r="B686" s="20" t="s">
        <v>2775</v>
      </c>
      <c r="C686" s="20" t="s">
        <v>2776</v>
      </c>
      <c r="D686" s="76">
        <v>2</v>
      </c>
      <c r="E686" s="58" t="s">
        <v>80</v>
      </c>
      <c r="F686" s="240"/>
      <c r="G686" s="240"/>
      <c r="H686" s="382">
        <f>ROUND(D686*F686, 0)</f>
        <v>0</v>
      </c>
      <c r="I686" s="382">
        <f>ROUND(D686*G686, 0)</f>
        <v>0</v>
      </c>
    </row>
    <row r="687" spans="1:9">
      <c r="F687" s="317"/>
      <c r="G687" s="314"/>
      <c r="H687" s="387"/>
      <c r="I687" s="387"/>
    </row>
    <row r="688" spans="1:9" ht="142.5">
      <c r="A688" s="57">
        <v>344</v>
      </c>
      <c r="B688" s="20" t="s">
        <v>2777</v>
      </c>
      <c r="C688" s="20" t="s">
        <v>2778</v>
      </c>
      <c r="D688" s="76">
        <v>1</v>
      </c>
      <c r="E688" s="58" t="s">
        <v>80</v>
      </c>
      <c r="F688" s="240"/>
      <c r="G688" s="240"/>
      <c r="H688" s="382">
        <f>ROUND(D688*F688, 0)</f>
        <v>0</v>
      </c>
      <c r="I688" s="382">
        <f>ROUND(D688*G688, 0)</f>
        <v>0</v>
      </c>
    </row>
    <row r="689" spans="1:9">
      <c r="F689" s="317"/>
      <c r="G689" s="314"/>
      <c r="H689" s="387"/>
      <c r="I689" s="387"/>
    </row>
    <row r="690" spans="1:9" ht="185.25">
      <c r="A690" s="57">
        <v>345</v>
      </c>
      <c r="B690" s="20" t="s">
        <v>2779</v>
      </c>
      <c r="C690" s="20" t="s">
        <v>2780</v>
      </c>
      <c r="D690" s="76">
        <v>2</v>
      </c>
      <c r="E690" s="58" t="s">
        <v>80</v>
      </c>
      <c r="F690" s="240"/>
      <c r="G690" s="240"/>
      <c r="H690" s="382">
        <f>ROUND(D690*F690, 0)</f>
        <v>0</v>
      </c>
      <c r="I690" s="382">
        <f>ROUND(D690*G690, 0)</f>
        <v>0</v>
      </c>
    </row>
    <row r="691" spans="1:9">
      <c r="F691" s="317"/>
      <c r="G691" s="314"/>
      <c r="H691" s="387"/>
      <c r="I691" s="387"/>
    </row>
    <row r="692" spans="1:9" ht="185.25">
      <c r="A692" s="57">
        <v>346</v>
      </c>
      <c r="B692" s="20" t="s">
        <v>2781</v>
      </c>
      <c r="C692" s="20" t="s">
        <v>2782</v>
      </c>
      <c r="D692" s="76">
        <v>2</v>
      </c>
      <c r="E692" s="58" t="s">
        <v>80</v>
      </c>
      <c r="F692" s="240"/>
      <c r="G692" s="240"/>
      <c r="H692" s="382">
        <f>ROUND(D692*F692, 0)</f>
        <v>0</v>
      </c>
      <c r="I692" s="382">
        <f>ROUND(D692*G692, 0)</f>
        <v>0</v>
      </c>
    </row>
    <row r="693" spans="1:9">
      <c r="F693" s="317"/>
      <c r="G693" s="314"/>
      <c r="H693" s="387"/>
      <c r="I693" s="387"/>
    </row>
    <row r="694" spans="1:9" ht="142.5">
      <c r="A694" s="57">
        <v>347</v>
      </c>
      <c r="B694" s="20" t="s">
        <v>2783</v>
      </c>
      <c r="C694" s="20" t="s">
        <v>2784</v>
      </c>
      <c r="D694" s="76">
        <v>2</v>
      </c>
      <c r="E694" s="58" t="s">
        <v>80</v>
      </c>
      <c r="F694" s="240"/>
      <c r="G694" s="240"/>
      <c r="H694" s="382">
        <f>ROUND(D694*F694, 0)</f>
        <v>0</v>
      </c>
      <c r="I694" s="382">
        <f>ROUND(D694*G694, 0)</f>
        <v>0</v>
      </c>
    </row>
    <row r="695" spans="1:9">
      <c r="F695" s="317"/>
      <c r="G695" s="314"/>
      <c r="H695" s="387"/>
      <c r="I695" s="387"/>
    </row>
    <row r="696" spans="1:9" ht="185.25">
      <c r="A696" s="57">
        <v>348</v>
      </c>
      <c r="B696" s="20" t="s">
        <v>2785</v>
      </c>
      <c r="C696" s="20" t="s">
        <v>2786</v>
      </c>
      <c r="D696" s="76">
        <v>3</v>
      </c>
      <c r="E696" s="58" t="s">
        <v>80</v>
      </c>
      <c r="F696" s="240"/>
      <c r="G696" s="240"/>
      <c r="H696" s="382">
        <f>ROUND(D696*F696, 0)</f>
        <v>0</v>
      </c>
      <c r="I696" s="382">
        <f>ROUND(D696*G696, 0)</f>
        <v>0</v>
      </c>
    </row>
    <row r="697" spans="1:9">
      <c r="F697" s="317"/>
      <c r="G697" s="314"/>
      <c r="H697" s="387"/>
      <c r="I697" s="387"/>
    </row>
    <row r="698" spans="1:9" ht="185.25">
      <c r="A698" s="57">
        <v>349</v>
      </c>
      <c r="B698" s="20" t="s">
        <v>2787</v>
      </c>
      <c r="C698" s="20" t="s">
        <v>2788</v>
      </c>
      <c r="D698" s="76">
        <v>1</v>
      </c>
      <c r="E698" s="58" t="s">
        <v>80</v>
      </c>
      <c r="F698" s="240"/>
      <c r="G698" s="240"/>
      <c r="H698" s="382">
        <f>ROUND(D698*F698, 0)</f>
        <v>0</v>
      </c>
      <c r="I698" s="382">
        <f>ROUND(D698*G698, 0)</f>
        <v>0</v>
      </c>
    </row>
    <row r="699" spans="1:9">
      <c r="F699" s="317"/>
      <c r="G699" s="314"/>
      <c r="H699" s="387"/>
      <c r="I699" s="387"/>
    </row>
    <row r="700" spans="1:9" ht="142.5">
      <c r="A700" s="57">
        <v>350</v>
      </c>
      <c r="B700" s="20" t="s">
        <v>2789</v>
      </c>
      <c r="C700" s="20" t="s">
        <v>2790</v>
      </c>
      <c r="D700" s="76">
        <v>1</v>
      </c>
      <c r="E700" s="58" t="s">
        <v>80</v>
      </c>
      <c r="F700" s="240"/>
      <c r="G700" s="240"/>
      <c r="H700" s="382">
        <f>ROUND(D700*F700, 0)</f>
        <v>0</v>
      </c>
      <c r="I700" s="382">
        <f>ROUND(D700*G700, 0)</f>
        <v>0</v>
      </c>
    </row>
    <row r="701" spans="1:9">
      <c r="F701" s="317"/>
      <c r="G701" s="314"/>
      <c r="H701" s="387"/>
      <c r="I701" s="387"/>
    </row>
    <row r="702" spans="1:9" ht="142.5">
      <c r="A702" s="57">
        <v>351</v>
      </c>
      <c r="B702" s="20" t="s">
        <v>2791</v>
      </c>
      <c r="C702" s="20" t="s">
        <v>2792</v>
      </c>
      <c r="D702" s="76">
        <v>4</v>
      </c>
      <c r="E702" s="58" t="s">
        <v>80</v>
      </c>
      <c r="F702" s="240"/>
      <c r="G702" s="240"/>
      <c r="H702" s="382">
        <f>ROUND(D702*F702, 0)</f>
        <v>0</v>
      </c>
      <c r="I702" s="382">
        <f>ROUND(D702*G702, 0)</f>
        <v>0</v>
      </c>
    </row>
    <row r="703" spans="1:9">
      <c r="F703" s="317"/>
      <c r="G703" s="314"/>
      <c r="H703" s="387"/>
      <c r="I703" s="387"/>
    </row>
    <row r="704" spans="1:9" ht="142.5">
      <c r="A704" s="57">
        <v>352</v>
      </c>
      <c r="B704" s="20" t="s">
        <v>2793</v>
      </c>
      <c r="C704" s="20" t="s">
        <v>2794</v>
      </c>
      <c r="D704" s="76">
        <v>1</v>
      </c>
      <c r="E704" s="58" t="s">
        <v>80</v>
      </c>
      <c r="F704" s="240"/>
      <c r="G704" s="240"/>
      <c r="H704" s="382">
        <f>ROUND(D704*F704, 0)</f>
        <v>0</v>
      </c>
      <c r="I704" s="382">
        <f>ROUND(D704*G704, 0)</f>
        <v>0</v>
      </c>
    </row>
    <row r="705" spans="1:9">
      <c r="F705" s="317"/>
      <c r="G705" s="314"/>
      <c r="H705" s="387"/>
      <c r="I705" s="387"/>
    </row>
    <row r="706" spans="1:9" ht="142.5">
      <c r="A706" s="57">
        <v>353</v>
      </c>
      <c r="B706" s="20" t="s">
        <v>2795</v>
      </c>
      <c r="C706" s="20" t="s">
        <v>2796</v>
      </c>
      <c r="D706" s="76">
        <v>1</v>
      </c>
      <c r="E706" s="58" t="s">
        <v>80</v>
      </c>
      <c r="F706" s="240"/>
      <c r="G706" s="240"/>
      <c r="H706" s="382">
        <f>ROUND(D706*F706, 0)</f>
        <v>0</v>
      </c>
      <c r="I706" s="382">
        <f>ROUND(D706*G706, 0)</f>
        <v>0</v>
      </c>
    </row>
    <row r="707" spans="1:9">
      <c r="F707" s="317"/>
      <c r="G707" s="314"/>
      <c r="H707" s="387"/>
      <c r="I707" s="387"/>
    </row>
    <row r="708" spans="1:9" ht="142.5">
      <c r="A708" s="57">
        <v>354</v>
      </c>
      <c r="B708" s="20" t="s">
        <v>2797</v>
      </c>
      <c r="C708" s="20" t="s">
        <v>2798</v>
      </c>
      <c r="D708" s="76">
        <v>3</v>
      </c>
      <c r="E708" s="58" t="s">
        <v>80</v>
      </c>
      <c r="F708" s="240"/>
      <c r="G708" s="240"/>
      <c r="H708" s="382">
        <f>ROUND(D708*F708, 0)</f>
        <v>0</v>
      </c>
      <c r="I708" s="382">
        <f>ROUND(D708*G708, 0)</f>
        <v>0</v>
      </c>
    </row>
    <row r="709" spans="1:9">
      <c r="F709" s="317"/>
      <c r="G709" s="314"/>
      <c r="H709" s="387"/>
      <c r="I709" s="387"/>
    </row>
    <row r="710" spans="1:9" ht="142.5">
      <c r="A710" s="57">
        <v>355</v>
      </c>
      <c r="B710" s="20" t="s">
        <v>2799</v>
      </c>
      <c r="C710" s="20" t="s">
        <v>2800</v>
      </c>
      <c r="D710" s="76">
        <v>6</v>
      </c>
      <c r="E710" s="58" t="s">
        <v>80</v>
      </c>
      <c r="F710" s="240"/>
      <c r="G710" s="240"/>
      <c r="H710" s="382">
        <f>ROUND(D710*F710, 0)</f>
        <v>0</v>
      </c>
      <c r="I710" s="382">
        <f>ROUND(D710*G710, 0)</f>
        <v>0</v>
      </c>
    </row>
    <row r="711" spans="1:9">
      <c r="F711" s="317"/>
      <c r="G711" s="314"/>
      <c r="H711" s="387"/>
      <c r="I711" s="387"/>
    </row>
    <row r="712" spans="1:9" ht="142.5">
      <c r="A712" s="57">
        <v>356</v>
      </c>
      <c r="B712" s="20" t="s">
        <v>2801</v>
      </c>
      <c r="C712" s="20" t="s">
        <v>2802</v>
      </c>
      <c r="D712" s="76">
        <v>1</v>
      </c>
      <c r="E712" s="58" t="s">
        <v>80</v>
      </c>
      <c r="F712" s="240"/>
      <c r="G712" s="240"/>
      <c r="H712" s="382">
        <f>ROUND(D712*F712, 0)</f>
        <v>0</v>
      </c>
      <c r="I712" s="382">
        <f>ROUND(D712*G712, 0)</f>
        <v>0</v>
      </c>
    </row>
    <row r="713" spans="1:9">
      <c r="F713" s="317"/>
      <c r="G713" s="314"/>
      <c r="H713" s="387"/>
      <c r="I713" s="387"/>
    </row>
    <row r="714" spans="1:9" ht="171">
      <c r="A714" s="57">
        <v>357</v>
      </c>
      <c r="B714" s="20" t="s">
        <v>2803</v>
      </c>
      <c r="C714" s="20" t="s">
        <v>2804</v>
      </c>
      <c r="D714" s="76">
        <v>2</v>
      </c>
      <c r="E714" s="58" t="s">
        <v>80</v>
      </c>
      <c r="F714" s="240"/>
      <c r="G714" s="240"/>
      <c r="H714" s="382">
        <f>ROUND(D714*F714, 0)</f>
        <v>0</v>
      </c>
      <c r="I714" s="382">
        <f>ROUND(D714*G714, 0)</f>
        <v>0</v>
      </c>
    </row>
    <row r="715" spans="1:9">
      <c r="F715" s="317"/>
      <c r="G715" s="314"/>
      <c r="H715" s="387"/>
      <c r="I715" s="387"/>
    </row>
    <row r="716" spans="1:9" ht="128.25">
      <c r="A716" s="57">
        <v>358</v>
      </c>
      <c r="B716" s="20" t="s">
        <v>2805</v>
      </c>
      <c r="C716" s="20" t="s">
        <v>2806</v>
      </c>
      <c r="D716" s="76">
        <v>2</v>
      </c>
      <c r="E716" s="58" t="s">
        <v>80</v>
      </c>
      <c r="F716" s="240"/>
      <c r="G716" s="240"/>
      <c r="H716" s="382">
        <f>ROUND(D716*F716, 0)</f>
        <v>0</v>
      </c>
      <c r="I716" s="382">
        <f>ROUND(D716*G716, 0)</f>
        <v>0</v>
      </c>
    </row>
    <row r="717" spans="1:9">
      <c r="F717" s="317"/>
      <c r="G717" s="314"/>
      <c r="H717" s="387"/>
      <c r="I717" s="387"/>
    </row>
    <row r="718" spans="1:9" ht="171">
      <c r="A718" s="57">
        <v>359</v>
      </c>
      <c r="B718" s="20" t="s">
        <v>2807</v>
      </c>
      <c r="C718" s="20" t="s">
        <v>2808</v>
      </c>
      <c r="D718" s="76">
        <v>2</v>
      </c>
      <c r="E718" s="58" t="s">
        <v>80</v>
      </c>
      <c r="F718" s="240"/>
      <c r="G718" s="240"/>
      <c r="H718" s="382">
        <f>ROUND(D718*F718, 0)</f>
        <v>0</v>
      </c>
      <c r="I718" s="382">
        <f>ROUND(D718*G718, 0)</f>
        <v>0</v>
      </c>
    </row>
    <row r="719" spans="1:9">
      <c r="F719" s="317"/>
      <c r="G719" s="314"/>
      <c r="H719" s="387"/>
      <c r="I719" s="387"/>
    </row>
    <row r="720" spans="1:9" ht="128.25">
      <c r="A720" s="57">
        <v>360</v>
      </c>
      <c r="B720" s="20" t="s">
        <v>2809</v>
      </c>
      <c r="C720" s="20" t="s">
        <v>2810</v>
      </c>
      <c r="D720" s="76">
        <v>2</v>
      </c>
      <c r="E720" s="58" t="s">
        <v>80</v>
      </c>
      <c r="F720" s="240"/>
      <c r="G720" s="240"/>
      <c r="H720" s="382">
        <f>ROUND(D720*F720, 0)</f>
        <v>0</v>
      </c>
      <c r="I720" s="382">
        <f>ROUND(D720*G720, 0)</f>
        <v>0</v>
      </c>
    </row>
    <row r="721" spans="1:9">
      <c r="F721" s="317"/>
      <c r="G721" s="314"/>
      <c r="H721" s="387"/>
      <c r="I721" s="387"/>
    </row>
    <row r="722" spans="1:9" ht="171">
      <c r="A722" s="57">
        <v>361</v>
      </c>
      <c r="B722" s="20" t="s">
        <v>2811</v>
      </c>
      <c r="C722" s="20" t="s">
        <v>2812</v>
      </c>
      <c r="D722" s="76">
        <v>2</v>
      </c>
      <c r="E722" s="58" t="s">
        <v>80</v>
      </c>
      <c r="F722" s="240"/>
      <c r="G722" s="240"/>
      <c r="H722" s="382">
        <f>ROUND(D722*F722, 0)</f>
        <v>0</v>
      </c>
      <c r="I722" s="382">
        <f>ROUND(D722*G722, 0)</f>
        <v>0</v>
      </c>
    </row>
    <row r="723" spans="1:9">
      <c r="F723" s="317"/>
      <c r="G723" s="314"/>
      <c r="H723" s="387"/>
      <c r="I723" s="387"/>
    </row>
    <row r="724" spans="1:9" ht="128.25">
      <c r="A724" s="57">
        <v>362</v>
      </c>
      <c r="B724" s="20" t="s">
        <v>2813</v>
      </c>
      <c r="C724" s="20" t="s">
        <v>2814</v>
      </c>
      <c r="D724" s="76">
        <v>2</v>
      </c>
      <c r="E724" s="58" t="s">
        <v>80</v>
      </c>
      <c r="F724" s="240"/>
      <c r="G724" s="240"/>
      <c r="H724" s="382">
        <f>ROUND(D724*F724, 0)</f>
        <v>0</v>
      </c>
      <c r="I724" s="382">
        <f>ROUND(D724*G724, 0)</f>
        <v>0</v>
      </c>
    </row>
    <row r="725" spans="1:9">
      <c r="F725" s="317"/>
      <c r="G725" s="314"/>
      <c r="H725" s="387"/>
      <c r="I725" s="387"/>
    </row>
    <row r="726" spans="1:9" ht="171">
      <c r="A726" s="57">
        <v>363</v>
      </c>
      <c r="B726" s="20" t="s">
        <v>2815</v>
      </c>
      <c r="C726" s="20" t="s">
        <v>2816</v>
      </c>
      <c r="D726" s="76">
        <v>2</v>
      </c>
      <c r="E726" s="58" t="s">
        <v>80</v>
      </c>
      <c r="F726" s="240"/>
      <c r="G726" s="240"/>
      <c r="H726" s="382">
        <f>ROUND(D726*F726, 0)</f>
        <v>0</v>
      </c>
      <c r="I726" s="382">
        <f>ROUND(D726*G726, 0)</f>
        <v>0</v>
      </c>
    </row>
    <row r="727" spans="1:9">
      <c r="F727" s="317"/>
      <c r="G727" s="314"/>
      <c r="H727" s="387"/>
      <c r="I727" s="387"/>
    </row>
    <row r="728" spans="1:9" ht="128.25">
      <c r="A728" s="57">
        <v>364</v>
      </c>
      <c r="B728" s="20" t="s">
        <v>2817</v>
      </c>
      <c r="C728" s="20" t="s">
        <v>2818</v>
      </c>
      <c r="D728" s="76">
        <v>8</v>
      </c>
      <c r="E728" s="58" t="s">
        <v>80</v>
      </c>
      <c r="F728" s="240"/>
      <c r="G728" s="240"/>
      <c r="H728" s="382">
        <f>ROUND(D728*F728, 0)</f>
        <v>0</v>
      </c>
      <c r="I728" s="382">
        <f>ROUND(D728*G728, 0)</f>
        <v>0</v>
      </c>
    </row>
    <row r="729" spans="1:9">
      <c r="F729" s="317"/>
      <c r="G729" s="314"/>
      <c r="H729" s="387"/>
      <c r="I729" s="387"/>
    </row>
    <row r="730" spans="1:9" ht="99.75">
      <c r="A730" s="57">
        <v>365</v>
      </c>
      <c r="B730" s="20" t="s">
        <v>2819</v>
      </c>
      <c r="C730" s="20" t="s">
        <v>2820</v>
      </c>
      <c r="D730" s="76">
        <v>1</v>
      </c>
      <c r="E730" s="58" t="s">
        <v>80</v>
      </c>
      <c r="F730" s="240"/>
      <c r="G730" s="240"/>
      <c r="H730" s="382">
        <f>ROUND(D730*F730, 0)</f>
        <v>0</v>
      </c>
      <c r="I730" s="382">
        <f>ROUND(D730*G730, 0)</f>
        <v>0</v>
      </c>
    </row>
    <row r="731" spans="1:9">
      <c r="F731" s="317"/>
      <c r="G731" s="314"/>
      <c r="H731" s="387"/>
      <c r="I731" s="387"/>
    </row>
    <row r="732" spans="1:9" ht="99.75">
      <c r="A732" s="57">
        <v>366</v>
      </c>
      <c r="B732" s="20" t="s">
        <v>2821</v>
      </c>
      <c r="C732" s="20" t="s">
        <v>2822</v>
      </c>
      <c r="D732" s="76">
        <v>1</v>
      </c>
      <c r="E732" s="58" t="s">
        <v>80</v>
      </c>
      <c r="F732" s="240"/>
      <c r="G732" s="240"/>
      <c r="H732" s="382">
        <f>ROUND(D732*F732, 0)</f>
        <v>0</v>
      </c>
      <c r="I732" s="382">
        <f>ROUND(D732*G732, 0)</f>
        <v>0</v>
      </c>
    </row>
    <row r="733" spans="1:9">
      <c r="F733" s="317"/>
      <c r="G733" s="314"/>
      <c r="H733" s="387"/>
      <c r="I733" s="387"/>
    </row>
    <row r="734" spans="1:9" ht="99.75">
      <c r="A734" s="57">
        <v>367</v>
      </c>
      <c r="B734" s="20" t="s">
        <v>2823</v>
      </c>
      <c r="C734" s="20" t="s">
        <v>2824</v>
      </c>
      <c r="D734" s="76">
        <v>4</v>
      </c>
      <c r="E734" s="58" t="s">
        <v>80</v>
      </c>
      <c r="F734" s="240"/>
      <c r="G734" s="240"/>
      <c r="H734" s="382">
        <f>ROUND(D734*F734, 0)</f>
        <v>0</v>
      </c>
      <c r="I734" s="382">
        <f>ROUND(D734*G734, 0)</f>
        <v>0</v>
      </c>
    </row>
    <row r="735" spans="1:9">
      <c r="F735" s="317"/>
      <c r="G735" s="314"/>
      <c r="H735" s="387"/>
      <c r="I735" s="387"/>
    </row>
    <row r="736" spans="1:9" ht="99.75">
      <c r="A736" s="57">
        <v>368</v>
      </c>
      <c r="B736" s="20" t="s">
        <v>2825</v>
      </c>
      <c r="C736" s="20" t="s">
        <v>2826</v>
      </c>
      <c r="D736" s="76">
        <v>6</v>
      </c>
      <c r="E736" s="58" t="s">
        <v>80</v>
      </c>
      <c r="F736" s="240"/>
      <c r="G736" s="240"/>
      <c r="H736" s="382">
        <f>ROUND(D736*F736, 0)</f>
        <v>0</v>
      </c>
      <c r="I736" s="382">
        <f>ROUND(D736*G736, 0)</f>
        <v>0</v>
      </c>
    </row>
    <row r="737" spans="1:9">
      <c r="F737" s="317"/>
      <c r="G737" s="314"/>
      <c r="H737" s="387"/>
      <c r="I737" s="387"/>
    </row>
    <row r="738" spans="1:9" ht="99.75">
      <c r="A738" s="57">
        <v>369</v>
      </c>
      <c r="B738" s="20" t="s">
        <v>2827</v>
      </c>
      <c r="C738" s="20" t="s">
        <v>2828</v>
      </c>
      <c r="D738" s="76">
        <v>2</v>
      </c>
      <c r="E738" s="58" t="s">
        <v>80</v>
      </c>
      <c r="F738" s="240"/>
      <c r="G738" s="240"/>
      <c r="H738" s="382">
        <f>ROUND(D738*F738, 0)</f>
        <v>0</v>
      </c>
      <c r="I738" s="382">
        <f>ROUND(D738*G738, 0)</f>
        <v>0</v>
      </c>
    </row>
    <row r="739" spans="1:9">
      <c r="F739" s="317"/>
      <c r="G739" s="314"/>
      <c r="H739" s="387"/>
      <c r="I739" s="387"/>
    </row>
    <row r="740" spans="1:9" ht="99.75">
      <c r="A740" s="57">
        <v>370</v>
      </c>
      <c r="B740" s="20" t="s">
        <v>2829</v>
      </c>
      <c r="C740" s="20" t="s">
        <v>2830</v>
      </c>
      <c r="D740" s="76">
        <v>1</v>
      </c>
      <c r="E740" s="58" t="s">
        <v>80</v>
      </c>
      <c r="F740" s="240"/>
      <c r="G740" s="240"/>
      <c r="H740" s="382">
        <f>ROUND(D740*F740, 0)</f>
        <v>0</v>
      </c>
      <c r="I740" s="382">
        <f>ROUND(D740*G740, 0)</f>
        <v>0</v>
      </c>
    </row>
    <row r="741" spans="1:9">
      <c r="F741" s="317"/>
      <c r="G741" s="314"/>
      <c r="H741" s="387"/>
      <c r="I741" s="387"/>
    </row>
    <row r="742" spans="1:9" ht="99.75">
      <c r="A742" s="57">
        <v>371</v>
      </c>
      <c r="B742" s="20" t="s">
        <v>2831</v>
      </c>
      <c r="C742" s="20" t="s">
        <v>2832</v>
      </c>
      <c r="D742" s="76">
        <v>3</v>
      </c>
      <c r="E742" s="58" t="s">
        <v>80</v>
      </c>
      <c r="F742" s="240"/>
      <c r="G742" s="240"/>
      <c r="H742" s="382">
        <f>ROUND(D742*F742, 0)</f>
        <v>0</v>
      </c>
      <c r="I742" s="382">
        <f>ROUND(D742*G742, 0)</f>
        <v>0</v>
      </c>
    </row>
    <row r="743" spans="1:9">
      <c r="F743" s="317"/>
      <c r="G743" s="314"/>
      <c r="H743" s="387"/>
      <c r="I743" s="387"/>
    </row>
    <row r="744" spans="1:9" ht="156.75">
      <c r="A744" s="57">
        <v>372</v>
      </c>
      <c r="B744" s="20" t="s">
        <v>2833</v>
      </c>
      <c r="C744" s="20" t="s">
        <v>2834</v>
      </c>
      <c r="D744" s="76">
        <v>2</v>
      </c>
      <c r="E744" s="58" t="s">
        <v>80</v>
      </c>
      <c r="F744" s="240"/>
      <c r="G744" s="240"/>
      <c r="H744" s="382">
        <f>ROUND(D744*F744, 0)</f>
        <v>0</v>
      </c>
      <c r="I744" s="382">
        <f>ROUND(D744*G744, 0)</f>
        <v>0</v>
      </c>
    </row>
    <row r="745" spans="1:9">
      <c r="F745" s="317"/>
      <c r="G745" s="314"/>
      <c r="H745" s="387"/>
      <c r="I745" s="387"/>
    </row>
    <row r="746" spans="1:9" ht="156.75">
      <c r="A746" s="57">
        <v>373</v>
      </c>
      <c r="B746" s="20" t="s">
        <v>2835</v>
      </c>
      <c r="C746" s="20" t="s">
        <v>2836</v>
      </c>
      <c r="D746" s="76">
        <v>2</v>
      </c>
      <c r="E746" s="58" t="s">
        <v>80</v>
      </c>
      <c r="F746" s="240"/>
      <c r="G746" s="240"/>
      <c r="H746" s="382">
        <f>ROUND(D746*F746, 0)</f>
        <v>0</v>
      </c>
      <c r="I746" s="382">
        <f>ROUND(D746*G746, 0)</f>
        <v>0</v>
      </c>
    </row>
    <row r="747" spans="1:9">
      <c r="F747" s="317"/>
      <c r="G747" s="314"/>
      <c r="H747" s="387"/>
      <c r="I747" s="387"/>
    </row>
    <row r="748" spans="1:9" ht="142.5">
      <c r="A748" s="57">
        <v>374</v>
      </c>
      <c r="B748" s="20" t="s">
        <v>2837</v>
      </c>
      <c r="C748" s="20" t="s">
        <v>2838</v>
      </c>
      <c r="D748" s="76">
        <v>1</v>
      </c>
      <c r="E748" s="58" t="s">
        <v>80</v>
      </c>
      <c r="F748" s="240"/>
      <c r="G748" s="240"/>
      <c r="H748" s="382">
        <f>ROUND(D748*F748, 0)</f>
        <v>0</v>
      </c>
      <c r="I748" s="382">
        <f>ROUND(D748*G748, 0)</f>
        <v>0</v>
      </c>
    </row>
    <row r="749" spans="1:9">
      <c r="F749" s="317"/>
      <c r="G749" s="314"/>
      <c r="H749" s="387"/>
      <c r="I749" s="387"/>
    </row>
    <row r="750" spans="1:9" ht="185.25">
      <c r="A750" s="57">
        <v>375</v>
      </c>
      <c r="B750" s="20" t="s">
        <v>2839</v>
      </c>
      <c r="C750" s="20" t="s">
        <v>2840</v>
      </c>
      <c r="D750" s="76">
        <v>1</v>
      </c>
      <c r="E750" s="58" t="s">
        <v>80</v>
      </c>
      <c r="F750" s="240"/>
      <c r="G750" s="240"/>
      <c r="H750" s="382">
        <f>ROUND(D750*F750, 0)</f>
        <v>0</v>
      </c>
      <c r="I750" s="382">
        <f>ROUND(D750*G750, 0)</f>
        <v>0</v>
      </c>
    </row>
    <row r="751" spans="1:9">
      <c r="F751" s="317"/>
      <c r="G751" s="314"/>
      <c r="H751" s="387"/>
      <c r="I751" s="387"/>
    </row>
    <row r="752" spans="1:9" ht="185.25">
      <c r="A752" s="57">
        <v>376</v>
      </c>
      <c r="B752" s="20" t="s">
        <v>2841</v>
      </c>
      <c r="C752" s="20" t="s">
        <v>2842</v>
      </c>
      <c r="D752" s="76">
        <v>8</v>
      </c>
      <c r="E752" s="58" t="s">
        <v>80</v>
      </c>
      <c r="F752" s="240"/>
      <c r="G752" s="240"/>
      <c r="H752" s="382">
        <f>ROUND(D752*F752, 0)</f>
        <v>0</v>
      </c>
      <c r="I752" s="382">
        <f>ROUND(D752*G752, 0)</f>
        <v>0</v>
      </c>
    </row>
    <row r="753" spans="1:9">
      <c r="F753" s="317"/>
      <c r="G753" s="314"/>
      <c r="H753" s="387"/>
      <c r="I753" s="387"/>
    </row>
    <row r="754" spans="1:9" ht="156.75">
      <c r="A754" s="57">
        <v>377</v>
      </c>
      <c r="B754" s="20" t="s">
        <v>2843</v>
      </c>
      <c r="C754" s="20" t="s">
        <v>2844</v>
      </c>
      <c r="D754" s="76">
        <v>11</v>
      </c>
      <c r="E754" s="58" t="s">
        <v>80</v>
      </c>
      <c r="F754" s="240"/>
      <c r="G754" s="240"/>
      <c r="H754" s="382">
        <f>ROUND(D754*F754, 0)</f>
        <v>0</v>
      </c>
      <c r="I754" s="382">
        <f>ROUND(D754*G754, 0)</f>
        <v>0</v>
      </c>
    </row>
    <row r="755" spans="1:9">
      <c r="F755" s="317"/>
      <c r="G755" s="314"/>
      <c r="H755" s="387"/>
      <c r="I755" s="387"/>
    </row>
    <row r="756" spans="1:9" ht="99.75">
      <c r="A756" s="57">
        <v>378</v>
      </c>
      <c r="B756" s="20" t="s">
        <v>2845</v>
      </c>
      <c r="C756" s="20" t="s">
        <v>2846</v>
      </c>
      <c r="D756" s="76">
        <v>1</v>
      </c>
      <c r="E756" s="58" t="s">
        <v>80</v>
      </c>
      <c r="F756" s="240"/>
      <c r="G756" s="240"/>
      <c r="H756" s="382">
        <f>ROUND(D756*F756, 0)</f>
        <v>0</v>
      </c>
      <c r="I756" s="382">
        <f>ROUND(D756*G756, 0)</f>
        <v>0</v>
      </c>
    </row>
    <row r="757" spans="1:9">
      <c r="F757" s="317"/>
      <c r="G757" s="314"/>
      <c r="H757" s="387"/>
      <c r="I757" s="387"/>
    </row>
    <row r="758" spans="1:9" ht="142.5">
      <c r="A758" s="57">
        <v>379</v>
      </c>
      <c r="B758" s="20" t="s">
        <v>2847</v>
      </c>
      <c r="C758" s="20" t="s">
        <v>2848</v>
      </c>
      <c r="D758" s="76">
        <v>3</v>
      </c>
      <c r="E758" s="58" t="s">
        <v>80</v>
      </c>
      <c r="F758" s="240"/>
      <c r="G758" s="240"/>
      <c r="H758" s="382">
        <f>ROUND(D758*F758, 0)</f>
        <v>0</v>
      </c>
      <c r="I758" s="382">
        <f>ROUND(D758*G758, 0)</f>
        <v>0</v>
      </c>
    </row>
    <row r="759" spans="1:9">
      <c r="F759" s="317"/>
      <c r="G759" s="314"/>
      <c r="H759" s="387"/>
      <c r="I759" s="387"/>
    </row>
    <row r="760" spans="1:9" ht="156.75">
      <c r="A760" s="57">
        <v>380</v>
      </c>
      <c r="B760" s="20" t="s">
        <v>2849</v>
      </c>
      <c r="C760" s="20" t="s">
        <v>2850</v>
      </c>
      <c r="D760" s="76">
        <v>1</v>
      </c>
      <c r="E760" s="58" t="s">
        <v>80</v>
      </c>
      <c r="F760" s="240"/>
      <c r="G760" s="240"/>
      <c r="H760" s="382">
        <f>ROUND(D760*F760, 0)</f>
        <v>0</v>
      </c>
      <c r="I760" s="382">
        <f>ROUND(D760*G760, 0)</f>
        <v>0</v>
      </c>
    </row>
    <row r="761" spans="1:9">
      <c r="F761" s="317"/>
      <c r="G761" s="314"/>
      <c r="H761" s="387"/>
      <c r="I761" s="387"/>
    </row>
    <row r="762" spans="1:9" ht="99.75">
      <c r="A762" s="57">
        <v>381</v>
      </c>
      <c r="B762" s="20" t="s">
        <v>2851</v>
      </c>
      <c r="C762" s="20" t="s">
        <v>2852</v>
      </c>
      <c r="D762" s="76">
        <v>2</v>
      </c>
      <c r="E762" s="58" t="s">
        <v>80</v>
      </c>
      <c r="F762" s="240"/>
      <c r="G762" s="240"/>
      <c r="H762" s="382">
        <f>ROUND(D762*F762, 0)</f>
        <v>0</v>
      </c>
      <c r="I762" s="382">
        <f>ROUND(D762*G762, 0)</f>
        <v>0</v>
      </c>
    </row>
    <row r="763" spans="1:9">
      <c r="F763" s="317"/>
      <c r="G763" s="314"/>
      <c r="H763" s="387"/>
      <c r="I763" s="387"/>
    </row>
    <row r="764" spans="1:9" ht="99.75">
      <c r="A764" s="57">
        <v>382</v>
      </c>
      <c r="B764" s="20" t="s">
        <v>2853</v>
      </c>
      <c r="C764" s="20" t="s">
        <v>2854</v>
      </c>
      <c r="D764" s="76">
        <v>1</v>
      </c>
      <c r="E764" s="58" t="s">
        <v>80</v>
      </c>
      <c r="F764" s="240"/>
      <c r="G764" s="240"/>
      <c r="H764" s="382">
        <f>ROUND(D764*F764, 0)</f>
        <v>0</v>
      </c>
      <c r="I764" s="382">
        <f>ROUND(D764*G764, 0)</f>
        <v>0</v>
      </c>
    </row>
    <row r="765" spans="1:9">
      <c r="F765" s="317"/>
      <c r="G765" s="314"/>
      <c r="H765" s="387"/>
      <c r="I765" s="387"/>
    </row>
    <row r="766" spans="1:9" ht="99.75">
      <c r="A766" s="57">
        <v>383</v>
      </c>
      <c r="B766" s="20" t="s">
        <v>2855</v>
      </c>
      <c r="C766" s="20" t="s">
        <v>2856</v>
      </c>
      <c r="D766" s="76">
        <v>1</v>
      </c>
      <c r="E766" s="58" t="s">
        <v>80</v>
      </c>
      <c r="F766" s="240"/>
      <c r="G766" s="240"/>
      <c r="H766" s="382">
        <f>ROUND(D766*F766, 0)</f>
        <v>0</v>
      </c>
      <c r="I766" s="382">
        <f>ROUND(D766*G766, 0)</f>
        <v>0</v>
      </c>
    </row>
    <row r="767" spans="1:9">
      <c r="F767" s="317"/>
      <c r="G767" s="314"/>
      <c r="H767" s="387"/>
      <c r="I767" s="387"/>
    </row>
    <row r="768" spans="1:9" ht="99.75">
      <c r="A768" s="57">
        <v>384</v>
      </c>
      <c r="B768" s="20" t="s">
        <v>2857</v>
      </c>
      <c r="C768" s="20" t="s">
        <v>2858</v>
      </c>
      <c r="D768" s="76">
        <v>1</v>
      </c>
      <c r="E768" s="58" t="s">
        <v>80</v>
      </c>
      <c r="F768" s="240"/>
      <c r="G768" s="240"/>
      <c r="H768" s="382">
        <f>ROUND(D768*F768, 0)</f>
        <v>0</v>
      </c>
      <c r="I768" s="382">
        <f>ROUND(D768*G768, 0)</f>
        <v>0</v>
      </c>
    </row>
    <row r="769" spans="1:9">
      <c r="F769" s="317"/>
      <c r="G769" s="314"/>
      <c r="H769" s="387"/>
      <c r="I769" s="387"/>
    </row>
    <row r="770" spans="1:9" ht="156.75">
      <c r="A770" s="57">
        <v>385</v>
      </c>
      <c r="B770" s="20" t="s">
        <v>2859</v>
      </c>
      <c r="C770" s="20" t="s">
        <v>2860</v>
      </c>
      <c r="D770" s="76">
        <v>1</v>
      </c>
      <c r="E770" s="58" t="s">
        <v>80</v>
      </c>
      <c r="F770" s="240"/>
      <c r="G770" s="240"/>
      <c r="H770" s="382">
        <f>ROUND(D770*F770, 0)</f>
        <v>0</v>
      </c>
      <c r="I770" s="382">
        <f>ROUND(D770*G770, 0)</f>
        <v>0</v>
      </c>
    </row>
    <row r="771" spans="1:9">
      <c r="F771" s="317"/>
      <c r="G771" s="314"/>
      <c r="H771" s="387"/>
      <c r="I771" s="387"/>
    </row>
    <row r="772" spans="1:9" ht="99.75">
      <c r="A772" s="57">
        <v>386</v>
      </c>
      <c r="B772" s="20" t="s">
        <v>2861</v>
      </c>
      <c r="C772" s="20" t="s">
        <v>2862</v>
      </c>
      <c r="D772" s="76">
        <v>10</v>
      </c>
      <c r="E772" s="58" t="s">
        <v>80</v>
      </c>
      <c r="F772" s="240"/>
      <c r="G772" s="240"/>
      <c r="H772" s="382">
        <f>ROUND(D772*F772, 0)</f>
        <v>0</v>
      </c>
      <c r="I772" s="382">
        <f>ROUND(D772*G772, 0)</f>
        <v>0</v>
      </c>
    </row>
    <row r="773" spans="1:9">
      <c r="F773" s="317"/>
      <c r="G773" s="314"/>
      <c r="H773" s="387"/>
      <c r="I773" s="387"/>
    </row>
    <row r="774" spans="1:9" ht="99.75">
      <c r="A774" s="57">
        <v>387</v>
      </c>
      <c r="B774" s="20" t="s">
        <v>2863</v>
      </c>
      <c r="C774" s="20" t="s">
        <v>2864</v>
      </c>
      <c r="D774" s="76">
        <v>2</v>
      </c>
      <c r="E774" s="58" t="s">
        <v>80</v>
      </c>
      <c r="F774" s="240"/>
      <c r="G774" s="240"/>
      <c r="H774" s="382">
        <f>ROUND(D774*F774, 0)</f>
        <v>0</v>
      </c>
      <c r="I774" s="382">
        <f>ROUND(D774*G774, 0)</f>
        <v>0</v>
      </c>
    </row>
    <row r="775" spans="1:9">
      <c r="F775" s="317"/>
      <c r="G775" s="314"/>
      <c r="H775" s="387"/>
      <c r="I775" s="387"/>
    </row>
    <row r="776" spans="1:9" ht="99.75">
      <c r="A776" s="57">
        <v>388</v>
      </c>
      <c r="B776" s="20" t="s">
        <v>2865</v>
      </c>
      <c r="C776" s="20" t="s">
        <v>2866</v>
      </c>
      <c r="D776" s="76">
        <v>1</v>
      </c>
      <c r="E776" s="58" t="s">
        <v>80</v>
      </c>
      <c r="F776" s="240"/>
      <c r="G776" s="240"/>
      <c r="H776" s="382">
        <f>ROUND(D776*F776, 0)</f>
        <v>0</v>
      </c>
      <c r="I776" s="382">
        <f>ROUND(D776*G776, 0)</f>
        <v>0</v>
      </c>
    </row>
    <row r="777" spans="1:9">
      <c r="F777" s="317"/>
      <c r="G777" s="314"/>
      <c r="H777" s="387"/>
      <c r="I777" s="387"/>
    </row>
    <row r="778" spans="1:9" ht="99.75">
      <c r="A778" s="57">
        <v>389</v>
      </c>
      <c r="B778" s="20" t="s">
        <v>2867</v>
      </c>
      <c r="C778" s="20" t="s">
        <v>2868</v>
      </c>
      <c r="D778" s="76">
        <v>1</v>
      </c>
      <c r="E778" s="58" t="s">
        <v>80</v>
      </c>
      <c r="F778" s="240"/>
      <c r="G778" s="240"/>
      <c r="H778" s="382">
        <f>ROUND(D778*F778, 0)</f>
        <v>0</v>
      </c>
      <c r="I778" s="382">
        <f>ROUND(D778*G778, 0)</f>
        <v>0</v>
      </c>
    </row>
    <row r="779" spans="1:9">
      <c r="F779" s="317"/>
      <c r="G779" s="314"/>
      <c r="H779" s="387"/>
      <c r="I779" s="387"/>
    </row>
    <row r="780" spans="1:9" ht="99.75">
      <c r="A780" s="57">
        <v>390</v>
      </c>
      <c r="B780" s="20" t="s">
        <v>2869</v>
      </c>
      <c r="C780" s="20" t="s">
        <v>2870</v>
      </c>
      <c r="D780" s="76">
        <v>1</v>
      </c>
      <c r="E780" s="58" t="s">
        <v>80</v>
      </c>
      <c r="F780" s="240"/>
      <c r="G780" s="240"/>
      <c r="H780" s="382">
        <f>ROUND(D780*F780, 0)</f>
        <v>0</v>
      </c>
      <c r="I780" s="382">
        <f>ROUND(D780*G780, 0)</f>
        <v>0</v>
      </c>
    </row>
    <row r="781" spans="1:9">
      <c r="F781" s="317"/>
      <c r="G781" s="314"/>
      <c r="H781" s="387"/>
      <c r="I781" s="387"/>
    </row>
    <row r="782" spans="1:9" ht="99.75">
      <c r="A782" s="57">
        <v>391</v>
      </c>
      <c r="B782" s="20" t="s">
        <v>2871</v>
      </c>
      <c r="C782" s="20" t="s">
        <v>2872</v>
      </c>
      <c r="D782" s="76">
        <v>5</v>
      </c>
      <c r="E782" s="58" t="s">
        <v>80</v>
      </c>
      <c r="F782" s="240"/>
      <c r="G782" s="240"/>
      <c r="H782" s="382">
        <f>ROUND(D782*F782, 0)</f>
        <v>0</v>
      </c>
      <c r="I782" s="382">
        <f>ROUND(D782*G782, 0)</f>
        <v>0</v>
      </c>
    </row>
    <row r="783" spans="1:9">
      <c r="F783" s="317"/>
      <c r="G783" s="314"/>
      <c r="H783" s="387"/>
      <c r="I783" s="387"/>
    </row>
    <row r="784" spans="1:9" ht="99.75">
      <c r="A784" s="57">
        <v>392</v>
      </c>
      <c r="B784" s="20" t="s">
        <v>2873</v>
      </c>
      <c r="C784" s="20" t="s">
        <v>2874</v>
      </c>
      <c r="D784" s="76">
        <v>19</v>
      </c>
      <c r="E784" s="58" t="s">
        <v>80</v>
      </c>
      <c r="F784" s="240"/>
      <c r="G784" s="240"/>
      <c r="H784" s="382">
        <f>ROUND(D784*F784, 0)</f>
        <v>0</v>
      </c>
      <c r="I784" s="382">
        <f>ROUND(D784*G784, 0)</f>
        <v>0</v>
      </c>
    </row>
    <row r="785" spans="1:9">
      <c r="F785" s="317"/>
      <c r="G785" s="314"/>
      <c r="H785" s="387"/>
      <c r="I785" s="387"/>
    </row>
    <row r="786" spans="1:9" ht="99.75">
      <c r="A786" s="57">
        <v>393</v>
      </c>
      <c r="B786" s="20" t="s">
        <v>2875</v>
      </c>
      <c r="C786" s="20" t="s">
        <v>2876</v>
      </c>
      <c r="D786" s="76">
        <v>1</v>
      </c>
      <c r="E786" s="58" t="s">
        <v>80</v>
      </c>
      <c r="F786" s="240"/>
      <c r="G786" s="240"/>
      <c r="H786" s="382">
        <f>ROUND(D786*F786, 0)</f>
        <v>0</v>
      </c>
      <c r="I786" s="382">
        <f>ROUND(D786*G786, 0)</f>
        <v>0</v>
      </c>
    </row>
    <row r="787" spans="1:9">
      <c r="F787" s="317"/>
      <c r="G787" s="314"/>
      <c r="H787" s="387"/>
      <c r="I787" s="387"/>
    </row>
    <row r="788" spans="1:9" ht="99.75">
      <c r="A788" s="57">
        <v>394</v>
      </c>
      <c r="B788" s="20" t="s">
        <v>2877</v>
      </c>
      <c r="C788" s="20" t="s">
        <v>2878</v>
      </c>
      <c r="D788" s="76">
        <v>1</v>
      </c>
      <c r="E788" s="58" t="s">
        <v>80</v>
      </c>
      <c r="F788" s="240"/>
      <c r="G788" s="240"/>
      <c r="H788" s="382">
        <f>ROUND(D788*F788, 0)</f>
        <v>0</v>
      </c>
      <c r="I788" s="382">
        <f>ROUND(D788*G788, 0)</f>
        <v>0</v>
      </c>
    </row>
    <row r="789" spans="1:9">
      <c r="F789" s="317"/>
      <c r="G789" s="314"/>
      <c r="H789" s="387"/>
      <c r="I789" s="387"/>
    </row>
    <row r="790" spans="1:9" ht="99.75">
      <c r="A790" s="57">
        <v>395</v>
      </c>
      <c r="B790" s="20" t="s">
        <v>2879</v>
      </c>
      <c r="C790" s="20" t="s">
        <v>2880</v>
      </c>
      <c r="D790" s="76">
        <v>1</v>
      </c>
      <c r="E790" s="58" t="s">
        <v>80</v>
      </c>
      <c r="F790" s="240"/>
      <c r="G790" s="240"/>
      <c r="H790" s="382">
        <f>ROUND(D790*F790, 0)</f>
        <v>0</v>
      </c>
      <c r="I790" s="382">
        <f>ROUND(D790*G790, 0)</f>
        <v>0</v>
      </c>
    </row>
    <row r="791" spans="1:9">
      <c r="F791" s="317"/>
      <c r="G791" s="314"/>
      <c r="H791" s="387"/>
      <c r="I791" s="387"/>
    </row>
    <row r="792" spans="1:9" ht="99.75">
      <c r="A792" s="57">
        <v>396</v>
      </c>
      <c r="B792" s="20" t="s">
        <v>2881</v>
      </c>
      <c r="C792" s="20" t="s">
        <v>2882</v>
      </c>
      <c r="D792" s="76">
        <v>1</v>
      </c>
      <c r="E792" s="58" t="s">
        <v>80</v>
      </c>
      <c r="F792" s="240"/>
      <c r="G792" s="240"/>
      <c r="H792" s="382">
        <f>ROUND(D792*F792, 0)</f>
        <v>0</v>
      </c>
      <c r="I792" s="382">
        <f>ROUND(D792*G792, 0)</f>
        <v>0</v>
      </c>
    </row>
    <row r="793" spans="1:9">
      <c r="F793" s="317"/>
      <c r="G793" s="314"/>
      <c r="H793" s="387"/>
      <c r="I793" s="387"/>
    </row>
    <row r="794" spans="1:9" ht="99.75">
      <c r="A794" s="57">
        <v>397</v>
      </c>
      <c r="B794" s="20" t="s">
        <v>2883</v>
      </c>
      <c r="C794" s="20" t="s">
        <v>2884</v>
      </c>
      <c r="D794" s="76">
        <v>1</v>
      </c>
      <c r="E794" s="58" t="s">
        <v>80</v>
      </c>
      <c r="F794" s="240"/>
      <c r="G794" s="240"/>
      <c r="H794" s="382">
        <f>ROUND(D794*F794, 0)</f>
        <v>0</v>
      </c>
      <c r="I794" s="382">
        <f>ROUND(D794*G794, 0)</f>
        <v>0</v>
      </c>
    </row>
    <row r="795" spans="1:9">
      <c r="F795" s="317"/>
      <c r="G795" s="314"/>
      <c r="H795" s="387"/>
      <c r="I795" s="387"/>
    </row>
    <row r="796" spans="1:9" ht="99.75">
      <c r="A796" s="57">
        <v>398</v>
      </c>
      <c r="B796" s="20" t="s">
        <v>2885</v>
      </c>
      <c r="C796" s="20" t="s">
        <v>2886</v>
      </c>
      <c r="D796" s="76">
        <v>1</v>
      </c>
      <c r="E796" s="58" t="s">
        <v>80</v>
      </c>
      <c r="F796" s="240"/>
      <c r="G796" s="240"/>
      <c r="H796" s="382">
        <f>ROUND(D796*F796, 0)</f>
        <v>0</v>
      </c>
      <c r="I796" s="382">
        <f>ROUND(D796*G796, 0)</f>
        <v>0</v>
      </c>
    </row>
    <row r="797" spans="1:9">
      <c r="F797" s="317"/>
      <c r="G797" s="314"/>
      <c r="H797" s="387"/>
      <c r="I797" s="387"/>
    </row>
    <row r="798" spans="1:9" ht="99.75">
      <c r="A798" s="57">
        <v>399</v>
      </c>
      <c r="B798" s="20" t="s">
        <v>2887</v>
      </c>
      <c r="C798" s="20" t="s">
        <v>2888</v>
      </c>
      <c r="D798" s="76">
        <v>1</v>
      </c>
      <c r="E798" s="58" t="s">
        <v>80</v>
      </c>
      <c r="F798" s="240"/>
      <c r="G798" s="240"/>
      <c r="H798" s="382">
        <f>ROUND(D798*F798, 0)</f>
        <v>0</v>
      </c>
      <c r="I798" s="382">
        <f>ROUND(D798*G798, 0)</f>
        <v>0</v>
      </c>
    </row>
    <row r="799" spans="1:9">
      <c r="F799" s="317"/>
      <c r="G799" s="314"/>
      <c r="H799" s="387"/>
      <c r="I799" s="387"/>
    </row>
    <row r="800" spans="1:9" ht="99.75">
      <c r="A800" s="57">
        <v>400</v>
      </c>
      <c r="B800" s="20" t="s">
        <v>2889</v>
      </c>
      <c r="C800" s="20" t="s">
        <v>2888</v>
      </c>
      <c r="D800" s="76">
        <v>23</v>
      </c>
      <c r="E800" s="58" t="s">
        <v>80</v>
      </c>
      <c r="F800" s="240"/>
      <c r="G800" s="240"/>
      <c r="H800" s="382">
        <f>ROUND(D800*F800, 0)</f>
        <v>0</v>
      </c>
      <c r="I800" s="382">
        <f>ROUND(D800*G800, 0)</f>
        <v>0</v>
      </c>
    </row>
    <row r="801" spans="1:9">
      <c r="F801" s="317"/>
      <c r="G801" s="314"/>
      <c r="H801" s="387"/>
      <c r="I801" s="387"/>
    </row>
    <row r="802" spans="1:9" ht="99.75">
      <c r="A802" s="57">
        <v>401</v>
      </c>
      <c r="B802" s="20" t="s">
        <v>2890</v>
      </c>
      <c r="C802" s="20" t="s">
        <v>2891</v>
      </c>
      <c r="D802" s="76">
        <v>1</v>
      </c>
      <c r="E802" s="58" t="s">
        <v>80</v>
      </c>
      <c r="F802" s="240"/>
      <c r="G802" s="240"/>
      <c r="H802" s="382">
        <f>ROUND(D802*F802, 0)</f>
        <v>0</v>
      </c>
      <c r="I802" s="382">
        <f>ROUND(D802*G802, 0)</f>
        <v>0</v>
      </c>
    </row>
    <row r="803" spans="1:9">
      <c r="F803" s="317"/>
      <c r="G803" s="314"/>
      <c r="H803" s="387"/>
      <c r="I803" s="387"/>
    </row>
    <row r="804" spans="1:9" ht="99.75">
      <c r="A804" s="57">
        <v>402</v>
      </c>
      <c r="B804" s="20" t="s">
        <v>2892</v>
      </c>
      <c r="C804" s="20" t="s">
        <v>2893</v>
      </c>
      <c r="D804" s="76">
        <v>1</v>
      </c>
      <c r="E804" s="58" t="s">
        <v>80</v>
      </c>
      <c r="F804" s="240"/>
      <c r="G804" s="240"/>
      <c r="H804" s="382">
        <f>ROUND(D804*F804, 0)</f>
        <v>0</v>
      </c>
      <c r="I804" s="382">
        <f>ROUND(D804*G804, 0)</f>
        <v>0</v>
      </c>
    </row>
    <row r="805" spans="1:9">
      <c r="F805" s="317"/>
      <c r="G805" s="314"/>
      <c r="H805" s="387"/>
      <c r="I805" s="387"/>
    </row>
    <row r="806" spans="1:9" ht="99.75">
      <c r="A806" s="57">
        <v>403</v>
      </c>
      <c r="B806" s="20" t="s">
        <v>2894</v>
      </c>
      <c r="C806" s="20" t="s">
        <v>2895</v>
      </c>
      <c r="D806" s="76">
        <v>1</v>
      </c>
      <c r="E806" s="58" t="s">
        <v>80</v>
      </c>
      <c r="F806" s="240"/>
      <c r="G806" s="240"/>
      <c r="H806" s="382">
        <f>ROUND(D806*F806, 0)</f>
        <v>0</v>
      </c>
      <c r="I806" s="382">
        <f>ROUND(D806*G806, 0)</f>
        <v>0</v>
      </c>
    </row>
    <row r="807" spans="1:9">
      <c r="F807" s="317"/>
      <c r="G807" s="314"/>
      <c r="H807" s="387"/>
      <c r="I807" s="387"/>
    </row>
    <row r="808" spans="1:9" ht="99.75">
      <c r="A808" s="57">
        <v>404</v>
      </c>
      <c r="B808" s="20" t="s">
        <v>2896</v>
      </c>
      <c r="C808" s="20" t="s">
        <v>2897</v>
      </c>
      <c r="D808" s="76">
        <v>27</v>
      </c>
      <c r="E808" s="58" t="s">
        <v>80</v>
      </c>
      <c r="F808" s="240"/>
      <c r="G808" s="240"/>
      <c r="H808" s="382">
        <f>ROUND(D808*F808, 0)</f>
        <v>0</v>
      </c>
      <c r="I808" s="382">
        <f>ROUND(D808*G808, 0)</f>
        <v>0</v>
      </c>
    </row>
    <row r="809" spans="1:9">
      <c r="F809" s="317"/>
      <c r="G809" s="314"/>
      <c r="H809" s="387"/>
      <c r="I809" s="387"/>
    </row>
    <row r="810" spans="1:9" ht="142.5">
      <c r="A810" s="57">
        <v>405</v>
      </c>
      <c r="B810" s="20" t="s">
        <v>2898</v>
      </c>
      <c r="C810" s="20" t="s">
        <v>2899</v>
      </c>
      <c r="D810" s="76">
        <v>1</v>
      </c>
      <c r="E810" s="58" t="s">
        <v>80</v>
      </c>
      <c r="F810" s="240"/>
      <c r="G810" s="240"/>
      <c r="H810" s="382">
        <f>ROUND(D810*F810, 0)</f>
        <v>0</v>
      </c>
      <c r="I810" s="382">
        <f>ROUND(D810*G810, 0)</f>
        <v>0</v>
      </c>
    </row>
    <row r="811" spans="1:9">
      <c r="F811" s="317"/>
      <c r="G811" s="314"/>
      <c r="H811" s="387"/>
      <c r="I811" s="387"/>
    </row>
    <row r="812" spans="1:9" ht="142.5">
      <c r="A812" s="57">
        <v>406</v>
      </c>
      <c r="B812" s="20" t="s">
        <v>2900</v>
      </c>
      <c r="C812" s="20" t="s">
        <v>2901</v>
      </c>
      <c r="D812" s="76">
        <v>5</v>
      </c>
      <c r="E812" s="58" t="s">
        <v>80</v>
      </c>
      <c r="F812" s="240"/>
      <c r="G812" s="240"/>
      <c r="H812" s="382">
        <f>ROUND(D812*F812, 0)</f>
        <v>0</v>
      </c>
      <c r="I812" s="382">
        <f>ROUND(D812*G812, 0)</f>
        <v>0</v>
      </c>
    </row>
    <row r="813" spans="1:9">
      <c r="F813" s="317"/>
      <c r="G813" s="314"/>
      <c r="H813" s="387"/>
      <c r="I813" s="387"/>
    </row>
    <row r="814" spans="1:9" ht="142.5">
      <c r="A814" s="57">
        <v>407</v>
      </c>
      <c r="B814" s="20" t="s">
        <v>2902</v>
      </c>
      <c r="C814" s="20" t="s">
        <v>2903</v>
      </c>
      <c r="D814" s="76">
        <v>2</v>
      </c>
      <c r="E814" s="58" t="s">
        <v>80</v>
      </c>
      <c r="F814" s="240"/>
      <c r="G814" s="240"/>
      <c r="H814" s="382">
        <f>ROUND(D814*F814, 0)</f>
        <v>0</v>
      </c>
      <c r="I814" s="382">
        <f>ROUND(D814*G814, 0)</f>
        <v>0</v>
      </c>
    </row>
    <row r="815" spans="1:9">
      <c r="F815" s="317"/>
      <c r="G815" s="314"/>
      <c r="H815" s="387"/>
      <c r="I815" s="387"/>
    </row>
    <row r="816" spans="1:9" ht="142.5">
      <c r="A816" s="57">
        <v>408</v>
      </c>
      <c r="B816" s="20" t="s">
        <v>2904</v>
      </c>
      <c r="C816" s="20" t="s">
        <v>2905</v>
      </c>
      <c r="D816" s="76">
        <v>2</v>
      </c>
      <c r="E816" s="58" t="s">
        <v>80</v>
      </c>
      <c r="F816" s="240"/>
      <c r="G816" s="240"/>
      <c r="H816" s="382">
        <f>ROUND(D816*F816, 0)</f>
        <v>0</v>
      </c>
      <c r="I816" s="382">
        <f>ROUND(D816*G816, 0)</f>
        <v>0</v>
      </c>
    </row>
    <row r="817" spans="1:9">
      <c r="F817" s="317"/>
      <c r="G817" s="314"/>
      <c r="H817" s="387"/>
      <c r="I817" s="387"/>
    </row>
    <row r="818" spans="1:9" ht="142.5">
      <c r="A818" s="57">
        <v>409</v>
      </c>
      <c r="B818" s="20" t="s">
        <v>2906</v>
      </c>
      <c r="C818" s="20" t="s">
        <v>2907</v>
      </c>
      <c r="D818" s="76">
        <v>4</v>
      </c>
      <c r="E818" s="58" t="s">
        <v>80</v>
      </c>
      <c r="F818" s="240"/>
      <c r="G818" s="240"/>
      <c r="H818" s="382">
        <f>ROUND(D818*F818, 0)</f>
        <v>0</v>
      </c>
      <c r="I818" s="382">
        <f>ROUND(D818*G818, 0)</f>
        <v>0</v>
      </c>
    </row>
    <row r="819" spans="1:9">
      <c r="F819" s="317"/>
      <c r="G819" s="314"/>
      <c r="H819" s="387"/>
      <c r="I819" s="387"/>
    </row>
    <row r="820" spans="1:9" ht="142.5">
      <c r="A820" s="57">
        <v>410</v>
      </c>
      <c r="B820" s="20" t="s">
        <v>2908</v>
      </c>
      <c r="C820" s="20" t="s">
        <v>2909</v>
      </c>
      <c r="D820" s="76">
        <v>2</v>
      </c>
      <c r="E820" s="58" t="s">
        <v>80</v>
      </c>
      <c r="F820" s="240"/>
      <c r="G820" s="240"/>
      <c r="H820" s="382">
        <f>ROUND(D820*F820, 0)</f>
        <v>0</v>
      </c>
      <c r="I820" s="382">
        <f>ROUND(D820*G820, 0)</f>
        <v>0</v>
      </c>
    </row>
    <row r="821" spans="1:9">
      <c r="F821" s="317"/>
      <c r="G821" s="314"/>
      <c r="H821" s="387"/>
      <c r="I821" s="387"/>
    </row>
    <row r="822" spans="1:9" ht="142.5">
      <c r="A822" s="57">
        <v>411</v>
      </c>
      <c r="B822" s="20" t="s">
        <v>2910</v>
      </c>
      <c r="C822" s="20" t="s">
        <v>2911</v>
      </c>
      <c r="D822" s="76">
        <v>4</v>
      </c>
      <c r="E822" s="58" t="s">
        <v>80</v>
      </c>
      <c r="F822" s="240"/>
      <c r="G822" s="240"/>
      <c r="H822" s="382">
        <f>ROUND(D822*F822, 0)</f>
        <v>0</v>
      </c>
      <c r="I822" s="382">
        <f>ROUND(D822*G822, 0)</f>
        <v>0</v>
      </c>
    </row>
    <row r="823" spans="1:9">
      <c r="F823" s="317"/>
      <c r="G823" s="314"/>
      <c r="H823" s="387"/>
      <c r="I823" s="387"/>
    </row>
    <row r="824" spans="1:9" ht="142.5">
      <c r="A824" s="57">
        <v>412</v>
      </c>
      <c r="B824" s="20" t="s">
        <v>2912</v>
      </c>
      <c r="C824" s="20" t="s">
        <v>2913</v>
      </c>
      <c r="D824" s="76">
        <v>2</v>
      </c>
      <c r="E824" s="58" t="s">
        <v>80</v>
      </c>
      <c r="F824" s="240"/>
      <c r="G824" s="240"/>
      <c r="H824" s="382">
        <f>ROUND(D824*F824, 0)</f>
        <v>0</v>
      </c>
      <c r="I824" s="382">
        <f>ROUND(D824*G824, 0)</f>
        <v>0</v>
      </c>
    </row>
    <row r="825" spans="1:9">
      <c r="F825" s="317"/>
      <c r="G825" s="314"/>
      <c r="H825" s="387"/>
      <c r="I825" s="387"/>
    </row>
    <row r="826" spans="1:9" ht="142.5">
      <c r="A826" s="57">
        <v>413</v>
      </c>
      <c r="B826" s="20" t="s">
        <v>2914</v>
      </c>
      <c r="C826" s="20" t="s">
        <v>2915</v>
      </c>
      <c r="D826" s="76">
        <v>1</v>
      </c>
      <c r="E826" s="58" t="s">
        <v>80</v>
      </c>
      <c r="F826" s="240"/>
      <c r="G826" s="240"/>
      <c r="H826" s="382">
        <f>ROUND(D826*F826, 0)</f>
        <v>0</v>
      </c>
      <c r="I826" s="382">
        <f>ROUND(D826*G826, 0)</f>
        <v>0</v>
      </c>
    </row>
    <row r="827" spans="1:9">
      <c r="F827" s="317"/>
      <c r="G827" s="314"/>
      <c r="H827" s="387"/>
      <c r="I827" s="387"/>
    </row>
    <row r="828" spans="1:9" ht="142.5">
      <c r="A828" s="57">
        <v>414</v>
      </c>
      <c r="B828" s="20" t="s">
        <v>2916</v>
      </c>
      <c r="C828" s="20" t="s">
        <v>2917</v>
      </c>
      <c r="D828" s="76">
        <v>3</v>
      </c>
      <c r="E828" s="58" t="s">
        <v>80</v>
      </c>
      <c r="F828" s="240"/>
      <c r="G828" s="240"/>
      <c r="H828" s="382">
        <f>ROUND(D828*F828, 0)</f>
        <v>0</v>
      </c>
      <c r="I828" s="382">
        <f>ROUND(D828*G828, 0)</f>
        <v>0</v>
      </c>
    </row>
    <row r="829" spans="1:9">
      <c r="F829" s="317"/>
      <c r="G829" s="314"/>
      <c r="H829" s="387"/>
      <c r="I829" s="387"/>
    </row>
    <row r="830" spans="1:9" ht="142.5">
      <c r="A830" s="57">
        <v>415</v>
      </c>
      <c r="B830" s="20" t="s">
        <v>2918</v>
      </c>
      <c r="C830" s="20" t="s">
        <v>2919</v>
      </c>
      <c r="D830" s="76">
        <v>2</v>
      </c>
      <c r="E830" s="58" t="s">
        <v>80</v>
      </c>
      <c r="F830" s="240"/>
      <c r="G830" s="240"/>
      <c r="H830" s="382">
        <f>ROUND(D830*F830, 0)</f>
        <v>0</v>
      </c>
      <c r="I830" s="382">
        <f>ROUND(D830*G830, 0)</f>
        <v>0</v>
      </c>
    </row>
    <row r="831" spans="1:9">
      <c r="F831" s="317"/>
      <c r="G831" s="314"/>
      <c r="H831" s="387"/>
      <c r="I831" s="387"/>
    </row>
    <row r="832" spans="1:9" ht="99.75">
      <c r="A832" s="57">
        <v>416</v>
      </c>
      <c r="B832" s="20" t="s">
        <v>2920</v>
      </c>
      <c r="C832" s="20" t="s">
        <v>2921</v>
      </c>
      <c r="D832" s="76">
        <v>27</v>
      </c>
      <c r="E832" s="58" t="s">
        <v>80</v>
      </c>
      <c r="F832" s="240"/>
      <c r="G832" s="240"/>
      <c r="H832" s="382">
        <f>ROUND(D832*F832, 0)</f>
        <v>0</v>
      </c>
      <c r="I832" s="382">
        <f>ROUND(D832*G832, 0)</f>
        <v>0</v>
      </c>
    </row>
    <row r="833" spans="1:9">
      <c r="F833" s="317"/>
      <c r="G833" s="314"/>
      <c r="H833" s="387"/>
      <c r="I833" s="387"/>
    </row>
    <row r="834" spans="1:9" ht="99.75">
      <c r="A834" s="57">
        <v>417</v>
      </c>
      <c r="B834" s="20" t="s">
        <v>2922</v>
      </c>
      <c r="C834" s="20" t="s">
        <v>2923</v>
      </c>
      <c r="D834" s="76">
        <v>1</v>
      </c>
      <c r="E834" s="58" t="s">
        <v>80</v>
      </c>
      <c r="F834" s="240"/>
      <c r="G834" s="240"/>
      <c r="H834" s="382">
        <f>ROUND(D834*F834, 0)</f>
        <v>0</v>
      </c>
      <c r="I834" s="382">
        <f>ROUND(D834*G834, 0)</f>
        <v>0</v>
      </c>
    </row>
    <row r="835" spans="1:9">
      <c r="F835" s="317"/>
      <c r="G835" s="314"/>
      <c r="H835" s="387"/>
      <c r="I835" s="387"/>
    </row>
    <row r="836" spans="1:9" ht="99.75">
      <c r="A836" s="57">
        <v>418</v>
      </c>
      <c r="B836" s="20" t="s">
        <v>2924</v>
      </c>
      <c r="C836" s="20" t="s">
        <v>2925</v>
      </c>
      <c r="D836" s="76">
        <v>1</v>
      </c>
      <c r="E836" s="58" t="s">
        <v>80</v>
      </c>
      <c r="F836" s="240"/>
      <c r="G836" s="240"/>
      <c r="H836" s="382">
        <f>ROUND(D836*F836, 0)</f>
        <v>0</v>
      </c>
      <c r="I836" s="382">
        <f>ROUND(D836*G836, 0)</f>
        <v>0</v>
      </c>
    </row>
    <row r="837" spans="1:9">
      <c r="F837" s="317"/>
      <c r="G837" s="314"/>
      <c r="H837" s="387"/>
      <c r="I837" s="387"/>
    </row>
    <row r="838" spans="1:9" ht="99.75">
      <c r="A838" s="57">
        <v>419</v>
      </c>
      <c r="B838" s="20" t="s">
        <v>2926</v>
      </c>
      <c r="C838" s="20" t="s">
        <v>2927</v>
      </c>
      <c r="D838" s="76">
        <v>1</v>
      </c>
      <c r="E838" s="58" t="s">
        <v>80</v>
      </c>
      <c r="F838" s="240"/>
      <c r="G838" s="240"/>
      <c r="H838" s="382">
        <f>ROUND(D838*F838, 0)</f>
        <v>0</v>
      </c>
      <c r="I838" s="382">
        <f>ROUND(D838*G838, 0)</f>
        <v>0</v>
      </c>
    </row>
    <row r="839" spans="1:9">
      <c r="F839" s="317"/>
      <c r="G839" s="314"/>
      <c r="H839" s="387"/>
      <c r="I839" s="387"/>
    </row>
    <row r="840" spans="1:9" ht="99.75">
      <c r="A840" s="57">
        <v>420</v>
      </c>
      <c r="B840" s="20" t="s">
        <v>2928</v>
      </c>
      <c r="C840" s="20" t="s">
        <v>2929</v>
      </c>
      <c r="D840" s="76">
        <v>1</v>
      </c>
      <c r="E840" s="58" t="s">
        <v>80</v>
      </c>
      <c r="F840" s="240"/>
      <c r="G840" s="240"/>
      <c r="H840" s="382">
        <f>ROUND(D840*F840, 0)</f>
        <v>0</v>
      </c>
      <c r="I840" s="382">
        <f>ROUND(D840*G840, 0)</f>
        <v>0</v>
      </c>
    </row>
    <row r="841" spans="1:9">
      <c r="F841" s="317"/>
      <c r="G841" s="314"/>
      <c r="H841" s="387"/>
      <c r="I841" s="387"/>
    </row>
    <row r="842" spans="1:9" ht="99.75">
      <c r="A842" s="57">
        <v>421</v>
      </c>
      <c r="B842" s="20" t="s">
        <v>2930</v>
      </c>
      <c r="C842" s="20" t="s">
        <v>2931</v>
      </c>
      <c r="D842" s="76">
        <v>1</v>
      </c>
      <c r="E842" s="58" t="s">
        <v>80</v>
      </c>
      <c r="F842" s="240"/>
      <c r="G842" s="240"/>
      <c r="H842" s="382">
        <f>ROUND(D842*F842, 0)</f>
        <v>0</v>
      </c>
      <c r="I842" s="382">
        <f>ROUND(D842*G842, 0)</f>
        <v>0</v>
      </c>
    </row>
    <row r="843" spans="1:9">
      <c r="F843" s="317"/>
      <c r="G843" s="314"/>
      <c r="H843" s="387"/>
      <c r="I843" s="387"/>
    </row>
    <row r="844" spans="1:9" ht="99.75">
      <c r="A844" s="57">
        <v>422</v>
      </c>
      <c r="B844" s="20" t="s">
        <v>2932</v>
      </c>
      <c r="C844" s="20" t="s">
        <v>2933</v>
      </c>
      <c r="D844" s="76">
        <v>1</v>
      </c>
      <c r="E844" s="58" t="s">
        <v>80</v>
      </c>
      <c r="F844" s="240"/>
      <c r="G844" s="240"/>
      <c r="H844" s="382">
        <f>ROUND(D844*F844, 0)</f>
        <v>0</v>
      </c>
      <c r="I844" s="382">
        <f>ROUND(D844*G844, 0)</f>
        <v>0</v>
      </c>
    </row>
    <row r="845" spans="1:9">
      <c r="F845" s="317"/>
      <c r="G845" s="314"/>
      <c r="H845" s="387"/>
      <c r="I845" s="387"/>
    </row>
    <row r="846" spans="1:9" ht="99.75">
      <c r="A846" s="57">
        <v>423</v>
      </c>
      <c r="B846" s="20" t="s">
        <v>2934</v>
      </c>
      <c r="C846" s="20" t="s">
        <v>2935</v>
      </c>
      <c r="D846" s="76">
        <v>1</v>
      </c>
      <c r="E846" s="58" t="s">
        <v>80</v>
      </c>
      <c r="F846" s="240"/>
      <c r="G846" s="240"/>
      <c r="H846" s="382">
        <f>ROUND(D846*F846, 0)</f>
        <v>0</v>
      </c>
      <c r="I846" s="382">
        <f>ROUND(D846*G846, 0)</f>
        <v>0</v>
      </c>
    </row>
    <row r="847" spans="1:9">
      <c r="F847" s="317"/>
      <c r="G847" s="314"/>
      <c r="H847" s="387"/>
      <c r="I847" s="387"/>
    </row>
    <row r="848" spans="1:9" ht="99.75">
      <c r="A848" s="57">
        <v>424</v>
      </c>
      <c r="B848" s="20" t="s">
        <v>2936</v>
      </c>
      <c r="C848" s="20" t="s">
        <v>2937</v>
      </c>
      <c r="D848" s="76">
        <v>1</v>
      </c>
      <c r="E848" s="58" t="s">
        <v>80</v>
      </c>
      <c r="F848" s="240"/>
      <c r="G848" s="240"/>
      <c r="H848" s="382">
        <f>ROUND(D848*F848, 0)</f>
        <v>0</v>
      </c>
      <c r="I848" s="382">
        <f>ROUND(D848*G848, 0)</f>
        <v>0</v>
      </c>
    </row>
    <row r="849" spans="1:9">
      <c r="F849" s="317"/>
      <c r="G849" s="314"/>
      <c r="H849" s="387"/>
      <c r="I849" s="387"/>
    </row>
    <row r="850" spans="1:9" ht="99.75">
      <c r="A850" s="57">
        <v>425</v>
      </c>
      <c r="B850" s="20" t="s">
        <v>2938</v>
      </c>
      <c r="C850" s="20" t="s">
        <v>2939</v>
      </c>
      <c r="D850" s="76">
        <v>1</v>
      </c>
      <c r="E850" s="58" t="s">
        <v>80</v>
      </c>
      <c r="F850" s="240"/>
      <c r="G850" s="240"/>
      <c r="H850" s="382">
        <f>ROUND(D850*F850, 0)</f>
        <v>0</v>
      </c>
      <c r="I850" s="382">
        <f>ROUND(D850*G850, 0)</f>
        <v>0</v>
      </c>
    </row>
    <row r="851" spans="1:9">
      <c r="F851" s="317"/>
      <c r="G851" s="314"/>
      <c r="H851" s="387"/>
      <c r="I851" s="387"/>
    </row>
    <row r="852" spans="1:9" ht="99.75">
      <c r="A852" s="57">
        <v>426</v>
      </c>
      <c r="B852" s="20" t="s">
        <v>2940</v>
      </c>
      <c r="C852" s="20" t="s">
        <v>2941</v>
      </c>
      <c r="D852" s="76">
        <v>1</v>
      </c>
      <c r="E852" s="58" t="s">
        <v>80</v>
      </c>
      <c r="F852" s="240"/>
      <c r="G852" s="240"/>
      <c r="H852" s="382">
        <f>ROUND(D852*F852, 0)</f>
        <v>0</v>
      </c>
      <c r="I852" s="382">
        <f>ROUND(D852*G852, 0)</f>
        <v>0</v>
      </c>
    </row>
    <row r="853" spans="1:9">
      <c r="F853" s="317"/>
      <c r="G853" s="314"/>
      <c r="H853" s="387"/>
      <c r="I853" s="387"/>
    </row>
    <row r="854" spans="1:9" ht="99.75">
      <c r="A854" s="57">
        <v>427</v>
      </c>
      <c r="B854" s="20" t="s">
        <v>2942</v>
      </c>
      <c r="C854" s="20" t="s">
        <v>2943</v>
      </c>
      <c r="D854" s="76">
        <v>1</v>
      </c>
      <c r="E854" s="58" t="s">
        <v>80</v>
      </c>
      <c r="F854" s="240"/>
      <c r="G854" s="240"/>
      <c r="H854" s="382">
        <f>ROUND(D854*F854, 0)</f>
        <v>0</v>
      </c>
      <c r="I854" s="382">
        <f>ROUND(D854*G854, 0)</f>
        <v>0</v>
      </c>
    </row>
    <row r="855" spans="1:9">
      <c r="F855" s="317"/>
      <c r="G855" s="314"/>
      <c r="H855" s="387"/>
      <c r="I855" s="387"/>
    </row>
    <row r="856" spans="1:9" ht="99.75">
      <c r="A856" s="57">
        <v>428</v>
      </c>
      <c r="B856" s="20" t="s">
        <v>2944</v>
      </c>
      <c r="C856" s="20" t="s">
        <v>2945</v>
      </c>
      <c r="D856" s="76">
        <v>1</v>
      </c>
      <c r="E856" s="58" t="s">
        <v>80</v>
      </c>
      <c r="F856" s="240"/>
      <c r="G856" s="240"/>
      <c r="H856" s="382">
        <f>ROUND(D856*F856, 0)</f>
        <v>0</v>
      </c>
      <c r="I856" s="382">
        <f>ROUND(D856*G856, 0)</f>
        <v>0</v>
      </c>
    </row>
    <row r="857" spans="1:9">
      <c r="F857" s="317"/>
      <c r="G857" s="314"/>
      <c r="H857" s="387"/>
      <c r="I857" s="387"/>
    </row>
    <row r="858" spans="1:9" ht="99.75">
      <c r="A858" s="57">
        <v>429</v>
      </c>
      <c r="B858" s="20" t="s">
        <v>2946</v>
      </c>
      <c r="C858" s="20" t="s">
        <v>2947</v>
      </c>
      <c r="D858" s="76">
        <v>1</v>
      </c>
      <c r="E858" s="58" t="s">
        <v>80</v>
      </c>
      <c r="F858" s="240"/>
      <c r="G858" s="240"/>
      <c r="H858" s="382">
        <f>ROUND(D858*F858, 0)</f>
        <v>0</v>
      </c>
      <c r="I858" s="382">
        <f>ROUND(D858*G858, 0)</f>
        <v>0</v>
      </c>
    </row>
    <row r="859" spans="1:9">
      <c r="F859" s="317"/>
      <c r="G859" s="314"/>
      <c r="H859" s="387"/>
      <c r="I859" s="387"/>
    </row>
    <row r="860" spans="1:9" ht="99.75">
      <c r="A860" s="57">
        <v>430</v>
      </c>
      <c r="B860" s="20" t="s">
        <v>2948</v>
      </c>
      <c r="C860" s="20" t="s">
        <v>2949</v>
      </c>
      <c r="D860" s="76">
        <v>2</v>
      </c>
      <c r="E860" s="58" t="s">
        <v>80</v>
      </c>
      <c r="F860" s="240"/>
      <c r="G860" s="240"/>
      <c r="H860" s="382">
        <f>ROUND(D860*F860, 0)</f>
        <v>0</v>
      </c>
      <c r="I860" s="382">
        <f>ROUND(D860*G860, 0)</f>
        <v>0</v>
      </c>
    </row>
    <row r="861" spans="1:9">
      <c r="F861" s="317"/>
      <c r="G861" s="314"/>
      <c r="H861" s="387"/>
      <c r="I861" s="387"/>
    </row>
    <row r="862" spans="1:9" ht="99.75">
      <c r="A862" s="57">
        <v>431</v>
      </c>
      <c r="B862" s="20" t="s">
        <v>2950</v>
      </c>
      <c r="C862" s="20" t="s">
        <v>2951</v>
      </c>
      <c r="D862" s="76">
        <v>1</v>
      </c>
      <c r="E862" s="58" t="s">
        <v>80</v>
      </c>
      <c r="F862" s="240"/>
      <c r="G862" s="240"/>
      <c r="H862" s="382">
        <f>ROUND(D862*F862, 0)</f>
        <v>0</v>
      </c>
      <c r="I862" s="382">
        <f>ROUND(D862*G862, 0)</f>
        <v>0</v>
      </c>
    </row>
    <row r="863" spans="1:9">
      <c r="F863" s="317"/>
      <c r="G863" s="314"/>
      <c r="H863" s="387"/>
      <c r="I863" s="387"/>
    </row>
    <row r="864" spans="1:9" ht="99.75">
      <c r="A864" s="57">
        <v>432</v>
      </c>
      <c r="B864" s="20" t="s">
        <v>2952</v>
      </c>
      <c r="C864" s="20" t="s">
        <v>2953</v>
      </c>
      <c r="D864" s="76">
        <v>20</v>
      </c>
      <c r="E864" s="58" t="s">
        <v>80</v>
      </c>
      <c r="F864" s="240"/>
      <c r="G864" s="240"/>
      <c r="H864" s="382">
        <f>ROUND(D864*F864, 0)</f>
        <v>0</v>
      </c>
      <c r="I864" s="382">
        <f>ROUND(D864*G864, 0)</f>
        <v>0</v>
      </c>
    </row>
    <row r="865" spans="1:9">
      <c r="F865" s="317"/>
      <c r="G865" s="314"/>
      <c r="H865" s="387"/>
      <c r="I865" s="387"/>
    </row>
    <row r="866" spans="1:9" ht="99.75">
      <c r="A866" s="57">
        <v>433</v>
      </c>
      <c r="B866" s="20" t="s">
        <v>2954</v>
      </c>
      <c r="C866" s="20" t="s">
        <v>2955</v>
      </c>
      <c r="D866" s="76">
        <v>4</v>
      </c>
      <c r="E866" s="58" t="s">
        <v>80</v>
      </c>
      <c r="F866" s="240"/>
      <c r="G866" s="240"/>
      <c r="H866" s="382">
        <f>ROUND(D866*F866, 0)</f>
        <v>0</v>
      </c>
      <c r="I866" s="382">
        <f>ROUND(D866*G866, 0)</f>
        <v>0</v>
      </c>
    </row>
    <row r="867" spans="1:9">
      <c r="F867" s="317"/>
      <c r="G867" s="314"/>
      <c r="H867" s="387"/>
      <c r="I867" s="387"/>
    </row>
    <row r="868" spans="1:9" ht="99.75">
      <c r="A868" s="57">
        <v>434</v>
      </c>
      <c r="B868" s="20" t="s">
        <v>2956</v>
      </c>
      <c r="C868" s="20" t="s">
        <v>2957</v>
      </c>
      <c r="D868" s="76">
        <v>3</v>
      </c>
      <c r="E868" s="58" t="s">
        <v>80</v>
      </c>
      <c r="F868" s="240"/>
      <c r="G868" s="240"/>
      <c r="H868" s="382">
        <f>ROUND(D868*F868, 0)</f>
        <v>0</v>
      </c>
      <c r="I868" s="382">
        <f>ROUND(D868*G868, 0)</f>
        <v>0</v>
      </c>
    </row>
    <row r="869" spans="1:9">
      <c r="F869" s="317"/>
      <c r="G869" s="314"/>
      <c r="H869" s="387"/>
      <c r="I869" s="387"/>
    </row>
    <row r="870" spans="1:9" ht="99.75">
      <c r="A870" s="57">
        <v>435</v>
      </c>
      <c r="B870" s="20" t="s">
        <v>2958</v>
      </c>
      <c r="C870" s="20" t="s">
        <v>2959</v>
      </c>
      <c r="D870" s="76">
        <v>1</v>
      </c>
      <c r="E870" s="58" t="s">
        <v>80</v>
      </c>
      <c r="F870" s="240"/>
      <c r="G870" s="240"/>
      <c r="H870" s="382">
        <f>ROUND(D870*F870, 0)</f>
        <v>0</v>
      </c>
      <c r="I870" s="382">
        <f>ROUND(D870*G870, 0)</f>
        <v>0</v>
      </c>
    </row>
    <row r="871" spans="1:9">
      <c r="F871" s="317"/>
      <c r="G871" s="314"/>
      <c r="H871" s="387"/>
      <c r="I871" s="387"/>
    </row>
    <row r="872" spans="1:9" ht="99.75">
      <c r="A872" s="57">
        <v>436</v>
      </c>
      <c r="B872" s="20" t="s">
        <v>2960</v>
      </c>
      <c r="C872" s="20" t="s">
        <v>2961</v>
      </c>
      <c r="D872" s="76">
        <v>1</v>
      </c>
      <c r="E872" s="58" t="s">
        <v>80</v>
      </c>
      <c r="F872" s="240"/>
      <c r="G872" s="240"/>
      <c r="H872" s="382">
        <f>ROUND(D872*F872, 0)</f>
        <v>0</v>
      </c>
      <c r="I872" s="382">
        <f>ROUND(D872*G872, 0)</f>
        <v>0</v>
      </c>
    </row>
    <row r="873" spans="1:9">
      <c r="F873" s="317"/>
      <c r="G873" s="314"/>
      <c r="H873" s="387"/>
      <c r="I873" s="387"/>
    </row>
    <row r="874" spans="1:9" ht="99.75">
      <c r="A874" s="57">
        <v>437</v>
      </c>
      <c r="B874" s="20" t="s">
        <v>2962</v>
      </c>
      <c r="C874" s="20" t="s">
        <v>2963</v>
      </c>
      <c r="D874" s="76">
        <v>1</v>
      </c>
      <c r="E874" s="58" t="s">
        <v>80</v>
      </c>
      <c r="F874" s="240"/>
      <c r="G874" s="240"/>
      <c r="H874" s="382">
        <f>ROUND(D874*F874, 0)</f>
        <v>0</v>
      </c>
      <c r="I874" s="382">
        <f>ROUND(D874*G874, 0)</f>
        <v>0</v>
      </c>
    </row>
    <row r="875" spans="1:9">
      <c r="F875" s="317"/>
      <c r="G875" s="314"/>
      <c r="H875" s="387"/>
      <c r="I875" s="387"/>
    </row>
    <row r="876" spans="1:9" ht="99.75">
      <c r="A876" s="57">
        <v>438</v>
      </c>
      <c r="B876" s="20" t="s">
        <v>2964</v>
      </c>
      <c r="C876" s="20" t="s">
        <v>2965</v>
      </c>
      <c r="D876" s="76">
        <v>1</v>
      </c>
      <c r="E876" s="58" t="s">
        <v>80</v>
      </c>
      <c r="F876" s="240"/>
      <c r="G876" s="240"/>
      <c r="H876" s="382">
        <f>ROUND(D876*F876, 0)</f>
        <v>0</v>
      </c>
      <c r="I876" s="382">
        <f>ROUND(D876*G876, 0)</f>
        <v>0</v>
      </c>
    </row>
    <row r="877" spans="1:9">
      <c r="F877" s="317"/>
      <c r="G877" s="314"/>
      <c r="H877" s="387"/>
      <c r="I877" s="387"/>
    </row>
    <row r="878" spans="1:9" ht="99.75">
      <c r="A878" s="57">
        <v>439</v>
      </c>
      <c r="B878" s="20" t="s">
        <v>2966</v>
      </c>
      <c r="C878" s="20" t="s">
        <v>2967</v>
      </c>
      <c r="D878" s="76">
        <v>1</v>
      </c>
      <c r="E878" s="58" t="s">
        <v>80</v>
      </c>
      <c r="F878" s="240"/>
      <c r="G878" s="240"/>
      <c r="H878" s="382">
        <f>ROUND(D878*F878, 0)</f>
        <v>0</v>
      </c>
      <c r="I878" s="382">
        <f>ROUND(D878*G878, 0)</f>
        <v>0</v>
      </c>
    </row>
    <row r="879" spans="1:9">
      <c r="F879" s="317"/>
      <c r="G879" s="314"/>
      <c r="H879" s="387"/>
      <c r="I879" s="387"/>
    </row>
    <row r="880" spans="1:9" ht="99.75">
      <c r="A880" s="57">
        <v>440</v>
      </c>
      <c r="B880" s="20" t="s">
        <v>2968</v>
      </c>
      <c r="C880" s="20" t="s">
        <v>2969</v>
      </c>
      <c r="D880" s="76">
        <v>1</v>
      </c>
      <c r="E880" s="58" t="s">
        <v>80</v>
      </c>
      <c r="F880" s="240"/>
      <c r="G880" s="240"/>
      <c r="H880" s="382">
        <f>ROUND(D880*F880, 0)</f>
        <v>0</v>
      </c>
      <c r="I880" s="382">
        <f>ROUND(D880*G880, 0)</f>
        <v>0</v>
      </c>
    </row>
    <row r="881" spans="1:9">
      <c r="F881" s="317"/>
      <c r="G881" s="314"/>
      <c r="H881" s="387"/>
      <c r="I881" s="387"/>
    </row>
    <row r="882" spans="1:9" ht="99.75">
      <c r="A882" s="57">
        <v>441</v>
      </c>
      <c r="B882" s="20" t="s">
        <v>2970</v>
      </c>
      <c r="C882" s="20" t="s">
        <v>2971</v>
      </c>
      <c r="D882" s="76">
        <v>32</v>
      </c>
      <c r="E882" s="58" t="s">
        <v>80</v>
      </c>
      <c r="F882" s="240"/>
      <c r="G882" s="240"/>
      <c r="H882" s="382">
        <f>ROUND(D882*F882, 0)</f>
        <v>0</v>
      </c>
      <c r="I882" s="382">
        <f>ROUND(D882*G882, 0)</f>
        <v>0</v>
      </c>
    </row>
    <row r="883" spans="1:9">
      <c r="F883" s="317"/>
      <c r="G883" s="314"/>
      <c r="H883" s="387"/>
      <c r="I883" s="387"/>
    </row>
    <row r="884" spans="1:9" ht="99.75">
      <c r="A884" s="57">
        <v>442</v>
      </c>
      <c r="B884" s="20" t="s">
        <v>2972</v>
      </c>
      <c r="C884" s="20" t="s">
        <v>2973</v>
      </c>
      <c r="D884" s="76">
        <v>1</v>
      </c>
      <c r="E884" s="58" t="s">
        <v>80</v>
      </c>
      <c r="F884" s="240"/>
      <c r="G884" s="240"/>
      <c r="H884" s="382">
        <f>ROUND(D884*F884, 0)</f>
        <v>0</v>
      </c>
      <c r="I884" s="382">
        <f>ROUND(D884*G884, 0)</f>
        <v>0</v>
      </c>
    </row>
    <row r="885" spans="1:9">
      <c r="F885" s="317"/>
      <c r="G885" s="314"/>
      <c r="H885" s="387"/>
      <c r="I885" s="387"/>
    </row>
    <row r="886" spans="1:9" ht="99.75">
      <c r="A886" s="57">
        <v>443</v>
      </c>
      <c r="B886" s="20" t="s">
        <v>2974</v>
      </c>
      <c r="C886" s="20" t="s">
        <v>2975</v>
      </c>
      <c r="D886" s="76">
        <v>1</v>
      </c>
      <c r="E886" s="58" t="s">
        <v>80</v>
      </c>
      <c r="F886" s="240"/>
      <c r="G886" s="240"/>
      <c r="H886" s="382">
        <f>ROUND(D886*F886, 0)</f>
        <v>0</v>
      </c>
      <c r="I886" s="382">
        <f>ROUND(D886*G886, 0)</f>
        <v>0</v>
      </c>
    </row>
    <row r="887" spans="1:9">
      <c r="F887" s="317"/>
      <c r="G887" s="314"/>
      <c r="H887" s="387"/>
      <c r="I887" s="387"/>
    </row>
    <row r="888" spans="1:9" ht="99.75">
      <c r="A888" s="57">
        <v>444</v>
      </c>
      <c r="B888" s="20" t="s">
        <v>2976</v>
      </c>
      <c r="C888" s="20" t="s">
        <v>2977</v>
      </c>
      <c r="D888" s="76">
        <v>1</v>
      </c>
      <c r="E888" s="58" t="s">
        <v>80</v>
      </c>
      <c r="F888" s="240"/>
      <c r="G888" s="240"/>
      <c r="H888" s="382">
        <f>ROUND(D888*F888, 0)</f>
        <v>0</v>
      </c>
      <c r="I888" s="382">
        <f>ROUND(D888*G888, 0)</f>
        <v>0</v>
      </c>
    </row>
    <row r="889" spans="1:9">
      <c r="F889" s="317"/>
      <c r="G889" s="314"/>
      <c r="H889" s="387"/>
      <c r="I889" s="387"/>
    </row>
    <row r="890" spans="1:9" ht="99.75">
      <c r="A890" s="57">
        <v>445</v>
      </c>
      <c r="B890" s="20" t="s">
        <v>2978</v>
      </c>
      <c r="C890" s="20" t="s">
        <v>2979</v>
      </c>
      <c r="D890" s="76">
        <v>1</v>
      </c>
      <c r="E890" s="58" t="s">
        <v>80</v>
      </c>
      <c r="F890" s="240"/>
      <c r="G890" s="240"/>
      <c r="H890" s="382">
        <f>ROUND(D890*F890, 0)</f>
        <v>0</v>
      </c>
      <c r="I890" s="382">
        <f>ROUND(D890*G890, 0)</f>
        <v>0</v>
      </c>
    </row>
    <row r="891" spans="1:9">
      <c r="F891" s="317"/>
      <c r="G891" s="314"/>
      <c r="H891" s="387"/>
      <c r="I891" s="387"/>
    </row>
    <row r="892" spans="1:9" ht="99.75">
      <c r="A892" s="57">
        <v>446</v>
      </c>
      <c r="B892" s="20" t="s">
        <v>2980</v>
      </c>
      <c r="C892" s="20" t="s">
        <v>2981</v>
      </c>
      <c r="D892" s="76">
        <v>1</v>
      </c>
      <c r="E892" s="58" t="s">
        <v>80</v>
      </c>
      <c r="F892" s="240"/>
      <c r="G892" s="240"/>
      <c r="H892" s="382">
        <f>ROUND(D892*F892, 0)</f>
        <v>0</v>
      </c>
      <c r="I892" s="382">
        <f>ROUND(D892*G892, 0)</f>
        <v>0</v>
      </c>
    </row>
    <row r="893" spans="1:9">
      <c r="F893" s="317"/>
      <c r="G893" s="314"/>
      <c r="H893" s="387"/>
      <c r="I893" s="387"/>
    </row>
    <row r="894" spans="1:9" ht="99.75">
      <c r="A894" s="57">
        <v>447</v>
      </c>
      <c r="B894" s="20" t="s">
        <v>2982</v>
      </c>
      <c r="C894" s="20" t="s">
        <v>2983</v>
      </c>
      <c r="D894" s="76">
        <v>1</v>
      </c>
      <c r="E894" s="58" t="s">
        <v>80</v>
      </c>
      <c r="F894" s="240"/>
      <c r="G894" s="240"/>
      <c r="H894" s="382">
        <f>ROUND(D894*F894, 0)</f>
        <v>0</v>
      </c>
      <c r="I894" s="382">
        <f>ROUND(D894*G894, 0)</f>
        <v>0</v>
      </c>
    </row>
    <row r="895" spans="1:9">
      <c r="F895" s="317"/>
      <c r="G895" s="314"/>
      <c r="H895" s="387"/>
      <c r="I895" s="387"/>
    </row>
    <row r="896" spans="1:9" ht="99.75">
      <c r="A896" s="57">
        <v>448</v>
      </c>
      <c r="B896" s="20" t="s">
        <v>2984</v>
      </c>
      <c r="C896" s="20" t="s">
        <v>2985</v>
      </c>
      <c r="D896" s="76">
        <v>1</v>
      </c>
      <c r="E896" s="58" t="s">
        <v>80</v>
      </c>
      <c r="F896" s="240"/>
      <c r="G896" s="240"/>
      <c r="H896" s="382">
        <f>ROUND(D896*F896, 0)</f>
        <v>0</v>
      </c>
      <c r="I896" s="382">
        <f>ROUND(D896*G896, 0)</f>
        <v>0</v>
      </c>
    </row>
    <row r="897" spans="1:9">
      <c r="F897" s="317"/>
      <c r="G897" s="314"/>
      <c r="H897" s="387"/>
      <c r="I897" s="387"/>
    </row>
    <row r="898" spans="1:9" ht="99.75">
      <c r="A898" s="57">
        <v>449</v>
      </c>
      <c r="B898" s="20" t="s">
        <v>2986</v>
      </c>
      <c r="C898" s="20" t="s">
        <v>2987</v>
      </c>
      <c r="D898" s="76">
        <v>1</v>
      </c>
      <c r="E898" s="58" t="s">
        <v>80</v>
      </c>
      <c r="F898" s="240"/>
      <c r="G898" s="240"/>
      <c r="H898" s="382">
        <f>ROUND(D898*F898, 0)</f>
        <v>0</v>
      </c>
      <c r="I898" s="382">
        <f>ROUND(D898*G898, 0)</f>
        <v>0</v>
      </c>
    </row>
    <row r="899" spans="1:9">
      <c r="F899" s="317"/>
      <c r="G899" s="314"/>
      <c r="H899" s="387"/>
      <c r="I899" s="387"/>
    </row>
    <row r="900" spans="1:9" ht="99.75">
      <c r="A900" s="57">
        <v>450</v>
      </c>
      <c r="B900" s="20" t="s">
        <v>2988</v>
      </c>
      <c r="C900" s="20" t="s">
        <v>2989</v>
      </c>
      <c r="D900" s="76">
        <v>1</v>
      </c>
      <c r="E900" s="58" t="s">
        <v>80</v>
      </c>
      <c r="F900" s="240"/>
      <c r="G900" s="240"/>
      <c r="H900" s="382">
        <f>ROUND(D900*F900, 0)</f>
        <v>0</v>
      </c>
      <c r="I900" s="382">
        <f>ROUND(D900*G900, 0)</f>
        <v>0</v>
      </c>
    </row>
    <row r="901" spans="1:9">
      <c r="F901" s="317"/>
      <c r="G901" s="314"/>
      <c r="H901" s="387"/>
      <c r="I901" s="387"/>
    </row>
    <row r="902" spans="1:9" ht="99.75">
      <c r="A902" s="57">
        <v>451</v>
      </c>
      <c r="B902" s="20" t="s">
        <v>2990</v>
      </c>
      <c r="C902" s="20" t="s">
        <v>2991</v>
      </c>
      <c r="D902" s="76">
        <v>1</v>
      </c>
      <c r="E902" s="58" t="s">
        <v>80</v>
      </c>
      <c r="F902" s="240"/>
      <c r="G902" s="240"/>
      <c r="H902" s="382">
        <f>ROUND(D902*F902, 0)</f>
        <v>0</v>
      </c>
      <c r="I902" s="382">
        <f>ROUND(D902*G902, 0)</f>
        <v>0</v>
      </c>
    </row>
    <row r="903" spans="1:9">
      <c r="F903" s="317"/>
      <c r="G903" s="314"/>
      <c r="H903" s="387"/>
      <c r="I903" s="387"/>
    </row>
    <row r="904" spans="1:9" ht="99.75">
      <c r="A904" s="57">
        <v>452</v>
      </c>
      <c r="B904" s="20" t="s">
        <v>2992</v>
      </c>
      <c r="C904" s="20" t="s">
        <v>2993</v>
      </c>
      <c r="D904" s="76">
        <v>19</v>
      </c>
      <c r="E904" s="58" t="s">
        <v>80</v>
      </c>
      <c r="F904" s="240"/>
      <c r="G904" s="240"/>
      <c r="H904" s="382">
        <f>ROUND(D904*F904, 0)</f>
        <v>0</v>
      </c>
      <c r="I904" s="382">
        <f>ROUND(D904*G904, 0)</f>
        <v>0</v>
      </c>
    </row>
    <row r="905" spans="1:9">
      <c r="F905" s="317"/>
      <c r="G905" s="314"/>
      <c r="H905" s="387"/>
      <c r="I905" s="387"/>
    </row>
    <row r="906" spans="1:9" ht="99.75">
      <c r="A906" s="57">
        <v>453</v>
      </c>
      <c r="B906" s="20" t="s">
        <v>2994</v>
      </c>
      <c r="C906" s="20" t="s">
        <v>2995</v>
      </c>
      <c r="D906" s="76">
        <v>55</v>
      </c>
      <c r="E906" s="58" t="s">
        <v>80</v>
      </c>
      <c r="F906" s="240"/>
      <c r="G906" s="240"/>
      <c r="H906" s="382">
        <f>ROUND(D906*F906, 0)</f>
        <v>0</v>
      </c>
      <c r="I906" s="382">
        <f>ROUND(D906*G906, 0)</f>
        <v>0</v>
      </c>
    </row>
    <row r="907" spans="1:9">
      <c r="F907" s="317"/>
      <c r="G907" s="314"/>
      <c r="H907" s="387"/>
      <c r="I907" s="387"/>
    </row>
    <row r="908" spans="1:9" ht="114">
      <c r="A908" s="57">
        <v>454</v>
      </c>
      <c r="B908" s="20" t="s">
        <v>2996</v>
      </c>
      <c r="C908" s="20" t="s">
        <v>2997</v>
      </c>
      <c r="D908" s="76">
        <v>18</v>
      </c>
      <c r="E908" s="58" t="s">
        <v>80</v>
      </c>
      <c r="F908" s="240"/>
      <c r="G908" s="240"/>
      <c r="H908" s="382">
        <f>ROUND(D908*F908, 0)</f>
        <v>0</v>
      </c>
      <c r="I908" s="382">
        <f>ROUND(D908*G908, 0)</f>
        <v>0</v>
      </c>
    </row>
    <row r="909" spans="1:9">
      <c r="F909" s="317"/>
      <c r="G909" s="314"/>
      <c r="H909" s="387"/>
      <c r="I909" s="387"/>
    </row>
    <row r="910" spans="1:9" ht="114">
      <c r="A910" s="57">
        <v>455</v>
      </c>
      <c r="B910" s="20" t="s">
        <v>2998</v>
      </c>
      <c r="C910" s="20" t="s">
        <v>2999</v>
      </c>
      <c r="D910" s="76">
        <v>18</v>
      </c>
      <c r="E910" s="58" t="s">
        <v>80</v>
      </c>
      <c r="F910" s="240"/>
      <c r="G910" s="240"/>
      <c r="H910" s="382">
        <f>ROUND(D910*F910, 0)</f>
        <v>0</v>
      </c>
      <c r="I910" s="382">
        <f>ROUND(D910*G910, 0)</f>
        <v>0</v>
      </c>
    </row>
    <row r="911" spans="1:9">
      <c r="A911" s="62"/>
      <c r="F911" s="317"/>
      <c r="G911" s="314"/>
      <c r="H911" s="387"/>
      <c r="I911" s="387"/>
    </row>
    <row r="912" spans="1:9" ht="156.75">
      <c r="A912" s="62"/>
      <c r="B912" s="20" t="s">
        <v>3000</v>
      </c>
      <c r="C912" s="20" t="s">
        <v>3001</v>
      </c>
      <c r="D912" s="76">
        <v>19</v>
      </c>
      <c r="E912" s="58" t="s">
        <v>80</v>
      </c>
      <c r="F912" s="240"/>
      <c r="G912" s="240"/>
      <c r="H912" s="382">
        <f>ROUND(D912*F912, 0)</f>
        <v>0</v>
      </c>
      <c r="I912" s="382">
        <f>ROUND(D912*G912, 0)</f>
        <v>0</v>
      </c>
    </row>
    <row r="913" spans="1:9">
      <c r="F913" s="317"/>
      <c r="G913" s="314"/>
      <c r="H913" s="387"/>
      <c r="I913" s="387"/>
    </row>
    <row r="914" spans="1:9" s="318" customFormat="1" ht="15">
      <c r="A914" s="164"/>
      <c r="B914" s="12"/>
      <c r="C914" s="12" t="s">
        <v>89</v>
      </c>
      <c r="D914" s="268"/>
      <c r="E914" s="14"/>
      <c r="F914" s="332"/>
      <c r="G914" s="332"/>
      <c r="H914" s="383">
        <f>ROUND(SUM(H2:H913),0)</f>
        <v>0</v>
      </c>
      <c r="I914" s="383">
        <f>ROUND(SUM(I2:I913),0)</f>
        <v>0</v>
      </c>
    </row>
  </sheetData>
  <sheetProtection algorithmName="SHA-512" hashValue="kfcjvadtPhv9siaMlxsX0mR81RAHGUftW81R0GemXIzns6AMzJQx4rZRgYEBPQkyoW6s7i+3GOFuxVCxgkFJaw==" saltValue="OF59uXuLo19ykstceWeEjw==" spinCount="100000" sheet="1" objects="1" scenarios="1"/>
  <autoFilter ref="A1:I914" xr:uid="{00000000-0009-0000-0000-00000E000000}"/>
  <customSheetViews>
    <customSheetView guid="{8F7B0D9D-760B-4ED2-8EF3-7E60F24C53A3}" showPageBreaks="1" topLeftCell="A908">
      <pageMargins left="0.2361111111111111" right="0.2361111111111111" top="0.69444444444444442" bottom="0.69444444444444442" header="0.41666666666666669" footer="0.41666666666666669"/>
      <pageSetup paperSize="9" orientation="portrait" useFirstPageNumber="1" r:id="rId1"/>
      <headerFooter>
        <oddHeader>&amp;L&amp;"Times New Roman,bold"&amp;10 Fém- és könnyű épületszerkezet szerelése</oddHeader>
      </headerFooter>
    </customSheetView>
    <customSheetView guid="{889DD361-410A-403A-AA82-655FDFDC877E}" showPageBreaks="1" topLeftCell="A908">
      <pageMargins left="0.2361111111111111" right="0.2361111111111111" top="0.69444444444444442" bottom="0.69444444444444442" header="0.41666666666666669" footer="0.41666666666666669"/>
      <pageSetup paperSize="9" orientation="portrait" useFirstPageNumber="1" r:id="rId2"/>
      <headerFooter>
        <oddHeader>&amp;L&amp;"Times New Roman,bold"&amp;10 Fém- és könnyű épületszerkezet szerelése</oddHeader>
      </headerFooter>
    </customSheetView>
    <customSheetView guid="{D331B704-800F-4B9C-8ED5-0D010377A042}" showPageBreaks="1">
      <selection activeCell="I2" sqref="F2:I2"/>
      <pageMargins left="0.23622047244094491" right="0.23622047244094491" top="0.70866141732283472" bottom="0.70866141732283472" header="0.43307086614173229" footer="0.43307086614173229"/>
      <pageSetup paperSize="9" scale="75" orientation="portrait" useFirstPageNumber="1" r:id="rId3"/>
      <headerFooter>
        <oddHeader>&amp;L&amp;"Times New Roman,bold"&amp;10 Fém- és könnyű épületszerkezet szerelése</oddHeader>
      </headerFooter>
    </customSheetView>
  </customSheetViews>
  <pageMargins left="0.23622047244094491" right="0.23622047244094491" top="0.70866141732283472" bottom="0.70866141732283472" header="0.43307086614173229" footer="0.43307086614173229"/>
  <pageSetup paperSize="9" scale="70" firstPageNumber="25" orientation="portrait" useFirstPageNumber="1" r:id="rId4"/>
  <headerFooter>
    <oddHeader>&amp;L&amp;"Times New Roman,Félkövér"&amp;10&amp;A</oddHeader>
    <oddFooter>&amp;C&amp;P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Munka17">
    <tabColor rgb="FFFFC000"/>
  </sheetPr>
  <dimension ref="A1:J155"/>
  <sheetViews>
    <sheetView zoomScaleNormal="100" workbookViewId="0">
      <selection activeCell="G3" sqref="G3"/>
    </sheetView>
  </sheetViews>
  <sheetFormatPr defaultRowHeight="14.25"/>
  <cols>
    <col min="1" max="1" width="6.42578125" style="64" customWidth="1"/>
    <col min="2" max="2" width="11.5703125" style="65" customWidth="1"/>
    <col min="3" max="3" width="32.7109375" style="65" customWidth="1"/>
    <col min="4" max="4" width="11.28515625" style="267" customWidth="1"/>
    <col min="5" max="5" width="11.28515625" style="66" customWidth="1"/>
    <col min="6" max="6" width="17.7109375" style="267" customWidth="1"/>
    <col min="7" max="7" width="12.85546875" style="267" bestFit="1" customWidth="1"/>
    <col min="8" max="8" width="17" style="66" bestFit="1" customWidth="1"/>
    <col min="9" max="9" width="15.5703125" style="66" bestFit="1"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10" s="319" customFormat="1" ht="30">
      <c r="A1" s="8" t="s">
        <v>71</v>
      </c>
      <c r="B1" s="8" t="s">
        <v>72</v>
      </c>
      <c r="C1" s="8" t="s">
        <v>73</v>
      </c>
      <c r="D1" s="241" t="s">
        <v>74</v>
      </c>
      <c r="E1" s="13" t="s">
        <v>75</v>
      </c>
      <c r="F1" s="241" t="s">
        <v>76</v>
      </c>
      <c r="G1" s="241" t="s">
        <v>77</v>
      </c>
      <c r="H1" s="13" t="s">
        <v>0</v>
      </c>
      <c r="I1" s="13" t="s">
        <v>1</v>
      </c>
      <c r="J1" s="163"/>
    </row>
    <row r="2" spans="1:10" ht="142.5">
      <c r="A2" s="57">
        <v>1</v>
      </c>
      <c r="B2" s="20" t="s">
        <v>3002</v>
      </c>
      <c r="C2" s="20" t="s">
        <v>3003</v>
      </c>
      <c r="D2" s="76">
        <v>15.9</v>
      </c>
      <c r="E2" s="58" t="s">
        <v>239</v>
      </c>
      <c r="F2" s="240"/>
      <c r="G2" s="240"/>
      <c r="H2" s="384">
        <f>ROUND(D2*F2, 0)</f>
        <v>0</v>
      </c>
      <c r="I2" s="384">
        <f>ROUND(D2*G2, 0)</f>
        <v>0</v>
      </c>
      <c r="J2" s="163"/>
    </row>
    <row r="3" spans="1:10">
      <c r="A3" s="57"/>
      <c r="B3" s="20"/>
      <c r="C3" s="20"/>
      <c r="D3" s="76"/>
      <c r="E3" s="58"/>
      <c r="F3" s="76"/>
      <c r="G3" s="76"/>
      <c r="H3" s="72"/>
      <c r="I3" s="72"/>
    </row>
    <row r="4" spans="1:10" ht="114">
      <c r="A4" s="57">
        <v>2</v>
      </c>
      <c r="B4" s="20" t="s">
        <v>3004</v>
      </c>
      <c r="C4" s="20" t="s">
        <v>4769</v>
      </c>
      <c r="D4" s="76">
        <v>550</v>
      </c>
      <c r="E4" s="58" t="s">
        <v>80</v>
      </c>
      <c r="F4" s="240"/>
      <c r="G4" s="240"/>
      <c r="H4" s="384">
        <f>ROUND(D4*F4, 0)</f>
        <v>0</v>
      </c>
      <c r="I4" s="384">
        <f>ROUND(D4*G4, 0)</f>
        <v>0</v>
      </c>
    </row>
    <row r="5" spans="1:10">
      <c r="A5" s="57"/>
      <c r="B5" s="20"/>
      <c r="C5" s="20"/>
      <c r="D5" s="76"/>
      <c r="E5" s="58"/>
      <c r="F5" s="317"/>
      <c r="G5" s="314"/>
      <c r="H5" s="397"/>
      <c r="I5" s="397"/>
    </row>
    <row r="6" spans="1:10" ht="99.75">
      <c r="A6" s="57">
        <v>3</v>
      </c>
      <c r="B6" s="20" t="s">
        <v>3005</v>
      </c>
      <c r="C6" s="20" t="s">
        <v>3006</v>
      </c>
      <c r="D6" s="76">
        <v>15.9</v>
      </c>
      <c r="E6" s="58" t="s">
        <v>239</v>
      </c>
      <c r="F6" s="240"/>
      <c r="G6" s="240"/>
      <c r="H6" s="384">
        <f>ROUND(D6*F6, 0)</f>
        <v>0</v>
      </c>
      <c r="I6" s="384">
        <f>ROUND(D6*G6, 0)</f>
        <v>0</v>
      </c>
    </row>
    <row r="7" spans="1:10">
      <c r="A7" s="57"/>
      <c r="B7" s="20"/>
      <c r="C7" s="20"/>
      <c r="D7" s="76"/>
      <c r="E7" s="58"/>
      <c r="F7" s="317"/>
      <c r="G7" s="314"/>
      <c r="H7" s="397"/>
      <c r="I7" s="397"/>
    </row>
    <row r="8" spans="1:10" ht="85.5">
      <c r="A8" s="57">
        <v>4</v>
      </c>
      <c r="B8" s="20" t="s">
        <v>3007</v>
      </c>
      <c r="C8" s="20" t="s">
        <v>3008</v>
      </c>
      <c r="D8" s="76">
        <v>259</v>
      </c>
      <c r="E8" s="58" t="s">
        <v>239</v>
      </c>
      <c r="F8" s="240"/>
      <c r="G8" s="240"/>
      <c r="H8" s="384">
        <f>ROUND(D8*F8, 0)</f>
        <v>0</v>
      </c>
      <c r="I8" s="384">
        <f>ROUND(D8*G8, 0)</f>
        <v>0</v>
      </c>
    </row>
    <row r="9" spans="1:10">
      <c r="A9" s="57"/>
      <c r="B9" s="20"/>
      <c r="C9" s="20"/>
      <c r="D9" s="76"/>
      <c r="E9" s="58"/>
      <c r="F9" s="317"/>
      <c r="G9" s="314"/>
      <c r="H9" s="397"/>
      <c r="I9" s="397"/>
    </row>
    <row r="10" spans="1:10" ht="57">
      <c r="A10" s="57">
        <v>5</v>
      </c>
      <c r="B10" s="20" t="s">
        <v>3009</v>
      </c>
      <c r="C10" s="20" t="s">
        <v>3010</v>
      </c>
      <c r="D10" s="76">
        <v>112.5</v>
      </c>
      <c r="E10" s="58" t="s">
        <v>239</v>
      </c>
      <c r="F10" s="240"/>
      <c r="G10" s="240"/>
      <c r="H10" s="384">
        <f>ROUND(D10*F10, 0)</f>
        <v>0</v>
      </c>
      <c r="I10" s="384">
        <f>ROUND(D10*G10, 0)</f>
        <v>0</v>
      </c>
    </row>
    <row r="11" spans="1:10">
      <c r="A11" s="57"/>
      <c r="B11" s="20"/>
      <c r="C11" s="20"/>
      <c r="D11" s="76"/>
      <c r="E11" s="58"/>
      <c r="F11" s="76"/>
      <c r="G11" s="76"/>
      <c r="H11" s="72"/>
      <c r="I11" s="72"/>
    </row>
    <row r="12" spans="1:10" s="318" customFormat="1" ht="15">
      <c r="A12" s="164"/>
      <c r="B12" s="12"/>
      <c r="C12" s="12" t="s">
        <v>89</v>
      </c>
      <c r="D12" s="268"/>
      <c r="E12" s="14"/>
      <c r="F12" s="268"/>
      <c r="G12" s="268"/>
      <c r="H12" s="385">
        <f>ROUND(SUM(H2:H11),0)</f>
        <v>0</v>
      </c>
      <c r="I12" s="385">
        <f>ROUND(SUM(I2:I11),0)</f>
        <v>0</v>
      </c>
    </row>
    <row r="13" spans="1:10">
      <c r="A13" s="57"/>
      <c r="B13" s="20"/>
      <c r="C13" s="20"/>
      <c r="D13" s="76"/>
      <c r="E13" s="58"/>
      <c r="F13" s="76"/>
      <c r="G13" s="76"/>
      <c r="H13" s="58"/>
      <c r="I13" s="58"/>
    </row>
    <row r="14" spans="1:10">
      <c r="A14" s="57"/>
      <c r="B14" s="20"/>
      <c r="C14" s="20"/>
      <c r="D14" s="76"/>
      <c r="E14" s="58"/>
      <c r="F14" s="76"/>
      <c r="G14" s="76"/>
      <c r="H14" s="58"/>
      <c r="I14" s="58"/>
    </row>
    <row r="15" spans="1:10">
      <c r="A15" s="57"/>
      <c r="B15" s="20"/>
      <c r="C15" s="20"/>
      <c r="D15" s="76"/>
      <c r="E15" s="58"/>
      <c r="F15" s="76"/>
      <c r="G15" s="76"/>
      <c r="H15" s="58"/>
      <c r="I15" s="58"/>
    </row>
    <row r="16" spans="1:10">
      <c r="A16" s="57"/>
      <c r="B16" s="20"/>
      <c r="C16" s="20"/>
      <c r="D16" s="76"/>
      <c r="E16" s="58"/>
      <c r="F16" s="76"/>
      <c r="G16" s="76"/>
      <c r="H16" s="58"/>
      <c r="I16" s="58"/>
    </row>
    <row r="17" spans="1:9">
      <c r="A17" s="57"/>
      <c r="B17" s="20"/>
      <c r="C17" s="20"/>
      <c r="D17" s="76"/>
      <c r="E17" s="58"/>
      <c r="F17" s="76"/>
      <c r="G17" s="76"/>
      <c r="H17" s="58"/>
      <c r="I17" s="58"/>
    </row>
    <row r="18" spans="1:9">
      <c r="A18" s="57"/>
      <c r="B18" s="20"/>
      <c r="C18" s="20"/>
      <c r="D18" s="76"/>
      <c r="E18" s="58"/>
      <c r="F18" s="76"/>
      <c r="G18" s="76"/>
      <c r="H18" s="58"/>
      <c r="I18" s="58"/>
    </row>
    <row r="19" spans="1:9">
      <c r="A19" s="57"/>
      <c r="B19" s="20"/>
      <c r="C19" s="20"/>
      <c r="D19" s="76"/>
      <c r="E19" s="58"/>
      <c r="F19" s="76"/>
      <c r="G19" s="76"/>
      <c r="H19" s="58"/>
      <c r="I19" s="58"/>
    </row>
    <row r="20" spans="1:9">
      <c r="A20" s="57"/>
      <c r="B20" s="20"/>
      <c r="C20" s="20"/>
      <c r="D20" s="76"/>
      <c r="E20" s="58"/>
      <c r="F20" s="76"/>
      <c r="G20" s="76"/>
      <c r="H20" s="58"/>
      <c r="I20" s="58"/>
    </row>
    <row r="21" spans="1:9">
      <c r="A21" s="57"/>
      <c r="B21" s="20"/>
      <c r="C21" s="20"/>
      <c r="D21" s="76"/>
      <c r="E21" s="58"/>
      <c r="F21" s="76"/>
      <c r="G21" s="76"/>
      <c r="H21" s="58"/>
      <c r="I21" s="58"/>
    </row>
    <row r="22" spans="1:9">
      <c r="A22" s="57"/>
      <c r="B22" s="20"/>
      <c r="C22" s="20"/>
      <c r="D22" s="76"/>
      <c r="E22" s="58"/>
      <c r="F22" s="76"/>
      <c r="G22" s="76"/>
      <c r="H22" s="58"/>
      <c r="I22" s="58"/>
    </row>
    <row r="23" spans="1:9">
      <c r="A23" s="57"/>
      <c r="B23" s="20"/>
      <c r="C23" s="20"/>
      <c r="D23" s="76"/>
      <c r="E23" s="58"/>
      <c r="F23" s="76"/>
      <c r="G23" s="76"/>
      <c r="H23" s="58"/>
      <c r="I23" s="58"/>
    </row>
    <row r="24" spans="1:9">
      <c r="A24" s="57"/>
      <c r="B24" s="20"/>
      <c r="C24" s="20"/>
      <c r="D24" s="76"/>
      <c r="E24" s="58"/>
      <c r="F24" s="76"/>
      <c r="G24" s="76"/>
      <c r="H24" s="58"/>
      <c r="I24" s="58"/>
    </row>
    <row r="25" spans="1:9">
      <c r="A25" s="57"/>
      <c r="B25" s="20"/>
      <c r="C25" s="20"/>
      <c r="D25" s="76"/>
      <c r="E25" s="58"/>
      <c r="F25" s="76"/>
      <c r="G25" s="76"/>
      <c r="H25" s="58"/>
      <c r="I25" s="58"/>
    </row>
    <row r="26" spans="1:9">
      <c r="A26" s="57"/>
      <c r="B26" s="20"/>
      <c r="C26" s="20"/>
      <c r="D26" s="76"/>
      <c r="E26" s="58"/>
      <c r="F26" s="76"/>
      <c r="G26" s="76"/>
      <c r="H26" s="58"/>
      <c r="I26" s="58"/>
    </row>
    <row r="27" spans="1:9">
      <c r="A27" s="57"/>
      <c r="B27" s="20"/>
      <c r="C27" s="20"/>
      <c r="D27" s="76"/>
      <c r="E27" s="58"/>
      <c r="F27" s="76"/>
      <c r="G27" s="76"/>
      <c r="H27" s="58"/>
      <c r="I27" s="58"/>
    </row>
    <row r="28" spans="1:9">
      <c r="A28" s="57"/>
      <c r="B28" s="20"/>
      <c r="C28" s="20"/>
      <c r="D28" s="76"/>
      <c r="E28" s="58"/>
      <c r="F28" s="76"/>
      <c r="G28" s="76"/>
      <c r="H28" s="58"/>
      <c r="I28" s="58"/>
    </row>
    <row r="29" spans="1:9">
      <c r="A29" s="57"/>
      <c r="B29" s="20"/>
      <c r="C29" s="20"/>
      <c r="D29" s="76"/>
      <c r="E29" s="58"/>
      <c r="F29" s="76"/>
      <c r="G29" s="76"/>
      <c r="H29" s="58"/>
      <c r="I29" s="58"/>
    </row>
    <row r="30" spans="1:9">
      <c r="A30" s="57"/>
      <c r="B30" s="20"/>
      <c r="C30" s="20"/>
      <c r="D30" s="76"/>
      <c r="E30" s="58"/>
      <c r="F30" s="76"/>
      <c r="G30" s="76"/>
      <c r="H30" s="58"/>
      <c r="I30" s="58"/>
    </row>
    <row r="31" spans="1:9">
      <c r="A31" s="57"/>
      <c r="B31" s="20"/>
      <c r="C31" s="20"/>
      <c r="D31" s="76"/>
      <c r="E31" s="58"/>
      <c r="F31" s="76"/>
      <c r="G31" s="76"/>
      <c r="H31" s="58"/>
      <c r="I31" s="58"/>
    </row>
    <row r="32" spans="1:9">
      <c r="A32" s="57"/>
      <c r="B32" s="20"/>
      <c r="C32" s="20"/>
      <c r="D32" s="76"/>
      <c r="E32" s="58"/>
      <c r="F32" s="76"/>
      <c r="G32" s="76"/>
      <c r="H32" s="58"/>
      <c r="I32" s="58"/>
    </row>
    <row r="33" spans="1:9">
      <c r="A33" s="57"/>
      <c r="B33" s="20"/>
      <c r="C33" s="20"/>
      <c r="D33" s="76"/>
      <c r="E33" s="58"/>
      <c r="F33" s="76"/>
      <c r="G33" s="76"/>
      <c r="H33" s="58"/>
      <c r="I33" s="58"/>
    </row>
    <row r="34" spans="1:9">
      <c r="A34" s="57"/>
      <c r="B34" s="20"/>
      <c r="C34" s="20"/>
      <c r="D34" s="76"/>
      <c r="E34" s="58"/>
      <c r="F34" s="76"/>
      <c r="G34" s="76"/>
      <c r="H34" s="58"/>
      <c r="I34" s="58"/>
    </row>
    <row r="35" spans="1:9">
      <c r="A35" s="57"/>
      <c r="B35" s="20"/>
      <c r="C35" s="20"/>
      <c r="D35" s="76"/>
      <c r="E35" s="58"/>
      <c r="F35" s="76"/>
      <c r="G35" s="76"/>
      <c r="H35" s="58"/>
      <c r="I35" s="58"/>
    </row>
    <row r="36" spans="1:9">
      <c r="A36" s="57"/>
      <c r="B36" s="20"/>
      <c r="C36" s="20"/>
      <c r="D36" s="76"/>
      <c r="E36" s="58"/>
      <c r="F36" s="76"/>
      <c r="G36" s="76"/>
      <c r="H36" s="58"/>
      <c r="I36" s="58"/>
    </row>
    <row r="37" spans="1:9">
      <c r="A37" s="57"/>
      <c r="B37" s="20"/>
      <c r="C37" s="20"/>
      <c r="D37" s="76"/>
      <c r="E37" s="58"/>
      <c r="F37" s="76"/>
      <c r="G37" s="76"/>
      <c r="H37" s="58"/>
      <c r="I37" s="58"/>
    </row>
    <row r="38" spans="1:9">
      <c r="A38" s="57"/>
      <c r="B38" s="20"/>
      <c r="C38" s="20"/>
      <c r="D38" s="76"/>
      <c r="E38" s="58"/>
      <c r="F38" s="76"/>
      <c r="G38" s="76"/>
      <c r="H38" s="58"/>
      <c r="I38" s="58"/>
    </row>
    <row r="39" spans="1:9">
      <c r="A39" s="57"/>
      <c r="B39" s="20"/>
      <c r="C39" s="20"/>
      <c r="D39" s="76"/>
      <c r="E39" s="58"/>
      <c r="F39" s="76"/>
      <c r="G39" s="76"/>
      <c r="H39" s="58"/>
      <c r="I39" s="58"/>
    </row>
    <row r="40" spans="1:9">
      <c r="A40" s="57"/>
      <c r="B40" s="20"/>
      <c r="C40" s="20"/>
      <c r="D40" s="76"/>
      <c r="E40" s="58"/>
      <c r="F40" s="76"/>
      <c r="G40" s="76"/>
      <c r="H40" s="58"/>
      <c r="I40" s="58"/>
    </row>
    <row r="41" spans="1:9">
      <c r="A41" s="57"/>
      <c r="B41" s="20"/>
      <c r="C41" s="20"/>
      <c r="D41" s="76"/>
      <c r="E41" s="58"/>
      <c r="F41" s="76"/>
      <c r="G41" s="76"/>
      <c r="H41" s="58"/>
      <c r="I41" s="58"/>
    </row>
    <row r="42" spans="1:9">
      <c r="A42" s="57"/>
      <c r="B42" s="20"/>
      <c r="C42" s="20"/>
      <c r="D42" s="76"/>
      <c r="E42" s="58"/>
      <c r="F42" s="76"/>
      <c r="G42" s="76"/>
      <c r="H42" s="58"/>
      <c r="I42" s="58"/>
    </row>
    <row r="43" spans="1:9">
      <c r="A43" s="57"/>
      <c r="B43" s="20"/>
      <c r="C43" s="20"/>
      <c r="D43" s="76"/>
      <c r="E43" s="58"/>
      <c r="F43" s="76"/>
      <c r="G43" s="76"/>
      <c r="H43" s="58"/>
      <c r="I43" s="58"/>
    </row>
    <row r="44" spans="1:9">
      <c r="A44" s="57"/>
      <c r="B44" s="20"/>
      <c r="C44" s="20"/>
      <c r="D44" s="76"/>
      <c r="E44" s="58"/>
      <c r="F44" s="76"/>
      <c r="G44" s="76"/>
      <c r="H44" s="58"/>
      <c r="I44" s="58"/>
    </row>
    <row r="45" spans="1:9">
      <c r="A45" s="57"/>
      <c r="B45" s="20"/>
      <c r="C45" s="20"/>
      <c r="D45" s="76"/>
      <c r="E45" s="58"/>
      <c r="F45" s="76"/>
      <c r="G45" s="76"/>
      <c r="H45" s="58"/>
      <c r="I45" s="58"/>
    </row>
    <row r="46" spans="1:9">
      <c r="A46" s="57"/>
      <c r="B46" s="20"/>
      <c r="C46" s="20"/>
      <c r="D46" s="76"/>
      <c r="E46" s="58"/>
      <c r="F46" s="76"/>
      <c r="G46" s="76"/>
      <c r="H46" s="58"/>
      <c r="I46" s="58"/>
    </row>
    <row r="47" spans="1:9">
      <c r="A47" s="57"/>
      <c r="B47" s="20"/>
      <c r="C47" s="20"/>
      <c r="D47" s="76"/>
      <c r="E47" s="58"/>
      <c r="F47" s="76"/>
      <c r="G47" s="76"/>
      <c r="H47" s="58"/>
      <c r="I47" s="58"/>
    </row>
    <row r="48" spans="1:9">
      <c r="A48" s="57"/>
      <c r="B48" s="20"/>
      <c r="C48" s="20"/>
      <c r="D48" s="76"/>
      <c r="E48" s="58"/>
      <c r="F48" s="76"/>
      <c r="G48" s="76"/>
      <c r="H48" s="58"/>
      <c r="I48" s="58"/>
    </row>
    <row r="49" spans="1:9">
      <c r="A49" s="57"/>
      <c r="B49" s="20"/>
      <c r="C49" s="20"/>
      <c r="D49" s="76"/>
      <c r="E49" s="58"/>
      <c r="F49" s="76"/>
      <c r="G49" s="76"/>
      <c r="H49" s="58"/>
      <c r="I49" s="58"/>
    </row>
    <row r="50" spans="1:9">
      <c r="A50" s="57"/>
      <c r="B50" s="20"/>
      <c r="C50" s="20"/>
      <c r="D50" s="76"/>
      <c r="E50" s="58"/>
      <c r="F50" s="76"/>
      <c r="G50" s="76"/>
      <c r="H50" s="58"/>
      <c r="I50" s="58"/>
    </row>
    <row r="51" spans="1:9">
      <c r="A51" s="57"/>
      <c r="B51" s="20"/>
      <c r="C51" s="20"/>
      <c r="D51" s="76"/>
      <c r="E51" s="58"/>
      <c r="F51" s="76"/>
      <c r="G51" s="76"/>
      <c r="H51" s="58"/>
      <c r="I51" s="58"/>
    </row>
    <row r="52" spans="1:9">
      <c r="A52" s="57"/>
      <c r="B52" s="20"/>
      <c r="C52" s="20"/>
      <c r="D52" s="76"/>
      <c r="E52" s="58"/>
      <c r="F52" s="76"/>
      <c r="G52" s="76"/>
      <c r="H52" s="58"/>
      <c r="I52" s="58"/>
    </row>
    <row r="53" spans="1:9">
      <c r="A53" s="57"/>
      <c r="B53" s="20"/>
      <c r="C53" s="20"/>
      <c r="D53" s="76"/>
      <c r="E53" s="58"/>
      <c r="F53" s="76"/>
      <c r="G53" s="76"/>
      <c r="H53" s="58"/>
      <c r="I53" s="58"/>
    </row>
    <row r="54" spans="1:9">
      <c r="A54" s="57"/>
      <c r="B54" s="20"/>
      <c r="C54" s="20"/>
      <c r="D54" s="76"/>
      <c r="E54" s="58"/>
      <c r="F54" s="76"/>
      <c r="G54" s="76"/>
      <c r="H54" s="58"/>
      <c r="I54" s="58"/>
    </row>
    <row r="55" spans="1:9">
      <c r="A55" s="57"/>
      <c r="B55" s="20"/>
      <c r="C55" s="20"/>
      <c r="D55" s="76"/>
      <c r="E55" s="58"/>
      <c r="F55" s="76"/>
      <c r="G55" s="76"/>
      <c r="H55" s="58"/>
      <c r="I55" s="58"/>
    </row>
    <row r="56" spans="1:9">
      <c r="A56" s="57"/>
      <c r="B56" s="20"/>
      <c r="C56" s="20"/>
      <c r="D56" s="76"/>
      <c r="E56" s="58"/>
      <c r="F56" s="76"/>
      <c r="G56" s="76"/>
      <c r="H56" s="58"/>
      <c r="I56" s="58"/>
    </row>
    <row r="57" spans="1:9">
      <c r="A57" s="57"/>
      <c r="B57" s="20"/>
      <c r="C57" s="20"/>
      <c r="D57" s="76"/>
      <c r="E57" s="58"/>
      <c r="F57" s="76"/>
      <c r="G57" s="76"/>
      <c r="H57" s="58"/>
      <c r="I57" s="58"/>
    </row>
    <row r="58" spans="1:9">
      <c r="A58" s="57"/>
      <c r="B58" s="20"/>
      <c r="C58" s="20"/>
      <c r="D58" s="76"/>
      <c r="E58" s="58"/>
      <c r="F58" s="76"/>
      <c r="G58" s="76"/>
      <c r="H58" s="58"/>
      <c r="I58" s="58"/>
    </row>
    <row r="59" spans="1:9">
      <c r="A59" s="57"/>
      <c r="B59" s="20"/>
      <c r="C59" s="20"/>
      <c r="D59" s="76"/>
      <c r="E59" s="58"/>
      <c r="F59" s="76"/>
      <c r="G59" s="76"/>
      <c r="H59" s="58"/>
      <c r="I59" s="58"/>
    </row>
    <row r="60" spans="1:9">
      <c r="A60" s="57"/>
      <c r="B60" s="20"/>
      <c r="C60" s="20"/>
      <c r="D60" s="76"/>
      <c r="E60" s="58"/>
      <c r="F60" s="76"/>
      <c r="G60" s="76"/>
      <c r="H60" s="58"/>
      <c r="I60" s="58"/>
    </row>
    <row r="61" spans="1:9">
      <c r="A61" s="57"/>
      <c r="B61" s="20"/>
      <c r="C61" s="20"/>
      <c r="D61" s="76"/>
      <c r="E61" s="58"/>
      <c r="F61" s="76"/>
      <c r="G61" s="76"/>
      <c r="H61" s="58"/>
      <c r="I61" s="58"/>
    </row>
    <row r="62" spans="1:9">
      <c r="A62" s="57"/>
      <c r="B62" s="20"/>
      <c r="C62" s="20"/>
      <c r="D62" s="76"/>
      <c r="E62" s="58"/>
      <c r="F62" s="76"/>
      <c r="G62" s="76"/>
      <c r="H62" s="58"/>
      <c r="I62" s="58"/>
    </row>
    <row r="63" spans="1:9">
      <c r="A63" s="57"/>
      <c r="B63" s="20"/>
      <c r="C63" s="20"/>
      <c r="D63" s="76"/>
      <c r="E63" s="58"/>
      <c r="F63" s="76"/>
      <c r="G63" s="76"/>
      <c r="H63" s="58"/>
      <c r="I63" s="58"/>
    </row>
    <row r="64" spans="1:9">
      <c r="A64" s="57"/>
      <c r="B64" s="20"/>
      <c r="C64" s="20"/>
      <c r="D64" s="76"/>
      <c r="E64" s="58"/>
      <c r="F64" s="76"/>
      <c r="G64" s="76"/>
      <c r="H64" s="58"/>
      <c r="I64" s="58"/>
    </row>
    <row r="65" spans="1:9">
      <c r="A65" s="57"/>
      <c r="B65" s="20"/>
      <c r="C65" s="20"/>
      <c r="D65" s="76"/>
      <c r="E65" s="58"/>
      <c r="F65" s="76"/>
      <c r="G65" s="76"/>
      <c r="H65" s="58"/>
      <c r="I65" s="58"/>
    </row>
    <row r="66" spans="1:9">
      <c r="A66" s="57"/>
      <c r="B66" s="20"/>
      <c r="C66" s="20"/>
      <c r="D66" s="76"/>
      <c r="E66" s="58"/>
      <c r="F66" s="76"/>
      <c r="G66" s="76"/>
      <c r="H66" s="58"/>
      <c r="I66" s="58"/>
    </row>
    <row r="67" spans="1:9">
      <c r="A67" s="57"/>
      <c r="B67" s="20"/>
      <c r="C67" s="20"/>
      <c r="D67" s="76"/>
      <c r="E67" s="58"/>
      <c r="F67" s="76"/>
      <c r="G67" s="76"/>
      <c r="H67" s="58"/>
      <c r="I67" s="58"/>
    </row>
    <row r="68" spans="1:9">
      <c r="A68" s="57"/>
      <c r="B68" s="20"/>
      <c r="C68" s="20"/>
      <c r="D68" s="76"/>
      <c r="E68" s="58"/>
      <c r="F68" s="76"/>
      <c r="G68" s="76"/>
      <c r="H68" s="58"/>
      <c r="I68" s="58"/>
    </row>
    <row r="69" spans="1:9">
      <c r="A69" s="57"/>
      <c r="B69" s="20"/>
      <c r="C69" s="20"/>
      <c r="D69" s="76"/>
      <c r="E69" s="58"/>
      <c r="F69" s="76"/>
      <c r="G69" s="76"/>
      <c r="H69" s="58"/>
      <c r="I69" s="58"/>
    </row>
    <row r="70" spans="1:9">
      <c r="A70" s="57"/>
      <c r="B70" s="20"/>
      <c r="C70" s="20"/>
      <c r="D70" s="76"/>
      <c r="E70" s="58"/>
      <c r="F70" s="76"/>
      <c r="G70" s="76"/>
      <c r="H70" s="58"/>
      <c r="I70" s="58"/>
    </row>
    <row r="71" spans="1:9">
      <c r="A71" s="57"/>
      <c r="B71" s="20"/>
      <c r="C71" s="20"/>
      <c r="D71" s="76"/>
      <c r="E71" s="58"/>
      <c r="F71" s="76"/>
      <c r="G71" s="76"/>
      <c r="H71" s="58"/>
      <c r="I71" s="58"/>
    </row>
    <row r="72" spans="1:9">
      <c r="A72" s="57"/>
      <c r="B72" s="20"/>
      <c r="C72" s="20"/>
      <c r="D72" s="76"/>
      <c r="E72" s="58"/>
      <c r="F72" s="76"/>
      <c r="G72" s="76"/>
      <c r="H72" s="58"/>
      <c r="I72" s="58"/>
    </row>
    <row r="73" spans="1:9">
      <c r="A73" s="57"/>
      <c r="B73" s="20"/>
      <c r="C73" s="20"/>
      <c r="D73" s="76"/>
      <c r="E73" s="58"/>
      <c r="F73" s="76"/>
      <c r="G73" s="76"/>
      <c r="H73" s="58"/>
      <c r="I73" s="58"/>
    </row>
    <row r="74" spans="1:9">
      <c r="A74" s="57"/>
      <c r="B74" s="20"/>
      <c r="C74" s="20"/>
      <c r="D74" s="76"/>
      <c r="E74" s="58"/>
      <c r="F74" s="76"/>
      <c r="G74" s="76"/>
      <c r="H74" s="58"/>
      <c r="I74" s="58"/>
    </row>
    <row r="75" spans="1:9">
      <c r="A75" s="57"/>
      <c r="B75" s="20"/>
      <c r="C75" s="20"/>
      <c r="D75" s="76"/>
      <c r="E75" s="58"/>
      <c r="F75" s="76"/>
      <c r="G75" s="76"/>
      <c r="H75" s="58"/>
      <c r="I75" s="58"/>
    </row>
    <row r="76" spans="1:9">
      <c r="A76" s="57"/>
      <c r="B76" s="20"/>
      <c r="C76" s="20"/>
      <c r="D76" s="76"/>
      <c r="E76" s="58"/>
      <c r="F76" s="76"/>
      <c r="G76" s="76"/>
      <c r="H76" s="58"/>
      <c r="I76" s="58"/>
    </row>
    <row r="77" spans="1:9">
      <c r="A77" s="57"/>
      <c r="B77" s="20"/>
      <c r="C77" s="20"/>
      <c r="D77" s="76"/>
      <c r="E77" s="58"/>
      <c r="F77" s="76"/>
      <c r="G77" s="76"/>
      <c r="H77" s="58"/>
      <c r="I77" s="58"/>
    </row>
    <row r="78" spans="1:9">
      <c r="A78" s="57"/>
      <c r="B78" s="20"/>
      <c r="C78" s="20"/>
      <c r="D78" s="76"/>
      <c r="E78" s="58"/>
      <c r="F78" s="76"/>
      <c r="G78" s="76"/>
      <c r="H78" s="58"/>
      <c r="I78" s="58"/>
    </row>
    <row r="79" spans="1:9">
      <c r="A79" s="57"/>
      <c r="B79" s="20"/>
      <c r="C79" s="20"/>
      <c r="D79" s="76"/>
      <c r="E79" s="58"/>
      <c r="F79" s="76"/>
      <c r="G79" s="76"/>
      <c r="H79" s="58"/>
      <c r="I79" s="58"/>
    </row>
    <row r="80" spans="1:9">
      <c r="A80" s="57"/>
      <c r="B80" s="20"/>
      <c r="C80" s="20"/>
      <c r="D80" s="76"/>
      <c r="E80" s="58"/>
      <c r="F80" s="76"/>
      <c r="G80" s="76"/>
      <c r="H80" s="58"/>
      <c r="I80" s="58"/>
    </row>
    <row r="81" spans="1:9">
      <c r="A81" s="57"/>
      <c r="B81" s="20"/>
      <c r="C81" s="20"/>
      <c r="D81" s="76"/>
      <c r="E81" s="58"/>
      <c r="F81" s="76"/>
      <c r="G81" s="76"/>
      <c r="H81" s="58"/>
      <c r="I81" s="58"/>
    </row>
    <row r="82" spans="1:9">
      <c r="A82" s="57"/>
      <c r="B82" s="20"/>
      <c r="C82" s="20"/>
      <c r="D82" s="76"/>
      <c r="E82" s="58"/>
      <c r="F82" s="76"/>
      <c r="G82" s="76"/>
      <c r="H82" s="58"/>
      <c r="I82" s="58"/>
    </row>
    <row r="83" spans="1:9">
      <c r="A83" s="57"/>
      <c r="B83" s="20"/>
      <c r="C83" s="20"/>
      <c r="D83" s="76"/>
      <c r="E83" s="58"/>
      <c r="F83" s="76"/>
      <c r="G83" s="76"/>
      <c r="H83" s="58"/>
      <c r="I83" s="58"/>
    </row>
    <row r="84" spans="1:9">
      <c r="A84" s="57"/>
      <c r="B84" s="20"/>
      <c r="C84" s="20"/>
      <c r="D84" s="76"/>
      <c r="E84" s="58"/>
      <c r="F84" s="76"/>
      <c r="G84" s="76"/>
      <c r="H84" s="58"/>
      <c r="I84" s="58"/>
    </row>
    <row r="85" spans="1:9">
      <c r="A85" s="57"/>
      <c r="B85" s="20"/>
      <c r="C85" s="20"/>
      <c r="D85" s="76"/>
      <c r="E85" s="58"/>
      <c r="F85" s="76"/>
      <c r="G85" s="76"/>
      <c r="H85" s="58"/>
      <c r="I85" s="58"/>
    </row>
    <row r="86" spans="1:9">
      <c r="A86" s="57"/>
      <c r="B86" s="20"/>
      <c r="C86" s="20"/>
      <c r="D86" s="76"/>
      <c r="E86" s="58"/>
      <c r="F86" s="76"/>
      <c r="G86" s="76"/>
      <c r="H86" s="58"/>
      <c r="I86" s="58"/>
    </row>
    <row r="87" spans="1:9">
      <c r="A87" s="57"/>
      <c r="B87" s="20"/>
      <c r="C87" s="20"/>
      <c r="D87" s="76"/>
      <c r="E87" s="58"/>
      <c r="F87" s="76"/>
      <c r="G87" s="76"/>
      <c r="H87" s="58"/>
      <c r="I87" s="58"/>
    </row>
    <row r="88" spans="1:9">
      <c r="A88" s="57"/>
      <c r="B88" s="20"/>
      <c r="C88" s="20"/>
      <c r="D88" s="76"/>
      <c r="E88" s="58"/>
      <c r="F88" s="76"/>
      <c r="G88" s="76"/>
      <c r="H88" s="58"/>
      <c r="I88" s="58"/>
    </row>
    <row r="89" spans="1:9">
      <c r="A89" s="57"/>
      <c r="B89" s="20"/>
      <c r="C89" s="20"/>
      <c r="D89" s="76"/>
      <c r="E89" s="58"/>
      <c r="F89" s="76"/>
      <c r="G89" s="76"/>
      <c r="H89" s="58"/>
      <c r="I89" s="58"/>
    </row>
    <row r="90" spans="1:9">
      <c r="A90" s="57"/>
      <c r="B90" s="20"/>
      <c r="C90" s="20"/>
      <c r="D90" s="76"/>
      <c r="E90" s="58"/>
      <c r="F90" s="76"/>
      <c r="G90" s="76"/>
      <c r="H90" s="58"/>
      <c r="I90" s="58"/>
    </row>
    <row r="91" spans="1:9">
      <c r="A91" s="57"/>
      <c r="B91" s="20"/>
      <c r="C91" s="20"/>
      <c r="D91" s="76"/>
      <c r="E91" s="58"/>
      <c r="F91" s="76"/>
      <c r="G91" s="76"/>
      <c r="H91" s="58"/>
      <c r="I91" s="58"/>
    </row>
    <row r="92" spans="1:9">
      <c r="A92" s="57"/>
      <c r="B92" s="20"/>
      <c r="C92" s="20"/>
      <c r="D92" s="76"/>
      <c r="E92" s="58"/>
      <c r="F92" s="76"/>
      <c r="G92" s="76"/>
      <c r="H92" s="58"/>
      <c r="I92" s="58"/>
    </row>
    <row r="93" spans="1:9">
      <c r="A93" s="57"/>
      <c r="B93" s="20"/>
      <c r="C93" s="20"/>
      <c r="D93" s="76"/>
      <c r="E93" s="58"/>
      <c r="F93" s="76"/>
      <c r="G93" s="76"/>
      <c r="H93" s="58"/>
      <c r="I93" s="58"/>
    </row>
    <row r="94" spans="1:9">
      <c r="A94" s="57"/>
      <c r="B94" s="20"/>
      <c r="C94" s="20"/>
      <c r="D94" s="76"/>
      <c r="E94" s="58"/>
      <c r="F94" s="76"/>
      <c r="G94" s="76"/>
      <c r="H94" s="58"/>
      <c r="I94" s="58"/>
    </row>
    <row r="95" spans="1:9">
      <c r="A95" s="57"/>
      <c r="B95" s="20"/>
      <c r="C95" s="20"/>
      <c r="D95" s="76"/>
      <c r="E95" s="58"/>
      <c r="F95" s="76"/>
      <c r="G95" s="76"/>
      <c r="H95" s="58"/>
      <c r="I95" s="58"/>
    </row>
    <row r="96" spans="1:9">
      <c r="A96" s="57"/>
      <c r="B96" s="20"/>
      <c r="C96" s="20"/>
      <c r="D96" s="76"/>
      <c r="E96" s="58"/>
      <c r="F96" s="76"/>
      <c r="G96" s="76"/>
      <c r="H96" s="58"/>
      <c r="I96" s="58"/>
    </row>
    <row r="97" spans="1:9">
      <c r="A97" s="57"/>
      <c r="B97" s="20"/>
      <c r="C97" s="20"/>
      <c r="D97" s="76"/>
      <c r="E97" s="58"/>
      <c r="F97" s="76"/>
      <c r="G97" s="76"/>
      <c r="H97" s="58"/>
      <c r="I97" s="58"/>
    </row>
    <row r="98" spans="1:9">
      <c r="A98" s="57"/>
      <c r="B98" s="20"/>
      <c r="C98" s="20"/>
      <c r="D98" s="76"/>
      <c r="E98" s="58"/>
      <c r="F98" s="76"/>
      <c r="G98" s="76"/>
      <c r="H98" s="58"/>
      <c r="I98" s="58"/>
    </row>
    <row r="99" spans="1:9">
      <c r="A99" s="57"/>
      <c r="B99" s="20"/>
      <c r="C99" s="20"/>
      <c r="D99" s="76"/>
      <c r="E99" s="58"/>
      <c r="F99" s="76"/>
      <c r="G99" s="76"/>
      <c r="H99" s="58"/>
      <c r="I99" s="58"/>
    </row>
    <row r="100" spans="1:9">
      <c r="A100" s="57"/>
      <c r="B100" s="20"/>
      <c r="C100" s="20"/>
      <c r="D100" s="76"/>
      <c r="E100" s="58"/>
      <c r="F100" s="76"/>
      <c r="G100" s="76"/>
      <c r="H100" s="58"/>
      <c r="I100" s="58"/>
    </row>
    <row r="101" spans="1:9">
      <c r="A101" s="57"/>
      <c r="B101" s="20"/>
      <c r="C101" s="20"/>
      <c r="D101" s="76"/>
      <c r="E101" s="58"/>
      <c r="F101" s="76"/>
      <c r="G101" s="76"/>
      <c r="H101" s="58"/>
      <c r="I101" s="58"/>
    </row>
    <row r="102" spans="1:9">
      <c r="A102" s="57"/>
      <c r="B102" s="20"/>
      <c r="C102" s="20"/>
      <c r="D102" s="76"/>
      <c r="E102" s="58"/>
      <c r="F102" s="76"/>
      <c r="G102" s="76"/>
      <c r="H102" s="58"/>
      <c r="I102" s="58"/>
    </row>
    <row r="103" spans="1:9">
      <c r="A103" s="57"/>
      <c r="B103" s="20"/>
      <c r="C103" s="20"/>
      <c r="D103" s="76"/>
      <c r="E103" s="58"/>
      <c r="F103" s="76"/>
      <c r="G103" s="76"/>
      <c r="H103" s="58"/>
      <c r="I103" s="58"/>
    </row>
    <row r="104" spans="1:9">
      <c r="A104" s="57"/>
      <c r="B104" s="20"/>
      <c r="C104" s="20"/>
      <c r="D104" s="76"/>
      <c r="E104" s="58"/>
      <c r="F104" s="76"/>
      <c r="G104" s="76"/>
      <c r="H104" s="58"/>
      <c r="I104" s="58"/>
    </row>
    <row r="105" spans="1:9">
      <c r="A105" s="57"/>
      <c r="B105" s="20"/>
      <c r="C105" s="20"/>
      <c r="D105" s="76"/>
      <c r="E105" s="58"/>
      <c r="F105" s="76"/>
      <c r="G105" s="76"/>
      <c r="H105" s="58"/>
      <c r="I105" s="58"/>
    </row>
    <row r="106" spans="1:9">
      <c r="A106" s="57"/>
      <c r="B106" s="20"/>
      <c r="C106" s="20"/>
      <c r="D106" s="76"/>
      <c r="E106" s="58"/>
      <c r="F106" s="76"/>
      <c r="G106" s="76"/>
      <c r="H106" s="58"/>
      <c r="I106" s="58"/>
    </row>
    <row r="107" spans="1:9">
      <c r="A107" s="57"/>
      <c r="B107" s="20"/>
      <c r="C107" s="20"/>
      <c r="D107" s="76"/>
      <c r="E107" s="58"/>
      <c r="F107" s="76"/>
      <c r="G107" s="76"/>
      <c r="H107" s="58"/>
      <c r="I107" s="58"/>
    </row>
    <row r="108" spans="1:9">
      <c r="A108" s="57"/>
      <c r="B108" s="20"/>
      <c r="C108" s="20"/>
      <c r="D108" s="76"/>
      <c r="E108" s="58"/>
      <c r="F108" s="76"/>
      <c r="G108" s="76"/>
      <c r="H108" s="58"/>
      <c r="I108" s="58"/>
    </row>
    <row r="109" spans="1:9">
      <c r="A109" s="57"/>
      <c r="B109" s="20"/>
      <c r="C109" s="20"/>
      <c r="D109" s="76"/>
      <c r="E109" s="58"/>
      <c r="F109" s="76"/>
      <c r="G109" s="76"/>
      <c r="H109" s="58"/>
      <c r="I109" s="58"/>
    </row>
    <row r="110" spans="1:9">
      <c r="A110" s="57"/>
      <c r="B110" s="20"/>
      <c r="C110" s="20"/>
      <c r="D110" s="76"/>
      <c r="E110" s="58"/>
      <c r="F110" s="76"/>
      <c r="G110" s="76"/>
      <c r="H110" s="58"/>
      <c r="I110" s="58"/>
    </row>
    <row r="111" spans="1:9">
      <c r="A111" s="57"/>
      <c r="B111" s="20"/>
      <c r="C111" s="20"/>
      <c r="D111" s="76"/>
      <c r="E111" s="58"/>
      <c r="F111" s="76"/>
      <c r="G111" s="76"/>
      <c r="H111" s="58"/>
      <c r="I111" s="58"/>
    </row>
    <row r="112" spans="1:9">
      <c r="A112" s="57"/>
      <c r="B112" s="20"/>
      <c r="C112" s="20"/>
      <c r="D112" s="76"/>
      <c r="E112" s="58"/>
      <c r="F112" s="76"/>
      <c r="G112" s="76"/>
      <c r="H112" s="58"/>
      <c r="I112" s="58"/>
    </row>
    <row r="113" spans="1:9">
      <c r="A113" s="57"/>
      <c r="B113" s="20"/>
      <c r="C113" s="20"/>
      <c r="D113" s="76"/>
      <c r="E113" s="58"/>
      <c r="F113" s="76"/>
      <c r="G113" s="76"/>
      <c r="H113" s="58"/>
      <c r="I113" s="58"/>
    </row>
    <row r="114" spans="1:9">
      <c r="A114" s="57"/>
      <c r="B114" s="20"/>
      <c r="C114" s="20"/>
      <c r="D114" s="76"/>
      <c r="E114" s="58"/>
      <c r="F114" s="76"/>
      <c r="G114" s="76"/>
      <c r="H114" s="58"/>
      <c r="I114" s="58"/>
    </row>
    <row r="115" spans="1:9">
      <c r="A115" s="57"/>
      <c r="B115" s="20"/>
      <c r="C115" s="20"/>
      <c r="D115" s="76"/>
      <c r="E115" s="58"/>
      <c r="F115" s="76"/>
      <c r="G115" s="76"/>
      <c r="H115" s="58"/>
      <c r="I115" s="58"/>
    </row>
    <row r="116" spans="1:9">
      <c r="A116" s="57"/>
      <c r="B116" s="20"/>
      <c r="C116" s="20"/>
      <c r="D116" s="76"/>
      <c r="E116" s="58"/>
      <c r="F116" s="76"/>
      <c r="G116" s="76"/>
      <c r="H116" s="58"/>
      <c r="I116" s="58"/>
    </row>
    <row r="117" spans="1:9">
      <c r="A117" s="57"/>
      <c r="B117" s="20"/>
      <c r="C117" s="20"/>
      <c r="D117" s="76"/>
      <c r="E117" s="58"/>
      <c r="F117" s="76"/>
      <c r="G117" s="76"/>
      <c r="H117" s="58"/>
      <c r="I117" s="58"/>
    </row>
    <row r="118" spans="1:9">
      <c r="A118" s="57"/>
      <c r="B118" s="20"/>
      <c r="C118" s="20"/>
      <c r="D118" s="76"/>
      <c r="E118" s="58"/>
      <c r="F118" s="76"/>
      <c r="G118" s="76"/>
      <c r="H118" s="58"/>
      <c r="I118" s="58"/>
    </row>
    <row r="119" spans="1:9">
      <c r="A119" s="57"/>
      <c r="B119" s="20"/>
      <c r="C119" s="20"/>
      <c r="D119" s="76"/>
      <c r="E119" s="58"/>
      <c r="F119" s="76"/>
      <c r="G119" s="76"/>
      <c r="H119" s="58"/>
      <c r="I119" s="58"/>
    </row>
    <row r="120" spans="1:9">
      <c r="A120" s="57"/>
      <c r="B120" s="20"/>
      <c r="C120" s="20"/>
      <c r="D120" s="76"/>
      <c r="E120" s="58"/>
      <c r="F120" s="76"/>
      <c r="G120" s="76"/>
      <c r="H120" s="58"/>
      <c r="I120" s="58"/>
    </row>
    <row r="121" spans="1:9">
      <c r="A121" s="57"/>
      <c r="B121" s="20"/>
      <c r="C121" s="20"/>
      <c r="D121" s="76"/>
      <c r="E121" s="58"/>
      <c r="F121" s="76"/>
      <c r="G121" s="76"/>
      <c r="H121" s="58"/>
      <c r="I121" s="58"/>
    </row>
    <row r="122" spans="1:9">
      <c r="A122" s="57"/>
      <c r="B122" s="20"/>
      <c r="C122" s="20"/>
      <c r="D122" s="76"/>
      <c r="E122" s="58"/>
      <c r="F122" s="76"/>
      <c r="G122" s="76"/>
      <c r="H122" s="58"/>
      <c r="I122" s="58"/>
    </row>
    <row r="123" spans="1:9">
      <c r="A123" s="57"/>
      <c r="B123" s="20"/>
      <c r="C123" s="20"/>
      <c r="D123" s="76"/>
      <c r="E123" s="58"/>
      <c r="F123" s="76"/>
      <c r="G123" s="76"/>
      <c r="H123" s="58"/>
      <c r="I123" s="58"/>
    </row>
    <row r="124" spans="1:9">
      <c r="A124" s="57"/>
      <c r="B124" s="20"/>
      <c r="C124" s="20"/>
      <c r="D124" s="76"/>
      <c r="E124" s="58"/>
      <c r="F124" s="76"/>
      <c r="G124" s="76"/>
      <c r="H124" s="58"/>
      <c r="I124" s="58"/>
    </row>
    <row r="125" spans="1:9">
      <c r="A125" s="57"/>
      <c r="B125" s="20"/>
      <c r="C125" s="20"/>
      <c r="D125" s="76"/>
      <c r="E125" s="58"/>
      <c r="F125" s="76"/>
      <c r="G125" s="76"/>
      <c r="H125" s="58"/>
      <c r="I125" s="58"/>
    </row>
    <row r="126" spans="1:9">
      <c r="A126" s="57"/>
      <c r="B126" s="20"/>
      <c r="C126" s="20"/>
      <c r="D126" s="76"/>
      <c r="E126" s="58"/>
      <c r="F126" s="76"/>
      <c r="G126" s="76"/>
      <c r="H126" s="58"/>
      <c r="I126" s="58"/>
    </row>
    <row r="127" spans="1:9">
      <c r="A127" s="57"/>
      <c r="B127" s="20"/>
      <c r="C127" s="20"/>
      <c r="D127" s="76"/>
      <c r="E127" s="58"/>
      <c r="F127" s="76"/>
      <c r="G127" s="76"/>
      <c r="H127" s="58"/>
      <c r="I127" s="58"/>
    </row>
    <row r="128" spans="1:9">
      <c r="A128" s="57"/>
      <c r="B128" s="20"/>
      <c r="C128" s="20"/>
      <c r="D128" s="76"/>
      <c r="E128" s="58"/>
      <c r="F128" s="76"/>
      <c r="G128" s="76"/>
      <c r="H128" s="58"/>
      <c r="I128" s="58"/>
    </row>
    <row r="129" spans="1:9">
      <c r="A129" s="57"/>
      <c r="B129" s="20"/>
      <c r="C129" s="20"/>
      <c r="D129" s="76"/>
      <c r="E129" s="58"/>
      <c r="F129" s="76"/>
      <c r="G129" s="76"/>
      <c r="H129" s="58"/>
      <c r="I129" s="58"/>
    </row>
    <row r="130" spans="1:9">
      <c r="A130" s="57"/>
      <c r="B130" s="20"/>
      <c r="C130" s="20"/>
      <c r="D130" s="76"/>
      <c r="E130" s="58"/>
      <c r="F130" s="76"/>
      <c r="G130" s="76"/>
      <c r="H130" s="58"/>
      <c r="I130" s="58"/>
    </row>
    <row r="131" spans="1:9">
      <c r="A131" s="57"/>
      <c r="B131" s="20"/>
      <c r="C131" s="20"/>
      <c r="D131" s="76"/>
      <c r="E131" s="58"/>
      <c r="F131" s="76"/>
      <c r="G131" s="76"/>
      <c r="H131" s="58"/>
      <c r="I131" s="58"/>
    </row>
    <row r="132" spans="1:9">
      <c r="A132" s="57"/>
      <c r="B132" s="20"/>
      <c r="C132" s="20"/>
      <c r="D132" s="76"/>
      <c r="E132" s="58"/>
      <c r="F132" s="76"/>
      <c r="G132" s="76"/>
      <c r="H132" s="58"/>
      <c r="I132" s="58"/>
    </row>
    <row r="133" spans="1:9">
      <c r="A133" s="57"/>
      <c r="B133" s="20"/>
      <c r="C133" s="20"/>
      <c r="D133" s="76"/>
      <c r="E133" s="58"/>
      <c r="F133" s="76"/>
      <c r="G133" s="76"/>
      <c r="H133" s="58"/>
      <c r="I133" s="58"/>
    </row>
    <row r="134" spans="1:9">
      <c r="A134" s="57"/>
      <c r="B134" s="20"/>
      <c r="C134" s="20"/>
      <c r="D134" s="76"/>
      <c r="E134" s="58"/>
      <c r="F134" s="76"/>
      <c r="G134" s="76"/>
      <c r="H134" s="58"/>
      <c r="I134" s="58"/>
    </row>
    <row r="135" spans="1:9">
      <c r="A135" s="57"/>
      <c r="B135" s="20"/>
      <c r="C135" s="20"/>
      <c r="D135" s="76"/>
      <c r="E135" s="58"/>
      <c r="F135" s="76"/>
      <c r="G135" s="76"/>
      <c r="H135" s="58"/>
      <c r="I135" s="58"/>
    </row>
    <row r="136" spans="1:9">
      <c r="A136" s="57"/>
      <c r="B136" s="20"/>
      <c r="C136" s="20"/>
      <c r="D136" s="76"/>
      <c r="E136" s="58"/>
      <c r="F136" s="76"/>
      <c r="G136" s="76"/>
      <c r="H136" s="58"/>
      <c r="I136" s="58"/>
    </row>
    <row r="137" spans="1:9">
      <c r="A137" s="57"/>
      <c r="B137" s="20"/>
      <c r="C137" s="20"/>
      <c r="D137" s="76"/>
      <c r="E137" s="58"/>
      <c r="F137" s="76"/>
      <c r="G137" s="76"/>
      <c r="H137" s="58"/>
      <c r="I137" s="58"/>
    </row>
    <row r="138" spans="1:9">
      <c r="A138" s="57"/>
      <c r="B138" s="20"/>
      <c r="C138" s="20"/>
      <c r="D138" s="76"/>
      <c r="E138" s="58"/>
      <c r="F138" s="76"/>
      <c r="G138" s="76"/>
      <c r="H138" s="58"/>
      <c r="I138" s="58"/>
    </row>
    <row r="139" spans="1:9">
      <c r="A139" s="57"/>
      <c r="B139" s="20"/>
      <c r="C139" s="20"/>
      <c r="D139" s="76"/>
      <c r="E139" s="58"/>
      <c r="F139" s="76"/>
      <c r="G139" s="76"/>
      <c r="H139" s="58"/>
      <c r="I139" s="58"/>
    </row>
    <row r="140" spans="1:9">
      <c r="A140" s="57"/>
      <c r="B140" s="20"/>
      <c r="C140" s="20"/>
      <c r="D140" s="76"/>
      <c r="E140" s="58"/>
      <c r="F140" s="76"/>
      <c r="G140" s="76"/>
      <c r="H140" s="58"/>
      <c r="I140" s="58"/>
    </row>
    <row r="141" spans="1:9">
      <c r="A141" s="57"/>
      <c r="B141" s="20"/>
      <c r="C141" s="20"/>
      <c r="D141" s="76"/>
      <c r="E141" s="58"/>
      <c r="F141" s="76"/>
      <c r="G141" s="76"/>
      <c r="H141" s="58"/>
      <c r="I141" s="58"/>
    </row>
    <row r="142" spans="1:9">
      <c r="A142" s="57"/>
      <c r="B142" s="20"/>
      <c r="C142" s="20"/>
      <c r="D142" s="76"/>
      <c r="E142" s="58"/>
      <c r="F142" s="76"/>
      <c r="G142" s="76"/>
      <c r="H142" s="58"/>
      <c r="I142" s="58"/>
    </row>
    <row r="143" spans="1:9">
      <c r="A143" s="57"/>
      <c r="B143" s="20"/>
      <c r="C143" s="20"/>
      <c r="D143" s="76"/>
      <c r="E143" s="58"/>
      <c r="F143" s="76"/>
      <c r="G143" s="76"/>
      <c r="H143" s="58"/>
      <c r="I143" s="58"/>
    </row>
    <row r="144" spans="1:9">
      <c r="A144" s="57"/>
      <c r="B144" s="20"/>
      <c r="C144" s="20"/>
      <c r="D144" s="76"/>
      <c r="E144" s="58"/>
      <c r="F144" s="76"/>
      <c r="G144" s="76"/>
      <c r="H144" s="58"/>
      <c r="I144" s="58"/>
    </row>
    <row r="145" spans="1:9">
      <c r="A145" s="57"/>
      <c r="B145" s="20"/>
      <c r="C145" s="20"/>
      <c r="D145" s="76"/>
      <c r="E145" s="58"/>
      <c r="F145" s="76"/>
      <c r="G145" s="76"/>
      <c r="H145" s="58"/>
      <c r="I145" s="58"/>
    </row>
    <row r="146" spans="1:9">
      <c r="A146" s="57"/>
      <c r="B146" s="20"/>
      <c r="C146" s="20"/>
      <c r="D146" s="76"/>
      <c r="E146" s="58"/>
      <c r="F146" s="76"/>
      <c r="G146" s="76"/>
      <c r="H146" s="58"/>
      <c r="I146" s="58"/>
    </row>
    <row r="147" spans="1:9">
      <c r="A147" s="57"/>
      <c r="B147" s="20"/>
      <c r="C147" s="20"/>
      <c r="D147" s="76"/>
      <c r="E147" s="58"/>
      <c r="F147" s="76"/>
      <c r="G147" s="76"/>
      <c r="H147" s="58"/>
      <c r="I147" s="58"/>
    </row>
    <row r="148" spans="1:9">
      <c r="A148" s="57"/>
      <c r="B148" s="20"/>
      <c r="C148" s="20"/>
      <c r="D148" s="76"/>
      <c r="E148" s="58"/>
      <c r="F148" s="76"/>
      <c r="G148" s="76"/>
      <c r="H148" s="58"/>
      <c r="I148" s="58"/>
    </row>
    <row r="149" spans="1:9">
      <c r="A149" s="57"/>
      <c r="B149" s="20"/>
      <c r="C149" s="20"/>
      <c r="D149" s="76"/>
      <c r="E149" s="58"/>
      <c r="F149" s="76"/>
      <c r="G149" s="76"/>
      <c r="H149" s="58"/>
      <c r="I149" s="58"/>
    </row>
    <row r="150" spans="1:9">
      <c r="A150" s="57"/>
      <c r="B150" s="20"/>
      <c r="C150" s="20"/>
      <c r="D150" s="76"/>
      <c r="E150" s="58"/>
      <c r="F150" s="76"/>
      <c r="G150" s="76"/>
      <c r="H150" s="58"/>
      <c r="I150" s="58"/>
    </row>
    <row r="151" spans="1:9">
      <c r="A151" s="57"/>
      <c r="B151" s="20"/>
      <c r="C151" s="20"/>
      <c r="D151" s="76"/>
      <c r="E151" s="58"/>
      <c r="F151" s="76"/>
      <c r="G151" s="76"/>
      <c r="H151" s="58"/>
      <c r="I151" s="58"/>
    </row>
    <row r="152" spans="1:9">
      <c r="A152" s="57"/>
      <c r="B152" s="20"/>
      <c r="C152" s="20"/>
      <c r="D152" s="76"/>
      <c r="E152" s="58"/>
      <c r="F152" s="76"/>
      <c r="G152" s="76"/>
      <c r="H152" s="58"/>
      <c r="I152" s="58"/>
    </row>
    <row r="153" spans="1:9">
      <c r="A153" s="57"/>
      <c r="B153" s="20"/>
      <c r="C153" s="20"/>
      <c r="D153" s="76"/>
      <c r="E153" s="58"/>
      <c r="F153" s="76"/>
      <c r="G153" s="76"/>
      <c r="H153" s="58"/>
      <c r="I153" s="58"/>
    </row>
    <row r="154" spans="1:9">
      <c r="A154" s="57"/>
      <c r="B154" s="20"/>
      <c r="C154" s="20"/>
      <c r="D154" s="76"/>
      <c r="E154" s="58"/>
      <c r="F154" s="76"/>
      <c r="G154" s="76"/>
      <c r="H154" s="58"/>
      <c r="I154" s="58"/>
    </row>
    <row r="155" spans="1:9">
      <c r="A155" s="57"/>
      <c r="B155" s="20"/>
      <c r="C155" s="20"/>
      <c r="D155" s="76"/>
      <c r="E155" s="58"/>
      <c r="F155" s="76"/>
      <c r="G155" s="76"/>
      <c r="H155" s="58"/>
      <c r="I155" s="58"/>
    </row>
  </sheetData>
  <sheetProtection algorithmName="SHA-512" hashValue="qIWUrnRjF0TNTuC26shCknVBsNyM70uycBAoiYKfkL1qE0+lvNY/tTE1aiUCIbZrX/baeM+mUP7ndf003u1kpA==" saltValue="ZagBRFN3SNsGrJccNqtCSQ==" spinCount="100000" sheet="1" objects="1" scenarios="1"/>
  <autoFilter ref="A1:I155" xr:uid="{00000000-0009-0000-0000-00000F000000}"/>
  <customSheetViews>
    <customSheetView guid="{8F7B0D9D-760B-4ED2-8EF3-7E60F24C53A3}" showPageBreaks="1" topLeftCell="A10">
      <pageMargins left="0.2361111111111111" right="0.2361111111111111" top="0.69444444444444442" bottom="0.69444444444444442" header="0.41666666666666669" footer="0.41666666666666669"/>
      <pageSetup paperSize="9" orientation="portrait" useFirstPageNumber="1" r:id="rId1"/>
      <headerFooter>
        <oddHeader>&amp;L&amp;"Times New Roman,bold"&amp;10 Ácsmunka</oddHeader>
      </headerFooter>
    </customSheetView>
    <customSheetView guid="{889DD361-410A-403A-AA82-655FDFDC877E}" showPageBreaks="1" topLeftCell="A10">
      <pageMargins left="0.2361111111111111" right="0.2361111111111111" top="0.69444444444444442" bottom="0.69444444444444442" header="0.41666666666666669" footer="0.41666666666666669"/>
      <pageSetup paperSize="9" orientation="portrait" useFirstPageNumber="1" r:id="rId2"/>
      <headerFooter>
        <oddHeader>&amp;L&amp;"Times New Roman,bold"&amp;10 Ácsmunka</oddHeader>
      </headerFooter>
    </customSheetView>
    <customSheetView guid="{D331B704-800F-4B9C-8ED5-0D010377A042}" showPageBreaks="1">
      <selection activeCell="F2" sqref="F2:I2"/>
      <pageMargins left="0.2361111111111111" right="0.2361111111111111" top="0.69444444444444442" bottom="0.69444444444444442" header="0.41666666666666669" footer="0.41666666666666669"/>
      <pageSetup paperSize="9" scale="78" orientation="portrait" useFirstPageNumber="1" r:id="rId3"/>
      <headerFooter>
        <oddHeader>&amp;L&amp;"Times New Roman,bold"&amp;10 Ácsmunka</oddHeader>
      </headerFooter>
    </customSheetView>
  </customSheetViews>
  <pageMargins left="0.23622047244094491" right="0.23622047244094491" top="0.70866141732283472" bottom="0.70866141732283472" header="0.43307086614173229" footer="0.43307086614173229"/>
  <pageSetup paperSize="9" scale="72" firstPageNumber="92" orientation="portrait" useFirstPageNumber="1" r:id="rId4"/>
  <headerFooter>
    <oddHeader>&amp;L&amp;"Times New Roman,Félkövér"&amp;10&amp;A</oddHeader>
    <oddFooter>&amp;C&amp;P</oddFooter>
  </headerFooter>
  <colBreaks count="1" manualBreakCount="1">
    <brk id="9" max="1048575"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Munka18">
    <tabColor rgb="FFFFC000"/>
  </sheetPr>
  <dimension ref="A1:I11"/>
  <sheetViews>
    <sheetView workbookViewId="0">
      <selection activeCell="G3" sqref="G3"/>
    </sheetView>
  </sheetViews>
  <sheetFormatPr defaultRowHeight="15"/>
  <cols>
    <col min="1" max="1" width="11.42578125" style="61" customWidth="1"/>
    <col min="2" max="2" width="12.28515625" style="62" customWidth="1"/>
    <col min="3" max="3" width="32.7109375" style="62" customWidth="1"/>
    <col min="4" max="4" width="8.85546875" style="274" customWidth="1"/>
    <col min="5" max="5" width="9.42578125" style="63" customWidth="1"/>
    <col min="6" max="6" width="17" style="243" customWidth="1"/>
    <col min="7" max="7" width="14.42578125" style="270" customWidth="1"/>
    <col min="8" max="8" width="17" style="63" customWidth="1"/>
    <col min="9" max="9" width="17" style="63" bestFit="1"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9" s="319" customFormat="1" ht="30">
      <c r="A1" s="334" t="s">
        <v>71</v>
      </c>
      <c r="B1" s="334" t="s">
        <v>72</v>
      </c>
      <c r="C1" s="334" t="s">
        <v>73</v>
      </c>
      <c r="D1" s="271" t="s">
        <v>74</v>
      </c>
      <c r="E1" s="241" t="s">
        <v>75</v>
      </c>
      <c r="F1" s="241" t="s">
        <v>76</v>
      </c>
      <c r="G1" s="241" t="s">
        <v>77</v>
      </c>
      <c r="H1" s="13" t="s">
        <v>0</v>
      </c>
      <c r="I1" s="13" t="s">
        <v>1</v>
      </c>
    </row>
    <row r="2" spans="1:9" ht="71.25">
      <c r="A2" s="64">
        <v>1</v>
      </c>
      <c r="B2" s="65" t="s">
        <v>3011</v>
      </c>
      <c r="C2" s="65" t="s">
        <v>3012</v>
      </c>
      <c r="D2" s="272">
        <v>1602.32</v>
      </c>
      <c r="E2" s="66" t="s">
        <v>239</v>
      </c>
      <c r="F2" s="265"/>
      <c r="G2" s="265"/>
      <c r="H2" s="389">
        <f>ROUND(D2*F2, 0)</f>
        <v>0</v>
      </c>
      <c r="I2" s="389">
        <f>ROUND(D2*G2, 0)</f>
        <v>0</v>
      </c>
    </row>
    <row r="3" spans="1:9" ht="14.25">
      <c r="A3" s="64"/>
      <c r="B3" s="65"/>
      <c r="C3" s="65"/>
      <c r="D3" s="272"/>
      <c r="E3" s="66"/>
      <c r="F3" s="335"/>
      <c r="G3" s="336"/>
      <c r="H3" s="390"/>
      <c r="I3" s="390"/>
    </row>
    <row r="4" spans="1:9" ht="171">
      <c r="A4" s="64">
        <v>2</v>
      </c>
      <c r="B4" s="65" t="s">
        <v>3013</v>
      </c>
      <c r="C4" s="65" t="s">
        <v>3014</v>
      </c>
      <c r="D4" s="272">
        <v>1602.32</v>
      </c>
      <c r="E4" s="66" t="s">
        <v>239</v>
      </c>
      <c r="F4" s="265"/>
      <c r="G4" s="265"/>
      <c r="H4" s="389">
        <f>ROUND(D4*F4, 0)</f>
        <v>0</v>
      </c>
      <c r="I4" s="389">
        <f>ROUND(D4*G4, 0)</f>
        <v>0</v>
      </c>
    </row>
    <row r="5" spans="1:9" ht="14.25">
      <c r="A5" s="64"/>
      <c r="B5" s="65"/>
      <c r="C5" s="65"/>
      <c r="D5" s="272"/>
      <c r="E5" s="66"/>
      <c r="F5" s="335"/>
      <c r="G5" s="336"/>
      <c r="H5" s="390"/>
      <c r="I5" s="390"/>
    </row>
    <row r="6" spans="1:9" ht="99.75">
      <c r="A6" s="64">
        <v>3</v>
      </c>
      <c r="B6" s="65" t="s">
        <v>3015</v>
      </c>
      <c r="C6" s="65" t="s">
        <v>3016</v>
      </c>
      <c r="D6" s="272">
        <v>1602.32</v>
      </c>
      <c r="E6" s="66" t="s">
        <v>239</v>
      </c>
      <c r="F6" s="265"/>
      <c r="G6" s="265"/>
      <c r="H6" s="389">
        <f>ROUND(D6*F6, 0)</f>
        <v>0</v>
      </c>
      <c r="I6" s="389">
        <f>ROUND(D6*G6, 0)</f>
        <v>0</v>
      </c>
    </row>
    <row r="7" spans="1:9" ht="14.25">
      <c r="A7" s="64"/>
      <c r="B7" s="65"/>
      <c r="C7" s="65"/>
      <c r="D7" s="272"/>
      <c r="E7" s="66"/>
      <c r="F7" s="335"/>
      <c r="G7" s="336"/>
      <c r="H7" s="390"/>
      <c r="I7" s="390"/>
    </row>
    <row r="8" spans="1:9" ht="171">
      <c r="A8" s="64">
        <v>4</v>
      </c>
      <c r="B8" s="65" t="s">
        <v>3017</v>
      </c>
      <c r="C8" s="65" t="s">
        <v>3018</v>
      </c>
      <c r="D8" s="272">
        <v>1602.32</v>
      </c>
      <c r="E8" s="66" t="s">
        <v>239</v>
      </c>
      <c r="F8" s="265"/>
      <c r="G8" s="265"/>
      <c r="H8" s="389">
        <f>ROUND(D8*F8, 0)</f>
        <v>0</v>
      </c>
      <c r="I8" s="389">
        <f>ROUND(D8*G8, 0)</f>
        <v>0</v>
      </c>
    </row>
    <row r="9" spans="1:9" ht="14.25">
      <c r="A9" s="64"/>
      <c r="B9" s="65"/>
      <c r="C9" s="65"/>
      <c r="D9" s="272"/>
      <c r="E9" s="66"/>
      <c r="F9" s="335"/>
      <c r="G9" s="337"/>
      <c r="H9" s="396"/>
      <c r="I9" s="396"/>
    </row>
    <row r="10" spans="1:9" s="318" customFormat="1">
      <c r="A10" s="67"/>
      <c r="B10" s="68"/>
      <c r="C10" s="68" t="s">
        <v>89</v>
      </c>
      <c r="D10" s="273"/>
      <c r="E10" s="69"/>
      <c r="F10" s="338"/>
      <c r="G10" s="338"/>
      <c r="H10" s="391">
        <f>ROUND(SUM(H2:H9),0)</f>
        <v>0</v>
      </c>
      <c r="I10" s="391">
        <f>ROUND(SUM(I2:I9),0)</f>
        <v>0</v>
      </c>
    </row>
    <row r="11" spans="1:9" ht="14.25">
      <c r="F11" s="337"/>
      <c r="G11" s="337"/>
      <c r="H11" s="70"/>
      <c r="I11" s="70"/>
    </row>
  </sheetData>
  <sheetProtection algorithmName="SHA-512" hashValue="zc1/KW/K+JXS5JWiyunupFT6pLwjp/zTE/zFAt/BubHjdjtip453UcUF+Zxw0RaMtJBBLNczy+pI2GMUzF1V0A==" saltValue="ZYkYuoWDaJvGa0VMzLhR+Q==" spinCount="100000" sheet="1" objects="1" scenarios="1"/>
  <autoFilter ref="A1:I11" xr:uid="{00000000-0009-0000-0000-000010000000}"/>
  <customSheetViews>
    <customSheetView guid="{8F7B0D9D-760B-4ED2-8EF3-7E60F24C53A3}" showPageBreaks="1" topLeftCell="A7">
      <pageMargins left="0.2361111111111111" right="0.2361111111111111" top="0.69444444444444442" bottom="0.69444444444444442" header="0.41666666666666669" footer="0.41666666666666669"/>
      <pageSetup paperSize="9" orientation="portrait" useFirstPageNumber="1" r:id="rId1"/>
      <headerFooter>
        <oddHeader>&amp;L&amp;"Times New Roman,bold"&amp;10 Vakolás és rabicolás</oddHeader>
      </headerFooter>
    </customSheetView>
    <customSheetView guid="{889DD361-410A-403A-AA82-655FDFDC877E}" showPageBreaks="1" topLeftCell="A7">
      <pageMargins left="0.2361111111111111" right="0.2361111111111111" top="0.69444444444444442" bottom="0.69444444444444442" header="0.41666666666666669" footer="0.41666666666666669"/>
      <pageSetup paperSize="9" orientation="portrait" useFirstPageNumber="1" r:id="rId2"/>
      <headerFooter>
        <oddHeader>&amp;L&amp;"Times New Roman,bold"&amp;10 Vakolás és rabicolás</oddHeader>
      </headerFooter>
    </customSheetView>
    <customSheetView guid="{D331B704-800F-4B9C-8ED5-0D010377A042}" showPageBreaks="1">
      <selection activeCell="I2" sqref="F2:I2"/>
      <pageMargins left="0.2361111111111111" right="0.2361111111111111" top="0.69444444444444442" bottom="0.69444444444444442" header="0.41666666666666669" footer="0.41666666666666669"/>
      <pageSetup paperSize="9" scale="78" orientation="portrait" useFirstPageNumber="1" r:id="rId3"/>
      <headerFooter>
        <oddHeader>&amp;L&amp;"Times New Roman,bold"&amp;10 Vakolás és rabicolás</oddHeader>
      </headerFooter>
    </customSheetView>
  </customSheetViews>
  <pageMargins left="0.23622047244094491" right="0.23622047244094491" top="0.70866141732283472" bottom="0.70866141732283472" header="0.43307086614173229" footer="0.43307086614173229"/>
  <pageSetup paperSize="9" scale="70" firstPageNumber="93" orientation="portrait" useFirstPageNumber="1" r:id="rId4"/>
  <headerFooter>
    <oddHeader>&amp;L&amp;"Times New Roman,Félkövér"&amp;10&amp;A</oddHeader>
    <oddFooter>&amp;C&amp;P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Munka19">
    <tabColor rgb="FFFFC000"/>
  </sheetPr>
  <dimension ref="A1:I5"/>
  <sheetViews>
    <sheetView workbookViewId="0">
      <selection activeCell="G3" sqref="G3"/>
    </sheetView>
  </sheetViews>
  <sheetFormatPr defaultRowHeight="12.75"/>
  <cols>
    <col min="1" max="1" width="6.7109375" style="61" customWidth="1"/>
    <col min="2" max="2" width="12.5703125" style="62" customWidth="1"/>
    <col min="3" max="3" width="32.7109375" style="62" customWidth="1"/>
    <col min="4" max="4" width="8.140625" style="270" customWidth="1"/>
    <col min="5" max="5" width="8.85546875" style="62" customWidth="1"/>
    <col min="6" max="6" width="18" style="270" customWidth="1"/>
    <col min="7" max="7" width="15.5703125" style="270" bestFit="1" customWidth="1"/>
    <col min="8" max="8" width="18.140625" style="63" customWidth="1"/>
    <col min="9" max="9" width="15.5703125" style="63" bestFit="1"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9" s="319" customFormat="1" ht="18" customHeight="1">
      <c r="A1" s="8" t="s">
        <v>71</v>
      </c>
      <c r="B1" s="8" t="s">
        <v>72</v>
      </c>
      <c r="C1" s="8" t="s">
        <v>73</v>
      </c>
      <c r="D1" s="241" t="s">
        <v>74</v>
      </c>
      <c r="E1" s="13" t="s">
        <v>75</v>
      </c>
      <c r="F1" s="241" t="s">
        <v>76</v>
      </c>
      <c r="G1" s="241" t="s">
        <v>77</v>
      </c>
      <c r="H1" s="13" t="s">
        <v>0</v>
      </c>
      <c r="I1" s="13" t="s">
        <v>1</v>
      </c>
    </row>
    <row r="2" spans="1:9" ht="42.75">
      <c r="A2" s="57">
        <v>1</v>
      </c>
      <c r="B2" s="20" t="s">
        <v>1902</v>
      </c>
      <c r="C2" s="74" t="s">
        <v>4774</v>
      </c>
      <c r="D2" s="76">
        <v>1</v>
      </c>
      <c r="E2" s="58" t="s">
        <v>1355</v>
      </c>
      <c r="F2" s="269"/>
      <c r="G2" s="269"/>
      <c r="H2" s="384">
        <f>ROUND(D2*F2, 0)</f>
        <v>0</v>
      </c>
      <c r="I2" s="384">
        <f>ROUND(D2*G2, 0)</f>
        <v>0</v>
      </c>
    </row>
    <row r="3" spans="1:9" ht="14.25">
      <c r="A3" s="57"/>
      <c r="B3" s="20"/>
      <c r="C3" s="20"/>
      <c r="D3" s="76"/>
      <c r="E3" s="20"/>
      <c r="F3" s="76"/>
      <c r="G3" s="76"/>
      <c r="H3" s="72"/>
      <c r="I3" s="72"/>
    </row>
    <row r="4" spans="1:9" s="318" customFormat="1" ht="15">
      <c r="A4" s="164"/>
      <c r="B4" s="12"/>
      <c r="C4" s="12" t="s">
        <v>89</v>
      </c>
      <c r="D4" s="268"/>
      <c r="E4" s="12"/>
      <c r="F4" s="268"/>
      <c r="G4" s="268"/>
      <c r="H4" s="385">
        <f>ROUND(SUM(H2:H3),0)</f>
        <v>0</v>
      </c>
      <c r="I4" s="385">
        <f>ROUND(SUM(I2:I3),0)</f>
        <v>0</v>
      </c>
    </row>
    <row r="5" spans="1:9" ht="14.25">
      <c r="A5" s="57"/>
      <c r="B5" s="20"/>
      <c r="C5" s="20"/>
      <c r="D5" s="76"/>
      <c r="E5" s="20"/>
      <c r="F5" s="76"/>
      <c r="G5" s="76"/>
      <c r="H5" s="58"/>
      <c r="I5" s="58"/>
    </row>
  </sheetData>
  <sheetProtection algorithmName="SHA-512" hashValue="lnPJasloy8rth702Bs0eBEYbeQwEs41RpcPd8DEHBAhLSckbsAjrw9bVAUL6EbMefI8mr0aNU/Ef0+VT2eHgPw==" saltValue="OoUIX1zzuFkirjASezr8KQ==" spinCount="100000" sheet="1" objects="1" scenarios="1"/>
  <autoFilter ref="A1:I5" xr:uid="{00000000-0009-0000-0000-000011000000}"/>
  <pageMargins left="0.23622047244094491" right="0.23622047244094491" top="0.70866141732283472" bottom="0.70866141732283472" header="0.43307086614173229" footer="0.43307086614173229"/>
  <pageSetup paperSize="9" scale="72" firstPageNumber="94" orientation="portrait" useFirstPageNumber="1" r:id="rId1"/>
  <headerFooter>
    <oddHeader>&amp;L&amp;"Times New Roman,Félkövér"&amp;10&amp;A</oddHeader>
    <oddFooter>&amp;C&amp;P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Munka20">
    <tabColor rgb="FFFFC000"/>
    <pageSetUpPr fitToPage="1"/>
  </sheetPr>
  <dimension ref="A1:I88"/>
  <sheetViews>
    <sheetView zoomScaleNormal="100" workbookViewId="0">
      <selection activeCell="G3" sqref="G3"/>
    </sheetView>
  </sheetViews>
  <sheetFormatPr defaultRowHeight="14.25"/>
  <cols>
    <col min="1" max="1" width="5.28515625" style="64" customWidth="1"/>
    <col min="2" max="2" width="12.42578125" style="65" customWidth="1"/>
    <col min="3" max="3" width="32.7109375" style="65" customWidth="1"/>
    <col min="4" max="4" width="9.28515625" style="276" bestFit="1" customWidth="1"/>
    <col min="5" max="5" width="9.5703125" style="66" customWidth="1"/>
    <col min="6" max="7" width="19.28515625" style="267" customWidth="1"/>
    <col min="8" max="8" width="17.5703125" style="66" customWidth="1"/>
    <col min="9" max="9" width="17.42578125" style="66" bestFit="1" customWidth="1"/>
    <col min="10" max="10" width="15.7109375" style="65" customWidth="1"/>
    <col min="11" max="256" width="9.140625" style="65"/>
    <col min="257" max="257" width="4.28515625" style="65" customWidth="1"/>
    <col min="258" max="258" width="9.28515625" style="65" customWidth="1"/>
    <col min="259" max="259" width="32.7109375" style="65" customWidth="1"/>
    <col min="260" max="261" width="6.7109375" style="65" customWidth="1"/>
    <col min="262" max="263" width="8.28515625" style="65" customWidth="1"/>
    <col min="264" max="265" width="9.7109375" style="65" customWidth="1"/>
    <col min="266" max="266" width="15.7109375" style="65" customWidth="1"/>
    <col min="267" max="512" width="9.140625" style="65"/>
    <col min="513" max="513" width="4.28515625" style="65" customWidth="1"/>
    <col min="514" max="514" width="9.28515625" style="65" customWidth="1"/>
    <col min="515" max="515" width="32.7109375" style="65" customWidth="1"/>
    <col min="516" max="517" width="6.7109375" style="65" customWidth="1"/>
    <col min="518" max="519" width="8.28515625" style="65" customWidth="1"/>
    <col min="520" max="521" width="9.7109375" style="65" customWidth="1"/>
    <col min="522" max="522" width="15.7109375" style="65" customWidth="1"/>
    <col min="523" max="768" width="9.140625" style="65"/>
    <col min="769" max="769" width="4.28515625" style="65" customWidth="1"/>
    <col min="770" max="770" width="9.28515625" style="65" customWidth="1"/>
    <col min="771" max="771" width="32.7109375" style="65" customWidth="1"/>
    <col min="772" max="773" width="6.7109375" style="65" customWidth="1"/>
    <col min="774" max="775" width="8.28515625" style="65" customWidth="1"/>
    <col min="776" max="777" width="9.7109375" style="65" customWidth="1"/>
    <col min="778" max="778" width="15.7109375" style="65" customWidth="1"/>
    <col min="779" max="1024" width="9.140625" style="65"/>
    <col min="1025" max="1025" width="4.28515625" style="65" customWidth="1"/>
    <col min="1026" max="1026" width="9.28515625" style="65" customWidth="1"/>
    <col min="1027" max="1027" width="32.7109375" style="65" customWidth="1"/>
    <col min="1028" max="1029" width="6.7109375" style="65" customWidth="1"/>
    <col min="1030" max="1031" width="8.28515625" style="65" customWidth="1"/>
    <col min="1032" max="1033" width="9.7109375" style="65" customWidth="1"/>
    <col min="1034" max="1034" width="15.7109375" style="65" customWidth="1"/>
    <col min="1035" max="1280" width="9.140625" style="65"/>
    <col min="1281" max="1281" width="4.28515625" style="65" customWidth="1"/>
    <col min="1282" max="1282" width="9.28515625" style="65" customWidth="1"/>
    <col min="1283" max="1283" width="32.7109375" style="65" customWidth="1"/>
    <col min="1284" max="1285" width="6.7109375" style="65" customWidth="1"/>
    <col min="1286" max="1287" width="8.28515625" style="65" customWidth="1"/>
    <col min="1288" max="1289" width="9.7109375" style="65" customWidth="1"/>
    <col min="1290" max="1290" width="15.7109375" style="65" customWidth="1"/>
    <col min="1291" max="1536" width="9.140625" style="65"/>
    <col min="1537" max="1537" width="4.28515625" style="65" customWidth="1"/>
    <col min="1538" max="1538" width="9.28515625" style="65" customWidth="1"/>
    <col min="1539" max="1539" width="32.7109375" style="65" customWidth="1"/>
    <col min="1540" max="1541" width="6.7109375" style="65" customWidth="1"/>
    <col min="1542" max="1543" width="8.28515625" style="65" customWidth="1"/>
    <col min="1544" max="1545" width="9.7109375" style="65" customWidth="1"/>
    <col min="1546" max="1546" width="15.7109375" style="65" customWidth="1"/>
    <col min="1547" max="1792" width="9.140625" style="65"/>
    <col min="1793" max="1793" width="4.28515625" style="65" customWidth="1"/>
    <col min="1794" max="1794" width="9.28515625" style="65" customWidth="1"/>
    <col min="1795" max="1795" width="32.7109375" style="65" customWidth="1"/>
    <col min="1796" max="1797" width="6.7109375" style="65" customWidth="1"/>
    <col min="1798" max="1799" width="8.28515625" style="65" customWidth="1"/>
    <col min="1800" max="1801" width="9.7109375" style="65" customWidth="1"/>
    <col min="1802" max="1802" width="15.7109375" style="65" customWidth="1"/>
    <col min="1803" max="2048" width="9.140625" style="65"/>
    <col min="2049" max="2049" width="4.28515625" style="65" customWidth="1"/>
    <col min="2050" max="2050" width="9.28515625" style="65" customWidth="1"/>
    <col min="2051" max="2051" width="32.7109375" style="65" customWidth="1"/>
    <col min="2052" max="2053" width="6.7109375" style="65" customWidth="1"/>
    <col min="2054" max="2055" width="8.28515625" style="65" customWidth="1"/>
    <col min="2056" max="2057" width="9.7109375" style="65" customWidth="1"/>
    <col min="2058" max="2058" width="15.7109375" style="65" customWidth="1"/>
    <col min="2059" max="2304" width="9.140625" style="65"/>
    <col min="2305" max="2305" width="4.28515625" style="65" customWidth="1"/>
    <col min="2306" max="2306" width="9.28515625" style="65" customWidth="1"/>
    <col min="2307" max="2307" width="32.7109375" style="65" customWidth="1"/>
    <col min="2308" max="2309" width="6.7109375" style="65" customWidth="1"/>
    <col min="2310" max="2311" width="8.28515625" style="65" customWidth="1"/>
    <col min="2312" max="2313" width="9.7109375" style="65" customWidth="1"/>
    <col min="2314" max="2314" width="15.7109375" style="65" customWidth="1"/>
    <col min="2315" max="2560" width="9.140625" style="65"/>
    <col min="2561" max="2561" width="4.28515625" style="65" customWidth="1"/>
    <col min="2562" max="2562" width="9.28515625" style="65" customWidth="1"/>
    <col min="2563" max="2563" width="32.7109375" style="65" customWidth="1"/>
    <col min="2564" max="2565" width="6.7109375" style="65" customWidth="1"/>
    <col min="2566" max="2567" width="8.28515625" style="65" customWidth="1"/>
    <col min="2568" max="2569" width="9.7109375" style="65" customWidth="1"/>
    <col min="2570" max="2570" width="15.7109375" style="65" customWidth="1"/>
    <col min="2571" max="2816" width="9.140625" style="65"/>
    <col min="2817" max="2817" width="4.28515625" style="65" customWidth="1"/>
    <col min="2818" max="2818" width="9.28515625" style="65" customWidth="1"/>
    <col min="2819" max="2819" width="32.7109375" style="65" customWidth="1"/>
    <col min="2820" max="2821" width="6.7109375" style="65" customWidth="1"/>
    <col min="2822" max="2823" width="8.28515625" style="65" customWidth="1"/>
    <col min="2824" max="2825" width="9.7109375" style="65" customWidth="1"/>
    <col min="2826" max="2826" width="15.7109375" style="65" customWidth="1"/>
    <col min="2827" max="3072" width="9.140625" style="65"/>
    <col min="3073" max="3073" width="4.28515625" style="65" customWidth="1"/>
    <col min="3074" max="3074" width="9.28515625" style="65" customWidth="1"/>
    <col min="3075" max="3075" width="32.7109375" style="65" customWidth="1"/>
    <col min="3076" max="3077" width="6.7109375" style="65" customWidth="1"/>
    <col min="3078" max="3079" width="8.28515625" style="65" customWidth="1"/>
    <col min="3080" max="3081" width="9.7109375" style="65" customWidth="1"/>
    <col min="3082" max="3082" width="15.7109375" style="65" customWidth="1"/>
    <col min="3083" max="3328" width="9.140625" style="65"/>
    <col min="3329" max="3329" width="4.28515625" style="65" customWidth="1"/>
    <col min="3330" max="3330" width="9.28515625" style="65" customWidth="1"/>
    <col min="3331" max="3331" width="32.7109375" style="65" customWidth="1"/>
    <col min="3332" max="3333" width="6.7109375" style="65" customWidth="1"/>
    <col min="3334" max="3335" width="8.28515625" style="65" customWidth="1"/>
    <col min="3336" max="3337" width="9.7109375" style="65" customWidth="1"/>
    <col min="3338" max="3338" width="15.7109375" style="65" customWidth="1"/>
    <col min="3339" max="3584" width="9.140625" style="65"/>
    <col min="3585" max="3585" width="4.28515625" style="65" customWidth="1"/>
    <col min="3586" max="3586" width="9.28515625" style="65" customWidth="1"/>
    <col min="3587" max="3587" width="32.7109375" style="65" customWidth="1"/>
    <col min="3588" max="3589" width="6.7109375" style="65" customWidth="1"/>
    <col min="3590" max="3591" width="8.28515625" style="65" customWidth="1"/>
    <col min="3592" max="3593" width="9.7109375" style="65" customWidth="1"/>
    <col min="3594" max="3594" width="15.7109375" style="65" customWidth="1"/>
    <col min="3595" max="3840" width="9.140625" style="65"/>
    <col min="3841" max="3841" width="4.28515625" style="65" customWidth="1"/>
    <col min="3842" max="3842" width="9.28515625" style="65" customWidth="1"/>
    <col min="3843" max="3843" width="32.7109375" style="65" customWidth="1"/>
    <col min="3844" max="3845" width="6.7109375" style="65" customWidth="1"/>
    <col min="3846" max="3847" width="8.28515625" style="65" customWidth="1"/>
    <col min="3848" max="3849" width="9.7109375" style="65" customWidth="1"/>
    <col min="3850" max="3850" width="15.7109375" style="65" customWidth="1"/>
    <col min="3851" max="4096" width="9.140625" style="65"/>
    <col min="4097" max="4097" width="4.28515625" style="65" customWidth="1"/>
    <col min="4098" max="4098" width="9.28515625" style="65" customWidth="1"/>
    <col min="4099" max="4099" width="32.7109375" style="65" customWidth="1"/>
    <col min="4100" max="4101" width="6.7109375" style="65" customWidth="1"/>
    <col min="4102" max="4103" width="8.28515625" style="65" customWidth="1"/>
    <col min="4104" max="4105" width="9.7109375" style="65" customWidth="1"/>
    <col min="4106" max="4106" width="15.7109375" style="65" customWidth="1"/>
    <col min="4107" max="4352" width="9.140625" style="65"/>
    <col min="4353" max="4353" width="4.28515625" style="65" customWidth="1"/>
    <col min="4354" max="4354" width="9.28515625" style="65" customWidth="1"/>
    <col min="4355" max="4355" width="32.7109375" style="65" customWidth="1"/>
    <col min="4356" max="4357" width="6.7109375" style="65" customWidth="1"/>
    <col min="4358" max="4359" width="8.28515625" style="65" customWidth="1"/>
    <col min="4360" max="4361" width="9.7109375" style="65" customWidth="1"/>
    <col min="4362" max="4362" width="15.7109375" style="65" customWidth="1"/>
    <col min="4363" max="4608" width="9.140625" style="65"/>
    <col min="4609" max="4609" width="4.28515625" style="65" customWidth="1"/>
    <col min="4610" max="4610" width="9.28515625" style="65" customWidth="1"/>
    <col min="4611" max="4611" width="32.7109375" style="65" customWidth="1"/>
    <col min="4612" max="4613" width="6.7109375" style="65" customWidth="1"/>
    <col min="4614" max="4615" width="8.28515625" style="65" customWidth="1"/>
    <col min="4616" max="4617" width="9.7109375" style="65" customWidth="1"/>
    <col min="4618" max="4618" width="15.7109375" style="65" customWidth="1"/>
    <col min="4619" max="4864" width="9.140625" style="65"/>
    <col min="4865" max="4865" width="4.28515625" style="65" customWidth="1"/>
    <col min="4866" max="4866" width="9.28515625" style="65" customWidth="1"/>
    <col min="4867" max="4867" width="32.7109375" style="65" customWidth="1"/>
    <col min="4868" max="4869" width="6.7109375" style="65" customWidth="1"/>
    <col min="4870" max="4871" width="8.28515625" style="65" customWidth="1"/>
    <col min="4872" max="4873" width="9.7109375" style="65" customWidth="1"/>
    <col min="4874" max="4874" width="15.7109375" style="65" customWidth="1"/>
    <col min="4875" max="5120" width="9.140625" style="65"/>
    <col min="5121" max="5121" width="4.28515625" style="65" customWidth="1"/>
    <col min="5122" max="5122" width="9.28515625" style="65" customWidth="1"/>
    <col min="5123" max="5123" width="32.7109375" style="65" customWidth="1"/>
    <col min="5124" max="5125" width="6.7109375" style="65" customWidth="1"/>
    <col min="5126" max="5127" width="8.28515625" style="65" customWidth="1"/>
    <col min="5128" max="5129" width="9.7109375" style="65" customWidth="1"/>
    <col min="5130" max="5130" width="15.7109375" style="65" customWidth="1"/>
    <col min="5131" max="5376" width="9.140625" style="65"/>
    <col min="5377" max="5377" width="4.28515625" style="65" customWidth="1"/>
    <col min="5378" max="5378" width="9.28515625" style="65" customWidth="1"/>
    <col min="5379" max="5379" width="32.7109375" style="65" customWidth="1"/>
    <col min="5380" max="5381" width="6.7109375" style="65" customWidth="1"/>
    <col min="5382" max="5383" width="8.28515625" style="65" customWidth="1"/>
    <col min="5384" max="5385" width="9.7109375" style="65" customWidth="1"/>
    <col min="5386" max="5386" width="15.7109375" style="65" customWidth="1"/>
    <col min="5387" max="5632" width="9.140625" style="65"/>
    <col min="5633" max="5633" width="4.28515625" style="65" customWidth="1"/>
    <col min="5634" max="5634" width="9.28515625" style="65" customWidth="1"/>
    <col min="5635" max="5635" width="32.7109375" style="65" customWidth="1"/>
    <col min="5636" max="5637" width="6.7109375" style="65" customWidth="1"/>
    <col min="5638" max="5639" width="8.28515625" style="65" customWidth="1"/>
    <col min="5640" max="5641" width="9.7109375" style="65" customWidth="1"/>
    <col min="5642" max="5642" width="15.7109375" style="65" customWidth="1"/>
    <col min="5643" max="5888" width="9.140625" style="65"/>
    <col min="5889" max="5889" width="4.28515625" style="65" customWidth="1"/>
    <col min="5890" max="5890" width="9.28515625" style="65" customWidth="1"/>
    <col min="5891" max="5891" width="32.7109375" style="65" customWidth="1"/>
    <col min="5892" max="5893" width="6.7109375" style="65" customWidth="1"/>
    <col min="5894" max="5895" width="8.28515625" style="65" customWidth="1"/>
    <col min="5896" max="5897" width="9.7109375" style="65" customWidth="1"/>
    <col min="5898" max="5898" width="15.7109375" style="65" customWidth="1"/>
    <col min="5899" max="6144" width="9.140625" style="65"/>
    <col min="6145" max="6145" width="4.28515625" style="65" customWidth="1"/>
    <col min="6146" max="6146" width="9.28515625" style="65" customWidth="1"/>
    <col min="6147" max="6147" width="32.7109375" style="65" customWidth="1"/>
    <col min="6148" max="6149" width="6.7109375" style="65" customWidth="1"/>
    <col min="6150" max="6151" width="8.28515625" style="65" customWidth="1"/>
    <col min="6152" max="6153" width="9.7109375" style="65" customWidth="1"/>
    <col min="6154" max="6154" width="15.7109375" style="65" customWidth="1"/>
    <col min="6155" max="6400" width="9.140625" style="65"/>
    <col min="6401" max="6401" width="4.28515625" style="65" customWidth="1"/>
    <col min="6402" max="6402" width="9.28515625" style="65" customWidth="1"/>
    <col min="6403" max="6403" width="32.7109375" style="65" customWidth="1"/>
    <col min="6404" max="6405" width="6.7109375" style="65" customWidth="1"/>
    <col min="6406" max="6407" width="8.28515625" style="65" customWidth="1"/>
    <col min="6408" max="6409" width="9.7109375" style="65" customWidth="1"/>
    <col min="6410" max="6410" width="15.7109375" style="65" customWidth="1"/>
    <col min="6411" max="6656" width="9.140625" style="65"/>
    <col min="6657" max="6657" width="4.28515625" style="65" customWidth="1"/>
    <col min="6658" max="6658" width="9.28515625" style="65" customWidth="1"/>
    <col min="6659" max="6659" width="32.7109375" style="65" customWidth="1"/>
    <col min="6660" max="6661" width="6.7109375" style="65" customWidth="1"/>
    <col min="6662" max="6663" width="8.28515625" style="65" customWidth="1"/>
    <col min="6664" max="6665" width="9.7109375" style="65" customWidth="1"/>
    <col min="6666" max="6666" width="15.7109375" style="65" customWidth="1"/>
    <col min="6667" max="6912" width="9.140625" style="65"/>
    <col min="6913" max="6913" width="4.28515625" style="65" customWidth="1"/>
    <col min="6914" max="6914" width="9.28515625" style="65" customWidth="1"/>
    <col min="6915" max="6915" width="32.7109375" style="65" customWidth="1"/>
    <col min="6916" max="6917" width="6.7109375" style="65" customWidth="1"/>
    <col min="6918" max="6919" width="8.28515625" style="65" customWidth="1"/>
    <col min="6920" max="6921" width="9.7109375" style="65" customWidth="1"/>
    <col min="6922" max="6922" width="15.7109375" style="65" customWidth="1"/>
    <col min="6923" max="7168" width="9.140625" style="65"/>
    <col min="7169" max="7169" width="4.28515625" style="65" customWidth="1"/>
    <col min="7170" max="7170" width="9.28515625" style="65" customWidth="1"/>
    <col min="7171" max="7171" width="32.7109375" style="65" customWidth="1"/>
    <col min="7172" max="7173" width="6.7109375" style="65" customWidth="1"/>
    <col min="7174" max="7175" width="8.28515625" style="65" customWidth="1"/>
    <col min="7176" max="7177" width="9.7109375" style="65" customWidth="1"/>
    <col min="7178" max="7178" width="15.7109375" style="65" customWidth="1"/>
    <col min="7179" max="7424" width="9.140625" style="65"/>
    <col min="7425" max="7425" width="4.28515625" style="65" customWidth="1"/>
    <col min="7426" max="7426" width="9.28515625" style="65" customWidth="1"/>
    <col min="7427" max="7427" width="32.7109375" style="65" customWidth="1"/>
    <col min="7428" max="7429" width="6.7109375" style="65" customWidth="1"/>
    <col min="7430" max="7431" width="8.28515625" style="65" customWidth="1"/>
    <col min="7432" max="7433" width="9.7109375" style="65" customWidth="1"/>
    <col min="7434" max="7434" width="15.7109375" style="65" customWidth="1"/>
    <col min="7435" max="7680" width="9.140625" style="65"/>
    <col min="7681" max="7681" width="4.28515625" style="65" customWidth="1"/>
    <col min="7682" max="7682" width="9.28515625" style="65" customWidth="1"/>
    <col min="7683" max="7683" width="32.7109375" style="65" customWidth="1"/>
    <col min="7684" max="7685" width="6.7109375" style="65" customWidth="1"/>
    <col min="7686" max="7687" width="8.28515625" style="65" customWidth="1"/>
    <col min="7688" max="7689" width="9.7109375" style="65" customWidth="1"/>
    <col min="7690" max="7690" width="15.7109375" style="65" customWidth="1"/>
    <col min="7691" max="7936" width="9.140625" style="65"/>
    <col min="7937" max="7937" width="4.28515625" style="65" customWidth="1"/>
    <col min="7938" max="7938" width="9.28515625" style="65" customWidth="1"/>
    <col min="7939" max="7939" width="32.7109375" style="65" customWidth="1"/>
    <col min="7940" max="7941" width="6.7109375" style="65" customWidth="1"/>
    <col min="7942" max="7943" width="8.28515625" style="65" customWidth="1"/>
    <col min="7944" max="7945" width="9.7109375" style="65" customWidth="1"/>
    <col min="7946" max="7946" width="15.7109375" style="65" customWidth="1"/>
    <col min="7947" max="8192" width="9.140625" style="65"/>
    <col min="8193" max="8193" width="4.28515625" style="65" customWidth="1"/>
    <col min="8194" max="8194" width="9.28515625" style="65" customWidth="1"/>
    <col min="8195" max="8195" width="32.7109375" style="65" customWidth="1"/>
    <col min="8196" max="8197" width="6.7109375" style="65" customWidth="1"/>
    <col min="8198" max="8199" width="8.28515625" style="65" customWidth="1"/>
    <col min="8200" max="8201" width="9.7109375" style="65" customWidth="1"/>
    <col min="8202" max="8202" width="15.7109375" style="65" customWidth="1"/>
    <col min="8203" max="8448" width="9.140625" style="65"/>
    <col min="8449" max="8449" width="4.28515625" style="65" customWidth="1"/>
    <col min="8450" max="8450" width="9.28515625" style="65" customWidth="1"/>
    <col min="8451" max="8451" width="32.7109375" style="65" customWidth="1"/>
    <col min="8452" max="8453" width="6.7109375" style="65" customWidth="1"/>
    <col min="8454" max="8455" width="8.28515625" style="65" customWidth="1"/>
    <col min="8456" max="8457" width="9.7109375" style="65" customWidth="1"/>
    <col min="8458" max="8458" width="15.7109375" style="65" customWidth="1"/>
    <col min="8459" max="8704" width="9.140625" style="65"/>
    <col min="8705" max="8705" width="4.28515625" style="65" customWidth="1"/>
    <col min="8706" max="8706" width="9.28515625" style="65" customWidth="1"/>
    <col min="8707" max="8707" width="32.7109375" style="65" customWidth="1"/>
    <col min="8708" max="8709" width="6.7109375" style="65" customWidth="1"/>
    <col min="8710" max="8711" width="8.28515625" style="65" customWidth="1"/>
    <col min="8712" max="8713" width="9.7109375" style="65" customWidth="1"/>
    <col min="8714" max="8714" width="15.7109375" style="65" customWidth="1"/>
    <col min="8715" max="8960" width="9.140625" style="65"/>
    <col min="8961" max="8961" width="4.28515625" style="65" customWidth="1"/>
    <col min="8962" max="8962" width="9.28515625" style="65" customWidth="1"/>
    <col min="8963" max="8963" width="32.7109375" style="65" customWidth="1"/>
    <col min="8964" max="8965" width="6.7109375" style="65" customWidth="1"/>
    <col min="8966" max="8967" width="8.28515625" style="65" customWidth="1"/>
    <col min="8968" max="8969" width="9.7109375" style="65" customWidth="1"/>
    <col min="8970" max="8970" width="15.7109375" style="65" customWidth="1"/>
    <col min="8971" max="9216" width="9.140625" style="65"/>
    <col min="9217" max="9217" width="4.28515625" style="65" customWidth="1"/>
    <col min="9218" max="9218" width="9.28515625" style="65" customWidth="1"/>
    <col min="9219" max="9219" width="32.7109375" style="65" customWidth="1"/>
    <col min="9220" max="9221" width="6.7109375" style="65" customWidth="1"/>
    <col min="9222" max="9223" width="8.28515625" style="65" customWidth="1"/>
    <col min="9224" max="9225" width="9.7109375" style="65" customWidth="1"/>
    <col min="9226" max="9226" width="15.7109375" style="65" customWidth="1"/>
    <col min="9227" max="9472" width="9.140625" style="65"/>
    <col min="9473" max="9473" width="4.28515625" style="65" customWidth="1"/>
    <col min="9474" max="9474" width="9.28515625" style="65" customWidth="1"/>
    <col min="9475" max="9475" width="32.7109375" style="65" customWidth="1"/>
    <col min="9476" max="9477" width="6.7109375" style="65" customWidth="1"/>
    <col min="9478" max="9479" width="8.28515625" style="65" customWidth="1"/>
    <col min="9480" max="9481" width="9.7109375" style="65" customWidth="1"/>
    <col min="9482" max="9482" width="15.7109375" style="65" customWidth="1"/>
    <col min="9483" max="9728" width="9.140625" style="65"/>
    <col min="9729" max="9729" width="4.28515625" style="65" customWidth="1"/>
    <col min="9730" max="9730" width="9.28515625" style="65" customWidth="1"/>
    <col min="9731" max="9731" width="32.7109375" style="65" customWidth="1"/>
    <col min="9732" max="9733" width="6.7109375" style="65" customWidth="1"/>
    <col min="9734" max="9735" width="8.28515625" style="65" customWidth="1"/>
    <col min="9736" max="9737" width="9.7109375" style="65" customWidth="1"/>
    <col min="9738" max="9738" width="15.7109375" style="65" customWidth="1"/>
    <col min="9739" max="9984" width="9.140625" style="65"/>
    <col min="9985" max="9985" width="4.28515625" style="65" customWidth="1"/>
    <col min="9986" max="9986" width="9.28515625" style="65" customWidth="1"/>
    <col min="9987" max="9987" width="32.7109375" style="65" customWidth="1"/>
    <col min="9988" max="9989" width="6.7109375" style="65" customWidth="1"/>
    <col min="9990" max="9991" width="8.28515625" style="65" customWidth="1"/>
    <col min="9992" max="9993" width="9.7109375" style="65" customWidth="1"/>
    <col min="9994" max="9994" width="15.7109375" style="65" customWidth="1"/>
    <col min="9995" max="10240" width="9.140625" style="65"/>
    <col min="10241" max="10241" width="4.28515625" style="65" customWidth="1"/>
    <col min="10242" max="10242" width="9.28515625" style="65" customWidth="1"/>
    <col min="10243" max="10243" width="32.7109375" style="65" customWidth="1"/>
    <col min="10244" max="10245" width="6.7109375" style="65" customWidth="1"/>
    <col min="10246" max="10247" width="8.28515625" style="65" customWidth="1"/>
    <col min="10248" max="10249" width="9.7109375" style="65" customWidth="1"/>
    <col min="10250" max="10250" width="15.7109375" style="65" customWidth="1"/>
    <col min="10251" max="10496" width="9.140625" style="65"/>
    <col min="10497" max="10497" width="4.28515625" style="65" customWidth="1"/>
    <col min="10498" max="10498" width="9.28515625" style="65" customWidth="1"/>
    <col min="10499" max="10499" width="32.7109375" style="65" customWidth="1"/>
    <col min="10500" max="10501" width="6.7109375" style="65" customWidth="1"/>
    <col min="10502" max="10503" width="8.28515625" style="65" customWidth="1"/>
    <col min="10504" max="10505" width="9.7109375" style="65" customWidth="1"/>
    <col min="10506" max="10506" width="15.7109375" style="65" customWidth="1"/>
    <col min="10507" max="10752" width="9.140625" style="65"/>
    <col min="10753" max="10753" width="4.28515625" style="65" customWidth="1"/>
    <col min="10754" max="10754" width="9.28515625" style="65" customWidth="1"/>
    <col min="10755" max="10755" width="32.7109375" style="65" customWidth="1"/>
    <col min="10756" max="10757" width="6.7109375" style="65" customWidth="1"/>
    <col min="10758" max="10759" width="8.28515625" style="65" customWidth="1"/>
    <col min="10760" max="10761" width="9.7109375" style="65" customWidth="1"/>
    <col min="10762" max="10762" width="15.7109375" style="65" customWidth="1"/>
    <col min="10763" max="11008" width="9.140625" style="65"/>
    <col min="11009" max="11009" width="4.28515625" style="65" customWidth="1"/>
    <col min="11010" max="11010" width="9.28515625" style="65" customWidth="1"/>
    <col min="11011" max="11011" width="32.7109375" style="65" customWidth="1"/>
    <col min="11012" max="11013" width="6.7109375" style="65" customWidth="1"/>
    <col min="11014" max="11015" width="8.28515625" style="65" customWidth="1"/>
    <col min="11016" max="11017" width="9.7109375" style="65" customWidth="1"/>
    <col min="11018" max="11018" width="15.7109375" style="65" customWidth="1"/>
    <col min="11019" max="11264" width="9.140625" style="65"/>
    <col min="11265" max="11265" width="4.28515625" style="65" customWidth="1"/>
    <col min="11266" max="11266" width="9.28515625" style="65" customWidth="1"/>
    <col min="11267" max="11267" width="32.7109375" style="65" customWidth="1"/>
    <col min="11268" max="11269" width="6.7109375" style="65" customWidth="1"/>
    <col min="11270" max="11271" width="8.28515625" style="65" customWidth="1"/>
    <col min="11272" max="11273" width="9.7109375" style="65" customWidth="1"/>
    <col min="11274" max="11274" width="15.7109375" style="65" customWidth="1"/>
    <col min="11275" max="11520" width="9.140625" style="65"/>
    <col min="11521" max="11521" width="4.28515625" style="65" customWidth="1"/>
    <col min="11522" max="11522" width="9.28515625" style="65" customWidth="1"/>
    <col min="11523" max="11523" width="32.7109375" style="65" customWidth="1"/>
    <col min="11524" max="11525" width="6.7109375" style="65" customWidth="1"/>
    <col min="11526" max="11527" width="8.28515625" style="65" customWidth="1"/>
    <col min="11528" max="11529" width="9.7109375" style="65" customWidth="1"/>
    <col min="11530" max="11530" width="15.7109375" style="65" customWidth="1"/>
    <col min="11531" max="11776" width="9.140625" style="65"/>
    <col min="11777" max="11777" width="4.28515625" style="65" customWidth="1"/>
    <col min="11778" max="11778" width="9.28515625" style="65" customWidth="1"/>
    <col min="11779" max="11779" width="32.7109375" style="65" customWidth="1"/>
    <col min="11780" max="11781" width="6.7109375" style="65" customWidth="1"/>
    <col min="11782" max="11783" width="8.28515625" style="65" customWidth="1"/>
    <col min="11784" max="11785" width="9.7109375" style="65" customWidth="1"/>
    <col min="11786" max="11786" width="15.7109375" style="65" customWidth="1"/>
    <col min="11787" max="12032" width="9.140625" style="65"/>
    <col min="12033" max="12033" width="4.28515625" style="65" customWidth="1"/>
    <col min="12034" max="12034" width="9.28515625" style="65" customWidth="1"/>
    <col min="12035" max="12035" width="32.7109375" style="65" customWidth="1"/>
    <col min="12036" max="12037" width="6.7109375" style="65" customWidth="1"/>
    <col min="12038" max="12039" width="8.28515625" style="65" customWidth="1"/>
    <col min="12040" max="12041" width="9.7109375" style="65" customWidth="1"/>
    <col min="12042" max="12042" width="15.7109375" style="65" customWidth="1"/>
    <col min="12043" max="12288" width="9.140625" style="65"/>
    <col min="12289" max="12289" width="4.28515625" style="65" customWidth="1"/>
    <col min="12290" max="12290" width="9.28515625" style="65" customWidth="1"/>
    <col min="12291" max="12291" width="32.7109375" style="65" customWidth="1"/>
    <col min="12292" max="12293" width="6.7109375" style="65" customWidth="1"/>
    <col min="12294" max="12295" width="8.28515625" style="65" customWidth="1"/>
    <col min="12296" max="12297" width="9.7109375" style="65" customWidth="1"/>
    <col min="12298" max="12298" width="15.7109375" style="65" customWidth="1"/>
    <col min="12299" max="12544" width="9.140625" style="65"/>
    <col min="12545" max="12545" width="4.28515625" style="65" customWidth="1"/>
    <col min="12546" max="12546" width="9.28515625" style="65" customWidth="1"/>
    <col min="12547" max="12547" width="32.7109375" style="65" customWidth="1"/>
    <col min="12548" max="12549" width="6.7109375" style="65" customWidth="1"/>
    <col min="12550" max="12551" width="8.28515625" style="65" customWidth="1"/>
    <col min="12552" max="12553" width="9.7109375" style="65" customWidth="1"/>
    <col min="12554" max="12554" width="15.7109375" style="65" customWidth="1"/>
    <col min="12555" max="12800" width="9.140625" style="65"/>
    <col min="12801" max="12801" width="4.28515625" style="65" customWidth="1"/>
    <col min="12802" max="12802" width="9.28515625" style="65" customWidth="1"/>
    <col min="12803" max="12803" width="32.7109375" style="65" customWidth="1"/>
    <col min="12804" max="12805" width="6.7109375" style="65" customWidth="1"/>
    <col min="12806" max="12807" width="8.28515625" style="65" customWidth="1"/>
    <col min="12808" max="12809" width="9.7109375" style="65" customWidth="1"/>
    <col min="12810" max="12810" width="15.7109375" style="65" customWidth="1"/>
    <col min="12811" max="13056" width="9.140625" style="65"/>
    <col min="13057" max="13057" width="4.28515625" style="65" customWidth="1"/>
    <col min="13058" max="13058" width="9.28515625" style="65" customWidth="1"/>
    <col min="13059" max="13059" width="32.7109375" style="65" customWidth="1"/>
    <col min="13060" max="13061" width="6.7109375" style="65" customWidth="1"/>
    <col min="13062" max="13063" width="8.28515625" style="65" customWidth="1"/>
    <col min="13064" max="13065" width="9.7109375" style="65" customWidth="1"/>
    <col min="13066" max="13066" width="15.7109375" style="65" customWidth="1"/>
    <col min="13067" max="13312" width="9.140625" style="65"/>
    <col min="13313" max="13313" width="4.28515625" style="65" customWidth="1"/>
    <col min="13314" max="13314" width="9.28515625" style="65" customWidth="1"/>
    <col min="13315" max="13315" width="32.7109375" style="65" customWidth="1"/>
    <col min="13316" max="13317" width="6.7109375" style="65" customWidth="1"/>
    <col min="13318" max="13319" width="8.28515625" style="65" customWidth="1"/>
    <col min="13320" max="13321" width="9.7109375" style="65" customWidth="1"/>
    <col min="13322" max="13322" width="15.7109375" style="65" customWidth="1"/>
    <col min="13323" max="13568" width="9.140625" style="65"/>
    <col min="13569" max="13569" width="4.28515625" style="65" customWidth="1"/>
    <col min="13570" max="13570" width="9.28515625" style="65" customWidth="1"/>
    <col min="13571" max="13571" width="32.7109375" style="65" customWidth="1"/>
    <col min="13572" max="13573" width="6.7109375" style="65" customWidth="1"/>
    <col min="13574" max="13575" width="8.28515625" style="65" customWidth="1"/>
    <col min="13576" max="13577" width="9.7109375" style="65" customWidth="1"/>
    <col min="13578" max="13578" width="15.7109375" style="65" customWidth="1"/>
    <col min="13579" max="13824" width="9.140625" style="65"/>
    <col min="13825" max="13825" width="4.28515625" style="65" customWidth="1"/>
    <col min="13826" max="13826" width="9.28515625" style="65" customWidth="1"/>
    <col min="13827" max="13827" width="32.7109375" style="65" customWidth="1"/>
    <col min="13828" max="13829" width="6.7109375" style="65" customWidth="1"/>
    <col min="13830" max="13831" width="8.28515625" style="65" customWidth="1"/>
    <col min="13832" max="13833" width="9.7109375" style="65" customWidth="1"/>
    <col min="13834" max="13834" width="15.7109375" style="65" customWidth="1"/>
    <col min="13835" max="14080" width="9.140625" style="65"/>
    <col min="14081" max="14081" width="4.28515625" style="65" customWidth="1"/>
    <col min="14082" max="14082" width="9.28515625" style="65" customWidth="1"/>
    <col min="14083" max="14083" width="32.7109375" style="65" customWidth="1"/>
    <col min="14084" max="14085" width="6.7109375" style="65" customWidth="1"/>
    <col min="14086" max="14087" width="8.28515625" style="65" customWidth="1"/>
    <col min="14088" max="14089" width="9.7109375" style="65" customWidth="1"/>
    <col min="14090" max="14090" width="15.7109375" style="65" customWidth="1"/>
    <col min="14091" max="14336" width="9.140625" style="65"/>
    <col min="14337" max="14337" width="4.28515625" style="65" customWidth="1"/>
    <col min="14338" max="14338" width="9.28515625" style="65" customWidth="1"/>
    <col min="14339" max="14339" width="32.7109375" style="65" customWidth="1"/>
    <col min="14340" max="14341" width="6.7109375" style="65" customWidth="1"/>
    <col min="14342" max="14343" width="8.28515625" style="65" customWidth="1"/>
    <col min="14344" max="14345" width="9.7109375" style="65" customWidth="1"/>
    <col min="14346" max="14346" width="15.7109375" style="65" customWidth="1"/>
    <col min="14347" max="14592" width="9.140625" style="65"/>
    <col min="14593" max="14593" width="4.28515625" style="65" customWidth="1"/>
    <col min="14594" max="14594" width="9.28515625" style="65" customWidth="1"/>
    <col min="14595" max="14595" width="32.7109375" style="65" customWidth="1"/>
    <col min="14596" max="14597" width="6.7109375" style="65" customWidth="1"/>
    <col min="14598" max="14599" width="8.28515625" style="65" customWidth="1"/>
    <col min="14600" max="14601" width="9.7109375" style="65" customWidth="1"/>
    <col min="14602" max="14602" width="15.7109375" style="65" customWidth="1"/>
    <col min="14603" max="14848" width="9.140625" style="65"/>
    <col min="14849" max="14849" width="4.28515625" style="65" customWidth="1"/>
    <col min="14850" max="14850" width="9.28515625" style="65" customWidth="1"/>
    <col min="14851" max="14851" width="32.7109375" style="65" customWidth="1"/>
    <col min="14852" max="14853" width="6.7109375" style="65" customWidth="1"/>
    <col min="14854" max="14855" width="8.28515625" style="65" customWidth="1"/>
    <col min="14856" max="14857" width="9.7109375" style="65" customWidth="1"/>
    <col min="14858" max="14858" width="15.7109375" style="65" customWidth="1"/>
    <col min="14859" max="15104" width="9.140625" style="65"/>
    <col min="15105" max="15105" width="4.28515625" style="65" customWidth="1"/>
    <col min="15106" max="15106" width="9.28515625" style="65" customWidth="1"/>
    <col min="15107" max="15107" width="32.7109375" style="65" customWidth="1"/>
    <col min="15108" max="15109" width="6.7109375" style="65" customWidth="1"/>
    <col min="15110" max="15111" width="8.28515625" style="65" customWidth="1"/>
    <col min="15112" max="15113" width="9.7109375" style="65" customWidth="1"/>
    <col min="15114" max="15114" width="15.7109375" style="65" customWidth="1"/>
    <col min="15115" max="15360" width="9.140625" style="65"/>
    <col min="15361" max="15361" width="4.28515625" style="65" customWidth="1"/>
    <col min="15362" max="15362" width="9.28515625" style="65" customWidth="1"/>
    <col min="15363" max="15363" width="32.7109375" style="65" customWidth="1"/>
    <col min="15364" max="15365" width="6.7109375" style="65" customWidth="1"/>
    <col min="15366" max="15367" width="8.28515625" style="65" customWidth="1"/>
    <col min="15368" max="15369" width="9.7109375" style="65" customWidth="1"/>
    <col min="15370" max="15370" width="15.7109375" style="65" customWidth="1"/>
    <col min="15371" max="15616" width="9.140625" style="65"/>
    <col min="15617" max="15617" width="4.28515625" style="65" customWidth="1"/>
    <col min="15618" max="15618" width="9.28515625" style="65" customWidth="1"/>
    <col min="15619" max="15619" width="32.7109375" style="65" customWidth="1"/>
    <col min="15620" max="15621" width="6.7109375" style="65" customWidth="1"/>
    <col min="15622" max="15623" width="8.28515625" style="65" customWidth="1"/>
    <col min="15624" max="15625" width="9.7109375" style="65" customWidth="1"/>
    <col min="15626" max="15626" width="15.7109375" style="65" customWidth="1"/>
    <col min="15627" max="15872" width="9.140625" style="65"/>
    <col min="15873" max="15873" width="4.28515625" style="65" customWidth="1"/>
    <col min="15874" max="15874" width="9.28515625" style="65" customWidth="1"/>
    <col min="15875" max="15875" width="32.7109375" style="65" customWidth="1"/>
    <col min="15876" max="15877" width="6.7109375" style="65" customWidth="1"/>
    <col min="15878" max="15879" width="8.28515625" style="65" customWidth="1"/>
    <col min="15880" max="15881" width="9.7109375" style="65" customWidth="1"/>
    <col min="15882" max="15882" width="15.7109375" style="65" customWidth="1"/>
    <col min="15883" max="16128" width="9.140625" style="65"/>
    <col min="16129" max="16129" width="4.28515625" style="65" customWidth="1"/>
    <col min="16130" max="16130" width="9.28515625" style="65" customWidth="1"/>
    <col min="16131" max="16131" width="32.7109375" style="65" customWidth="1"/>
    <col min="16132" max="16133" width="6.7109375" style="65" customWidth="1"/>
    <col min="16134" max="16135" width="8.28515625" style="65" customWidth="1"/>
    <col min="16136" max="16137" width="9.7109375" style="65" customWidth="1"/>
    <col min="16138" max="16138" width="15.7109375" style="65" customWidth="1"/>
    <col min="16139" max="16384" width="9.140625" style="65"/>
  </cols>
  <sheetData>
    <row r="1" spans="1:9" s="330" customFormat="1" ht="15">
      <c r="A1" s="8" t="s">
        <v>71</v>
      </c>
      <c r="B1" s="8" t="s">
        <v>72</v>
      </c>
      <c r="C1" s="8" t="s">
        <v>73</v>
      </c>
      <c r="D1" s="275" t="s">
        <v>74</v>
      </c>
      <c r="E1" s="13" t="s">
        <v>75</v>
      </c>
      <c r="F1" s="241" t="s">
        <v>76</v>
      </c>
      <c r="G1" s="241" t="s">
        <v>77</v>
      </c>
      <c r="H1" s="13" t="s">
        <v>0</v>
      </c>
      <c r="I1" s="13" t="s">
        <v>1</v>
      </c>
    </row>
    <row r="2" spans="1:9" ht="128.25">
      <c r="A2" s="64">
        <v>1</v>
      </c>
      <c r="B2" s="65" t="s">
        <v>3019</v>
      </c>
      <c r="C2" s="65" t="s">
        <v>3020</v>
      </c>
      <c r="D2" s="276">
        <v>20.96</v>
      </c>
      <c r="E2" s="66" t="s">
        <v>239</v>
      </c>
      <c r="F2" s="265"/>
      <c r="G2" s="265"/>
      <c r="H2" s="389">
        <f>ROUND(D2*F2, 0)</f>
        <v>0</v>
      </c>
      <c r="I2" s="389">
        <f>ROUND(D2*G2, 0)</f>
        <v>0</v>
      </c>
    </row>
    <row r="3" spans="1:9">
      <c r="F3" s="335"/>
      <c r="G3" s="336"/>
      <c r="H3" s="390"/>
      <c r="I3" s="390"/>
    </row>
    <row r="4" spans="1:9" ht="128.25">
      <c r="A4" s="64">
        <v>2</v>
      </c>
      <c r="B4" s="65" t="s">
        <v>3021</v>
      </c>
      <c r="C4" s="65" t="s">
        <v>3022</v>
      </c>
      <c r="D4" s="276">
        <v>75.64</v>
      </c>
      <c r="E4" s="66" t="s">
        <v>239</v>
      </c>
      <c r="F4" s="265"/>
      <c r="G4" s="265"/>
      <c r="H4" s="389">
        <f>ROUND(D4*F4, 0)</f>
        <v>0</v>
      </c>
      <c r="I4" s="389">
        <f>ROUND(D4*G4, 0)</f>
        <v>0</v>
      </c>
    </row>
    <row r="5" spans="1:9">
      <c r="F5" s="335"/>
      <c r="G5" s="336"/>
      <c r="H5" s="390"/>
      <c r="I5" s="390"/>
    </row>
    <row r="6" spans="1:9" ht="128.25">
      <c r="A6" s="64">
        <v>3</v>
      </c>
      <c r="B6" s="65" t="s">
        <v>3023</v>
      </c>
      <c r="C6" s="65" t="s">
        <v>3024</v>
      </c>
      <c r="D6" s="276">
        <v>1082.4100000000001</v>
      </c>
      <c r="E6" s="66" t="s">
        <v>239</v>
      </c>
      <c r="F6" s="265"/>
      <c r="G6" s="265"/>
      <c r="H6" s="389">
        <f>ROUND(D6*F6, 0)</f>
        <v>0</v>
      </c>
      <c r="I6" s="389">
        <f>ROUND(D6*G6, 0)</f>
        <v>0</v>
      </c>
    </row>
    <row r="7" spans="1:9">
      <c r="F7" s="335"/>
      <c r="G7" s="336"/>
      <c r="H7" s="390"/>
      <c r="I7" s="390"/>
    </row>
    <row r="8" spans="1:9" ht="128.25">
      <c r="A8" s="64">
        <v>4</v>
      </c>
      <c r="B8" s="65" t="s">
        <v>3025</v>
      </c>
      <c r="C8" s="65" t="s">
        <v>3026</v>
      </c>
      <c r="D8" s="276">
        <v>210.63</v>
      </c>
      <c r="E8" s="66" t="s">
        <v>239</v>
      </c>
      <c r="F8" s="265"/>
      <c r="G8" s="265"/>
      <c r="H8" s="389">
        <f>ROUND(D8*F8, 0)</f>
        <v>0</v>
      </c>
      <c r="I8" s="389">
        <f>ROUND(D8*G8, 0)</f>
        <v>0</v>
      </c>
    </row>
    <row r="9" spans="1:9">
      <c r="F9" s="335"/>
      <c r="G9" s="336"/>
      <c r="H9" s="390"/>
      <c r="I9" s="390"/>
    </row>
    <row r="10" spans="1:9" ht="128.25">
      <c r="A10" s="64">
        <v>5</v>
      </c>
      <c r="B10" s="65" t="s">
        <v>3027</v>
      </c>
      <c r="C10" s="65" t="s">
        <v>3028</v>
      </c>
      <c r="D10" s="276">
        <v>336.07</v>
      </c>
      <c r="E10" s="66" t="s">
        <v>239</v>
      </c>
      <c r="F10" s="265"/>
      <c r="G10" s="265"/>
      <c r="H10" s="389">
        <f>ROUND(D10*F10, 0)</f>
        <v>0</v>
      </c>
      <c r="I10" s="389">
        <f>ROUND(D10*G10, 0)</f>
        <v>0</v>
      </c>
    </row>
    <row r="11" spans="1:9">
      <c r="F11" s="335"/>
      <c r="G11" s="336"/>
      <c r="H11" s="390"/>
      <c r="I11" s="390"/>
    </row>
    <row r="12" spans="1:9" ht="128.25">
      <c r="A12" s="64">
        <v>6</v>
      </c>
      <c r="B12" s="65" t="s">
        <v>3029</v>
      </c>
      <c r="C12" s="65" t="s">
        <v>3030</v>
      </c>
      <c r="D12" s="276">
        <v>118.56</v>
      </c>
      <c r="E12" s="66" t="s">
        <v>239</v>
      </c>
      <c r="F12" s="265"/>
      <c r="G12" s="265"/>
      <c r="H12" s="389">
        <f>ROUND(D12*F12, 0)</f>
        <v>0</v>
      </c>
      <c r="I12" s="389">
        <f>ROUND(D12*G12, 0)</f>
        <v>0</v>
      </c>
    </row>
    <row r="13" spans="1:9">
      <c r="F13" s="335"/>
      <c r="G13" s="336"/>
      <c r="H13" s="390"/>
      <c r="I13" s="390"/>
    </row>
    <row r="14" spans="1:9" ht="128.25">
      <c r="A14" s="64">
        <v>7</v>
      </c>
      <c r="B14" s="65" t="s">
        <v>3031</v>
      </c>
      <c r="C14" s="65" t="s">
        <v>3032</v>
      </c>
      <c r="D14" s="276">
        <v>15.58</v>
      </c>
      <c r="E14" s="66" t="s">
        <v>239</v>
      </c>
      <c r="F14" s="265"/>
      <c r="G14" s="265"/>
      <c r="H14" s="389">
        <f>ROUND(D14*F14, 0)</f>
        <v>0</v>
      </c>
      <c r="I14" s="389">
        <f>ROUND(D14*G14, 0)</f>
        <v>0</v>
      </c>
    </row>
    <row r="15" spans="1:9">
      <c r="F15" s="335"/>
      <c r="G15" s="336"/>
      <c r="H15" s="390"/>
      <c r="I15" s="390"/>
    </row>
    <row r="16" spans="1:9" ht="142.5">
      <c r="A16" s="64">
        <v>8</v>
      </c>
      <c r="B16" s="65" t="s">
        <v>3033</v>
      </c>
      <c r="C16" s="65" t="s">
        <v>3034</v>
      </c>
      <c r="D16" s="276">
        <v>83.93</v>
      </c>
      <c r="E16" s="66" t="s">
        <v>239</v>
      </c>
      <c r="F16" s="265"/>
      <c r="G16" s="265"/>
      <c r="H16" s="389">
        <f>ROUND(D16*F16, 0)</f>
        <v>0</v>
      </c>
      <c r="I16" s="389">
        <f>ROUND(D16*G16, 0)</f>
        <v>0</v>
      </c>
    </row>
    <row r="17" spans="1:9">
      <c r="F17" s="335"/>
      <c r="G17" s="336"/>
      <c r="H17" s="390"/>
      <c r="I17" s="390"/>
    </row>
    <row r="18" spans="1:9" ht="128.25">
      <c r="A18" s="64">
        <v>9</v>
      </c>
      <c r="B18" s="65" t="s">
        <v>3035</v>
      </c>
      <c r="C18" s="65" t="s">
        <v>3036</v>
      </c>
      <c r="D18" s="276">
        <v>58.620000000000005</v>
      </c>
      <c r="E18" s="66" t="s">
        <v>239</v>
      </c>
      <c r="F18" s="265"/>
      <c r="G18" s="265"/>
      <c r="H18" s="389">
        <f>ROUND(D18*F18, 0)</f>
        <v>0</v>
      </c>
      <c r="I18" s="389">
        <f>ROUND(D18*G18, 0)</f>
        <v>0</v>
      </c>
    </row>
    <row r="19" spans="1:9">
      <c r="F19" s="335"/>
      <c r="G19" s="336"/>
      <c r="H19" s="390"/>
      <c r="I19" s="390"/>
    </row>
    <row r="20" spans="1:9" ht="128.25">
      <c r="A20" s="64">
        <v>10</v>
      </c>
      <c r="B20" s="65" t="s">
        <v>3037</v>
      </c>
      <c r="C20" s="65" t="s">
        <v>3038</v>
      </c>
      <c r="D20" s="276">
        <v>56.12</v>
      </c>
      <c r="E20" s="66" t="s">
        <v>239</v>
      </c>
      <c r="F20" s="265"/>
      <c r="G20" s="265"/>
      <c r="H20" s="389">
        <f>ROUND(D20*F20, 0)</f>
        <v>0</v>
      </c>
      <c r="I20" s="389">
        <f>ROUND(D20*G20, 0)</f>
        <v>0</v>
      </c>
    </row>
    <row r="21" spans="1:9">
      <c r="F21" s="335"/>
      <c r="G21" s="336"/>
      <c r="H21" s="390"/>
      <c r="I21" s="390"/>
    </row>
    <row r="22" spans="1:9" ht="128.25">
      <c r="A22" s="64">
        <v>11</v>
      </c>
      <c r="B22" s="65" t="s">
        <v>3039</v>
      </c>
      <c r="C22" s="65" t="s">
        <v>3040</v>
      </c>
      <c r="D22" s="276">
        <v>23.87</v>
      </c>
      <c r="E22" s="66" t="s">
        <v>239</v>
      </c>
      <c r="F22" s="265"/>
      <c r="G22" s="265"/>
      <c r="H22" s="389">
        <f>ROUND(D22*F22, 0)</f>
        <v>0</v>
      </c>
      <c r="I22" s="389">
        <f>ROUND(D22*G22, 0)</f>
        <v>0</v>
      </c>
    </row>
    <row r="23" spans="1:9">
      <c r="F23" s="335"/>
      <c r="G23" s="336"/>
      <c r="H23" s="390"/>
      <c r="I23" s="390"/>
    </row>
    <row r="24" spans="1:9" ht="128.25">
      <c r="A24" s="64">
        <v>12</v>
      </c>
      <c r="B24" s="65" t="s">
        <v>3041</v>
      </c>
      <c r="C24" s="65" t="s">
        <v>3042</v>
      </c>
      <c r="D24" s="276">
        <v>47.74</v>
      </c>
      <c r="E24" s="66" t="s">
        <v>239</v>
      </c>
      <c r="F24" s="265"/>
      <c r="G24" s="265"/>
      <c r="H24" s="389">
        <f>ROUND(D24*F24, 0)</f>
        <v>0</v>
      </c>
      <c r="I24" s="389">
        <f>ROUND(D24*G24, 0)</f>
        <v>0</v>
      </c>
    </row>
    <row r="25" spans="1:9">
      <c r="F25" s="335"/>
      <c r="G25" s="336"/>
      <c r="H25" s="390"/>
      <c r="I25" s="390"/>
    </row>
    <row r="26" spans="1:9" ht="57">
      <c r="A26" s="64">
        <v>13</v>
      </c>
      <c r="B26" s="65" t="s">
        <v>3043</v>
      </c>
      <c r="C26" s="65" t="s">
        <v>3044</v>
      </c>
      <c r="D26" s="276">
        <v>203</v>
      </c>
      <c r="E26" s="66" t="s">
        <v>239</v>
      </c>
      <c r="F26" s="265"/>
      <c r="G26" s="265"/>
      <c r="H26" s="389">
        <f>ROUND(D26*F26, 0)</f>
        <v>0</v>
      </c>
      <c r="I26" s="389">
        <f>ROUND(D26*G26, 0)</f>
        <v>0</v>
      </c>
    </row>
    <row r="27" spans="1:9">
      <c r="F27" s="335"/>
      <c r="G27" s="336"/>
      <c r="H27" s="390"/>
      <c r="I27" s="390"/>
    </row>
    <row r="28" spans="1:9" ht="114">
      <c r="A28" s="64">
        <v>14</v>
      </c>
      <c r="B28" s="65" t="s">
        <v>1261</v>
      </c>
      <c r="C28" s="65" t="s">
        <v>1262</v>
      </c>
      <c r="D28" s="276">
        <v>46.5</v>
      </c>
      <c r="E28" s="66" t="s">
        <v>239</v>
      </c>
      <c r="F28" s="265"/>
      <c r="G28" s="265"/>
      <c r="H28" s="389">
        <f>ROUND(D28*F28, 0)</f>
        <v>0</v>
      </c>
      <c r="I28" s="389">
        <f>ROUND(D28*G28, 0)</f>
        <v>0</v>
      </c>
    </row>
    <row r="29" spans="1:9">
      <c r="F29" s="335"/>
      <c r="G29" s="336"/>
      <c r="H29" s="390"/>
      <c r="I29" s="390"/>
    </row>
    <row r="30" spans="1:9" ht="28.5">
      <c r="A30" s="64">
        <v>15</v>
      </c>
      <c r="B30" s="65" t="s">
        <v>1263</v>
      </c>
      <c r="C30" s="65" t="s">
        <v>1264</v>
      </c>
      <c r="D30" s="276">
        <v>78.17</v>
      </c>
      <c r="E30" s="66" t="s">
        <v>239</v>
      </c>
      <c r="F30" s="265"/>
      <c r="G30" s="265"/>
      <c r="H30" s="389">
        <f>ROUND(D30*F30, 0)</f>
        <v>0</v>
      </c>
      <c r="I30" s="389">
        <f>ROUND(D30*G30, 0)</f>
        <v>0</v>
      </c>
    </row>
    <row r="31" spans="1:9">
      <c r="F31" s="335"/>
      <c r="G31" s="336"/>
      <c r="H31" s="390"/>
      <c r="I31" s="390"/>
    </row>
    <row r="32" spans="1:9" ht="99.75">
      <c r="A32" s="64">
        <v>16</v>
      </c>
      <c r="B32" s="65" t="s">
        <v>3045</v>
      </c>
      <c r="C32" s="65" t="s">
        <v>3046</v>
      </c>
      <c r="D32" s="276">
        <v>73.709999999999994</v>
      </c>
      <c r="E32" s="66" t="s">
        <v>239</v>
      </c>
      <c r="F32" s="265"/>
      <c r="G32" s="265"/>
      <c r="H32" s="389">
        <f>ROUND(D32*F32, 0)</f>
        <v>0</v>
      </c>
      <c r="I32" s="389">
        <f>ROUND(D32*G32, 0)</f>
        <v>0</v>
      </c>
    </row>
    <row r="33" spans="1:9">
      <c r="F33" s="335"/>
      <c r="G33" s="336"/>
      <c r="H33" s="390"/>
      <c r="I33" s="390"/>
    </row>
    <row r="34" spans="1:9" ht="85.5">
      <c r="A34" s="64">
        <v>17</v>
      </c>
      <c r="B34" s="65" t="s">
        <v>3047</v>
      </c>
      <c r="C34" s="65" t="s">
        <v>3048</v>
      </c>
      <c r="D34" s="276">
        <v>45.6</v>
      </c>
      <c r="E34" s="66" t="s">
        <v>239</v>
      </c>
      <c r="F34" s="265"/>
      <c r="G34" s="265"/>
      <c r="H34" s="389">
        <f>ROUND(D34*F34, 0)</f>
        <v>0</v>
      </c>
      <c r="I34" s="389">
        <f>ROUND(D34*G34, 0)</f>
        <v>0</v>
      </c>
    </row>
    <row r="35" spans="1:9">
      <c r="F35" s="335"/>
      <c r="G35" s="336"/>
      <c r="H35" s="390"/>
      <c r="I35" s="390"/>
    </row>
    <row r="36" spans="1:9" ht="128.25">
      <c r="A36" s="64">
        <v>18</v>
      </c>
      <c r="B36" s="65" t="s">
        <v>3049</v>
      </c>
      <c r="C36" s="65" t="s">
        <v>3050</v>
      </c>
      <c r="D36" s="276">
        <v>93.550000000000011</v>
      </c>
      <c r="E36" s="66" t="s">
        <v>239</v>
      </c>
      <c r="F36" s="265"/>
      <c r="G36" s="265"/>
      <c r="H36" s="389">
        <f>ROUND(D36*F36, 0)</f>
        <v>0</v>
      </c>
      <c r="I36" s="389">
        <f>ROUND(D36*G36, 0)</f>
        <v>0</v>
      </c>
    </row>
    <row r="37" spans="1:9">
      <c r="F37" s="335"/>
      <c r="G37" s="336"/>
      <c r="H37" s="390"/>
      <c r="I37" s="390"/>
    </row>
    <row r="38" spans="1:9" ht="171">
      <c r="A38" s="64">
        <v>19</v>
      </c>
      <c r="B38" s="65" t="s">
        <v>3051</v>
      </c>
      <c r="C38" s="65" t="s">
        <v>3052</v>
      </c>
      <c r="D38" s="276">
        <v>19.72</v>
      </c>
      <c r="E38" s="66" t="s">
        <v>239</v>
      </c>
      <c r="F38" s="265"/>
      <c r="G38" s="265"/>
      <c r="H38" s="389">
        <f>ROUND(D38*F38, 0)</f>
        <v>0</v>
      </c>
      <c r="I38" s="389">
        <f>ROUND(D38*G38, 0)</f>
        <v>0</v>
      </c>
    </row>
    <row r="39" spans="1:9">
      <c r="F39" s="335"/>
      <c r="G39" s="336"/>
      <c r="H39" s="390"/>
      <c r="I39" s="390"/>
    </row>
    <row r="40" spans="1:9" ht="71.25">
      <c r="A40" s="64">
        <v>20</v>
      </c>
      <c r="B40" s="65" t="s">
        <v>3053</v>
      </c>
      <c r="C40" s="65" t="s">
        <v>3054</v>
      </c>
      <c r="D40" s="276">
        <v>43.33</v>
      </c>
      <c r="E40" s="66" t="s">
        <v>239</v>
      </c>
      <c r="F40" s="265"/>
      <c r="G40" s="265"/>
      <c r="H40" s="389">
        <f>ROUND(D40*F40, 0)</f>
        <v>0</v>
      </c>
      <c r="I40" s="389">
        <f>ROUND(D40*G40, 0)</f>
        <v>0</v>
      </c>
    </row>
    <row r="41" spans="1:9">
      <c r="F41" s="335"/>
      <c r="G41" s="336"/>
      <c r="H41" s="390"/>
      <c r="I41" s="390"/>
    </row>
    <row r="42" spans="1:9" ht="71.25">
      <c r="A42" s="64">
        <v>21</v>
      </c>
      <c r="B42" s="65" t="s">
        <v>3055</v>
      </c>
      <c r="C42" s="65" t="s">
        <v>3056</v>
      </c>
      <c r="D42" s="276">
        <v>74.819999999999993</v>
      </c>
      <c r="E42" s="66" t="s">
        <v>239</v>
      </c>
      <c r="F42" s="265"/>
      <c r="G42" s="265"/>
      <c r="H42" s="389">
        <f>ROUND(D42*F42, 0)</f>
        <v>0</v>
      </c>
      <c r="I42" s="389">
        <f>ROUND(D42*G42, 0)</f>
        <v>0</v>
      </c>
    </row>
    <row r="43" spans="1:9">
      <c r="F43" s="335"/>
      <c r="G43" s="336"/>
      <c r="H43" s="390"/>
      <c r="I43" s="390"/>
    </row>
    <row r="44" spans="1:9" ht="71.25">
      <c r="A44" s="64">
        <v>22</v>
      </c>
      <c r="B44" s="65" t="s">
        <v>3057</v>
      </c>
      <c r="C44" s="65" t="s">
        <v>3058</v>
      </c>
      <c r="D44" s="276">
        <v>43.33</v>
      </c>
      <c r="E44" s="66" t="s">
        <v>239</v>
      </c>
      <c r="F44" s="265"/>
      <c r="G44" s="265"/>
      <c r="H44" s="389">
        <f>ROUND(D44*F44, 0)</f>
        <v>0</v>
      </c>
      <c r="I44" s="389">
        <f>ROUND(D44*G44, 0)</f>
        <v>0</v>
      </c>
    </row>
    <row r="45" spans="1:9">
      <c r="F45" s="335"/>
      <c r="G45" s="336"/>
      <c r="H45" s="390"/>
      <c r="I45" s="390"/>
    </row>
    <row r="46" spans="1:9" ht="71.25">
      <c r="A46" s="64">
        <v>23</v>
      </c>
      <c r="B46" s="65" t="s">
        <v>3059</v>
      </c>
      <c r="C46" s="65" t="s">
        <v>3060</v>
      </c>
      <c r="D46" s="276">
        <v>19.89</v>
      </c>
      <c r="E46" s="66" t="s">
        <v>239</v>
      </c>
      <c r="F46" s="265"/>
      <c r="G46" s="265"/>
      <c r="H46" s="389">
        <f>ROUND(D46*F46, 0)</f>
        <v>0</v>
      </c>
      <c r="I46" s="389">
        <f>ROUND(D46*G46, 0)</f>
        <v>0</v>
      </c>
    </row>
    <row r="47" spans="1:9">
      <c r="F47" s="335"/>
      <c r="G47" s="336"/>
      <c r="H47" s="390"/>
      <c r="I47" s="390"/>
    </row>
    <row r="48" spans="1:9" ht="71.25">
      <c r="A48" s="64">
        <v>24</v>
      </c>
      <c r="B48" s="65" t="s">
        <v>3061</v>
      </c>
      <c r="C48" s="65" t="s">
        <v>3062</v>
      </c>
      <c r="D48" s="276">
        <v>33.729999999999997</v>
      </c>
      <c r="E48" s="66" t="s">
        <v>239</v>
      </c>
      <c r="F48" s="265"/>
      <c r="G48" s="265"/>
      <c r="H48" s="389">
        <f>ROUND(D48*F48, 0)</f>
        <v>0</v>
      </c>
      <c r="I48" s="389">
        <f>ROUND(D48*G48, 0)</f>
        <v>0</v>
      </c>
    </row>
    <row r="49" spans="1:9">
      <c r="F49" s="335"/>
      <c r="G49" s="336"/>
      <c r="H49" s="390"/>
      <c r="I49" s="390"/>
    </row>
    <row r="50" spans="1:9" ht="71.25">
      <c r="A50" s="64">
        <v>25</v>
      </c>
      <c r="B50" s="65" t="s">
        <v>3063</v>
      </c>
      <c r="C50" s="65" t="s">
        <v>3064</v>
      </c>
      <c r="D50" s="276">
        <v>9.99</v>
      </c>
      <c r="E50" s="66" t="s">
        <v>239</v>
      </c>
      <c r="F50" s="265"/>
      <c r="G50" s="265"/>
      <c r="H50" s="389">
        <f>ROUND(D50*F50, 0)</f>
        <v>0</v>
      </c>
      <c r="I50" s="389">
        <f>ROUND(D50*G50, 0)</f>
        <v>0</v>
      </c>
    </row>
    <row r="51" spans="1:9">
      <c r="F51" s="335"/>
      <c r="G51" s="336"/>
      <c r="H51" s="390"/>
      <c r="I51" s="390"/>
    </row>
    <row r="52" spans="1:9" ht="313.5">
      <c r="A52" s="64">
        <v>26</v>
      </c>
      <c r="B52" s="65" t="s">
        <v>4558</v>
      </c>
      <c r="C52" s="20" t="s">
        <v>4833</v>
      </c>
      <c r="D52" s="276">
        <v>585.44000000000005</v>
      </c>
      <c r="E52" s="66" t="s">
        <v>239</v>
      </c>
      <c r="F52" s="265"/>
      <c r="G52" s="265"/>
      <c r="H52" s="389">
        <f>ROUND(D52*F52, 0)</f>
        <v>0</v>
      </c>
      <c r="I52" s="389">
        <f>ROUND(D52*G52, 0)</f>
        <v>0</v>
      </c>
    </row>
    <row r="53" spans="1:9">
      <c r="F53" s="336"/>
      <c r="G53" s="336"/>
      <c r="H53" s="389"/>
      <c r="I53" s="389"/>
    </row>
    <row r="54" spans="1:9" ht="81.75" customHeight="1">
      <c r="A54" s="64">
        <v>27</v>
      </c>
      <c r="B54" s="20" t="s">
        <v>3065</v>
      </c>
      <c r="C54" s="20" t="s">
        <v>4553</v>
      </c>
      <c r="D54" s="276">
        <v>1048.3699999999999</v>
      </c>
      <c r="E54" s="66" t="s">
        <v>239</v>
      </c>
      <c r="F54" s="265"/>
      <c r="G54" s="265"/>
      <c r="H54" s="389">
        <f>ROUND(D54*F54, 0)</f>
        <v>0</v>
      </c>
      <c r="I54" s="389">
        <f>ROUND(D54*G54, 0)</f>
        <v>0</v>
      </c>
    </row>
    <row r="55" spans="1:9">
      <c r="F55" s="335"/>
      <c r="G55" s="336"/>
      <c r="H55" s="390"/>
      <c r="I55" s="390"/>
    </row>
    <row r="56" spans="1:9" ht="71.25">
      <c r="A56" s="64">
        <v>28</v>
      </c>
      <c r="B56" s="65" t="s">
        <v>4552</v>
      </c>
      <c r="C56" s="65" t="s">
        <v>4554</v>
      </c>
      <c r="D56" s="276">
        <v>59.04</v>
      </c>
      <c r="E56" s="66" t="s">
        <v>239</v>
      </c>
      <c r="F56" s="265"/>
      <c r="G56" s="265"/>
      <c r="H56" s="389">
        <f>ROUND(D56*F56, 0)</f>
        <v>0</v>
      </c>
      <c r="I56" s="389">
        <f>ROUND(D56*G56, 0)</f>
        <v>0</v>
      </c>
    </row>
    <row r="57" spans="1:9">
      <c r="F57" s="335"/>
      <c r="G57" s="336"/>
      <c r="H57" s="390"/>
      <c r="I57" s="390"/>
    </row>
    <row r="58" spans="1:9" ht="409.5">
      <c r="A58" s="64">
        <v>29</v>
      </c>
      <c r="B58" s="65" t="s">
        <v>3066</v>
      </c>
      <c r="C58" s="65" t="s">
        <v>3067</v>
      </c>
      <c r="D58" s="276">
        <v>115</v>
      </c>
      <c r="E58" s="66" t="s">
        <v>239</v>
      </c>
      <c r="F58" s="265"/>
      <c r="G58" s="265"/>
      <c r="H58" s="389">
        <f>ROUND(D58*F58, 0)</f>
        <v>0</v>
      </c>
      <c r="I58" s="389">
        <f>ROUND(D58*G58, 0)</f>
        <v>0</v>
      </c>
    </row>
    <row r="59" spans="1:9">
      <c r="F59" s="335"/>
      <c r="G59" s="336"/>
      <c r="H59" s="390"/>
      <c r="I59" s="390"/>
    </row>
    <row r="60" spans="1:9" ht="409.5">
      <c r="A60" s="64">
        <v>30</v>
      </c>
      <c r="B60" s="65" t="s">
        <v>3068</v>
      </c>
      <c r="C60" s="65" t="s">
        <v>3069</v>
      </c>
      <c r="D60" s="276">
        <v>732.3</v>
      </c>
      <c r="E60" s="66" t="s">
        <v>239</v>
      </c>
      <c r="F60" s="265"/>
      <c r="G60" s="265"/>
      <c r="H60" s="389">
        <f>ROUND(D60*F60, 0)</f>
        <v>0</v>
      </c>
      <c r="I60" s="389">
        <f>ROUND(D60*G60, 0)</f>
        <v>0</v>
      </c>
    </row>
    <row r="61" spans="1:9">
      <c r="F61" s="335"/>
      <c r="G61" s="336"/>
      <c r="H61" s="390"/>
      <c r="I61" s="390"/>
    </row>
    <row r="62" spans="1:9" ht="409.5">
      <c r="A62" s="64">
        <v>31</v>
      </c>
      <c r="B62" s="65" t="s">
        <v>3070</v>
      </c>
      <c r="C62" s="65" t="s">
        <v>3071</v>
      </c>
      <c r="D62" s="276">
        <v>502.55</v>
      </c>
      <c r="E62" s="66" t="s">
        <v>239</v>
      </c>
      <c r="F62" s="265"/>
      <c r="G62" s="265"/>
      <c r="H62" s="389">
        <f>ROUND(D62*F62, 0)</f>
        <v>0</v>
      </c>
      <c r="I62" s="389">
        <f>ROUND(D62*G62, 0)</f>
        <v>0</v>
      </c>
    </row>
    <row r="63" spans="1:9">
      <c r="F63" s="335"/>
      <c r="G63" s="336"/>
      <c r="H63" s="390"/>
      <c r="I63" s="390"/>
    </row>
    <row r="64" spans="1:9" ht="409.5">
      <c r="A64" s="64">
        <v>32</v>
      </c>
      <c r="B64" s="65" t="s">
        <v>3072</v>
      </c>
      <c r="C64" s="65" t="s">
        <v>3073</v>
      </c>
      <c r="D64" s="276">
        <v>2263.94</v>
      </c>
      <c r="E64" s="66" t="s">
        <v>239</v>
      </c>
      <c r="F64" s="265"/>
      <c r="G64" s="265"/>
      <c r="H64" s="389">
        <f>ROUND(D64*F64, 0)</f>
        <v>0</v>
      </c>
      <c r="I64" s="389">
        <f>ROUND(D64*G64, 0)</f>
        <v>0</v>
      </c>
    </row>
    <row r="65" spans="1:9">
      <c r="F65" s="335"/>
      <c r="G65" s="336"/>
      <c r="H65" s="390"/>
      <c r="I65" s="390"/>
    </row>
    <row r="66" spans="1:9" ht="57">
      <c r="A66" s="64">
        <v>33</v>
      </c>
      <c r="B66" s="65" t="s">
        <v>3074</v>
      </c>
      <c r="C66" s="20" t="s">
        <v>3075</v>
      </c>
      <c r="D66" s="276">
        <v>112.5</v>
      </c>
      <c r="E66" s="66" t="s">
        <v>239</v>
      </c>
      <c r="F66" s="265"/>
      <c r="G66" s="265"/>
      <c r="H66" s="389">
        <f>ROUND(D66*F66, 0)</f>
        <v>0</v>
      </c>
      <c r="I66" s="389">
        <f>ROUND(D66*G66, 0)</f>
        <v>0</v>
      </c>
    </row>
    <row r="67" spans="1:9">
      <c r="F67" s="335"/>
      <c r="G67" s="336"/>
      <c r="H67" s="390"/>
      <c r="I67" s="390"/>
    </row>
    <row r="68" spans="1:9" ht="42.75">
      <c r="A68" s="64">
        <v>34</v>
      </c>
      <c r="B68" s="65" t="s">
        <v>1265</v>
      </c>
      <c r="C68" s="65" t="s">
        <v>4764</v>
      </c>
      <c r="D68" s="276">
        <v>25.78</v>
      </c>
      <c r="E68" s="66" t="s">
        <v>239</v>
      </c>
      <c r="F68" s="265"/>
      <c r="G68" s="265"/>
      <c r="H68" s="389">
        <f>ROUND(D68*F68, 0)</f>
        <v>0</v>
      </c>
      <c r="I68" s="389">
        <f>ROUND(D68*G68, 0)</f>
        <v>0</v>
      </c>
    </row>
    <row r="69" spans="1:9">
      <c r="F69" s="335"/>
      <c r="G69" s="336"/>
      <c r="H69" s="390"/>
      <c r="I69" s="390"/>
    </row>
    <row r="70" spans="1:9" ht="71.25">
      <c r="A70" s="64">
        <v>35</v>
      </c>
      <c r="B70" s="65" t="s">
        <v>1267</v>
      </c>
      <c r="C70" s="65" t="s">
        <v>1268</v>
      </c>
      <c r="D70" s="276">
        <v>1506.24</v>
      </c>
      <c r="E70" s="66" t="s">
        <v>239</v>
      </c>
      <c r="F70" s="265"/>
      <c r="G70" s="265"/>
      <c r="H70" s="389">
        <f>ROUND(D70*F70, 0)</f>
        <v>0</v>
      </c>
      <c r="I70" s="389">
        <f>ROUND(D70*G70, 0)</f>
        <v>0</v>
      </c>
    </row>
    <row r="71" spans="1:9">
      <c r="F71" s="335"/>
      <c r="G71" s="336"/>
      <c r="H71" s="390"/>
      <c r="I71" s="390"/>
    </row>
    <row r="72" spans="1:9" ht="85.5">
      <c r="A72" s="64">
        <v>36</v>
      </c>
      <c r="B72" s="65" t="s">
        <v>1269</v>
      </c>
      <c r="C72" s="65" t="s">
        <v>1270</v>
      </c>
      <c r="D72" s="276">
        <v>57.89</v>
      </c>
      <c r="E72" s="66" t="s">
        <v>239</v>
      </c>
      <c r="F72" s="265"/>
      <c r="G72" s="265"/>
      <c r="H72" s="389">
        <f>ROUND(D72*F72, 0)</f>
        <v>0</v>
      </c>
      <c r="I72" s="389">
        <f>ROUND(D72*G72, 0)</f>
        <v>0</v>
      </c>
    </row>
    <row r="73" spans="1:9">
      <c r="F73" s="335"/>
      <c r="G73" s="336"/>
      <c r="H73" s="390"/>
      <c r="I73" s="390"/>
    </row>
    <row r="74" spans="1:9" ht="85.5">
      <c r="A74" s="64">
        <v>37</v>
      </c>
      <c r="B74" s="65" t="s">
        <v>1271</v>
      </c>
      <c r="C74" s="65" t="s">
        <v>1272</v>
      </c>
      <c r="D74" s="276">
        <v>105.82</v>
      </c>
      <c r="E74" s="66" t="s">
        <v>239</v>
      </c>
      <c r="F74" s="265"/>
      <c r="G74" s="265"/>
      <c r="H74" s="389">
        <f>ROUND(D74*F74, 0)</f>
        <v>0</v>
      </c>
      <c r="I74" s="389">
        <f>ROUND(D74*G74, 0)</f>
        <v>0</v>
      </c>
    </row>
    <row r="75" spans="1:9">
      <c r="F75" s="335"/>
      <c r="G75" s="336"/>
      <c r="H75" s="390"/>
      <c r="I75" s="390"/>
    </row>
    <row r="76" spans="1:9" ht="42.75">
      <c r="A76" s="64">
        <v>38</v>
      </c>
      <c r="B76" s="65" t="s">
        <v>3076</v>
      </c>
      <c r="C76" s="65" t="s">
        <v>3077</v>
      </c>
      <c r="D76" s="276">
        <v>76</v>
      </c>
      <c r="E76" s="66" t="s">
        <v>239</v>
      </c>
      <c r="F76" s="265"/>
      <c r="G76" s="265"/>
      <c r="H76" s="389">
        <f>ROUND(D76*F76, 0)</f>
        <v>0</v>
      </c>
      <c r="I76" s="389">
        <f>ROUND(D76*G76, 0)</f>
        <v>0</v>
      </c>
    </row>
    <row r="77" spans="1:9">
      <c r="F77" s="335"/>
      <c r="G77" s="336"/>
      <c r="H77" s="390"/>
      <c r="I77" s="390"/>
    </row>
    <row r="78" spans="1:9" ht="42.75">
      <c r="A78" s="64">
        <v>39</v>
      </c>
      <c r="B78" s="65" t="s">
        <v>3078</v>
      </c>
      <c r="C78" s="65" t="s">
        <v>3079</v>
      </c>
      <c r="D78" s="276">
        <v>58.127000000000002</v>
      </c>
      <c r="E78" s="66" t="s">
        <v>239</v>
      </c>
      <c r="F78" s="265"/>
      <c r="G78" s="265"/>
      <c r="H78" s="389">
        <f>ROUND(D78*F78, 0)</f>
        <v>0</v>
      </c>
      <c r="I78" s="389">
        <f>ROUND(D78*G78, 0)</f>
        <v>0</v>
      </c>
    </row>
    <row r="79" spans="1:9">
      <c r="F79" s="335"/>
      <c r="G79" s="336"/>
      <c r="H79" s="390"/>
      <c r="I79" s="390"/>
    </row>
    <row r="80" spans="1:9" ht="85.5">
      <c r="A80" s="64">
        <v>40</v>
      </c>
      <c r="B80" s="65" t="s">
        <v>3080</v>
      </c>
      <c r="C80" s="65" t="s">
        <v>3081</v>
      </c>
      <c r="D80" s="276">
        <v>167.1</v>
      </c>
      <c r="E80" s="66" t="s">
        <v>239</v>
      </c>
      <c r="F80" s="265"/>
      <c r="G80" s="265"/>
      <c r="H80" s="389">
        <f>ROUND(D80*F80, 0)</f>
        <v>0</v>
      </c>
      <c r="I80" s="389">
        <f>ROUND(D80*G80, 0)</f>
        <v>0</v>
      </c>
    </row>
    <row r="81" spans="1:9">
      <c r="F81" s="335"/>
      <c r="G81" s="336"/>
      <c r="H81" s="390"/>
      <c r="I81" s="390"/>
    </row>
    <row r="82" spans="1:9" ht="142.5">
      <c r="A82" s="64">
        <v>41</v>
      </c>
      <c r="B82" s="65" t="s">
        <v>3082</v>
      </c>
      <c r="C82" s="65" t="s">
        <v>3083</v>
      </c>
      <c r="D82" s="276">
        <v>155.19999999999999</v>
      </c>
      <c r="E82" s="66" t="s">
        <v>239</v>
      </c>
      <c r="F82" s="265"/>
      <c r="G82" s="265"/>
      <c r="H82" s="389">
        <f>ROUND(D82*F82, 0)</f>
        <v>0</v>
      </c>
      <c r="I82" s="389">
        <f>ROUND(D82*G82, 0)</f>
        <v>0</v>
      </c>
    </row>
    <row r="83" spans="1:9">
      <c r="F83" s="335"/>
      <c r="G83" s="336"/>
      <c r="H83" s="390"/>
      <c r="I83" s="390"/>
    </row>
    <row r="84" spans="1:9" ht="71.25">
      <c r="A84" s="64">
        <v>42</v>
      </c>
      <c r="B84" s="65" t="s">
        <v>1275</v>
      </c>
      <c r="C84" s="20" t="s">
        <v>1276</v>
      </c>
      <c r="D84" s="276">
        <v>234.6</v>
      </c>
      <c r="E84" s="66" t="s">
        <v>239</v>
      </c>
      <c r="F84" s="265"/>
      <c r="G84" s="265"/>
      <c r="H84" s="389">
        <f>ROUND(D84*F84, 0)</f>
        <v>0</v>
      </c>
      <c r="I84" s="389">
        <f>ROUND(D84*G84, 0)</f>
        <v>0</v>
      </c>
    </row>
    <row r="85" spans="1:9">
      <c r="C85" s="20"/>
      <c r="F85" s="335"/>
      <c r="G85" s="336"/>
      <c r="H85" s="389"/>
      <c r="I85" s="389"/>
    </row>
    <row r="86" spans="1:9" ht="42.75">
      <c r="A86" s="64">
        <v>43</v>
      </c>
      <c r="B86" s="65" t="s">
        <v>1277</v>
      </c>
      <c r="C86" s="20" t="s">
        <v>4765</v>
      </c>
      <c r="D86" s="276">
        <v>565.86</v>
      </c>
      <c r="E86" s="66" t="s">
        <v>239</v>
      </c>
      <c r="F86" s="265"/>
      <c r="G86" s="265"/>
      <c r="H86" s="389">
        <f>ROUND(D86*F86, 0)</f>
        <v>0</v>
      </c>
      <c r="I86" s="389">
        <f>ROUND(D86*G86, 0)</f>
        <v>0</v>
      </c>
    </row>
    <row r="87" spans="1:9">
      <c r="C87" s="20"/>
      <c r="F87" s="265"/>
      <c r="G87" s="265"/>
      <c r="H87" s="389"/>
      <c r="I87" s="389"/>
    </row>
    <row r="88" spans="1:9" s="331" customFormat="1" ht="15">
      <c r="A88" s="67"/>
      <c r="B88" s="68"/>
      <c r="C88" s="68" t="s">
        <v>89</v>
      </c>
      <c r="D88" s="277"/>
      <c r="E88" s="69"/>
      <c r="F88" s="278"/>
      <c r="G88" s="278"/>
      <c r="H88" s="391">
        <f>ROUND(SUM(H2:H87),0)</f>
        <v>0</v>
      </c>
      <c r="I88" s="391">
        <f>ROUND(SUM(I2:I87),0)</f>
        <v>0</v>
      </c>
    </row>
  </sheetData>
  <sheetProtection algorithmName="SHA-512" hashValue="AVZ94Ep/tBYrvD9xlKeQ+ugYrhRYOEogA3g6Zgu7KvS1fpVhaFngwhfw9GIgAu6JMl+8f/fE6WnQ5my4oVf+JA==" saltValue="0aaNNiHGejt22VbqjRGXqQ==" spinCount="100000" sheet="1" objects="1" scenarios="1"/>
  <autoFilter ref="A1:I88" xr:uid="{00000000-0009-0000-0000-000012000000}"/>
  <customSheetViews>
    <customSheetView guid="{8F7B0D9D-760B-4ED2-8EF3-7E60F24C53A3}" showPageBreaks="1" topLeftCell="A19">
      <selection activeCell="C26" sqref="C26"/>
      <pageMargins left="0.2361111111111111" right="0.2361111111111111" top="0.69444444444444442" bottom="0.69444444444444442" header="0.41666666666666669" footer="0.41666666666666669"/>
      <pageSetup paperSize="9" orientation="portrait" useFirstPageNumber="1" r:id="rId1"/>
      <headerFooter>
        <oddHeader>&amp;L&amp;"Times New Roman,bold"&amp;10 Szárazépítés</oddHeader>
      </headerFooter>
    </customSheetView>
    <customSheetView guid="{889DD361-410A-403A-AA82-655FDFDC877E}" showPageBreaks="1" topLeftCell="A19">
      <selection activeCell="C26" sqref="C26"/>
      <pageMargins left="0.2361111111111111" right="0.2361111111111111" top="0.69444444444444442" bottom="0.69444444444444442" header="0.41666666666666669" footer="0.41666666666666669"/>
      <pageSetup paperSize="9" orientation="portrait" useFirstPageNumber="1" r:id="rId2"/>
      <headerFooter>
        <oddHeader>&amp;L&amp;"Times New Roman,bold"&amp;10 Szárazépítés</oddHeader>
      </headerFooter>
    </customSheetView>
    <customSheetView guid="{D331B704-800F-4B9C-8ED5-0D010377A042}" showPageBreaks="1">
      <selection activeCell="I2" sqref="F2:I2"/>
      <pageMargins left="0.23622047244094491" right="0.23622047244094491" top="0.70866141732283472" bottom="0.70866141732283472" header="0.43307086614173229" footer="0.43307086614173229"/>
      <pageSetup paperSize="9" scale="77" orientation="portrait" useFirstPageNumber="1" r:id="rId3"/>
      <headerFooter>
        <oddHeader>&amp;L&amp;"Times New Roman,bold"&amp;10 Szárazépítés</oddHeader>
      </headerFooter>
    </customSheetView>
  </customSheetViews>
  <pageMargins left="0.23622047244094491" right="0.23622047244094491" top="0.70866141732283472" bottom="0.70866141732283472" header="0.43307086614173229" footer="0.43307086614173229"/>
  <pageSetup paperSize="9" scale="69" firstPageNumber="95" fitToHeight="7" orientation="portrait" useFirstPageNumber="1" r:id="rId4"/>
  <headerFooter>
    <oddHeader>&amp;L&amp;"Times New Roman,Félkövér"&amp;10&amp;A</oddHeader>
    <oddFooter>&amp;C&amp;P</oddFooter>
  </headerFooter>
  <rowBreaks count="3" manualBreakCount="3">
    <brk id="13" max="16383" man="1"/>
    <brk id="29" max="16383" man="1"/>
    <brk id="42"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Munka21">
    <tabColor rgb="FFFFC000"/>
  </sheetPr>
  <dimension ref="A1:I4"/>
  <sheetViews>
    <sheetView workbookViewId="0">
      <selection activeCell="G3" sqref="G3"/>
    </sheetView>
  </sheetViews>
  <sheetFormatPr defaultRowHeight="12.75"/>
  <cols>
    <col min="1" max="1" width="8.5703125" style="61" customWidth="1"/>
    <col min="2" max="2" width="12.85546875" style="62" customWidth="1"/>
    <col min="3" max="3" width="32.7109375" style="62" customWidth="1"/>
    <col min="4" max="4" width="8.85546875" style="270" customWidth="1"/>
    <col min="5" max="5" width="9.140625" style="62" customWidth="1"/>
    <col min="6" max="6" width="17.28515625" style="270" customWidth="1"/>
    <col min="7" max="7" width="14.85546875" style="270" customWidth="1"/>
    <col min="8" max="8" width="18.7109375" style="63" customWidth="1"/>
    <col min="9" max="9" width="15.140625" style="63" bestFit="1"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9" s="319" customFormat="1" ht="15">
      <c r="A1" s="8" t="s">
        <v>71</v>
      </c>
      <c r="B1" s="8" t="s">
        <v>72</v>
      </c>
      <c r="C1" s="8" t="s">
        <v>73</v>
      </c>
      <c r="D1" s="241" t="s">
        <v>74</v>
      </c>
      <c r="E1" s="13" t="s">
        <v>75</v>
      </c>
      <c r="F1" s="241" t="s">
        <v>76</v>
      </c>
      <c r="G1" s="241" t="s">
        <v>77</v>
      </c>
      <c r="H1" s="13" t="s">
        <v>0</v>
      </c>
      <c r="I1" s="13" t="s">
        <v>1</v>
      </c>
    </row>
    <row r="2" spans="1:9" ht="85.5">
      <c r="A2" s="64">
        <v>1</v>
      </c>
      <c r="B2" s="65" t="s">
        <v>3084</v>
      </c>
      <c r="C2" s="65" t="s">
        <v>3085</v>
      </c>
      <c r="D2" s="267">
        <v>15.9</v>
      </c>
      <c r="E2" s="66" t="s">
        <v>239</v>
      </c>
      <c r="F2" s="265"/>
      <c r="G2" s="265"/>
      <c r="H2" s="393">
        <f>ROUND(D2*F2, 0)</f>
        <v>0</v>
      </c>
      <c r="I2" s="393">
        <f>ROUND(D2*G2, 0)</f>
        <v>0</v>
      </c>
    </row>
    <row r="3" spans="1:9" ht="14.25">
      <c r="A3" s="64"/>
      <c r="B3" s="65"/>
      <c r="C3" s="65"/>
      <c r="D3" s="267"/>
      <c r="E3" s="65"/>
      <c r="F3" s="267"/>
      <c r="G3" s="267"/>
      <c r="H3" s="394"/>
      <c r="I3" s="394"/>
    </row>
    <row r="4" spans="1:9" s="318" customFormat="1" ht="15">
      <c r="A4" s="67"/>
      <c r="B4" s="68"/>
      <c r="C4" s="68" t="s">
        <v>89</v>
      </c>
      <c r="D4" s="278"/>
      <c r="E4" s="68"/>
      <c r="F4" s="278"/>
      <c r="G4" s="278"/>
      <c r="H4" s="395">
        <f>ROUND(SUM(H2:H3),0)</f>
        <v>0</v>
      </c>
      <c r="I4" s="395">
        <f>ROUND(SUM(I2:I3),0)</f>
        <v>0</v>
      </c>
    </row>
  </sheetData>
  <sheetProtection algorithmName="SHA-512" hashValue="/yqy3Jt8JfhCJfhyTUswxRc55AJ75w5KuVH+RFGU/IV4w0nwj51NXoC7n7sE8HeyGXrx/OOi7TUSkC12Kib5ig==" saltValue="hPAuJoGxdHuppexnDwhIvQ==" spinCount="100000" sheet="1" objects="1" scenarios="1"/>
  <autoFilter ref="A1:I4" xr:uid="{00000000-0009-0000-0000-000013000000}"/>
  <customSheetViews>
    <customSheetView guid="{8F7B0D9D-760B-4ED2-8EF3-7E60F24C53A3}" showPageBreaks="1">
      <pageMargins left="0.2361111111111111" right="0.2361111111111111" top="0.69444444444444442" bottom="0.69444444444444442" header="0.41666666666666669" footer="0.41666666666666669"/>
      <pageSetup paperSize="9" orientation="portrait" useFirstPageNumber="1" r:id="rId1"/>
      <headerFooter>
        <oddHeader>&amp;L&amp;"Times New Roman,bold"&amp;10 Tetőfedés</oddHeader>
      </headerFooter>
    </customSheetView>
    <customSheetView guid="{889DD361-410A-403A-AA82-655FDFDC877E}" showPageBreaks="1">
      <pageMargins left="0.2361111111111111" right="0.2361111111111111" top="0.69444444444444442" bottom="0.69444444444444442" header="0.41666666666666669" footer="0.41666666666666669"/>
      <pageSetup paperSize="9" orientation="portrait" useFirstPageNumber="1" r:id="rId2"/>
      <headerFooter>
        <oddHeader>&amp;L&amp;"Times New Roman,bold"&amp;10 Tetőfedés</oddHeader>
      </headerFooter>
    </customSheetView>
    <customSheetView guid="{D331B704-800F-4B9C-8ED5-0D010377A042}" showPageBreaks="1">
      <selection activeCell="F2" sqref="F2:I2"/>
      <pageMargins left="0.2361111111111111" right="0.2361111111111111" top="0.69444444444444442" bottom="0.69444444444444442" header="0.41666666666666669" footer="0.41666666666666669"/>
      <pageSetup paperSize="9" scale="94" orientation="portrait" useFirstPageNumber="1" r:id="rId3"/>
      <headerFooter>
        <oddHeader>&amp;L&amp;"Times New Roman,bold"&amp;10 Tetőfedés</oddHeader>
      </headerFooter>
    </customSheetView>
  </customSheetViews>
  <pageMargins left="0.23622047244094491" right="0.23622047244094491" top="0.70866141732283472" bottom="0.70866141732283472" header="0.43307086614173229" footer="0.43307086614173229"/>
  <pageSetup paperSize="9" scale="71" firstPageNumber="101" orientation="portrait" useFirstPageNumber="1" r:id="rId4"/>
  <headerFooter>
    <oddHeader>&amp;L&amp;"Times New Roman,Félkövér"&amp;10&amp;A</oddHeader>
    <oddFooter>&amp;C&amp;P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Munka22">
    <tabColor rgb="FFFFC000"/>
  </sheetPr>
  <dimension ref="A1:I264"/>
  <sheetViews>
    <sheetView workbookViewId="0">
      <selection activeCell="G3" sqref="G3"/>
    </sheetView>
  </sheetViews>
  <sheetFormatPr defaultRowHeight="14.25"/>
  <cols>
    <col min="1" max="1" width="5.5703125" style="57" customWidth="1"/>
    <col min="2" max="2" width="11.5703125" style="20" customWidth="1"/>
    <col min="3" max="3" width="32.7109375" style="20" customWidth="1"/>
    <col min="4" max="4" width="8.85546875" style="76" customWidth="1"/>
    <col min="5" max="5" width="8.85546875" style="58" customWidth="1"/>
    <col min="6" max="6" width="16.7109375" style="76" customWidth="1"/>
    <col min="7" max="7" width="14.28515625" style="76" customWidth="1"/>
    <col min="8" max="8" width="17.28515625" style="58" customWidth="1"/>
    <col min="9" max="9" width="18.28515625" style="58" bestFit="1" customWidth="1"/>
    <col min="10" max="10" width="15.7109375" style="20" customWidth="1"/>
    <col min="11" max="256" width="9.140625" style="20"/>
    <col min="257" max="257" width="4.28515625" style="20" customWidth="1"/>
    <col min="258" max="258" width="9.28515625" style="20" customWidth="1"/>
    <col min="259" max="259" width="32.7109375" style="20" customWidth="1"/>
    <col min="260" max="261" width="6.7109375" style="20" customWidth="1"/>
    <col min="262" max="263" width="8.28515625" style="20" customWidth="1"/>
    <col min="264" max="265" width="9.7109375" style="20" customWidth="1"/>
    <col min="266" max="266" width="15.7109375" style="20" customWidth="1"/>
    <col min="267" max="512" width="9.140625" style="20"/>
    <col min="513" max="513" width="4.28515625" style="20" customWidth="1"/>
    <col min="514" max="514" width="9.28515625" style="20" customWidth="1"/>
    <col min="515" max="515" width="32.7109375" style="20" customWidth="1"/>
    <col min="516" max="517" width="6.7109375" style="20" customWidth="1"/>
    <col min="518" max="519" width="8.28515625" style="20" customWidth="1"/>
    <col min="520" max="521" width="9.7109375" style="20" customWidth="1"/>
    <col min="522" max="522" width="15.7109375" style="20" customWidth="1"/>
    <col min="523" max="768" width="9.140625" style="20"/>
    <col min="769" max="769" width="4.28515625" style="20" customWidth="1"/>
    <col min="770" max="770" width="9.28515625" style="20" customWidth="1"/>
    <col min="771" max="771" width="32.7109375" style="20" customWidth="1"/>
    <col min="772" max="773" width="6.7109375" style="20" customWidth="1"/>
    <col min="774" max="775" width="8.28515625" style="20" customWidth="1"/>
    <col min="776" max="777" width="9.7109375" style="20" customWidth="1"/>
    <col min="778" max="778" width="15.7109375" style="20" customWidth="1"/>
    <col min="779" max="1024" width="9.140625" style="20"/>
    <col min="1025" max="1025" width="4.28515625" style="20" customWidth="1"/>
    <col min="1026" max="1026" width="9.28515625" style="20" customWidth="1"/>
    <col min="1027" max="1027" width="32.7109375" style="20" customWidth="1"/>
    <col min="1028" max="1029" width="6.7109375" style="20" customWidth="1"/>
    <col min="1030" max="1031" width="8.28515625" style="20" customWidth="1"/>
    <col min="1032" max="1033" width="9.7109375" style="20" customWidth="1"/>
    <col min="1034" max="1034" width="15.7109375" style="20" customWidth="1"/>
    <col min="1035" max="1280" width="9.140625" style="20"/>
    <col min="1281" max="1281" width="4.28515625" style="20" customWidth="1"/>
    <col min="1282" max="1282" width="9.28515625" style="20" customWidth="1"/>
    <col min="1283" max="1283" width="32.7109375" style="20" customWidth="1"/>
    <col min="1284" max="1285" width="6.7109375" style="20" customWidth="1"/>
    <col min="1286" max="1287" width="8.28515625" style="20" customWidth="1"/>
    <col min="1288" max="1289" width="9.7109375" style="20" customWidth="1"/>
    <col min="1290" max="1290" width="15.7109375" style="20" customWidth="1"/>
    <col min="1291" max="1536" width="9.140625" style="20"/>
    <col min="1537" max="1537" width="4.28515625" style="20" customWidth="1"/>
    <col min="1538" max="1538" width="9.28515625" style="20" customWidth="1"/>
    <col min="1539" max="1539" width="32.7109375" style="20" customWidth="1"/>
    <col min="1540" max="1541" width="6.7109375" style="20" customWidth="1"/>
    <col min="1542" max="1543" width="8.28515625" style="20" customWidth="1"/>
    <col min="1544" max="1545" width="9.7109375" style="20" customWidth="1"/>
    <col min="1546" max="1546" width="15.7109375" style="20" customWidth="1"/>
    <col min="1547" max="1792" width="9.140625" style="20"/>
    <col min="1793" max="1793" width="4.28515625" style="20" customWidth="1"/>
    <col min="1794" max="1794" width="9.28515625" style="20" customWidth="1"/>
    <col min="1795" max="1795" width="32.7109375" style="20" customWidth="1"/>
    <col min="1796" max="1797" width="6.7109375" style="20" customWidth="1"/>
    <col min="1798" max="1799" width="8.28515625" style="20" customWidth="1"/>
    <col min="1800" max="1801" width="9.7109375" style="20" customWidth="1"/>
    <col min="1802" max="1802" width="15.7109375" style="20" customWidth="1"/>
    <col min="1803" max="2048" width="9.140625" style="20"/>
    <col min="2049" max="2049" width="4.28515625" style="20" customWidth="1"/>
    <col min="2050" max="2050" width="9.28515625" style="20" customWidth="1"/>
    <col min="2051" max="2051" width="32.7109375" style="20" customWidth="1"/>
    <col min="2052" max="2053" width="6.7109375" style="20" customWidth="1"/>
    <col min="2054" max="2055" width="8.28515625" style="20" customWidth="1"/>
    <col min="2056" max="2057" width="9.7109375" style="20" customWidth="1"/>
    <col min="2058" max="2058" width="15.7109375" style="20" customWidth="1"/>
    <col min="2059" max="2304" width="9.140625" style="20"/>
    <col min="2305" max="2305" width="4.28515625" style="20" customWidth="1"/>
    <col min="2306" max="2306" width="9.28515625" style="20" customWidth="1"/>
    <col min="2307" max="2307" width="32.7109375" style="20" customWidth="1"/>
    <col min="2308" max="2309" width="6.7109375" style="20" customWidth="1"/>
    <col min="2310" max="2311" width="8.28515625" style="20" customWidth="1"/>
    <col min="2312" max="2313" width="9.7109375" style="20" customWidth="1"/>
    <col min="2314" max="2314" width="15.7109375" style="20" customWidth="1"/>
    <col min="2315" max="2560" width="9.140625" style="20"/>
    <col min="2561" max="2561" width="4.28515625" style="20" customWidth="1"/>
    <col min="2562" max="2562" width="9.28515625" style="20" customWidth="1"/>
    <col min="2563" max="2563" width="32.7109375" style="20" customWidth="1"/>
    <col min="2564" max="2565" width="6.7109375" style="20" customWidth="1"/>
    <col min="2566" max="2567" width="8.28515625" style="20" customWidth="1"/>
    <col min="2568" max="2569" width="9.7109375" style="20" customWidth="1"/>
    <col min="2570" max="2570" width="15.7109375" style="20" customWidth="1"/>
    <col min="2571" max="2816" width="9.140625" style="20"/>
    <col min="2817" max="2817" width="4.28515625" style="20" customWidth="1"/>
    <col min="2818" max="2818" width="9.28515625" style="20" customWidth="1"/>
    <col min="2819" max="2819" width="32.7109375" style="20" customWidth="1"/>
    <col min="2820" max="2821" width="6.7109375" style="20" customWidth="1"/>
    <col min="2822" max="2823" width="8.28515625" style="20" customWidth="1"/>
    <col min="2824" max="2825" width="9.7109375" style="20" customWidth="1"/>
    <col min="2826" max="2826" width="15.7109375" style="20" customWidth="1"/>
    <col min="2827" max="3072" width="9.140625" style="20"/>
    <col min="3073" max="3073" width="4.28515625" style="20" customWidth="1"/>
    <col min="3074" max="3074" width="9.28515625" style="20" customWidth="1"/>
    <col min="3075" max="3075" width="32.7109375" style="20" customWidth="1"/>
    <col min="3076" max="3077" width="6.7109375" style="20" customWidth="1"/>
    <col min="3078" max="3079" width="8.28515625" style="20" customWidth="1"/>
    <col min="3080" max="3081" width="9.7109375" style="20" customWidth="1"/>
    <col min="3082" max="3082" width="15.7109375" style="20" customWidth="1"/>
    <col min="3083" max="3328" width="9.140625" style="20"/>
    <col min="3329" max="3329" width="4.28515625" style="20" customWidth="1"/>
    <col min="3330" max="3330" width="9.28515625" style="20" customWidth="1"/>
    <col min="3331" max="3331" width="32.7109375" style="20" customWidth="1"/>
    <col min="3332" max="3333" width="6.7109375" style="20" customWidth="1"/>
    <col min="3334" max="3335" width="8.28515625" style="20" customWidth="1"/>
    <col min="3336" max="3337" width="9.7109375" style="20" customWidth="1"/>
    <col min="3338" max="3338" width="15.7109375" style="20" customWidth="1"/>
    <col min="3339" max="3584" width="9.140625" style="20"/>
    <col min="3585" max="3585" width="4.28515625" style="20" customWidth="1"/>
    <col min="3586" max="3586" width="9.28515625" style="20" customWidth="1"/>
    <col min="3587" max="3587" width="32.7109375" style="20" customWidth="1"/>
    <col min="3588" max="3589" width="6.7109375" style="20" customWidth="1"/>
    <col min="3590" max="3591" width="8.28515625" style="20" customWidth="1"/>
    <col min="3592" max="3593" width="9.7109375" style="20" customWidth="1"/>
    <col min="3594" max="3594" width="15.7109375" style="20" customWidth="1"/>
    <col min="3595" max="3840" width="9.140625" style="20"/>
    <col min="3841" max="3841" width="4.28515625" style="20" customWidth="1"/>
    <col min="3842" max="3842" width="9.28515625" style="20" customWidth="1"/>
    <col min="3843" max="3843" width="32.7109375" style="20" customWidth="1"/>
    <col min="3844" max="3845" width="6.7109375" style="20" customWidth="1"/>
    <col min="3846" max="3847" width="8.28515625" style="20" customWidth="1"/>
    <col min="3848" max="3849" width="9.7109375" style="20" customWidth="1"/>
    <col min="3850" max="3850" width="15.7109375" style="20" customWidth="1"/>
    <col min="3851" max="4096" width="9.140625" style="20"/>
    <col min="4097" max="4097" width="4.28515625" style="20" customWidth="1"/>
    <col min="4098" max="4098" width="9.28515625" style="20" customWidth="1"/>
    <col min="4099" max="4099" width="32.7109375" style="20" customWidth="1"/>
    <col min="4100" max="4101" width="6.7109375" style="20" customWidth="1"/>
    <col min="4102" max="4103" width="8.28515625" style="20" customWidth="1"/>
    <col min="4104" max="4105" width="9.7109375" style="20" customWidth="1"/>
    <col min="4106" max="4106" width="15.7109375" style="20" customWidth="1"/>
    <col min="4107" max="4352" width="9.140625" style="20"/>
    <col min="4353" max="4353" width="4.28515625" style="20" customWidth="1"/>
    <col min="4354" max="4354" width="9.28515625" style="20" customWidth="1"/>
    <col min="4355" max="4355" width="32.7109375" style="20" customWidth="1"/>
    <col min="4356" max="4357" width="6.7109375" style="20" customWidth="1"/>
    <col min="4358" max="4359" width="8.28515625" style="20" customWidth="1"/>
    <col min="4360" max="4361" width="9.7109375" style="20" customWidth="1"/>
    <col min="4362" max="4362" width="15.7109375" style="20" customWidth="1"/>
    <col min="4363" max="4608" width="9.140625" style="20"/>
    <col min="4609" max="4609" width="4.28515625" style="20" customWidth="1"/>
    <col min="4610" max="4610" width="9.28515625" style="20" customWidth="1"/>
    <col min="4611" max="4611" width="32.7109375" style="20" customWidth="1"/>
    <col min="4612" max="4613" width="6.7109375" style="20" customWidth="1"/>
    <col min="4614" max="4615" width="8.28515625" style="20" customWidth="1"/>
    <col min="4616" max="4617" width="9.7109375" style="20" customWidth="1"/>
    <col min="4618" max="4618" width="15.7109375" style="20" customWidth="1"/>
    <col min="4619" max="4864" width="9.140625" style="20"/>
    <col min="4865" max="4865" width="4.28515625" style="20" customWidth="1"/>
    <col min="4866" max="4866" width="9.28515625" style="20" customWidth="1"/>
    <col min="4867" max="4867" width="32.7109375" style="20" customWidth="1"/>
    <col min="4868" max="4869" width="6.7109375" style="20" customWidth="1"/>
    <col min="4870" max="4871" width="8.28515625" style="20" customWidth="1"/>
    <col min="4872" max="4873" width="9.7109375" style="20" customWidth="1"/>
    <col min="4874" max="4874" width="15.7109375" style="20" customWidth="1"/>
    <col min="4875" max="5120" width="9.140625" style="20"/>
    <col min="5121" max="5121" width="4.28515625" style="20" customWidth="1"/>
    <col min="5122" max="5122" width="9.28515625" style="20" customWidth="1"/>
    <col min="5123" max="5123" width="32.7109375" style="20" customWidth="1"/>
    <col min="5124" max="5125" width="6.7109375" style="20" customWidth="1"/>
    <col min="5126" max="5127" width="8.28515625" style="20" customWidth="1"/>
    <col min="5128" max="5129" width="9.7109375" style="20" customWidth="1"/>
    <col min="5130" max="5130" width="15.7109375" style="20" customWidth="1"/>
    <col min="5131" max="5376" width="9.140625" style="20"/>
    <col min="5377" max="5377" width="4.28515625" style="20" customWidth="1"/>
    <col min="5378" max="5378" width="9.28515625" style="20" customWidth="1"/>
    <col min="5379" max="5379" width="32.7109375" style="20" customWidth="1"/>
    <col min="5380" max="5381" width="6.7109375" style="20" customWidth="1"/>
    <col min="5382" max="5383" width="8.28515625" style="20" customWidth="1"/>
    <col min="5384" max="5385" width="9.7109375" style="20" customWidth="1"/>
    <col min="5386" max="5386" width="15.7109375" style="20" customWidth="1"/>
    <col min="5387" max="5632" width="9.140625" style="20"/>
    <col min="5633" max="5633" width="4.28515625" style="20" customWidth="1"/>
    <col min="5634" max="5634" width="9.28515625" style="20" customWidth="1"/>
    <col min="5635" max="5635" width="32.7109375" style="20" customWidth="1"/>
    <col min="5636" max="5637" width="6.7109375" style="20" customWidth="1"/>
    <col min="5638" max="5639" width="8.28515625" style="20" customWidth="1"/>
    <col min="5640" max="5641" width="9.7109375" style="20" customWidth="1"/>
    <col min="5642" max="5642" width="15.7109375" style="20" customWidth="1"/>
    <col min="5643" max="5888" width="9.140625" style="20"/>
    <col min="5889" max="5889" width="4.28515625" style="20" customWidth="1"/>
    <col min="5890" max="5890" width="9.28515625" style="20" customWidth="1"/>
    <col min="5891" max="5891" width="32.7109375" style="20" customWidth="1"/>
    <col min="5892" max="5893" width="6.7109375" style="20" customWidth="1"/>
    <col min="5894" max="5895" width="8.28515625" style="20" customWidth="1"/>
    <col min="5896" max="5897" width="9.7109375" style="20" customWidth="1"/>
    <col min="5898" max="5898" width="15.7109375" style="20" customWidth="1"/>
    <col min="5899" max="6144" width="9.140625" style="20"/>
    <col min="6145" max="6145" width="4.28515625" style="20" customWidth="1"/>
    <col min="6146" max="6146" width="9.28515625" style="20" customWidth="1"/>
    <col min="6147" max="6147" width="32.7109375" style="20" customWidth="1"/>
    <col min="6148" max="6149" width="6.7109375" style="20" customWidth="1"/>
    <col min="6150" max="6151" width="8.28515625" style="20" customWidth="1"/>
    <col min="6152" max="6153" width="9.7109375" style="20" customWidth="1"/>
    <col min="6154" max="6154" width="15.7109375" style="20" customWidth="1"/>
    <col min="6155" max="6400" width="9.140625" style="20"/>
    <col min="6401" max="6401" width="4.28515625" style="20" customWidth="1"/>
    <col min="6402" max="6402" width="9.28515625" style="20" customWidth="1"/>
    <col min="6403" max="6403" width="32.7109375" style="20" customWidth="1"/>
    <col min="6404" max="6405" width="6.7109375" style="20" customWidth="1"/>
    <col min="6406" max="6407" width="8.28515625" style="20" customWidth="1"/>
    <col min="6408" max="6409" width="9.7109375" style="20" customWidth="1"/>
    <col min="6410" max="6410" width="15.7109375" style="20" customWidth="1"/>
    <col min="6411" max="6656" width="9.140625" style="20"/>
    <col min="6657" max="6657" width="4.28515625" style="20" customWidth="1"/>
    <col min="6658" max="6658" width="9.28515625" style="20" customWidth="1"/>
    <col min="6659" max="6659" width="32.7109375" style="20" customWidth="1"/>
    <col min="6660" max="6661" width="6.7109375" style="20" customWidth="1"/>
    <col min="6662" max="6663" width="8.28515625" style="20" customWidth="1"/>
    <col min="6664" max="6665" width="9.7109375" style="20" customWidth="1"/>
    <col min="6666" max="6666" width="15.7109375" style="20" customWidth="1"/>
    <col min="6667" max="6912" width="9.140625" style="20"/>
    <col min="6913" max="6913" width="4.28515625" style="20" customWidth="1"/>
    <col min="6914" max="6914" width="9.28515625" style="20" customWidth="1"/>
    <col min="6915" max="6915" width="32.7109375" style="20" customWidth="1"/>
    <col min="6916" max="6917" width="6.7109375" style="20" customWidth="1"/>
    <col min="6918" max="6919" width="8.28515625" style="20" customWidth="1"/>
    <col min="6920" max="6921" width="9.7109375" style="20" customWidth="1"/>
    <col min="6922" max="6922" width="15.7109375" style="20" customWidth="1"/>
    <col min="6923" max="7168" width="9.140625" style="20"/>
    <col min="7169" max="7169" width="4.28515625" style="20" customWidth="1"/>
    <col min="7170" max="7170" width="9.28515625" style="20" customWidth="1"/>
    <col min="7171" max="7171" width="32.7109375" style="20" customWidth="1"/>
    <col min="7172" max="7173" width="6.7109375" style="20" customWidth="1"/>
    <col min="7174" max="7175" width="8.28515625" style="20" customWidth="1"/>
    <col min="7176" max="7177" width="9.7109375" style="20" customWidth="1"/>
    <col min="7178" max="7178" width="15.7109375" style="20" customWidth="1"/>
    <col min="7179" max="7424" width="9.140625" style="20"/>
    <col min="7425" max="7425" width="4.28515625" style="20" customWidth="1"/>
    <col min="7426" max="7426" width="9.28515625" style="20" customWidth="1"/>
    <col min="7427" max="7427" width="32.7109375" style="20" customWidth="1"/>
    <col min="7428" max="7429" width="6.7109375" style="20" customWidth="1"/>
    <col min="7430" max="7431" width="8.28515625" style="20" customWidth="1"/>
    <col min="7432" max="7433" width="9.7109375" style="20" customWidth="1"/>
    <col min="7434" max="7434" width="15.7109375" style="20" customWidth="1"/>
    <col min="7435" max="7680" width="9.140625" style="20"/>
    <col min="7681" max="7681" width="4.28515625" style="20" customWidth="1"/>
    <col min="7682" max="7682" width="9.28515625" style="20" customWidth="1"/>
    <col min="7683" max="7683" width="32.7109375" style="20" customWidth="1"/>
    <col min="7684" max="7685" width="6.7109375" style="20" customWidth="1"/>
    <col min="7686" max="7687" width="8.28515625" style="20" customWidth="1"/>
    <col min="7688" max="7689" width="9.7109375" style="20" customWidth="1"/>
    <col min="7690" max="7690" width="15.7109375" style="20" customWidth="1"/>
    <col min="7691" max="7936" width="9.140625" style="20"/>
    <col min="7937" max="7937" width="4.28515625" style="20" customWidth="1"/>
    <col min="7938" max="7938" width="9.28515625" style="20" customWidth="1"/>
    <col min="7939" max="7939" width="32.7109375" style="20" customWidth="1"/>
    <col min="7940" max="7941" width="6.7109375" style="20" customWidth="1"/>
    <col min="7942" max="7943" width="8.28515625" style="20" customWidth="1"/>
    <col min="7944" max="7945" width="9.7109375" style="20" customWidth="1"/>
    <col min="7946" max="7946" width="15.7109375" style="20" customWidth="1"/>
    <col min="7947" max="8192" width="9.140625" style="20"/>
    <col min="8193" max="8193" width="4.28515625" style="20" customWidth="1"/>
    <col min="8194" max="8194" width="9.28515625" style="20" customWidth="1"/>
    <col min="8195" max="8195" width="32.7109375" style="20" customWidth="1"/>
    <col min="8196" max="8197" width="6.7109375" style="20" customWidth="1"/>
    <col min="8198" max="8199" width="8.28515625" style="20" customWidth="1"/>
    <col min="8200" max="8201" width="9.7109375" style="20" customWidth="1"/>
    <col min="8202" max="8202" width="15.7109375" style="20" customWidth="1"/>
    <col min="8203" max="8448" width="9.140625" style="20"/>
    <col min="8449" max="8449" width="4.28515625" style="20" customWidth="1"/>
    <col min="8450" max="8450" width="9.28515625" style="20" customWidth="1"/>
    <col min="8451" max="8451" width="32.7109375" style="20" customWidth="1"/>
    <col min="8452" max="8453" width="6.7109375" style="20" customWidth="1"/>
    <col min="8454" max="8455" width="8.28515625" style="20" customWidth="1"/>
    <col min="8456" max="8457" width="9.7109375" style="20" customWidth="1"/>
    <col min="8458" max="8458" width="15.7109375" style="20" customWidth="1"/>
    <col min="8459" max="8704" width="9.140625" style="20"/>
    <col min="8705" max="8705" width="4.28515625" style="20" customWidth="1"/>
    <col min="8706" max="8706" width="9.28515625" style="20" customWidth="1"/>
    <col min="8707" max="8707" width="32.7109375" style="20" customWidth="1"/>
    <col min="8708" max="8709" width="6.7109375" style="20" customWidth="1"/>
    <col min="8710" max="8711" width="8.28515625" style="20" customWidth="1"/>
    <col min="8712" max="8713" width="9.7109375" style="20" customWidth="1"/>
    <col min="8714" max="8714" width="15.7109375" style="20" customWidth="1"/>
    <col min="8715" max="8960" width="9.140625" style="20"/>
    <col min="8961" max="8961" width="4.28515625" style="20" customWidth="1"/>
    <col min="8962" max="8962" width="9.28515625" style="20" customWidth="1"/>
    <col min="8963" max="8963" width="32.7109375" style="20" customWidth="1"/>
    <col min="8964" max="8965" width="6.7109375" style="20" customWidth="1"/>
    <col min="8966" max="8967" width="8.28515625" style="20" customWidth="1"/>
    <col min="8968" max="8969" width="9.7109375" style="20" customWidth="1"/>
    <col min="8970" max="8970" width="15.7109375" style="20" customWidth="1"/>
    <col min="8971" max="9216" width="9.140625" style="20"/>
    <col min="9217" max="9217" width="4.28515625" style="20" customWidth="1"/>
    <col min="9218" max="9218" width="9.28515625" style="20" customWidth="1"/>
    <col min="9219" max="9219" width="32.7109375" style="20" customWidth="1"/>
    <col min="9220" max="9221" width="6.7109375" style="20" customWidth="1"/>
    <col min="9222" max="9223" width="8.28515625" style="20" customWidth="1"/>
    <col min="9224" max="9225" width="9.7109375" style="20" customWidth="1"/>
    <col min="9226" max="9226" width="15.7109375" style="20" customWidth="1"/>
    <col min="9227" max="9472" width="9.140625" style="20"/>
    <col min="9473" max="9473" width="4.28515625" style="20" customWidth="1"/>
    <col min="9474" max="9474" width="9.28515625" style="20" customWidth="1"/>
    <col min="9475" max="9475" width="32.7109375" style="20" customWidth="1"/>
    <col min="9476" max="9477" width="6.7109375" style="20" customWidth="1"/>
    <col min="9478" max="9479" width="8.28515625" style="20" customWidth="1"/>
    <col min="9480" max="9481" width="9.7109375" style="20" customWidth="1"/>
    <col min="9482" max="9482" width="15.7109375" style="20" customWidth="1"/>
    <col min="9483" max="9728" width="9.140625" style="20"/>
    <col min="9729" max="9729" width="4.28515625" style="20" customWidth="1"/>
    <col min="9730" max="9730" width="9.28515625" style="20" customWidth="1"/>
    <col min="9731" max="9731" width="32.7109375" style="20" customWidth="1"/>
    <col min="9732" max="9733" width="6.7109375" style="20" customWidth="1"/>
    <col min="9734" max="9735" width="8.28515625" style="20" customWidth="1"/>
    <col min="9736" max="9737" width="9.7109375" style="20" customWidth="1"/>
    <col min="9738" max="9738" width="15.7109375" style="20" customWidth="1"/>
    <col min="9739" max="9984" width="9.140625" style="20"/>
    <col min="9985" max="9985" width="4.28515625" style="20" customWidth="1"/>
    <col min="9986" max="9986" width="9.28515625" style="20" customWidth="1"/>
    <col min="9987" max="9987" width="32.7109375" style="20" customWidth="1"/>
    <col min="9988" max="9989" width="6.7109375" style="20" customWidth="1"/>
    <col min="9990" max="9991" width="8.28515625" style="20" customWidth="1"/>
    <col min="9992" max="9993" width="9.7109375" style="20" customWidth="1"/>
    <col min="9994" max="9994" width="15.7109375" style="20" customWidth="1"/>
    <col min="9995" max="10240" width="9.140625" style="20"/>
    <col min="10241" max="10241" width="4.28515625" style="20" customWidth="1"/>
    <col min="10242" max="10242" width="9.28515625" style="20" customWidth="1"/>
    <col min="10243" max="10243" width="32.7109375" style="20" customWidth="1"/>
    <col min="10244" max="10245" width="6.7109375" style="20" customWidth="1"/>
    <col min="10246" max="10247" width="8.28515625" style="20" customWidth="1"/>
    <col min="10248" max="10249" width="9.7109375" style="20" customWidth="1"/>
    <col min="10250" max="10250" width="15.7109375" style="20" customWidth="1"/>
    <col min="10251" max="10496" width="9.140625" style="20"/>
    <col min="10497" max="10497" width="4.28515625" style="20" customWidth="1"/>
    <col min="10498" max="10498" width="9.28515625" style="20" customWidth="1"/>
    <col min="10499" max="10499" width="32.7109375" style="20" customWidth="1"/>
    <col min="10500" max="10501" width="6.7109375" style="20" customWidth="1"/>
    <col min="10502" max="10503" width="8.28515625" style="20" customWidth="1"/>
    <col min="10504" max="10505" width="9.7109375" style="20" customWidth="1"/>
    <col min="10506" max="10506" width="15.7109375" style="20" customWidth="1"/>
    <col min="10507" max="10752" width="9.140625" style="20"/>
    <col min="10753" max="10753" width="4.28515625" style="20" customWidth="1"/>
    <col min="10754" max="10754" width="9.28515625" style="20" customWidth="1"/>
    <col min="10755" max="10755" width="32.7109375" style="20" customWidth="1"/>
    <col min="10756" max="10757" width="6.7109375" style="20" customWidth="1"/>
    <col min="10758" max="10759" width="8.28515625" style="20" customWidth="1"/>
    <col min="10760" max="10761" width="9.7109375" style="20" customWidth="1"/>
    <col min="10762" max="10762" width="15.7109375" style="20" customWidth="1"/>
    <col min="10763" max="11008" width="9.140625" style="20"/>
    <col min="11009" max="11009" width="4.28515625" style="20" customWidth="1"/>
    <col min="11010" max="11010" width="9.28515625" style="20" customWidth="1"/>
    <col min="11011" max="11011" width="32.7109375" style="20" customWidth="1"/>
    <col min="11012" max="11013" width="6.7109375" style="20" customWidth="1"/>
    <col min="11014" max="11015" width="8.28515625" style="20" customWidth="1"/>
    <col min="11016" max="11017" width="9.7109375" style="20" customWidth="1"/>
    <col min="11018" max="11018" width="15.7109375" style="20" customWidth="1"/>
    <col min="11019" max="11264" width="9.140625" style="20"/>
    <col min="11265" max="11265" width="4.28515625" style="20" customWidth="1"/>
    <col min="11266" max="11266" width="9.28515625" style="20" customWidth="1"/>
    <col min="11267" max="11267" width="32.7109375" style="20" customWidth="1"/>
    <col min="11268" max="11269" width="6.7109375" style="20" customWidth="1"/>
    <col min="11270" max="11271" width="8.28515625" style="20" customWidth="1"/>
    <col min="11272" max="11273" width="9.7109375" style="20" customWidth="1"/>
    <col min="11274" max="11274" width="15.7109375" style="20" customWidth="1"/>
    <col min="11275" max="11520" width="9.140625" style="20"/>
    <col min="11521" max="11521" width="4.28515625" style="20" customWidth="1"/>
    <col min="11522" max="11522" width="9.28515625" style="20" customWidth="1"/>
    <col min="11523" max="11523" width="32.7109375" style="20" customWidth="1"/>
    <col min="11524" max="11525" width="6.7109375" style="20" customWidth="1"/>
    <col min="11526" max="11527" width="8.28515625" style="20" customWidth="1"/>
    <col min="11528" max="11529" width="9.7109375" style="20" customWidth="1"/>
    <col min="11530" max="11530" width="15.7109375" style="20" customWidth="1"/>
    <col min="11531" max="11776" width="9.140625" style="20"/>
    <col min="11777" max="11777" width="4.28515625" style="20" customWidth="1"/>
    <col min="11778" max="11778" width="9.28515625" style="20" customWidth="1"/>
    <col min="11779" max="11779" width="32.7109375" style="20" customWidth="1"/>
    <col min="11780" max="11781" width="6.7109375" style="20" customWidth="1"/>
    <col min="11782" max="11783" width="8.28515625" style="20" customWidth="1"/>
    <col min="11784" max="11785" width="9.7109375" style="20" customWidth="1"/>
    <col min="11786" max="11786" width="15.7109375" style="20" customWidth="1"/>
    <col min="11787" max="12032" width="9.140625" style="20"/>
    <col min="12033" max="12033" width="4.28515625" style="20" customWidth="1"/>
    <col min="12034" max="12034" width="9.28515625" style="20" customWidth="1"/>
    <col min="12035" max="12035" width="32.7109375" style="20" customWidth="1"/>
    <col min="12036" max="12037" width="6.7109375" style="20" customWidth="1"/>
    <col min="12038" max="12039" width="8.28515625" style="20" customWidth="1"/>
    <col min="12040" max="12041" width="9.7109375" style="20" customWidth="1"/>
    <col min="12042" max="12042" width="15.7109375" style="20" customWidth="1"/>
    <col min="12043" max="12288" width="9.140625" style="20"/>
    <col min="12289" max="12289" width="4.28515625" style="20" customWidth="1"/>
    <col min="12290" max="12290" width="9.28515625" style="20" customWidth="1"/>
    <col min="12291" max="12291" width="32.7109375" style="20" customWidth="1"/>
    <col min="12292" max="12293" width="6.7109375" style="20" customWidth="1"/>
    <col min="12294" max="12295" width="8.28515625" style="20" customWidth="1"/>
    <col min="12296" max="12297" width="9.7109375" style="20" customWidth="1"/>
    <col min="12298" max="12298" width="15.7109375" style="20" customWidth="1"/>
    <col min="12299" max="12544" width="9.140625" style="20"/>
    <col min="12545" max="12545" width="4.28515625" style="20" customWidth="1"/>
    <col min="12546" max="12546" width="9.28515625" style="20" customWidth="1"/>
    <col min="12547" max="12547" width="32.7109375" style="20" customWidth="1"/>
    <col min="12548" max="12549" width="6.7109375" style="20" customWidth="1"/>
    <col min="12550" max="12551" width="8.28515625" style="20" customWidth="1"/>
    <col min="12552" max="12553" width="9.7109375" style="20" customWidth="1"/>
    <col min="12554" max="12554" width="15.7109375" style="20" customWidth="1"/>
    <col min="12555" max="12800" width="9.140625" style="20"/>
    <col min="12801" max="12801" width="4.28515625" style="20" customWidth="1"/>
    <col min="12802" max="12802" width="9.28515625" style="20" customWidth="1"/>
    <col min="12803" max="12803" width="32.7109375" style="20" customWidth="1"/>
    <col min="12804" max="12805" width="6.7109375" style="20" customWidth="1"/>
    <col min="12806" max="12807" width="8.28515625" style="20" customWidth="1"/>
    <col min="12808" max="12809" width="9.7109375" style="20" customWidth="1"/>
    <col min="12810" max="12810" width="15.7109375" style="20" customWidth="1"/>
    <col min="12811" max="13056" width="9.140625" style="20"/>
    <col min="13057" max="13057" width="4.28515625" style="20" customWidth="1"/>
    <col min="13058" max="13058" width="9.28515625" style="20" customWidth="1"/>
    <col min="13059" max="13059" width="32.7109375" style="20" customWidth="1"/>
    <col min="13060" max="13061" width="6.7109375" style="20" customWidth="1"/>
    <col min="13062" max="13063" width="8.28515625" style="20" customWidth="1"/>
    <col min="13064" max="13065" width="9.7109375" style="20" customWidth="1"/>
    <col min="13066" max="13066" width="15.7109375" style="20" customWidth="1"/>
    <col min="13067" max="13312" width="9.140625" style="20"/>
    <col min="13313" max="13313" width="4.28515625" style="20" customWidth="1"/>
    <col min="13314" max="13314" width="9.28515625" style="20" customWidth="1"/>
    <col min="13315" max="13315" width="32.7109375" style="20" customWidth="1"/>
    <col min="13316" max="13317" width="6.7109375" style="20" customWidth="1"/>
    <col min="13318" max="13319" width="8.28515625" style="20" customWidth="1"/>
    <col min="13320" max="13321" width="9.7109375" style="20" customWidth="1"/>
    <col min="13322" max="13322" width="15.7109375" style="20" customWidth="1"/>
    <col min="13323" max="13568" width="9.140625" style="20"/>
    <col min="13569" max="13569" width="4.28515625" style="20" customWidth="1"/>
    <col min="13570" max="13570" width="9.28515625" style="20" customWidth="1"/>
    <col min="13571" max="13571" width="32.7109375" style="20" customWidth="1"/>
    <col min="13572" max="13573" width="6.7109375" style="20" customWidth="1"/>
    <col min="13574" max="13575" width="8.28515625" style="20" customWidth="1"/>
    <col min="13576" max="13577" width="9.7109375" style="20" customWidth="1"/>
    <col min="13578" max="13578" width="15.7109375" style="20" customWidth="1"/>
    <col min="13579" max="13824" width="9.140625" style="20"/>
    <col min="13825" max="13825" width="4.28515625" style="20" customWidth="1"/>
    <col min="13826" max="13826" width="9.28515625" style="20" customWidth="1"/>
    <col min="13827" max="13827" width="32.7109375" style="20" customWidth="1"/>
    <col min="13828" max="13829" width="6.7109375" style="20" customWidth="1"/>
    <col min="13830" max="13831" width="8.28515625" style="20" customWidth="1"/>
    <col min="13832" max="13833" width="9.7109375" style="20" customWidth="1"/>
    <col min="13834" max="13834" width="15.7109375" style="20" customWidth="1"/>
    <col min="13835" max="14080" width="9.140625" style="20"/>
    <col min="14081" max="14081" width="4.28515625" style="20" customWidth="1"/>
    <col min="14082" max="14082" width="9.28515625" style="20" customWidth="1"/>
    <col min="14083" max="14083" width="32.7109375" style="20" customWidth="1"/>
    <col min="14084" max="14085" width="6.7109375" style="20" customWidth="1"/>
    <col min="14086" max="14087" width="8.28515625" style="20" customWidth="1"/>
    <col min="14088" max="14089" width="9.7109375" style="20" customWidth="1"/>
    <col min="14090" max="14090" width="15.7109375" style="20" customWidth="1"/>
    <col min="14091" max="14336" width="9.140625" style="20"/>
    <col min="14337" max="14337" width="4.28515625" style="20" customWidth="1"/>
    <col min="14338" max="14338" width="9.28515625" style="20" customWidth="1"/>
    <col min="14339" max="14339" width="32.7109375" style="20" customWidth="1"/>
    <col min="14340" max="14341" width="6.7109375" style="20" customWidth="1"/>
    <col min="14342" max="14343" width="8.28515625" style="20" customWidth="1"/>
    <col min="14344" max="14345" width="9.7109375" style="20" customWidth="1"/>
    <col min="14346" max="14346" width="15.7109375" style="20" customWidth="1"/>
    <col min="14347" max="14592" width="9.140625" style="20"/>
    <col min="14593" max="14593" width="4.28515625" style="20" customWidth="1"/>
    <col min="14594" max="14594" width="9.28515625" style="20" customWidth="1"/>
    <col min="14595" max="14595" width="32.7109375" style="20" customWidth="1"/>
    <col min="14596" max="14597" width="6.7109375" style="20" customWidth="1"/>
    <col min="14598" max="14599" width="8.28515625" style="20" customWidth="1"/>
    <col min="14600" max="14601" width="9.7109375" style="20" customWidth="1"/>
    <col min="14602" max="14602" width="15.7109375" style="20" customWidth="1"/>
    <col min="14603" max="14848" width="9.140625" style="20"/>
    <col min="14849" max="14849" width="4.28515625" style="20" customWidth="1"/>
    <col min="14850" max="14850" width="9.28515625" style="20" customWidth="1"/>
    <col min="14851" max="14851" width="32.7109375" style="20" customWidth="1"/>
    <col min="14852" max="14853" width="6.7109375" style="20" customWidth="1"/>
    <col min="14854" max="14855" width="8.28515625" style="20" customWidth="1"/>
    <col min="14856" max="14857" width="9.7109375" style="20" customWidth="1"/>
    <col min="14858" max="14858" width="15.7109375" style="20" customWidth="1"/>
    <col min="14859" max="15104" width="9.140625" style="20"/>
    <col min="15105" max="15105" width="4.28515625" style="20" customWidth="1"/>
    <col min="15106" max="15106" width="9.28515625" style="20" customWidth="1"/>
    <col min="15107" max="15107" width="32.7109375" style="20" customWidth="1"/>
    <col min="15108" max="15109" width="6.7109375" style="20" customWidth="1"/>
    <col min="15110" max="15111" width="8.28515625" style="20" customWidth="1"/>
    <col min="15112" max="15113" width="9.7109375" style="20" customWidth="1"/>
    <col min="15114" max="15114" width="15.7109375" style="20" customWidth="1"/>
    <col min="15115" max="15360" width="9.140625" style="20"/>
    <col min="15361" max="15361" width="4.28515625" style="20" customWidth="1"/>
    <col min="15362" max="15362" width="9.28515625" style="20" customWidth="1"/>
    <col min="15363" max="15363" width="32.7109375" style="20" customWidth="1"/>
    <col min="15364" max="15365" width="6.7109375" style="20" customWidth="1"/>
    <col min="15366" max="15367" width="8.28515625" style="20" customWidth="1"/>
    <col min="15368" max="15369" width="9.7109375" style="20" customWidth="1"/>
    <col min="15370" max="15370" width="15.7109375" style="20" customWidth="1"/>
    <col min="15371" max="15616" width="9.140625" style="20"/>
    <col min="15617" max="15617" width="4.28515625" style="20" customWidth="1"/>
    <col min="15618" max="15618" width="9.28515625" style="20" customWidth="1"/>
    <col min="15619" max="15619" width="32.7109375" style="20" customWidth="1"/>
    <col min="15620" max="15621" width="6.7109375" style="20" customWidth="1"/>
    <col min="15622" max="15623" width="8.28515625" style="20" customWidth="1"/>
    <col min="15624" max="15625" width="9.7109375" style="20" customWidth="1"/>
    <col min="15626" max="15626" width="15.7109375" style="20" customWidth="1"/>
    <col min="15627" max="15872" width="9.140625" style="20"/>
    <col min="15873" max="15873" width="4.28515625" style="20" customWidth="1"/>
    <col min="15874" max="15874" width="9.28515625" style="20" customWidth="1"/>
    <col min="15875" max="15875" width="32.7109375" style="20" customWidth="1"/>
    <col min="15876" max="15877" width="6.7109375" style="20" customWidth="1"/>
    <col min="15878" max="15879" width="8.28515625" style="20" customWidth="1"/>
    <col min="15880" max="15881" width="9.7109375" style="20" customWidth="1"/>
    <col min="15882" max="15882" width="15.7109375" style="20" customWidth="1"/>
    <col min="15883" max="16128" width="9.140625" style="20"/>
    <col min="16129" max="16129" width="4.28515625" style="20" customWidth="1"/>
    <col min="16130" max="16130" width="9.28515625" style="20" customWidth="1"/>
    <col min="16131" max="16131" width="32.7109375" style="20" customWidth="1"/>
    <col min="16132" max="16133" width="6.7109375" style="20" customWidth="1"/>
    <col min="16134" max="16135" width="8.28515625" style="20" customWidth="1"/>
    <col min="16136" max="16137" width="9.7109375" style="20" customWidth="1"/>
    <col min="16138" max="16138" width="15.7109375" style="20" customWidth="1"/>
    <col min="16139" max="16384" width="9.140625" style="20"/>
  </cols>
  <sheetData>
    <row r="1" spans="1:9" s="315" customFormat="1" ht="30">
      <c r="A1" s="8" t="s">
        <v>71</v>
      </c>
      <c r="B1" s="8" t="s">
        <v>72</v>
      </c>
      <c r="C1" s="8" t="s">
        <v>73</v>
      </c>
      <c r="D1" s="241" t="s">
        <v>74</v>
      </c>
      <c r="E1" s="13" t="s">
        <v>75</v>
      </c>
      <c r="F1" s="13" t="s">
        <v>76</v>
      </c>
      <c r="G1" s="13" t="s">
        <v>77</v>
      </c>
      <c r="H1" s="13" t="s">
        <v>0</v>
      </c>
      <c r="I1" s="13" t="s">
        <v>1</v>
      </c>
    </row>
    <row r="2" spans="1:9" ht="171">
      <c r="A2" s="57">
        <v>1</v>
      </c>
      <c r="B2" s="20" t="s">
        <v>3086</v>
      </c>
      <c r="C2" s="20" t="s">
        <v>3087</v>
      </c>
      <c r="D2" s="76">
        <v>491</v>
      </c>
      <c r="E2" s="58" t="s">
        <v>239</v>
      </c>
      <c r="F2" s="240"/>
      <c r="G2" s="240"/>
      <c r="H2" s="382">
        <f>ROUND(D2*F2, 0)</f>
        <v>0</v>
      </c>
      <c r="I2" s="382">
        <f>ROUND(D2*G2, 0)</f>
        <v>0</v>
      </c>
    </row>
    <row r="3" spans="1:9">
      <c r="F3" s="317"/>
      <c r="G3" s="314"/>
      <c r="H3" s="387"/>
      <c r="I3" s="387"/>
    </row>
    <row r="4" spans="1:9" ht="156.75">
      <c r="A4" s="57">
        <v>2</v>
      </c>
      <c r="B4" s="20" t="s">
        <v>1279</v>
      </c>
      <c r="C4" s="20" t="s">
        <v>1280</v>
      </c>
      <c r="D4" s="76">
        <v>25.26</v>
      </c>
      <c r="E4" s="58" t="s">
        <v>239</v>
      </c>
      <c r="F4" s="240"/>
      <c r="G4" s="240"/>
      <c r="H4" s="382">
        <f>ROUND(D4*F4, 0)</f>
        <v>0</v>
      </c>
      <c r="I4" s="382">
        <f>ROUND(D4*G4, 0)</f>
        <v>0</v>
      </c>
    </row>
    <row r="5" spans="1:9">
      <c r="F5" s="317"/>
      <c r="G5" s="314"/>
      <c r="H5" s="387"/>
      <c r="I5" s="387"/>
    </row>
    <row r="6" spans="1:9" ht="156.75">
      <c r="A6" s="57">
        <v>3</v>
      </c>
      <c r="B6" s="20" t="s">
        <v>1281</v>
      </c>
      <c r="C6" s="20" t="s">
        <v>1282</v>
      </c>
      <c r="D6" s="76">
        <v>90.25</v>
      </c>
      <c r="E6" s="58" t="s">
        <v>239</v>
      </c>
      <c r="F6" s="240"/>
      <c r="G6" s="240"/>
      <c r="H6" s="382">
        <f>ROUND(D6*F6, 0)</f>
        <v>0</v>
      </c>
      <c r="I6" s="382">
        <f>ROUND(D6*G6, 0)</f>
        <v>0</v>
      </c>
    </row>
    <row r="7" spans="1:9">
      <c r="F7" s="317"/>
      <c r="G7" s="314"/>
      <c r="H7" s="387"/>
      <c r="I7" s="387"/>
    </row>
    <row r="8" spans="1:9" ht="171">
      <c r="A8" s="57">
        <v>4</v>
      </c>
      <c r="B8" s="20" t="s">
        <v>1283</v>
      </c>
      <c r="C8" s="20" t="s">
        <v>1284</v>
      </c>
      <c r="D8" s="76">
        <v>25.78</v>
      </c>
      <c r="E8" s="58" t="s">
        <v>239</v>
      </c>
      <c r="F8" s="240"/>
      <c r="G8" s="240"/>
      <c r="H8" s="382">
        <f>ROUND(D8*F8, 0)</f>
        <v>0</v>
      </c>
      <c r="I8" s="382">
        <f>ROUND(D8*G8, 0)</f>
        <v>0</v>
      </c>
    </row>
    <row r="9" spans="1:9">
      <c r="F9" s="317"/>
      <c r="G9" s="314"/>
      <c r="H9" s="387"/>
      <c r="I9" s="387"/>
    </row>
    <row r="10" spans="1:9" ht="213.75">
      <c r="A10" s="57">
        <v>5</v>
      </c>
      <c r="B10" s="20" t="s">
        <v>3088</v>
      </c>
      <c r="C10" s="20" t="s">
        <v>3089</v>
      </c>
      <c r="D10" s="76">
        <v>4.5</v>
      </c>
      <c r="E10" s="58" t="s">
        <v>239</v>
      </c>
      <c r="F10" s="240"/>
      <c r="G10" s="240"/>
      <c r="H10" s="382">
        <f>ROUND(D10*F10, 0)</f>
        <v>0</v>
      </c>
      <c r="I10" s="382">
        <f>ROUND(D10*G10, 0)</f>
        <v>0</v>
      </c>
    </row>
    <row r="11" spans="1:9">
      <c r="F11" s="317"/>
      <c r="G11" s="314"/>
      <c r="H11" s="387"/>
      <c r="I11" s="387"/>
    </row>
    <row r="12" spans="1:9" ht="213.75">
      <c r="A12" s="57">
        <v>6</v>
      </c>
      <c r="B12" s="20" t="s">
        <v>3090</v>
      </c>
      <c r="C12" s="20" t="s">
        <v>3091</v>
      </c>
      <c r="D12" s="76">
        <v>115.53</v>
      </c>
      <c r="E12" s="58" t="s">
        <v>239</v>
      </c>
      <c r="F12" s="240"/>
      <c r="G12" s="240"/>
      <c r="H12" s="382">
        <f>ROUND(D12*F12, 0)</f>
        <v>0</v>
      </c>
      <c r="I12" s="382">
        <f>ROUND(D12*G12, 0)</f>
        <v>0</v>
      </c>
    </row>
    <row r="13" spans="1:9">
      <c r="F13" s="317"/>
      <c r="G13" s="314"/>
      <c r="H13" s="387"/>
      <c r="I13" s="387"/>
    </row>
    <row r="14" spans="1:9" ht="213.75">
      <c r="A14" s="57">
        <v>7</v>
      </c>
      <c r="B14" s="20" t="s">
        <v>3092</v>
      </c>
      <c r="C14" s="20" t="s">
        <v>3093</v>
      </c>
      <c r="D14" s="76">
        <v>158.80000000000001</v>
      </c>
      <c r="E14" s="58" t="s">
        <v>279</v>
      </c>
      <c r="F14" s="240"/>
      <c r="G14" s="240"/>
      <c r="H14" s="382">
        <f>ROUND(D14*F14, 0)</f>
        <v>0</v>
      </c>
      <c r="I14" s="382">
        <f>ROUND(D14*G14, 0)</f>
        <v>0</v>
      </c>
    </row>
    <row r="15" spans="1:9">
      <c r="F15" s="317"/>
      <c r="G15" s="314"/>
      <c r="H15" s="387"/>
      <c r="I15" s="387"/>
    </row>
    <row r="16" spans="1:9" ht="171">
      <c r="A16" s="57">
        <v>8</v>
      </c>
      <c r="B16" s="20" t="s">
        <v>3094</v>
      </c>
      <c r="C16" s="20" t="s">
        <v>3095</v>
      </c>
      <c r="D16" s="76">
        <v>17.75</v>
      </c>
      <c r="E16" s="58" t="s">
        <v>239</v>
      </c>
      <c r="F16" s="240"/>
      <c r="G16" s="240"/>
      <c r="H16" s="382">
        <f>ROUND(D16*F16, 0)</f>
        <v>0</v>
      </c>
      <c r="I16" s="382">
        <f>ROUND(D16*G16, 0)</f>
        <v>0</v>
      </c>
    </row>
    <row r="17" spans="1:9">
      <c r="F17" s="317"/>
      <c r="G17" s="314"/>
      <c r="H17" s="387"/>
      <c r="I17" s="387"/>
    </row>
    <row r="18" spans="1:9" ht="171">
      <c r="A18" s="57">
        <v>9</v>
      </c>
      <c r="B18" s="20" t="s">
        <v>1441</v>
      </c>
      <c r="C18" s="20" t="s">
        <v>3096</v>
      </c>
      <c r="D18" s="76">
        <v>249.48</v>
      </c>
      <c r="E18" s="58" t="s">
        <v>239</v>
      </c>
      <c r="F18" s="240"/>
      <c r="G18" s="240"/>
      <c r="H18" s="382">
        <f>ROUND(D18*F18, 0)</f>
        <v>0</v>
      </c>
      <c r="I18" s="382">
        <f>ROUND(D18*G18, 0)</f>
        <v>0</v>
      </c>
    </row>
    <row r="19" spans="1:9">
      <c r="F19" s="317"/>
      <c r="G19" s="314"/>
      <c r="H19" s="387"/>
      <c r="I19" s="387"/>
    </row>
    <row r="20" spans="1:9" ht="185.25">
      <c r="A20" s="57">
        <v>10</v>
      </c>
      <c r="B20" s="20" t="s">
        <v>3097</v>
      </c>
      <c r="C20" s="20" t="s">
        <v>3098</v>
      </c>
      <c r="D20" s="76">
        <v>17.649999999999999</v>
      </c>
      <c r="E20" s="58" t="s">
        <v>239</v>
      </c>
      <c r="F20" s="240"/>
      <c r="G20" s="240"/>
      <c r="H20" s="382">
        <f>ROUND(D20*F20, 0)</f>
        <v>0</v>
      </c>
      <c r="I20" s="382">
        <f>ROUND(D20*G20, 0)</f>
        <v>0</v>
      </c>
    </row>
    <row r="21" spans="1:9">
      <c r="F21" s="317"/>
      <c r="G21" s="314"/>
      <c r="H21" s="387"/>
      <c r="I21" s="387"/>
    </row>
    <row r="22" spans="1:9" ht="128.25">
      <c r="A22" s="57">
        <v>11</v>
      </c>
      <c r="B22" s="20" t="s">
        <v>1449</v>
      </c>
      <c r="C22" s="20" t="s">
        <v>1450</v>
      </c>
      <c r="D22" s="76">
        <v>17.649999999999999</v>
      </c>
      <c r="E22" s="58" t="s">
        <v>239</v>
      </c>
      <c r="F22" s="240"/>
      <c r="G22" s="240"/>
      <c r="H22" s="382">
        <f>ROUND(D22*F22, 0)</f>
        <v>0</v>
      </c>
      <c r="I22" s="382">
        <f>ROUND(D22*G22, 0)</f>
        <v>0</v>
      </c>
    </row>
    <row r="23" spans="1:9">
      <c r="F23" s="317"/>
      <c r="G23" s="314"/>
      <c r="H23" s="387"/>
      <c r="I23" s="387"/>
    </row>
    <row r="24" spans="1:9" ht="128.25">
      <c r="A24" s="57">
        <v>12</v>
      </c>
      <c r="B24" s="20" t="s">
        <v>1285</v>
      </c>
      <c r="C24" s="20" t="s">
        <v>1286</v>
      </c>
      <c r="D24" s="76">
        <v>1094.8499999999999</v>
      </c>
      <c r="E24" s="58" t="s">
        <v>239</v>
      </c>
      <c r="F24" s="240"/>
      <c r="G24" s="240"/>
      <c r="H24" s="382">
        <f>ROUND(D24*F24, 0)</f>
        <v>0</v>
      </c>
      <c r="I24" s="382">
        <f>ROUND(D24*G24, 0)</f>
        <v>0</v>
      </c>
    </row>
    <row r="25" spans="1:9">
      <c r="F25" s="317"/>
      <c r="G25" s="314"/>
      <c r="H25" s="387"/>
      <c r="I25" s="387"/>
    </row>
    <row r="26" spans="1:9" ht="99.75">
      <c r="A26" s="57">
        <v>13</v>
      </c>
      <c r="B26" s="20" t="s">
        <v>3099</v>
      </c>
      <c r="C26" s="20" t="s">
        <v>3100</v>
      </c>
      <c r="D26" s="76">
        <v>17.75</v>
      </c>
      <c r="E26" s="58" t="s">
        <v>239</v>
      </c>
      <c r="F26" s="240"/>
      <c r="G26" s="240"/>
      <c r="H26" s="382">
        <f>ROUND(D26*F26, 0)</f>
        <v>0</v>
      </c>
      <c r="I26" s="382">
        <f>ROUND(D26*G26, 0)</f>
        <v>0</v>
      </c>
    </row>
    <row r="27" spans="1:9">
      <c r="F27" s="317"/>
      <c r="G27" s="314"/>
      <c r="H27" s="387"/>
      <c r="I27" s="387"/>
    </row>
    <row r="28" spans="1:9" ht="114">
      <c r="A28" s="57">
        <v>14</v>
      </c>
      <c r="B28" s="20" t="s">
        <v>3101</v>
      </c>
      <c r="C28" s="20" t="s">
        <v>3102</v>
      </c>
      <c r="D28" s="76">
        <v>17.75</v>
      </c>
      <c r="E28" s="58" t="s">
        <v>239</v>
      </c>
      <c r="F28" s="240"/>
      <c r="G28" s="240"/>
      <c r="H28" s="382">
        <f>ROUND(D28*F28, 0)</f>
        <v>0</v>
      </c>
      <c r="I28" s="382">
        <f>ROUND(D28*G28, 0)</f>
        <v>0</v>
      </c>
    </row>
    <row r="29" spans="1:9">
      <c r="F29" s="317"/>
      <c r="G29" s="314"/>
      <c r="H29" s="387"/>
      <c r="I29" s="387"/>
    </row>
    <row r="30" spans="1:9" ht="71.25">
      <c r="A30" s="57">
        <v>15</v>
      </c>
      <c r="B30" s="20" t="s">
        <v>1287</v>
      </c>
      <c r="C30" s="20" t="s">
        <v>1288</v>
      </c>
      <c r="D30" s="76">
        <v>249.48</v>
      </c>
      <c r="E30" s="58" t="s">
        <v>239</v>
      </c>
      <c r="F30" s="240"/>
      <c r="G30" s="240"/>
      <c r="H30" s="382">
        <f>ROUND(D30*F30, 0)</f>
        <v>0</v>
      </c>
      <c r="I30" s="382">
        <f>ROUND(D30*G30, 0)</f>
        <v>0</v>
      </c>
    </row>
    <row r="31" spans="1:9">
      <c r="F31" s="317"/>
      <c r="G31" s="314"/>
      <c r="H31" s="387"/>
      <c r="I31" s="387"/>
    </row>
    <row r="32" spans="1:9" ht="156.75">
      <c r="A32" s="57">
        <v>16</v>
      </c>
      <c r="B32" s="20" t="s">
        <v>1458</v>
      </c>
      <c r="C32" s="20" t="s">
        <v>3103</v>
      </c>
      <c r="D32" s="76">
        <v>249.48</v>
      </c>
      <c r="E32" s="58" t="s">
        <v>239</v>
      </c>
      <c r="F32" s="240"/>
      <c r="G32" s="240"/>
      <c r="H32" s="382">
        <f>ROUND(D32*F32, 0)</f>
        <v>0</v>
      </c>
      <c r="I32" s="382">
        <f>ROUND(D32*G32, 0)</f>
        <v>0</v>
      </c>
    </row>
    <row r="33" spans="1:9">
      <c r="F33" s="317"/>
      <c r="G33" s="314"/>
      <c r="H33" s="387"/>
      <c r="I33" s="387"/>
    </row>
    <row r="34" spans="1:9" ht="199.5">
      <c r="A34" s="57">
        <v>17</v>
      </c>
      <c r="B34" s="20" t="s">
        <v>3104</v>
      </c>
      <c r="C34" s="20" t="s">
        <v>3105</v>
      </c>
      <c r="D34" s="76">
        <v>267.90999999999997</v>
      </c>
      <c r="E34" s="58" t="s">
        <v>239</v>
      </c>
      <c r="F34" s="240"/>
      <c r="G34" s="240"/>
      <c r="H34" s="382">
        <f>ROUND(D34*F34, 0)</f>
        <v>0</v>
      </c>
      <c r="I34" s="382">
        <f>ROUND(D34*G34, 0)</f>
        <v>0</v>
      </c>
    </row>
    <row r="35" spans="1:9">
      <c r="F35" s="317"/>
      <c r="G35" s="314"/>
      <c r="H35" s="387"/>
      <c r="I35" s="387"/>
    </row>
    <row r="36" spans="1:9" ht="171">
      <c r="A36" s="57">
        <v>18</v>
      </c>
      <c r="B36" s="20" t="s">
        <v>1295</v>
      </c>
      <c r="C36" s="20" t="s">
        <v>3106</v>
      </c>
      <c r="D36" s="76">
        <v>3345.32</v>
      </c>
      <c r="E36" s="58" t="s">
        <v>239</v>
      </c>
      <c r="F36" s="240"/>
      <c r="G36" s="240"/>
      <c r="H36" s="382">
        <f>ROUND(D36*F36, 0)</f>
        <v>0</v>
      </c>
      <c r="I36" s="382">
        <f>ROUND(D36*G36, 0)</f>
        <v>0</v>
      </c>
    </row>
    <row r="37" spans="1:9">
      <c r="F37" s="317"/>
      <c r="G37" s="314"/>
      <c r="H37" s="387"/>
      <c r="I37" s="387"/>
    </row>
    <row r="38" spans="1:9" ht="128.25">
      <c r="A38" s="57">
        <v>19</v>
      </c>
      <c r="B38" s="20" t="s">
        <v>1297</v>
      </c>
      <c r="C38" s="20" t="s">
        <v>3107</v>
      </c>
      <c r="D38" s="76">
        <v>458.83</v>
      </c>
      <c r="E38" s="58" t="s">
        <v>239</v>
      </c>
      <c r="F38" s="240"/>
      <c r="G38" s="240"/>
      <c r="H38" s="382">
        <f>ROUND(D38*F38, 0)</f>
        <v>0</v>
      </c>
      <c r="I38" s="382">
        <f>ROUND(D38*G38, 0)</f>
        <v>0</v>
      </c>
    </row>
    <row r="39" spans="1:9">
      <c r="F39" s="317"/>
      <c r="G39" s="314"/>
      <c r="H39" s="387"/>
      <c r="I39" s="387"/>
    </row>
    <row r="40" spans="1:9" ht="128.25">
      <c r="A40" s="57">
        <v>20</v>
      </c>
      <c r="B40" s="20" t="s">
        <v>1299</v>
      </c>
      <c r="C40" s="20" t="s">
        <v>3108</v>
      </c>
      <c r="D40" s="76">
        <v>1474.36</v>
      </c>
      <c r="E40" s="58" t="s">
        <v>239</v>
      </c>
      <c r="F40" s="240"/>
      <c r="G40" s="240"/>
      <c r="H40" s="382">
        <f>ROUND(D40*F40, 0)</f>
        <v>0</v>
      </c>
      <c r="I40" s="382">
        <f>ROUND(D40*G40, 0)</f>
        <v>0</v>
      </c>
    </row>
    <row r="41" spans="1:9">
      <c r="F41" s="317"/>
      <c r="G41" s="314"/>
      <c r="H41" s="387"/>
      <c r="I41" s="387"/>
    </row>
    <row r="42" spans="1:9" ht="185.25">
      <c r="A42" s="57">
        <v>21</v>
      </c>
      <c r="B42" s="20" t="s">
        <v>3109</v>
      </c>
      <c r="C42" s="20" t="s">
        <v>3110</v>
      </c>
      <c r="D42" s="76">
        <v>5.4160000000000004</v>
      </c>
      <c r="E42" s="58" t="s">
        <v>239</v>
      </c>
      <c r="F42" s="240"/>
      <c r="G42" s="240"/>
      <c r="H42" s="382">
        <f>ROUND(D42*F42, 0)</f>
        <v>0</v>
      </c>
      <c r="I42" s="382">
        <f>ROUND(D42*G42, 0)</f>
        <v>0</v>
      </c>
    </row>
    <row r="43" spans="1:9">
      <c r="F43" s="317"/>
      <c r="G43" s="314"/>
      <c r="H43" s="387"/>
      <c r="I43" s="387"/>
    </row>
    <row r="44" spans="1:9" ht="185.25">
      <c r="A44" s="57">
        <v>22</v>
      </c>
      <c r="B44" s="20" t="s">
        <v>3111</v>
      </c>
      <c r="C44" s="20" t="s">
        <v>3112</v>
      </c>
      <c r="D44" s="76">
        <v>1999.51</v>
      </c>
      <c r="E44" s="58" t="s">
        <v>239</v>
      </c>
      <c r="F44" s="240"/>
      <c r="G44" s="240"/>
      <c r="H44" s="382">
        <f>ROUND(D44*F44, 0)</f>
        <v>0</v>
      </c>
      <c r="I44" s="382">
        <f>ROUND(D44*G44, 0)</f>
        <v>0</v>
      </c>
    </row>
    <row r="45" spans="1:9">
      <c r="F45" s="317"/>
      <c r="G45" s="314"/>
      <c r="H45" s="387"/>
      <c r="I45" s="387"/>
    </row>
    <row r="46" spans="1:9" ht="185.25">
      <c r="A46" s="57">
        <v>23</v>
      </c>
      <c r="B46" s="20" t="s">
        <v>3113</v>
      </c>
      <c r="C46" s="20" t="s">
        <v>3114</v>
      </c>
      <c r="D46" s="76">
        <v>742.28899999999999</v>
      </c>
      <c r="E46" s="58" t="s">
        <v>239</v>
      </c>
      <c r="F46" s="240"/>
      <c r="G46" s="240"/>
      <c r="H46" s="382">
        <f>ROUND(D46*F46, 0)</f>
        <v>0</v>
      </c>
      <c r="I46" s="382">
        <f>ROUND(D46*G46, 0)</f>
        <v>0</v>
      </c>
    </row>
    <row r="47" spans="1:9">
      <c r="F47" s="317"/>
      <c r="G47" s="314"/>
      <c r="H47" s="387"/>
      <c r="I47" s="387"/>
    </row>
    <row r="48" spans="1:9" ht="85.5">
      <c r="A48" s="57">
        <v>24</v>
      </c>
      <c r="B48" s="20" t="s">
        <v>3115</v>
      </c>
      <c r="C48" s="20" t="s">
        <v>4451</v>
      </c>
      <c r="D48" s="76">
        <v>132</v>
      </c>
      <c r="E48" s="58" t="s">
        <v>80</v>
      </c>
      <c r="F48" s="240"/>
      <c r="G48" s="240"/>
      <c r="H48" s="382">
        <f>ROUND(D48*F48, 0)</f>
        <v>0</v>
      </c>
      <c r="I48" s="382">
        <f>ROUND(D48*G48, 0)</f>
        <v>0</v>
      </c>
    </row>
    <row r="49" spans="1:9">
      <c r="F49" s="317"/>
      <c r="G49" s="314"/>
      <c r="H49" s="387"/>
      <c r="I49" s="387"/>
    </row>
    <row r="50" spans="1:9" ht="85.5">
      <c r="A50" s="57">
        <v>25</v>
      </c>
      <c r="B50" s="20" t="s">
        <v>3116</v>
      </c>
      <c r="C50" s="20" t="s">
        <v>4452</v>
      </c>
      <c r="D50" s="76">
        <v>6</v>
      </c>
      <c r="E50" s="58" t="s">
        <v>80</v>
      </c>
      <c r="F50" s="240"/>
      <c r="G50" s="240"/>
      <c r="H50" s="382">
        <f>ROUND(D50*F50, 0)</f>
        <v>0</v>
      </c>
      <c r="I50" s="382">
        <f>ROUND(D50*G50, 0)</f>
        <v>0</v>
      </c>
    </row>
    <row r="51" spans="1:9">
      <c r="F51" s="317"/>
      <c r="G51" s="314"/>
      <c r="H51" s="387"/>
      <c r="I51" s="387"/>
    </row>
    <row r="52" spans="1:9" ht="85.5">
      <c r="A52" s="57">
        <v>26</v>
      </c>
      <c r="B52" s="20" t="s">
        <v>3117</v>
      </c>
      <c r="C52" s="20" t="s">
        <v>4453</v>
      </c>
      <c r="D52" s="76">
        <v>1</v>
      </c>
      <c r="E52" s="58" t="s">
        <v>80</v>
      </c>
      <c r="F52" s="240"/>
      <c r="G52" s="240"/>
      <c r="H52" s="382">
        <f>ROUND(D52*F52, 0)</f>
        <v>0</v>
      </c>
      <c r="I52" s="382">
        <f>ROUND(D52*G52, 0)</f>
        <v>0</v>
      </c>
    </row>
    <row r="53" spans="1:9">
      <c r="F53" s="317"/>
      <c r="G53" s="314"/>
      <c r="H53" s="387"/>
      <c r="I53" s="387"/>
    </row>
    <row r="54" spans="1:9" ht="85.5">
      <c r="A54" s="57">
        <v>27</v>
      </c>
      <c r="B54" s="20" t="s">
        <v>3118</v>
      </c>
      <c r="C54" s="20" t="s">
        <v>4454</v>
      </c>
      <c r="D54" s="76">
        <v>1</v>
      </c>
      <c r="E54" s="58" t="s">
        <v>80</v>
      </c>
      <c r="F54" s="240"/>
      <c r="G54" s="240"/>
      <c r="H54" s="382">
        <f>ROUND(D54*F54, 0)</f>
        <v>0</v>
      </c>
      <c r="I54" s="382">
        <f>ROUND(D54*G54, 0)</f>
        <v>0</v>
      </c>
    </row>
    <row r="55" spans="1:9">
      <c r="F55" s="317"/>
      <c r="G55" s="314"/>
      <c r="H55" s="387"/>
      <c r="I55" s="387"/>
    </row>
    <row r="56" spans="1:9" ht="85.5">
      <c r="A56" s="57">
        <v>28</v>
      </c>
      <c r="B56" s="20" t="s">
        <v>3119</v>
      </c>
      <c r="C56" s="20" t="s">
        <v>4455</v>
      </c>
      <c r="D56" s="76">
        <v>1</v>
      </c>
      <c r="E56" s="58" t="s">
        <v>80</v>
      </c>
      <c r="F56" s="240"/>
      <c r="G56" s="240"/>
      <c r="H56" s="382">
        <f>ROUND(D56*F56, 0)</f>
        <v>0</v>
      </c>
      <c r="I56" s="382">
        <f>ROUND(D56*G56, 0)</f>
        <v>0</v>
      </c>
    </row>
    <row r="57" spans="1:9">
      <c r="F57" s="317"/>
      <c r="G57" s="314"/>
      <c r="H57" s="387"/>
      <c r="I57" s="387"/>
    </row>
    <row r="58" spans="1:9" ht="85.5">
      <c r="A58" s="57">
        <v>29</v>
      </c>
      <c r="B58" s="20" t="s">
        <v>3120</v>
      </c>
      <c r="C58" s="20" t="s">
        <v>4456</v>
      </c>
      <c r="D58" s="76">
        <v>21</v>
      </c>
      <c r="E58" s="58" t="s">
        <v>80</v>
      </c>
      <c r="F58" s="240"/>
      <c r="G58" s="240"/>
      <c r="H58" s="382">
        <f>ROUND(D58*F58, 0)</f>
        <v>0</v>
      </c>
      <c r="I58" s="382">
        <f>ROUND(D58*G58, 0)</f>
        <v>0</v>
      </c>
    </row>
    <row r="59" spans="1:9">
      <c r="F59" s="317"/>
      <c r="G59" s="314"/>
      <c r="H59" s="387"/>
      <c r="I59" s="387"/>
    </row>
    <row r="60" spans="1:9" ht="85.5">
      <c r="A60" s="57">
        <v>30</v>
      </c>
      <c r="B60" s="20" t="s">
        <v>3121</v>
      </c>
      <c r="C60" s="20" t="s">
        <v>4457</v>
      </c>
      <c r="D60" s="76">
        <v>11</v>
      </c>
      <c r="E60" s="58" t="s">
        <v>80</v>
      </c>
      <c r="F60" s="240"/>
      <c r="G60" s="240"/>
      <c r="H60" s="382">
        <f>ROUND(D60*F60, 0)</f>
        <v>0</v>
      </c>
      <c r="I60" s="382">
        <f>ROUND(D60*G60, 0)</f>
        <v>0</v>
      </c>
    </row>
    <row r="61" spans="1:9">
      <c r="F61" s="317"/>
      <c r="G61" s="314"/>
      <c r="H61" s="387"/>
      <c r="I61" s="387"/>
    </row>
    <row r="62" spans="1:9" ht="85.5">
      <c r="A62" s="57">
        <v>31</v>
      </c>
      <c r="B62" s="20" t="s">
        <v>3122</v>
      </c>
      <c r="C62" s="20" t="s">
        <v>4458</v>
      </c>
      <c r="D62" s="76">
        <v>126</v>
      </c>
      <c r="E62" s="58" t="s">
        <v>80</v>
      </c>
      <c r="F62" s="240"/>
      <c r="G62" s="240"/>
      <c r="H62" s="382">
        <f>ROUND(D62*F62, 0)</f>
        <v>0</v>
      </c>
      <c r="I62" s="382">
        <f>ROUND(D62*G62, 0)</f>
        <v>0</v>
      </c>
    </row>
    <row r="63" spans="1:9">
      <c r="F63" s="317"/>
      <c r="G63" s="314"/>
      <c r="H63" s="387"/>
      <c r="I63" s="387"/>
    </row>
    <row r="64" spans="1:9" ht="85.5">
      <c r="A64" s="57">
        <v>32</v>
      </c>
      <c r="B64" s="20" t="s">
        <v>3123</v>
      </c>
      <c r="C64" s="20" t="s">
        <v>4459</v>
      </c>
      <c r="D64" s="76">
        <v>12</v>
      </c>
      <c r="E64" s="58" t="s">
        <v>80</v>
      </c>
      <c r="F64" s="240"/>
      <c r="G64" s="240"/>
      <c r="H64" s="382">
        <f>ROUND(D64*F64, 0)</f>
        <v>0</v>
      </c>
      <c r="I64" s="382">
        <f>ROUND(D64*G64, 0)</f>
        <v>0</v>
      </c>
    </row>
    <row r="65" spans="1:9">
      <c r="F65" s="317"/>
      <c r="G65" s="314"/>
      <c r="H65" s="387"/>
      <c r="I65" s="387"/>
    </row>
    <row r="66" spans="1:9" ht="85.5">
      <c r="A66" s="57">
        <v>33</v>
      </c>
      <c r="B66" s="20" t="s">
        <v>3124</v>
      </c>
      <c r="C66" s="20" t="s">
        <v>4460</v>
      </c>
      <c r="D66" s="76">
        <v>4</v>
      </c>
      <c r="E66" s="58" t="s">
        <v>80</v>
      </c>
      <c r="F66" s="240"/>
      <c r="G66" s="240"/>
      <c r="H66" s="382">
        <f>ROUND(D66*F66, 0)</f>
        <v>0</v>
      </c>
      <c r="I66" s="382">
        <f>ROUND(D66*G66, 0)</f>
        <v>0</v>
      </c>
    </row>
    <row r="67" spans="1:9">
      <c r="F67" s="317"/>
      <c r="G67" s="314"/>
      <c r="H67" s="387"/>
      <c r="I67" s="387"/>
    </row>
    <row r="68" spans="1:9" ht="85.5">
      <c r="A68" s="57">
        <v>34</v>
      </c>
      <c r="B68" s="20" t="s">
        <v>3125</v>
      </c>
      <c r="C68" s="20" t="s">
        <v>4461</v>
      </c>
      <c r="D68" s="76">
        <v>33</v>
      </c>
      <c r="E68" s="58" t="s">
        <v>80</v>
      </c>
      <c r="F68" s="240"/>
      <c r="G68" s="240"/>
      <c r="H68" s="382">
        <f>ROUND(D68*F68, 0)</f>
        <v>0</v>
      </c>
      <c r="I68" s="382">
        <f>ROUND(D68*G68, 0)</f>
        <v>0</v>
      </c>
    </row>
    <row r="69" spans="1:9">
      <c r="F69" s="317"/>
      <c r="G69" s="314"/>
      <c r="H69" s="387"/>
      <c r="I69" s="387"/>
    </row>
    <row r="70" spans="1:9" ht="85.5">
      <c r="A70" s="57">
        <v>35</v>
      </c>
      <c r="B70" s="20" t="s">
        <v>3126</v>
      </c>
      <c r="C70" s="20" t="s">
        <v>4462</v>
      </c>
      <c r="D70" s="76">
        <v>147</v>
      </c>
      <c r="E70" s="58" t="s">
        <v>80</v>
      </c>
      <c r="F70" s="240"/>
      <c r="G70" s="240"/>
      <c r="H70" s="382">
        <f>ROUND(D70*F70, 0)</f>
        <v>0</v>
      </c>
      <c r="I70" s="382">
        <f>ROUND(D70*G70, 0)</f>
        <v>0</v>
      </c>
    </row>
    <row r="71" spans="1:9">
      <c r="F71" s="317"/>
      <c r="G71" s="314"/>
      <c r="H71" s="387"/>
      <c r="I71" s="387"/>
    </row>
    <row r="72" spans="1:9" ht="85.5">
      <c r="A72" s="57">
        <v>36</v>
      </c>
      <c r="B72" s="20" t="s">
        <v>3127</v>
      </c>
      <c r="C72" s="20" t="s">
        <v>4463</v>
      </c>
      <c r="D72" s="76">
        <v>3</v>
      </c>
      <c r="E72" s="58" t="s">
        <v>80</v>
      </c>
      <c r="F72" s="240"/>
      <c r="G72" s="240"/>
      <c r="H72" s="382">
        <f>ROUND(D72*F72, 0)</f>
        <v>0</v>
      </c>
      <c r="I72" s="382">
        <f>ROUND(D72*G72, 0)</f>
        <v>0</v>
      </c>
    </row>
    <row r="73" spans="1:9">
      <c r="F73" s="317"/>
      <c r="G73" s="314"/>
      <c r="H73" s="387"/>
      <c r="I73" s="387"/>
    </row>
    <row r="74" spans="1:9" ht="85.5">
      <c r="A74" s="57">
        <v>37</v>
      </c>
      <c r="B74" s="20" t="s">
        <v>3128</v>
      </c>
      <c r="C74" s="20" t="s">
        <v>4464</v>
      </c>
      <c r="D74" s="76">
        <v>4</v>
      </c>
      <c r="E74" s="58" t="s">
        <v>80</v>
      </c>
      <c r="F74" s="240"/>
      <c r="G74" s="240"/>
      <c r="H74" s="382">
        <f>ROUND(D74*F74, 0)</f>
        <v>0</v>
      </c>
      <c r="I74" s="382">
        <f>ROUND(D74*G74, 0)</f>
        <v>0</v>
      </c>
    </row>
    <row r="75" spans="1:9">
      <c r="F75" s="317"/>
      <c r="G75" s="314"/>
      <c r="H75" s="387"/>
      <c r="I75" s="387"/>
    </row>
    <row r="76" spans="1:9" ht="85.5">
      <c r="A76" s="57">
        <v>38</v>
      </c>
      <c r="B76" s="20" t="s">
        <v>3129</v>
      </c>
      <c r="C76" s="20" t="s">
        <v>4465</v>
      </c>
      <c r="D76" s="76">
        <v>5</v>
      </c>
      <c r="E76" s="58" t="s">
        <v>80</v>
      </c>
      <c r="F76" s="240"/>
      <c r="G76" s="240"/>
      <c r="H76" s="382">
        <f>ROUND(D76*F76, 0)</f>
        <v>0</v>
      </c>
      <c r="I76" s="382">
        <f>ROUND(D76*G76, 0)</f>
        <v>0</v>
      </c>
    </row>
    <row r="77" spans="1:9">
      <c r="F77" s="317"/>
      <c r="G77" s="314"/>
      <c r="H77" s="387"/>
      <c r="I77" s="387"/>
    </row>
    <row r="78" spans="1:9" ht="85.5">
      <c r="A78" s="57">
        <v>39</v>
      </c>
      <c r="B78" s="20" t="s">
        <v>3130</v>
      </c>
      <c r="C78" s="20" t="s">
        <v>4466</v>
      </c>
      <c r="D78" s="76">
        <v>13</v>
      </c>
      <c r="E78" s="58" t="s">
        <v>80</v>
      </c>
      <c r="F78" s="240"/>
      <c r="G78" s="240"/>
      <c r="H78" s="382">
        <f>ROUND(D78*F78, 0)</f>
        <v>0</v>
      </c>
      <c r="I78" s="382">
        <f>ROUND(D78*G78, 0)</f>
        <v>0</v>
      </c>
    </row>
    <row r="79" spans="1:9">
      <c r="F79" s="317"/>
      <c r="G79" s="314"/>
      <c r="H79" s="387"/>
      <c r="I79" s="387"/>
    </row>
    <row r="80" spans="1:9" ht="85.5">
      <c r="A80" s="57">
        <v>40</v>
      </c>
      <c r="B80" s="20" t="s">
        <v>3131</v>
      </c>
      <c r="C80" s="20" t="s">
        <v>4467</v>
      </c>
      <c r="D80" s="76">
        <v>4</v>
      </c>
      <c r="E80" s="58" t="s">
        <v>80</v>
      </c>
      <c r="F80" s="240"/>
      <c r="G80" s="240"/>
      <c r="H80" s="382">
        <f>ROUND(D80*F80, 0)</f>
        <v>0</v>
      </c>
      <c r="I80" s="382">
        <f>ROUND(D80*G80, 0)</f>
        <v>0</v>
      </c>
    </row>
    <row r="81" spans="1:9">
      <c r="F81" s="317"/>
      <c r="G81" s="314"/>
      <c r="H81" s="387"/>
      <c r="I81" s="387"/>
    </row>
    <row r="82" spans="1:9" ht="85.5">
      <c r="A82" s="57">
        <v>41</v>
      </c>
      <c r="B82" s="20" t="s">
        <v>3132</v>
      </c>
      <c r="C82" s="20" t="s">
        <v>4468</v>
      </c>
      <c r="D82" s="76">
        <v>2</v>
      </c>
      <c r="E82" s="58" t="s">
        <v>80</v>
      </c>
      <c r="F82" s="240"/>
      <c r="G82" s="240"/>
      <c r="H82" s="382">
        <f>ROUND(D82*F82, 0)</f>
        <v>0</v>
      </c>
      <c r="I82" s="382">
        <f>ROUND(D82*G82, 0)</f>
        <v>0</v>
      </c>
    </row>
    <row r="83" spans="1:9">
      <c r="F83" s="317"/>
      <c r="G83" s="314"/>
      <c r="H83" s="387"/>
      <c r="I83" s="387"/>
    </row>
    <row r="84" spans="1:9" ht="85.5">
      <c r="A84" s="57">
        <v>42</v>
      </c>
      <c r="B84" s="20" t="s">
        <v>3133</v>
      </c>
      <c r="C84" s="20" t="s">
        <v>4469</v>
      </c>
      <c r="D84" s="76">
        <v>1</v>
      </c>
      <c r="E84" s="58" t="s">
        <v>80</v>
      </c>
      <c r="F84" s="240"/>
      <c r="G84" s="240"/>
      <c r="H84" s="382">
        <f>ROUND(D84*F84, 0)</f>
        <v>0</v>
      </c>
      <c r="I84" s="382">
        <f>ROUND(D84*G84, 0)</f>
        <v>0</v>
      </c>
    </row>
    <row r="85" spans="1:9">
      <c r="F85" s="317"/>
      <c r="G85" s="314"/>
      <c r="H85" s="387"/>
      <c r="I85" s="387"/>
    </row>
    <row r="86" spans="1:9" ht="85.5">
      <c r="A86" s="57">
        <v>43</v>
      </c>
      <c r="B86" s="20" t="s">
        <v>3134</v>
      </c>
      <c r="C86" s="20" t="s">
        <v>4470</v>
      </c>
      <c r="D86" s="76">
        <v>39</v>
      </c>
      <c r="E86" s="58" t="s">
        <v>80</v>
      </c>
      <c r="F86" s="240"/>
      <c r="G86" s="240"/>
      <c r="H86" s="382">
        <f>ROUND(D86*F86, 0)</f>
        <v>0</v>
      </c>
      <c r="I86" s="382">
        <f>ROUND(D86*G86, 0)</f>
        <v>0</v>
      </c>
    </row>
    <row r="87" spans="1:9">
      <c r="F87" s="317"/>
      <c r="G87" s="314"/>
      <c r="H87" s="387"/>
      <c r="I87" s="387"/>
    </row>
    <row r="88" spans="1:9" ht="85.5">
      <c r="A88" s="57">
        <v>44</v>
      </c>
      <c r="B88" s="20" t="s">
        <v>3135</v>
      </c>
      <c r="C88" s="20" t="s">
        <v>4471</v>
      </c>
      <c r="D88" s="76">
        <v>3</v>
      </c>
      <c r="E88" s="58" t="s">
        <v>80</v>
      </c>
      <c r="F88" s="240"/>
      <c r="G88" s="240"/>
      <c r="H88" s="382">
        <f>ROUND(D88*F88, 0)</f>
        <v>0</v>
      </c>
      <c r="I88" s="382">
        <f>ROUND(D88*G88, 0)</f>
        <v>0</v>
      </c>
    </row>
    <row r="89" spans="1:9">
      <c r="F89" s="317"/>
      <c r="G89" s="314"/>
      <c r="H89" s="387"/>
      <c r="I89" s="387"/>
    </row>
    <row r="90" spans="1:9" ht="85.5">
      <c r="A90" s="57">
        <v>45</v>
      </c>
      <c r="B90" s="20" t="s">
        <v>3136</v>
      </c>
      <c r="C90" s="20" t="s">
        <v>4472</v>
      </c>
      <c r="D90" s="76">
        <v>4</v>
      </c>
      <c r="E90" s="58" t="s">
        <v>80</v>
      </c>
      <c r="F90" s="240"/>
      <c r="G90" s="240"/>
      <c r="H90" s="382">
        <f>ROUND(D90*F90, 0)</f>
        <v>0</v>
      </c>
      <c r="I90" s="382">
        <f>ROUND(D90*G90, 0)</f>
        <v>0</v>
      </c>
    </row>
    <row r="91" spans="1:9">
      <c r="F91" s="317"/>
      <c r="G91" s="314"/>
      <c r="H91" s="387"/>
      <c r="I91" s="387"/>
    </row>
    <row r="92" spans="1:9" ht="85.5">
      <c r="A92" s="57">
        <v>46</v>
      </c>
      <c r="B92" s="20" t="s">
        <v>3137</v>
      </c>
      <c r="C92" s="20" t="s">
        <v>4473</v>
      </c>
      <c r="D92" s="76">
        <v>1</v>
      </c>
      <c r="E92" s="58" t="s">
        <v>80</v>
      </c>
      <c r="F92" s="240"/>
      <c r="G92" s="240"/>
      <c r="H92" s="382">
        <f>ROUND(D92*F92, 0)</f>
        <v>0</v>
      </c>
      <c r="I92" s="382">
        <f>ROUND(D92*G92, 0)</f>
        <v>0</v>
      </c>
    </row>
    <row r="93" spans="1:9">
      <c r="F93" s="317"/>
      <c r="G93" s="314"/>
      <c r="H93" s="387"/>
      <c r="I93" s="387"/>
    </row>
    <row r="94" spans="1:9" ht="85.5">
      <c r="A94" s="57">
        <v>47</v>
      </c>
      <c r="B94" s="20" t="s">
        <v>3138</v>
      </c>
      <c r="C94" s="20" t="s">
        <v>4474</v>
      </c>
      <c r="D94" s="76">
        <v>3</v>
      </c>
      <c r="E94" s="58" t="s">
        <v>80</v>
      </c>
      <c r="F94" s="240"/>
      <c r="G94" s="240"/>
      <c r="H94" s="382">
        <f>ROUND(D94*F94, 0)</f>
        <v>0</v>
      </c>
      <c r="I94" s="382">
        <f>ROUND(D94*G94, 0)</f>
        <v>0</v>
      </c>
    </row>
    <row r="95" spans="1:9">
      <c r="F95" s="317"/>
      <c r="G95" s="314"/>
      <c r="H95" s="387"/>
      <c r="I95" s="387"/>
    </row>
    <row r="96" spans="1:9" ht="85.5">
      <c r="A96" s="57">
        <v>48</v>
      </c>
      <c r="B96" s="20" t="s">
        <v>3139</v>
      </c>
      <c r="C96" s="20" t="s">
        <v>4475</v>
      </c>
      <c r="D96" s="76">
        <v>196</v>
      </c>
      <c r="E96" s="58" t="s">
        <v>80</v>
      </c>
      <c r="F96" s="240"/>
      <c r="G96" s="240"/>
      <c r="H96" s="382">
        <f>ROUND(D96*F96, 0)</f>
        <v>0</v>
      </c>
      <c r="I96" s="382">
        <f>ROUND(D96*G96, 0)</f>
        <v>0</v>
      </c>
    </row>
    <row r="97" spans="1:9">
      <c r="F97" s="317"/>
      <c r="G97" s="314"/>
      <c r="H97" s="387"/>
      <c r="I97" s="387"/>
    </row>
    <row r="98" spans="1:9" ht="85.5">
      <c r="A98" s="57">
        <v>49</v>
      </c>
      <c r="B98" s="20" t="s">
        <v>3140</v>
      </c>
      <c r="C98" s="20" t="s">
        <v>4476</v>
      </c>
      <c r="D98" s="76">
        <v>7</v>
      </c>
      <c r="E98" s="58" t="s">
        <v>80</v>
      </c>
      <c r="F98" s="240"/>
      <c r="G98" s="240"/>
      <c r="H98" s="382">
        <f>ROUND(D98*F98, 0)</f>
        <v>0</v>
      </c>
      <c r="I98" s="382">
        <f>ROUND(D98*G98, 0)</f>
        <v>0</v>
      </c>
    </row>
    <row r="99" spans="1:9">
      <c r="F99" s="317"/>
      <c r="G99" s="314"/>
      <c r="H99" s="387"/>
      <c r="I99" s="387"/>
    </row>
    <row r="100" spans="1:9" ht="85.5">
      <c r="A100" s="57">
        <v>50</v>
      </c>
      <c r="B100" s="20" t="s">
        <v>3141</v>
      </c>
      <c r="C100" s="20" t="s">
        <v>4477</v>
      </c>
      <c r="D100" s="76">
        <v>1</v>
      </c>
      <c r="E100" s="58" t="s">
        <v>80</v>
      </c>
      <c r="F100" s="240"/>
      <c r="G100" s="240"/>
      <c r="H100" s="382">
        <f>ROUND(D100*F100, 0)</f>
        <v>0</v>
      </c>
      <c r="I100" s="382">
        <f>ROUND(D100*G100, 0)</f>
        <v>0</v>
      </c>
    </row>
    <row r="101" spans="1:9">
      <c r="F101" s="317"/>
      <c r="G101" s="314"/>
      <c r="H101" s="387"/>
      <c r="I101" s="387"/>
    </row>
    <row r="102" spans="1:9" ht="85.5">
      <c r="A102" s="57">
        <v>51</v>
      </c>
      <c r="B102" s="20" t="s">
        <v>3142</v>
      </c>
      <c r="C102" s="20" t="s">
        <v>4478</v>
      </c>
      <c r="D102" s="76">
        <v>40</v>
      </c>
      <c r="E102" s="58" t="s">
        <v>80</v>
      </c>
      <c r="F102" s="240"/>
      <c r="G102" s="240"/>
      <c r="H102" s="382">
        <f>ROUND(D102*F102, 0)</f>
        <v>0</v>
      </c>
      <c r="I102" s="382">
        <f>ROUND(D102*G102, 0)</f>
        <v>0</v>
      </c>
    </row>
    <row r="103" spans="1:9">
      <c r="F103" s="317"/>
      <c r="G103" s="314"/>
      <c r="H103" s="387"/>
      <c r="I103" s="387"/>
    </row>
    <row r="104" spans="1:9" ht="85.5">
      <c r="A104" s="57">
        <v>52</v>
      </c>
      <c r="B104" s="20" t="s">
        <v>3143</v>
      </c>
      <c r="C104" s="20" t="s">
        <v>4479</v>
      </c>
      <c r="D104" s="76">
        <v>1</v>
      </c>
      <c r="E104" s="58" t="s">
        <v>80</v>
      </c>
      <c r="F104" s="240"/>
      <c r="G104" s="240"/>
      <c r="H104" s="382">
        <f>ROUND(D104*F104, 0)</f>
        <v>0</v>
      </c>
      <c r="I104" s="382">
        <f>ROUND(D104*G104, 0)</f>
        <v>0</v>
      </c>
    </row>
    <row r="105" spans="1:9">
      <c r="F105" s="317"/>
      <c r="G105" s="314"/>
      <c r="H105" s="387"/>
      <c r="I105" s="387"/>
    </row>
    <row r="106" spans="1:9" ht="85.5">
      <c r="A106" s="57">
        <v>53</v>
      </c>
      <c r="B106" s="20" t="s">
        <v>3144</v>
      </c>
      <c r="C106" s="20" t="s">
        <v>4480</v>
      </c>
      <c r="D106" s="76">
        <v>5</v>
      </c>
      <c r="E106" s="58" t="s">
        <v>80</v>
      </c>
      <c r="F106" s="240"/>
      <c r="G106" s="240"/>
      <c r="H106" s="382">
        <f>ROUND(D106*F106, 0)</f>
        <v>0</v>
      </c>
      <c r="I106" s="382">
        <f>ROUND(D106*G106, 0)</f>
        <v>0</v>
      </c>
    </row>
    <row r="107" spans="1:9">
      <c r="F107" s="317"/>
      <c r="G107" s="314"/>
      <c r="H107" s="387"/>
      <c r="I107" s="387"/>
    </row>
    <row r="108" spans="1:9" ht="85.5">
      <c r="A108" s="57">
        <v>54</v>
      </c>
      <c r="B108" s="20" t="s">
        <v>3145</v>
      </c>
      <c r="C108" s="20" t="s">
        <v>4481</v>
      </c>
      <c r="D108" s="76">
        <v>7</v>
      </c>
      <c r="E108" s="58" t="s">
        <v>80</v>
      </c>
      <c r="F108" s="240"/>
      <c r="G108" s="240"/>
      <c r="H108" s="382">
        <f>ROUND(D108*F108, 0)</f>
        <v>0</v>
      </c>
      <c r="I108" s="382">
        <f>ROUND(D108*G108, 0)</f>
        <v>0</v>
      </c>
    </row>
    <row r="109" spans="1:9">
      <c r="F109" s="317"/>
      <c r="G109" s="314"/>
      <c r="H109" s="387"/>
      <c r="I109" s="387"/>
    </row>
    <row r="110" spans="1:9" ht="85.5">
      <c r="A110" s="57">
        <v>55</v>
      </c>
      <c r="B110" s="20" t="s">
        <v>3146</v>
      </c>
      <c r="C110" s="20" t="s">
        <v>4482</v>
      </c>
      <c r="D110" s="76">
        <v>5</v>
      </c>
      <c r="E110" s="58" t="s">
        <v>80</v>
      </c>
      <c r="F110" s="240"/>
      <c r="G110" s="240"/>
      <c r="H110" s="382">
        <f>ROUND(D110*F110, 0)</f>
        <v>0</v>
      </c>
      <c r="I110" s="382">
        <f>ROUND(D110*G110, 0)</f>
        <v>0</v>
      </c>
    </row>
    <row r="111" spans="1:9">
      <c r="F111" s="317"/>
      <c r="G111" s="314"/>
      <c r="H111" s="387"/>
      <c r="I111" s="387"/>
    </row>
    <row r="112" spans="1:9" ht="85.5">
      <c r="A112" s="57">
        <v>56</v>
      </c>
      <c r="B112" s="20" t="s">
        <v>3147</v>
      </c>
      <c r="C112" s="20" t="s">
        <v>4483</v>
      </c>
      <c r="D112" s="76">
        <v>3</v>
      </c>
      <c r="E112" s="58" t="s">
        <v>80</v>
      </c>
      <c r="F112" s="240"/>
      <c r="G112" s="240"/>
      <c r="H112" s="382">
        <f>ROUND(D112*F112, 0)</f>
        <v>0</v>
      </c>
      <c r="I112" s="382">
        <f>ROUND(D112*G112, 0)</f>
        <v>0</v>
      </c>
    </row>
    <row r="113" spans="1:9">
      <c r="F113" s="317"/>
      <c r="G113" s="314"/>
      <c r="H113" s="387"/>
      <c r="I113" s="387"/>
    </row>
    <row r="114" spans="1:9" ht="85.5">
      <c r="A114" s="57">
        <v>57</v>
      </c>
      <c r="B114" s="20" t="s">
        <v>3148</v>
      </c>
      <c r="C114" s="20" t="s">
        <v>4484</v>
      </c>
      <c r="D114" s="76">
        <v>1</v>
      </c>
      <c r="E114" s="58" t="s">
        <v>80</v>
      </c>
      <c r="F114" s="240"/>
      <c r="G114" s="240"/>
      <c r="H114" s="382">
        <f>ROUND(D114*F114, 0)</f>
        <v>0</v>
      </c>
      <c r="I114" s="382">
        <f>ROUND(D114*G114, 0)</f>
        <v>0</v>
      </c>
    </row>
    <row r="115" spans="1:9">
      <c r="F115" s="317"/>
      <c r="G115" s="314"/>
      <c r="H115" s="387"/>
      <c r="I115" s="387"/>
    </row>
    <row r="116" spans="1:9" ht="85.5">
      <c r="A116" s="57">
        <v>58</v>
      </c>
      <c r="B116" s="20" t="s">
        <v>3149</v>
      </c>
      <c r="C116" s="20" t="s">
        <v>4485</v>
      </c>
      <c r="D116" s="76">
        <v>4</v>
      </c>
      <c r="E116" s="58" t="s">
        <v>80</v>
      </c>
      <c r="F116" s="240"/>
      <c r="G116" s="240"/>
      <c r="H116" s="382">
        <f>ROUND(D116*F116, 0)</f>
        <v>0</v>
      </c>
      <c r="I116" s="382">
        <f>ROUND(D116*G116, 0)</f>
        <v>0</v>
      </c>
    </row>
    <row r="117" spans="1:9">
      <c r="F117" s="317"/>
      <c r="G117" s="314"/>
      <c r="H117" s="387"/>
      <c r="I117" s="387"/>
    </row>
    <row r="118" spans="1:9" ht="85.5">
      <c r="A118" s="57">
        <v>59</v>
      </c>
      <c r="B118" s="20" t="s">
        <v>3150</v>
      </c>
      <c r="C118" s="20" t="s">
        <v>4486</v>
      </c>
      <c r="D118" s="76">
        <v>4</v>
      </c>
      <c r="E118" s="58" t="s">
        <v>80</v>
      </c>
      <c r="F118" s="240"/>
      <c r="G118" s="240"/>
      <c r="H118" s="382">
        <f>ROUND(D118*F118, 0)</f>
        <v>0</v>
      </c>
      <c r="I118" s="382">
        <f>ROUND(D118*G118, 0)</f>
        <v>0</v>
      </c>
    </row>
    <row r="119" spans="1:9">
      <c r="F119" s="317"/>
      <c r="G119" s="314"/>
      <c r="H119" s="387"/>
      <c r="I119" s="387"/>
    </row>
    <row r="120" spans="1:9" ht="85.5">
      <c r="A120" s="57">
        <v>60</v>
      </c>
      <c r="B120" s="20" t="s">
        <v>3151</v>
      </c>
      <c r="C120" s="20" t="s">
        <v>4487</v>
      </c>
      <c r="D120" s="76">
        <v>6</v>
      </c>
      <c r="E120" s="58" t="s">
        <v>80</v>
      </c>
      <c r="F120" s="240"/>
      <c r="G120" s="240"/>
      <c r="H120" s="382">
        <f>ROUND(D120*F120, 0)</f>
        <v>0</v>
      </c>
      <c r="I120" s="382">
        <f>ROUND(D120*G120, 0)</f>
        <v>0</v>
      </c>
    </row>
    <row r="121" spans="1:9">
      <c r="F121" s="317"/>
      <c r="G121" s="314"/>
      <c r="H121" s="387"/>
      <c r="I121" s="387"/>
    </row>
    <row r="122" spans="1:9" ht="85.5">
      <c r="A122" s="57">
        <v>61</v>
      </c>
      <c r="B122" s="20" t="s">
        <v>3152</v>
      </c>
      <c r="C122" s="20" t="s">
        <v>4488</v>
      </c>
      <c r="D122" s="76">
        <v>1</v>
      </c>
      <c r="E122" s="58" t="s">
        <v>80</v>
      </c>
      <c r="F122" s="240"/>
      <c r="G122" s="240"/>
      <c r="H122" s="382">
        <f>ROUND(D122*F122, 0)</f>
        <v>0</v>
      </c>
      <c r="I122" s="382">
        <f>ROUND(D122*G122, 0)</f>
        <v>0</v>
      </c>
    </row>
    <row r="123" spans="1:9">
      <c r="F123" s="317"/>
      <c r="G123" s="314"/>
      <c r="H123" s="387"/>
      <c r="I123" s="387"/>
    </row>
    <row r="124" spans="1:9" ht="85.5">
      <c r="A124" s="57">
        <v>62</v>
      </c>
      <c r="B124" s="20" t="s">
        <v>3153</v>
      </c>
      <c r="C124" s="20" t="s">
        <v>4489</v>
      </c>
      <c r="D124" s="76">
        <v>1</v>
      </c>
      <c r="E124" s="58" t="s">
        <v>80</v>
      </c>
      <c r="F124" s="240"/>
      <c r="G124" s="240"/>
      <c r="H124" s="382">
        <f>ROUND(D124*F124, 0)</f>
        <v>0</v>
      </c>
      <c r="I124" s="382">
        <f>ROUND(D124*G124, 0)</f>
        <v>0</v>
      </c>
    </row>
    <row r="125" spans="1:9">
      <c r="F125" s="317"/>
      <c r="G125" s="314"/>
      <c r="H125" s="387"/>
      <c r="I125" s="387"/>
    </row>
    <row r="126" spans="1:9" ht="85.5">
      <c r="A126" s="57">
        <v>63</v>
      </c>
      <c r="B126" s="20" t="s">
        <v>3154</v>
      </c>
      <c r="C126" s="20" t="s">
        <v>4490</v>
      </c>
      <c r="D126" s="76">
        <v>105</v>
      </c>
      <c r="E126" s="58" t="s">
        <v>80</v>
      </c>
      <c r="F126" s="240"/>
      <c r="G126" s="240"/>
      <c r="H126" s="382">
        <f>ROUND(D126*F126, 0)</f>
        <v>0</v>
      </c>
      <c r="I126" s="382">
        <f>ROUND(D126*G126, 0)</f>
        <v>0</v>
      </c>
    </row>
    <row r="127" spans="1:9">
      <c r="F127" s="317"/>
      <c r="G127" s="314"/>
      <c r="H127" s="387"/>
      <c r="I127" s="387"/>
    </row>
    <row r="128" spans="1:9" ht="85.5">
      <c r="A128" s="57">
        <v>64</v>
      </c>
      <c r="B128" s="20" t="s">
        <v>3155</v>
      </c>
      <c r="C128" s="20" t="s">
        <v>4491</v>
      </c>
      <c r="D128" s="76">
        <v>13</v>
      </c>
      <c r="E128" s="58" t="s">
        <v>80</v>
      </c>
      <c r="F128" s="240"/>
      <c r="G128" s="240"/>
      <c r="H128" s="382">
        <f>ROUND(D128*F128, 0)</f>
        <v>0</v>
      </c>
      <c r="I128" s="382">
        <f>ROUND(D128*G128, 0)</f>
        <v>0</v>
      </c>
    </row>
    <row r="129" spans="1:9">
      <c r="F129" s="317"/>
      <c r="G129" s="314"/>
      <c r="H129" s="387"/>
      <c r="I129" s="387"/>
    </row>
    <row r="130" spans="1:9" ht="85.5">
      <c r="A130" s="57">
        <v>65</v>
      </c>
      <c r="B130" s="20" t="s">
        <v>3156</v>
      </c>
      <c r="C130" s="20" t="s">
        <v>4492</v>
      </c>
      <c r="D130" s="76">
        <v>60</v>
      </c>
      <c r="E130" s="58" t="s">
        <v>80</v>
      </c>
      <c r="F130" s="240"/>
      <c r="G130" s="240"/>
      <c r="H130" s="382">
        <f>ROUND(D130*F130, 0)</f>
        <v>0</v>
      </c>
      <c r="I130" s="382">
        <f>ROUND(D130*G130, 0)</f>
        <v>0</v>
      </c>
    </row>
    <row r="131" spans="1:9">
      <c r="F131" s="317"/>
      <c r="G131" s="314"/>
      <c r="H131" s="387"/>
      <c r="I131" s="387"/>
    </row>
    <row r="132" spans="1:9" ht="85.5">
      <c r="A132" s="57">
        <v>66</v>
      </c>
      <c r="B132" s="20" t="s">
        <v>3157</v>
      </c>
      <c r="C132" s="20" t="s">
        <v>4493</v>
      </c>
      <c r="D132" s="76">
        <v>7</v>
      </c>
      <c r="E132" s="58" t="s">
        <v>80</v>
      </c>
      <c r="F132" s="240"/>
      <c r="G132" s="240"/>
      <c r="H132" s="382">
        <f>ROUND(D132*F132, 0)</f>
        <v>0</v>
      </c>
      <c r="I132" s="382">
        <f>ROUND(D132*G132, 0)</f>
        <v>0</v>
      </c>
    </row>
    <row r="133" spans="1:9">
      <c r="F133" s="317"/>
      <c r="G133" s="314"/>
      <c r="H133" s="387"/>
      <c r="I133" s="387"/>
    </row>
    <row r="134" spans="1:9" ht="85.5">
      <c r="A134" s="57">
        <v>67</v>
      </c>
      <c r="B134" s="20" t="s">
        <v>3158</v>
      </c>
      <c r="C134" s="20" t="s">
        <v>4494</v>
      </c>
      <c r="D134" s="76">
        <v>5</v>
      </c>
      <c r="E134" s="58" t="s">
        <v>80</v>
      </c>
      <c r="F134" s="240"/>
      <c r="G134" s="240"/>
      <c r="H134" s="382">
        <f>ROUND(D134*F134, 0)</f>
        <v>0</v>
      </c>
      <c r="I134" s="382">
        <f>ROUND(D134*G134, 0)</f>
        <v>0</v>
      </c>
    </row>
    <row r="135" spans="1:9">
      <c r="F135" s="317"/>
      <c r="G135" s="314"/>
      <c r="H135" s="387"/>
      <c r="I135" s="387"/>
    </row>
    <row r="136" spans="1:9" ht="85.5">
      <c r="A136" s="57">
        <v>68</v>
      </c>
      <c r="B136" s="20" t="s">
        <v>3159</v>
      </c>
      <c r="C136" s="20" t="s">
        <v>4495</v>
      </c>
      <c r="D136" s="76">
        <v>3</v>
      </c>
      <c r="E136" s="58" t="s">
        <v>80</v>
      </c>
      <c r="F136" s="240"/>
      <c r="G136" s="240"/>
      <c r="H136" s="382">
        <f>ROUND(D136*F136, 0)</f>
        <v>0</v>
      </c>
      <c r="I136" s="382">
        <f>ROUND(D136*G136, 0)</f>
        <v>0</v>
      </c>
    </row>
    <row r="137" spans="1:9">
      <c r="F137" s="317"/>
      <c r="G137" s="314"/>
      <c r="H137" s="387"/>
      <c r="I137" s="387"/>
    </row>
    <row r="138" spans="1:9" ht="85.5">
      <c r="A138" s="57">
        <v>69</v>
      </c>
      <c r="B138" s="20" t="s">
        <v>3160</v>
      </c>
      <c r="C138" s="20" t="s">
        <v>4496</v>
      </c>
      <c r="D138" s="76">
        <v>24</v>
      </c>
      <c r="E138" s="58" t="s">
        <v>80</v>
      </c>
      <c r="F138" s="240"/>
      <c r="G138" s="240"/>
      <c r="H138" s="382">
        <f>ROUND(D138*F138, 0)</f>
        <v>0</v>
      </c>
      <c r="I138" s="382">
        <f>ROUND(D138*G138, 0)</f>
        <v>0</v>
      </c>
    </row>
    <row r="139" spans="1:9">
      <c r="F139" s="317"/>
      <c r="G139" s="314"/>
      <c r="H139" s="387"/>
      <c r="I139" s="387"/>
    </row>
    <row r="140" spans="1:9" ht="85.5">
      <c r="A140" s="57">
        <v>70</v>
      </c>
      <c r="B140" s="20" t="s">
        <v>3161</v>
      </c>
      <c r="C140" s="20" t="s">
        <v>4497</v>
      </c>
      <c r="D140" s="76">
        <v>13</v>
      </c>
      <c r="E140" s="58" t="s">
        <v>80</v>
      </c>
      <c r="F140" s="240"/>
      <c r="G140" s="240"/>
      <c r="H140" s="382">
        <f>ROUND(D140*F140, 0)</f>
        <v>0</v>
      </c>
      <c r="I140" s="382">
        <f>ROUND(D140*G140, 0)</f>
        <v>0</v>
      </c>
    </row>
    <row r="141" spans="1:9">
      <c r="F141" s="317"/>
      <c r="G141" s="314"/>
      <c r="H141" s="387"/>
      <c r="I141" s="387"/>
    </row>
    <row r="142" spans="1:9" ht="85.5">
      <c r="A142" s="57">
        <v>71</v>
      </c>
      <c r="B142" s="20" t="s">
        <v>3162</v>
      </c>
      <c r="C142" s="20" t="s">
        <v>4498</v>
      </c>
      <c r="D142" s="76">
        <v>27</v>
      </c>
      <c r="E142" s="58" t="s">
        <v>80</v>
      </c>
      <c r="F142" s="240"/>
      <c r="G142" s="240"/>
      <c r="H142" s="382">
        <f>ROUND(D142*F142, 0)</f>
        <v>0</v>
      </c>
      <c r="I142" s="382">
        <f>ROUND(D142*G142, 0)</f>
        <v>0</v>
      </c>
    </row>
    <row r="143" spans="1:9">
      <c r="F143" s="317"/>
      <c r="G143" s="314"/>
      <c r="H143" s="387"/>
      <c r="I143" s="387"/>
    </row>
    <row r="144" spans="1:9" ht="85.5">
      <c r="A144" s="57">
        <v>72</v>
      </c>
      <c r="B144" s="20" t="s">
        <v>3163</v>
      </c>
      <c r="C144" s="20" t="s">
        <v>4499</v>
      </c>
      <c r="D144" s="76">
        <v>1</v>
      </c>
      <c r="E144" s="58" t="s">
        <v>80</v>
      </c>
      <c r="F144" s="240"/>
      <c r="G144" s="240"/>
      <c r="H144" s="382">
        <f>ROUND(D144*F144, 0)</f>
        <v>0</v>
      </c>
      <c r="I144" s="382">
        <f>ROUND(D144*G144, 0)</f>
        <v>0</v>
      </c>
    </row>
    <row r="145" spans="1:9">
      <c r="F145" s="317"/>
      <c r="G145" s="314"/>
      <c r="H145" s="387"/>
      <c r="I145" s="387"/>
    </row>
    <row r="146" spans="1:9" ht="85.5">
      <c r="A146" s="57">
        <v>73</v>
      </c>
      <c r="B146" s="20" t="s">
        <v>3164</v>
      </c>
      <c r="C146" s="20" t="s">
        <v>4500</v>
      </c>
      <c r="D146" s="76">
        <v>15</v>
      </c>
      <c r="E146" s="58" t="s">
        <v>80</v>
      </c>
      <c r="F146" s="240"/>
      <c r="G146" s="240"/>
      <c r="H146" s="382">
        <f>ROUND(D146*F146, 0)</f>
        <v>0</v>
      </c>
      <c r="I146" s="382">
        <f>ROUND(D146*G146, 0)</f>
        <v>0</v>
      </c>
    </row>
    <row r="147" spans="1:9">
      <c r="F147" s="317"/>
      <c r="G147" s="314"/>
      <c r="H147" s="387"/>
      <c r="I147" s="387"/>
    </row>
    <row r="148" spans="1:9" ht="85.5">
      <c r="A148" s="57">
        <v>74</v>
      </c>
      <c r="B148" s="20" t="s">
        <v>3165</v>
      </c>
      <c r="C148" s="20" t="s">
        <v>4501</v>
      </c>
      <c r="D148" s="76">
        <v>3</v>
      </c>
      <c r="E148" s="58" t="s">
        <v>80</v>
      </c>
      <c r="F148" s="240"/>
      <c r="G148" s="240"/>
      <c r="H148" s="382">
        <f>ROUND(D148*F148, 0)</f>
        <v>0</v>
      </c>
      <c r="I148" s="382">
        <f>ROUND(D148*G148, 0)</f>
        <v>0</v>
      </c>
    </row>
    <row r="149" spans="1:9">
      <c r="F149" s="317"/>
      <c r="G149" s="314"/>
      <c r="H149" s="387"/>
      <c r="I149" s="387"/>
    </row>
    <row r="150" spans="1:9" ht="85.5">
      <c r="A150" s="57">
        <v>75</v>
      </c>
      <c r="B150" s="20" t="s">
        <v>3166</v>
      </c>
      <c r="C150" s="20" t="s">
        <v>4502</v>
      </c>
      <c r="D150" s="76">
        <v>69</v>
      </c>
      <c r="E150" s="58" t="s">
        <v>80</v>
      </c>
      <c r="F150" s="240"/>
      <c r="G150" s="240"/>
      <c r="H150" s="382">
        <f>ROUND(D150*F150, 0)</f>
        <v>0</v>
      </c>
      <c r="I150" s="382">
        <f>ROUND(D150*G150, 0)</f>
        <v>0</v>
      </c>
    </row>
    <row r="151" spans="1:9">
      <c r="F151" s="317"/>
      <c r="G151" s="314"/>
      <c r="H151" s="387"/>
      <c r="I151" s="387"/>
    </row>
    <row r="152" spans="1:9" ht="85.5">
      <c r="A152" s="57">
        <v>76</v>
      </c>
      <c r="B152" s="20" t="s">
        <v>3167</v>
      </c>
      <c r="C152" s="20" t="s">
        <v>4503</v>
      </c>
      <c r="D152" s="76">
        <v>2</v>
      </c>
      <c r="E152" s="58" t="s">
        <v>80</v>
      </c>
      <c r="F152" s="240"/>
      <c r="G152" s="240"/>
      <c r="H152" s="382">
        <f>ROUND(D152*F152, 0)</f>
        <v>0</v>
      </c>
      <c r="I152" s="382">
        <f>ROUND(D152*G152, 0)</f>
        <v>0</v>
      </c>
    </row>
    <row r="153" spans="1:9">
      <c r="F153" s="317"/>
      <c r="G153" s="314"/>
      <c r="H153" s="387"/>
      <c r="I153" s="387"/>
    </row>
    <row r="154" spans="1:9" ht="85.5">
      <c r="A154" s="57">
        <v>77</v>
      </c>
      <c r="B154" s="20" t="s">
        <v>3168</v>
      </c>
      <c r="C154" s="20" t="s">
        <v>4504</v>
      </c>
      <c r="D154" s="76">
        <v>1</v>
      </c>
      <c r="E154" s="58" t="s">
        <v>80</v>
      </c>
      <c r="F154" s="240"/>
      <c r="G154" s="240"/>
      <c r="H154" s="382">
        <f>ROUND(D154*F154, 0)</f>
        <v>0</v>
      </c>
      <c r="I154" s="382">
        <f>ROUND(D154*G154, 0)</f>
        <v>0</v>
      </c>
    </row>
    <row r="155" spans="1:9">
      <c r="F155" s="317"/>
      <c r="G155" s="314"/>
      <c r="H155" s="387"/>
      <c r="I155" s="387"/>
    </row>
    <row r="156" spans="1:9" ht="85.5">
      <c r="A156" s="57">
        <v>78</v>
      </c>
      <c r="B156" s="20" t="s">
        <v>3169</v>
      </c>
      <c r="C156" s="20" t="s">
        <v>4505</v>
      </c>
      <c r="D156" s="76">
        <v>18</v>
      </c>
      <c r="E156" s="58" t="s">
        <v>80</v>
      </c>
      <c r="F156" s="240"/>
      <c r="G156" s="240"/>
      <c r="H156" s="382">
        <f>ROUND(D156*F156, 0)</f>
        <v>0</v>
      </c>
      <c r="I156" s="382">
        <f>ROUND(D156*G156, 0)</f>
        <v>0</v>
      </c>
    </row>
    <row r="157" spans="1:9">
      <c r="F157" s="317"/>
      <c r="G157" s="314"/>
      <c r="H157" s="387"/>
      <c r="I157" s="387"/>
    </row>
    <row r="158" spans="1:9" ht="85.5">
      <c r="A158" s="57">
        <v>79</v>
      </c>
      <c r="B158" s="20" t="s">
        <v>3170</v>
      </c>
      <c r="C158" s="20" t="s">
        <v>4506</v>
      </c>
      <c r="D158" s="76">
        <v>4</v>
      </c>
      <c r="E158" s="58" t="s">
        <v>80</v>
      </c>
      <c r="F158" s="240"/>
      <c r="G158" s="240"/>
      <c r="H158" s="382">
        <f>ROUND(D158*F158, 0)</f>
        <v>0</v>
      </c>
      <c r="I158" s="382">
        <f>ROUND(D158*G158, 0)</f>
        <v>0</v>
      </c>
    </row>
    <row r="159" spans="1:9">
      <c r="F159" s="317"/>
      <c r="G159" s="314"/>
      <c r="H159" s="387"/>
      <c r="I159" s="387"/>
    </row>
    <row r="160" spans="1:9" ht="85.5">
      <c r="A160" s="57">
        <v>80</v>
      </c>
      <c r="B160" s="20" t="s">
        <v>3171</v>
      </c>
      <c r="C160" s="20" t="s">
        <v>4507</v>
      </c>
      <c r="D160" s="76">
        <v>3</v>
      </c>
      <c r="E160" s="58" t="s">
        <v>80</v>
      </c>
      <c r="F160" s="240"/>
      <c r="G160" s="240"/>
      <c r="H160" s="382">
        <f>ROUND(D160*F160, 0)</f>
        <v>0</v>
      </c>
      <c r="I160" s="382">
        <f>ROUND(D160*G160, 0)</f>
        <v>0</v>
      </c>
    </row>
    <row r="161" spans="1:9">
      <c r="F161" s="317"/>
      <c r="G161" s="314"/>
      <c r="H161" s="387"/>
      <c r="I161" s="387"/>
    </row>
    <row r="162" spans="1:9" ht="85.5">
      <c r="A162" s="57">
        <v>81</v>
      </c>
      <c r="B162" s="20" t="s">
        <v>3172</v>
      </c>
      <c r="C162" s="20" t="s">
        <v>4508</v>
      </c>
      <c r="D162" s="76">
        <v>49</v>
      </c>
      <c r="E162" s="58" t="s">
        <v>80</v>
      </c>
      <c r="F162" s="240"/>
      <c r="G162" s="240"/>
      <c r="H162" s="382">
        <f>ROUND(D162*F162, 0)</f>
        <v>0</v>
      </c>
      <c r="I162" s="382">
        <f>ROUND(D162*G162, 0)</f>
        <v>0</v>
      </c>
    </row>
    <row r="163" spans="1:9">
      <c r="F163" s="317"/>
      <c r="G163" s="314"/>
      <c r="H163" s="387"/>
      <c r="I163" s="387"/>
    </row>
    <row r="164" spans="1:9" ht="85.5">
      <c r="A164" s="57">
        <v>82</v>
      </c>
      <c r="B164" s="20" t="s">
        <v>3173</v>
      </c>
      <c r="C164" s="20" t="s">
        <v>4509</v>
      </c>
      <c r="D164" s="76">
        <v>6</v>
      </c>
      <c r="E164" s="58" t="s">
        <v>80</v>
      </c>
      <c r="F164" s="240"/>
      <c r="G164" s="240"/>
      <c r="H164" s="382">
        <f>ROUND(D164*F164, 0)</f>
        <v>0</v>
      </c>
      <c r="I164" s="382">
        <f>ROUND(D164*G164, 0)</f>
        <v>0</v>
      </c>
    </row>
    <row r="165" spans="1:9">
      <c r="F165" s="317"/>
      <c r="G165" s="314"/>
      <c r="H165" s="387"/>
      <c r="I165" s="387"/>
    </row>
    <row r="166" spans="1:9" ht="85.5">
      <c r="A166" s="57">
        <v>83</v>
      </c>
      <c r="B166" s="20" t="s">
        <v>3174</v>
      </c>
      <c r="C166" s="20" t="s">
        <v>4510</v>
      </c>
      <c r="D166" s="76">
        <v>45</v>
      </c>
      <c r="E166" s="58" t="s">
        <v>80</v>
      </c>
      <c r="F166" s="240"/>
      <c r="G166" s="240"/>
      <c r="H166" s="382">
        <f>ROUND(D166*F166, 0)</f>
        <v>0</v>
      </c>
      <c r="I166" s="382">
        <f>ROUND(D166*G166, 0)</f>
        <v>0</v>
      </c>
    </row>
    <row r="167" spans="1:9">
      <c r="F167" s="317"/>
      <c r="G167" s="314"/>
      <c r="H167" s="387"/>
      <c r="I167" s="387"/>
    </row>
    <row r="168" spans="1:9" ht="85.5">
      <c r="A168" s="57">
        <v>84</v>
      </c>
      <c r="B168" s="20" t="s">
        <v>3175</v>
      </c>
      <c r="C168" s="20" t="s">
        <v>4511</v>
      </c>
      <c r="D168" s="76">
        <v>8</v>
      </c>
      <c r="E168" s="58" t="s">
        <v>80</v>
      </c>
      <c r="F168" s="240"/>
      <c r="G168" s="240"/>
      <c r="H168" s="382">
        <f>ROUND(D168*F168, 0)</f>
        <v>0</v>
      </c>
      <c r="I168" s="382">
        <f>ROUND(D168*G168, 0)</f>
        <v>0</v>
      </c>
    </row>
    <row r="169" spans="1:9">
      <c r="F169" s="317"/>
      <c r="G169" s="314"/>
      <c r="H169" s="387"/>
      <c r="I169" s="387"/>
    </row>
    <row r="170" spans="1:9" ht="85.5">
      <c r="A170" s="57">
        <v>85</v>
      </c>
      <c r="B170" s="20" t="s">
        <v>3176</v>
      </c>
      <c r="C170" s="20" t="s">
        <v>4512</v>
      </c>
      <c r="D170" s="76">
        <v>3</v>
      </c>
      <c r="E170" s="58" t="s">
        <v>80</v>
      </c>
      <c r="F170" s="240"/>
      <c r="G170" s="240"/>
      <c r="H170" s="382">
        <f>ROUND(D170*F170, 0)</f>
        <v>0</v>
      </c>
      <c r="I170" s="382">
        <f>ROUND(D170*G170, 0)</f>
        <v>0</v>
      </c>
    </row>
    <row r="171" spans="1:9">
      <c r="F171" s="317"/>
      <c r="G171" s="314"/>
      <c r="H171" s="387"/>
      <c r="I171" s="387"/>
    </row>
    <row r="172" spans="1:9" ht="85.5">
      <c r="A172" s="57">
        <v>86</v>
      </c>
      <c r="B172" s="20" t="s">
        <v>3177</v>
      </c>
      <c r="C172" s="20" t="s">
        <v>4513</v>
      </c>
      <c r="D172" s="76">
        <v>18</v>
      </c>
      <c r="E172" s="58" t="s">
        <v>80</v>
      </c>
      <c r="F172" s="240"/>
      <c r="G172" s="240"/>
      <c r="H172" s="382">
        <f>ROUND(D172*F172, 0)</f>
        <v>0</v>
      </c>
      <c r="I172" s="382">
        <f>ROUND(D172*G172, 0)</f>
        <v>0</v>
      </c>
    </row>
    <row r="173" spans="1:9">
      <c r="F173" s="317"/>
      <c r="G173" s="314"/>
      <c r="H173" s="387"/>
      <c r="I173" s="387"/>
    </row>
    <row r="174" spans="1:9" ht="85.5">
      <c r="A174" s="57">
        <v>87</v>
      </c>
      <c r="B174" s="20" t="s">
        <v>3178</v>
      </c>
      <c r="C174" s="20" t="s">
        <v>4514</v>
      </c>
      <c r="D174" s="76">
        <v>23</v>
      </c>
      <c r="E174" s="58" t="s">
        <v>80</v>
      </c>
      <c r="F174" s="240"/>
      <c r="G174" s="240"/>
      <c r="H174" s="382">
        <f>ROUND(D174*F174, 0)</f>
        <v>0</v>
      </c>
      <c r="I174" s="382">
        <f>ROUND(D174*G174, 0)</f>
        <v>0</v>
      </c>
    </row>
    <row r="175" spans="1:9">
      <c r="F175" s="317"/>
      <c r="G175" s="314"/>
      <c r="H175" s="387"/>
      <c r="I175" s="387"/>
    </row>
    <row r="176" spans="1:9" ht="85.5">
      <c r="A176" s="57">
        <v>88</v>
      </c>
      <c r="B176" s="20" t="s">
        <v>3179</v>
      </c>
      <c r="C176" s="20" t="s">
        <v>4515</v>
      </c>
      <c r="D176" s="76">
        <v>2</v>
      </c>
      <c r="E176" s="58" t="s">
        <v>80</v>
      </c>
      <c r="F176" s="240"/>
      <c r="G176" s="240"/>
      <c r="H176" s="382">
        <f>ROUND(D176*F176, 0)</f>
        <v>0</v>
      </c>
      <c r="I176" s="382">
        <f>ROUND(D176*G176, 0)</f>
        <v>0</v>
      </c>
    </row>
    <row r="177" spans="1:9">
      <c r="F177" s="317"/>
      <c r="G177" s="314"/>
      <c r="H177" s="387"/>
      <c r="I177" s="387"/>
    </row>
    <row r="178" spans="1:9" ht="85.5">
      <c r="A178" s="57">
        <v>89</v>
      </c>
      <c r="B178" s="20" t="s">
        <v>3180</v>
      </c>
      <c r="C178" s="20" t="s">
        <v>4516</v>
      </c>
      <c r="D178" s="76">
        <v>2</v>
      </c>
      <c r="E178" s="58" t="s">
        <v>80</v>
      </c>
      <c r="F178" s="240"/>
      <c r="G178" s="240"/>
      <c r="H178" s="382">
        <f>ROUND(D178*F178, 0)</f>
        <v>0</v>
      </c>
      <c r="I178" s="382">
        <f>ROUND(D178*G178, 0)</f>
        <v>0</v>
      </c>
    </row>
    <row r="179" spans="1:9">
      <c r="F179" s="317"/>
      <c r="G179" s="314"/>
      <c r="H179" s="387"/>
      <c r="I179" s="387"/>
    </row>
    <row r="180" spans="1:9" ht="85.5">
      <c r="A180" s="57">
        <v>90</v>
      </c>
      <c r="B180" s="20" t="s">
        <v>3181</v>
      </c>
      <c r="C180" s="20" t="s">
        <v>4517</v>
      </c>
      <c r="D180" s="76">
        <v>3</v>
      </c>
      <c r="E180" s="58" t="s">
        <v>80</v>
      </c>
      <c r="F180" s="240"/>
      <c r="G180" s="240"/>
      <c r="H180" s="382">
        <f>ROUND(D180*F180, 0)</f>
        <v>0</v>
      </c>
      <c r="I180" s="382">
        <f>ROUND(D180*G180, 0)</f>
        <v>0</v>
      </c>
    </row>
    <row r="181" spans="1:9">
      <c r="F181" s="317"/>
      <c r="G181" s="314"/>
      <c r="H181" s="387"/>
      <c r="I181" s="387"/>
    </row>
    <row r="182" spans="1:9" ht="85.5">
      <c r="A182" s="57">
        <v>91</v>
      </c>
      <c r="B182" s="20" t="s">
        <v>3182</v>
      </c>
      <c r="C182" s="20" t="s">
        <v>4518</v>
      </c>
      <c r="D182" s="76">
        <v>4</v>
      </c>
      <c r="E182" s="58" t="s">
        <v>80</v>
      </c>
      <c r="F182" s="240"/>
      <c r="G182" s="240"/>
      <c r="H182" s="382">
        <f>ROUND(D182*F182, 0)</f>
        <v>0</v>
      </c>
      <c r="I182" s="382">
        <f>ROUND(D182*G182, 0)</f>
        <v>0</v>
      </c>
    </row>
    <row r="183" spans="1:9">
      <c r="F183" s="317"/>
      <c r="G183" s="314"/>
      <c r="H183" s="387"/>
      <c r="I183" s="387"/>
    </row>
    <row r="184" spans="1:9" ht="85.5">
      <c r="A184" s="57">
        <v>92</v>
      </c>
      <c r="B184" s="20" t="s">
        <v>3183</v>
      </c>
      <c r="C184" s="20" t="s">
        <v>4519</v>
      </c>
      <c r="D184" s="76">
        <v>1</v>
      </c>
      <c r="E184" s="58" t="s">
        <v>80</v>
      </c>
      <c r="F184" s="240"/>
      <c r="G184" s="240"/>
      <c r="H184" s="382">
        <f>ROUND(D184*F184, 0)</f>
        <v>0</v>
      </c>
      <c r="I184" s="382">
        <f>ROUND(D184*G184, 0)</f>
        <v>0</v>
      </c>
    </row>
    <row r="185" spans="1:9">
      <c r="F185" s="317"/>
      <c r="G185" s="314"/>
      <c r="H185" s="387"/>
      <c r="I185" s="387"/>
    </row>
    <row r="186" spans="1:9" ht="85.5">
      <c r="A186" s="57">
        <v>93</v>
      </c>
      <c r="B186" s="20" t="s">
        <v>3184</v>
      </c>
      <c r="C186" s="20" t="s">
        <v>4520</v>
      </c>
      <c r="D186" s="76">
        <v>1</v>
      </c>
      <c r="E186" s="58" t="s">
        <v>80</v>
      </c>
      <c r="F186" s="240"/>
      <c r="G186" s="240"/>
      <c r="H186" s="382">
        <f>ROUND(D186*F186, 0)</f>
        <v>0</v>
      </c>
      <c r="I186" s="382">
        <f>ROUND(D186*G186, 0)</f>
        <v>0</v>
      </c>
    </row>
    <row r="187" spans="1:9">
      <c r="F187" s="317"/>
      <c r="G187" s="314"/>
      <c r="H187" s="387"/>
      <c r="I187" s="387"/>
    </row>
    <row r="188" spans="1:9" ht="85.5">
      <c r="A188" s="57">
        <v>94</v>
      </c>
      <c r="B188" s="20" t="s">
        <v>3185</v>
      </c>
      <c r="C188" s="20" t="s">
        <v>4521</v>
      </c>
      <c r="D188" s="76">
        <v>2</v>
      </c>
      <c r="E188" s="58" t="s">
        <v>80</v>
      </c>
      <c r="F188" s="240"/>
      <c r="G188" s="240"/>
      <c r="H188" s="382">
        <f>ROUND(D188*F188, 0)</f>
        <v>0</v>
      </c>
      <c r="I188" s="382">
        <f>ROUND(D188*G188, 0)</f>
        <v>0</v>
      </c>
    </row>
    <row r="189" spans="1:9">
      <c r="F189" s="317"/>
      <c r="G189" s="314"/>
      <c r="H189" s="387"/>
      <c r="I189" s="387"/>
    </row>
    <row r="190" spans="1:9" ht="85.5">
      <c r="A190" s="57">
        <v>95</v>
      </c>
      <c r="B190" s="20" t="s">
        <v>3186</v>
      </c>
      <c r="C190" s="20" t="s">
        <v>4522</v>
      </c>
      <c r="D190" s="76">
        <v>1</v>
      </c>
      <c r="E190" s="58" t="s">
        <v>80</v>
      </c>
      <c r="F190" s="240"/>
      <c r="G190" s="240"/>
      <c r="H190" s="382">
        <f>ROUND(D190*F190, 0)</f>
        <v>0</v>
      </c>
      <c r="I190" s="382">
        <f>ROUND(D190*G190, 0)</f>
        <v>0</v>
      </c>
    </row>
    <row r="191" spans="1:9">
      <c r="F191" s="317"/>
      <c r="G191" s="314"/>
      <c r="H191" s="387"/>
      <c r="I191" s="387"/>
    </row>
    <row r="192" spans="1:9" ht="85.5">
      <c r="A192" s="57">
        <v>96</v>
      </c>
      <c r="B192" s="20" t="s">
        <v>3187</v>
      </c>
      <c r="C192" s="20" t="s">
        <v>4523</v>
      </c>
      <c r="D192" s="76">
        <v>1</v>
      </c>
      <c r="E192" s="58" t="s">
        <v>80</v>
      </c>
      <c r="F192" s="240"/>
      <c r="G192" s="240"/>
      <c r="H192" s="382">
        <f>ROUND(D192*F192, 0)</f>
        <v>0</v>
      </c>
      <c r="I192" s="382">
        <f>ROUND(D192*G192, 0)</f>
        <v>0</v>
      </c>
    </row>
    <row r="193" spans="1:9">
      <c r="F193" s="317"/>
      <c r="G193" s="314"/>
      <c r="H193" s="387"/>
      <c r="I193" s="387"/>
    </row>
    <row r="194" spans="1:9" ht="85.5">
      <c r="A194" s="57">
        <v>97</v>
      </c>
      <c r="B194" s="20" t="s">
        <v>3188</v>
      </c>
      <c r="C194" s="20" t="s">
        <v>4524</v>
      </c>
      <c r="D194" s="76">
        <v>2</v>
      </c>
      <c r="E194" s="58" t="s">
        <v>80</v>
      </c>
      <c r="F194" s="240"/>
      <c r="G194" s="240"/>
      <c r="H194" s="382">
        <f>ROUND(D194*F194, 0)</f>
        <v>0</v>
      </c>
      <c r="I194" s="382">
        <f>ROUND(D194*G194, 0)</f>
        <v>0</v>
      </c>
    </row>
    <row r="195" spans="1:9">
      <c r="F195" s="317"/>
      <c r="G195" s="314"/>
      <c r="H195" s="387"/>
      <c r="I195" s="387"/>
    </row>
    <row r="196" spans="1:9" ht="85.5">
      <c r="A196" s="57">
        <v>98</v>
      </c>
      <c r="B196" s="20" t="s">
        <v>3189</v>
      </c>
      <c r="C196" s="20" t="s">
        <v>4525</v>
      </c>
      <c r="D196" s="76">
        <v>1</v>
      </c>
      <c r="E196" s="58" t="s">
        <v>80</v>
      </c>
      <c r="F196" s="240"/>
      <c r="G196" s="240"/>
      <c r="H196" s="382">
        <f>ROUND(D196*F196, 0)</f>
        <v>0</v>
      </c>
      <c r="I196" s="382">
        <f>ROUND(D196*G196, 0)</f>
        <v>0</v>
      </c>
    </row>
    <row r="197" spans="1:9">
      <c r="F197" s="317"/>
      <c r="G197" s="314"/>
      <c r="H197" s="387"/>
      <c r="I197" s="387"/>
    </row>
    <row r="198" spans="1:9" ht="85.5">
      <c r="A198" s="57">
        <v>99</v>
      </c>
      <c r="B198" s="20" t="s">
        <v>3190</v>
      </c>
      <c r="C198" s="20" t="s">
        <v>4526</v>
      </c>
      <c r="D198" s="76">
        <v>3</v>
      </c>
      <c r="E198" s="58" t="s">
        <v>80</v>
      </c>
      <c r="F198" s="240"/>
      <c r="G198" s="240"/>
      <c r="H198" s="382">
        <f>ROUND(D198*F198, 0)</f>
        <v>0</v>
      </c>
      <c r="I198" s="382">
        <f>ROUND(D198*G198, 0)</f>
        <v>0</v>
      </c>
    </row>
    <row r="199" spans="1:9">
      <c r="F199" s="317"/>
      <c r="G199" s="314"/>
      <c r="H199" s="387"/>
      <c r="I199" s="387"/>
    </row>
    <row r="200" spans="1:9" ht="85.5">
      <c r="A200" s="57">
        <v>100</v>
      </c>
      <c r="B200" s="20" t="s">
        <v>3191</v>
      </c>
      <c r="C200" s="20" t="s">
        <v>4527</v>
      </c>
      <c r="D200" s="76">
        <v>2</v>
      </c>
      <c r="E200" s="58" t="s">
        <v>80</v>
      </c>
      <c r="F200" s="240"/>
      <c r="G200" s="240"/>
      <c r="H200" s="382">
        <f>ROUND(D200*F200, 0)</f>
        <v>0</v>
      </c>
      <c r="I200" s="382">
        <f>ROUND(D200*G200, 0)</f>
        <v>0</v>
      </c>
    </row>
    <row r="201" spans="1:9">
      <c r="F201" s="317"/>
      <c r="G201" s="314"/>
      <c r="H201" s="387"/>
      <c r="I201" s="387"/>
    </row>
    <row r="202" spans="1:9" ht="85.5">
      <c r="A202" s="57">
        <v>101</v>
      </c>
      <c r="B202" s="20" t="s">
        <v>3192</v>
      </c>
      <c r="C202" s="20" t="s">
        <v>4528</v>
      </c>
      <c r="D202" s="76">
        <v>1</v>
      </c>
      <c r="E202" s="58" t="s">
        <v>80</v>
      </c>
      <c r="F202" s="240"/>
      <c r="G202" s="240"/>
      <c r="H202" s="382">
        <f>ROUND(D202*F202, 0)</f>
        <v>0</v>
      </c>
      <c r="I202" s="382">
        <f>ROUND(D202*G202, 0)</f>
        <v>0</v>
      </c>
    </row>
    <row r="203" spans="1:9">
      <c r="F203" s="317"/>
      <c r="G203" s="314"/>
      <c r="H203" s="387"/>
      <c r="I203" s="387"/>
    </row>
    <row r="204" spans="1:9" ht="85.5">
      <c r="A204" s="57">
        <v>102</v>
      </c>
      <c r="B204" s="20" t="s">
        <v>3193</v>
      </c>
      <c r="C204" s="20" t="s">
        <v>4529</v>
      </c>
      <c r="D204" s="76">
        <v>1</v>
      </c>
      <c r="E204" s="58" t="s">
        <v>80</v>
      </c>
      <c r="F204" s="240"/>
      <c r="G204" s="240"/>
      <c r="H204" s="382">
        <f>ROUND(D204*F204, 0)</f>
        <v>0</v>
      </c>
      <c r="I204" s="382">
        <f>ROUND(D204*G204, 0)</f>
        <v>0</v>
      </c>
    </row>
    <row r="205" spans="1:9">
      <c r="F205" s="317"/>
      <c r="G205" s="314"/>
      <c r="H205" s="387"/>
      <c r="I205" s="387"/>
    </row>
    <row r="206" spans="1:9" ht="85.5">
      <c r="A206" s="57">
        <v>103</v>
      </c>
      <c r="B206" s="20" t="s">
        <v>3194</v>
      </c>
      <c r="C206" s="20" t="s">
        <v>4530</v>
      </c>
      <c r="D206" s="76">
        <v>1</v>
      </c>
      <c r="E206" s="58" t="s">
        <v>80</v>
      </c>
      <c r="F206" s="240"/>
      <c r="G206" s="240"/>
      <c r="H206" s="382">
        <f>ROUND(D206*F206, 0)</f>
        <v>0</v>
      </c>
      <c r="I206" s="382">
        <f>ROUND(D206*G206, 0)</f>
        <v>0</v>
      </c>
    </row>
    <row r="207" spans="1:9">
      <c r="F207" s="317"/>
      <c r="G207" s="314"/>
      <c r="H207" s="387"/>
      <c r="I207" s="387"/>
    </row>
    <row r="208" spans="1:9" ht="85.5">
      <c r="A208" s="57">
        <v>104</v>
      </c>
      <c r="B208" s="20" t="s">
        <v>3195</v>
      </c>
      <c r="C208" s="20" t="s">
        <v>4531</v>
      </c>
      <c r="D208" s="76">
        <v>3</v>
      </c>
      <c r="E208" s="58" t="s">
        <v>80</v>
      </c>
      <c r="F208" s="240"/>
      <c r="G208" s="240"/>
      <c r="H208" s="382">
        <f>ROUND(D208*F208, 0)</f>
        <v>0</v>
      </c>
      <c r="I208" s="382">
        <f>ROUND(D208*G208, 0)</f>
        <v>0</v>
      </c>
    </row>
    <row r="209" spans="1:9">
      <c r="F209" s="317"/>
      <c r="G209" s="314"/>
      <c r="H209" s="387"/>
      <c r="I209" s="387"/>
    </row>
    <row r="210" spans="1:9" ht="85.5">
      <c r="A210" s="57">
        <v>105</v>
      </c>
      <c r="B210" s="20" t="s">
        <v>3196</v>
      </c>
      <c r="C210" s="20" t="s">
        <v>4532</v>
      </c>
      <c r="D210" s="76">
        <v>1</v>
      </c>
      <c r="E210" s="58" t="s">
        <v>80</v>
      </c>
      <c r="F210" s="240"/>
      <c r="G210" s="240"/>
      <c r="H210" s="382">
        <f>ROUND(D210*F210, 0)</f>
        <v>0</v>
      </c>
      <c r="I210" s="382">
        <f>ROUND(D210*G210, 0)</f>
        <v>0</v>
      </c>
    </row>
    <row r="211" spans="1:9">
      <c r="F211" s="317"/>
      <c r="G211" s="314"/>
      <c r="H211" s="387"/>
      <c r="I211" s="387"/>
    </row>
    <row r="212" spans="1:9" ht="85.5">
      <c r="A212" s="57">
        <v>106</v>
      </c>
      <c r="B212" s="20" t="s">
        <v>3197</v>
      </c>
      <c r="C212" s="20" t="s">
        <v>4533</v>
      </c>
      <c r="D212" s="76">
        <v>1</v>
      </c>
      <c r="E212" s="58" t="s">
        <v>80</v>
      </c>
      <c r="F212" s="240"/>
      <c r="G212" s="240"/>
      <c r="H212" s="382">
        <f>ROUND(D212*F212, 0)</f>
        <v>0</v>
      </c>
      <c r="I212" s="382">
        <f>ROUND(D212*G212, 0)</f>
        <v>0</v>
      </c>
    </row>
    <row r="213" spans="1:9">
      <c r="F213" s="317"/>
      <c r="G213" s="314"/>
      <c r="H213" s="387"/>
      <c r="I213" s="387"/>
    </row>
    <row r="214" spans="1:9" ht="85.5">
      <c r="A214" s="57">
        <v>107</v>
      </c>
      <c r="B214" s="20" t="s">
        <v>3198</v>
      </c>
      <c r="C214" s="20" t="s">
        <v>4534</v>
      </c>
      <c r="D214" s="76">
        <v>1</v>
      </c>
      <c r="E214" s="58" t="s">
        <v>80</v>
      </c>
      <c r="F214" s="240"/>
      <c r="G214" s="240"/>
      <c r="H214" s="382">
        <f>ROUND(D214*F214, 0)</f>
        <v>0</v>
      </c>
      <c r="I214" s="382">
        <f>ROUND(D214*G214, 0)</f>
        <v>0</v>
      </c>
    </row>
    <row r="215" spans="1:9">
      <c r="F215" s="317"/>
      <c r="G215" s="314"/>
      <c r="H215" s="387"/>
      <c r="I215" s="387"/>
    </row>
    <row r="216" spans="1:9" ht="85.5">
      <c r="A216" s="57">
        <v>108</v>
      </c>
      <c r="B216" s="20" t="s">
        <v>3199</v>
      </c>
      <c r="C216" s="20" t="s">
        <v>4535</v>
      </c>
      <c r="D216" s="76">
        <v>1</v>
      </c>
      <c r="E216" s="58" t="s">
        <v>80</v>
      </c>
      <c r="F216" s="240"/>
      <c r="G216" s="240"/>
      <c r="H216" s="382">
        <f>ROUND(D216*F216, 0)</f>
        <v>0</v>
      </c>
      <c r="I216" s="382">
        <f>ROUND(D216*G216, 0)</f>
        <v>0</v>
      </c>
    </row>
    <row r="217" spans="1:9">
      <c r="F217" s="317"/>
      <c r="G217" s="314"/>
      <c r="H217" s="387"/>
      <c r="I217" s="387"/>
    </row>
    <row r="218" spans="1:9" ht="85.5">
      <c r="A218" s="57">
        <v>109</v>
      </c>
      <c r="B218" s="20" t="s">
        <v>3200</v>
      </c>
      <c r="C218" s="20" t="s">
        <v>4536</v>
      </c>
      <c r="D218" s="76">
        <v>1</v>
      </c>
      <c r="E218" s="58" t="s">
        <v>80</v>
      </c>
      <c r="F218" s="240"/>
      <c r="G218" s="240"/>
      <c r="H218" s="382">
        <f>ROUND(D218*F218, 0)</f>
        <v>0</v>
      </c>
      <c r="I218" s="382">
        <f>ROUND(D218*G218, 0)</f>
        <v>0</v>
      </c>
    </row>
    <row r="219" spans="1:9">
      <c r="F219" s="317"/>
      <c r="G219" s="314"/>
      <c r="H219" s="387"/>
      <c r="I219" s="387"/>
    </row>
    <row r="220" spans="1:9" ht="85.5">
      <c r="A220" s="57">
        <v>110</v>
      </c>
      <c r="B220" s="20" t="s">
        <v>3201</v>
      </c>
      <c r="C220" s="20" t="s">
        <v>4537</v>
      </c>
      <c r="D220" s="76">
        <v>30</v>
      </c>
      <c r="E220" s="58" t="s">
        <v>80</v>
      </c>
      <c r="F220" s="240"/>
      <c r="G220" s="240"/>
      <c r="H220" s="382">
        <f>ROUND(D220*F220, 0)</f>
        <v>0</v>
      </c>
      <c r="I220" s="382">
        <f>ROUND(D220*G220, 0)</f>
        <v>0</v>
      </c>
    </row>
    <row r="221" spans="1:9">
      <c r="F221" s="317"/>
      <c r="G221" s="314"/>
      <c r="H221" s="387"/>
      <c r="I221" s="387"/>
    </row>
    <row r="222" spans="1:9" ht="85.5">
      <c r="A222" s="57">
        <v>111</v>
      </c>
      <c r="B222" s="20" t="s">
        <v>3202</v>
      </c>
      <c r="C222" s="20" t="s">
        <v>4538</v>
      </c>
      <c r="D222" s="76">
        <v>4</v>
      </c>
      <c r="E222" s="58" t="s">
        <v>80</v>
      </c>
      <c r="F222" s="240"/>
      <c r="G222" s="240"/>
      <c r="H222" s="382">
        <f>ROUND(D222*F222, 0)</f>
        <v>0</v>
      </c>
      <c r="I222" s="382">
        <f>ROUND(D222*G222, 0)</f>
        <v>0</v>
      </c>
    </row>
    <row r="223" spans="1:9">
      <c r="F223" s="317"/>
      <c r="G223" s="314"/>
      <c r="H223" s="387"/>
      <c r="I223" s="387"/>
    </row>
    <row r="224" spans="1:9" ht="85.5">
      <c r="A224" s="57">
        <v>112</v>
      </c>
      <c r="B224" s="20" t="s">
        <v>3203</v>
      </c>
      <c r="C224" s="20" t="s">
        <v>4539</v>
      </c>
      <c r="D224" s="76">
        <v>9</v>
      </c>
      <c r="E224" s="58" t="s">
        <v>80</v>
      </c>
      <c r="F224" s="240"/>
      <c r="G224" s="240"/>
      <c r="H224" s="382">
        <f>ROUND(D224*F224, 0)</f>
        <v>0</v>
      </c>
      <c r="I224" s="382">
        <f>ROUND(D224*G224, 0)</f>
        <v>0</v>
      </c>
    </row>
    <row r="225" spans="1:9">
      <c r="F225" s="317"/>
      <c r="G225" s="314"/>
      <c r="H225" s="387"/>
      <c r="I225" s="387"/>
    </row>
    <row r="226" spans="1:9" ht="85.5">
      <c r="A226" s="57">
        <v>113</v>
      </c>
      <c r="B226" s="20" t="s">
        <v>3204</v>
      </c>
      <c r="C226" s="20" t="s">
        <v>4540</v>
      </c>
      <c r="D226" s="76">
        <v>3</v>
      </c>
      <c r="E226" s="58" t="s">
        <v>80</v>
      </c>
      <c r="F226" s="240"/>
      <c r="G226" s="240"/>
      <c r="H226" s="382">
        <f>ROUND(D226*F226, 0)</f>
        <v>0</v>
      </c>
      <c r="I226" s="382">
        <f>ROUND(D226*G226, 0)</f>
        <v>0</v>
      </c>
    </row>
    <row r="227" spans="1:9">
      <c r="F227" s="317"/>
      <c r="G227" s="314"/>
      <c r="H227" s="387"/>
      <c r="I227" s="387"/>
    </row>
    <row r="228" spans="1:9" ht="99.75">
      <c r="A228" s="57">
        <v>114</v>
      </c>
      <c r="B228" s="20" t="s">
        <v>3205</v>
      </c>
      <c r="C228" s="20" t="s">
        <v>4541</v>
      </c>
      <c r="D228" s="76">
        <v>114</v>
      </c>
      <c r="E228" s="58" t="s">
        <v>80</v>
      </c>
      <c r="F228" s="240"/>
      <c r="G228" s="240"/>
      <c r="H228" s="382">
        <f>ROUND(D228*F228, 0)</f>
        <v>0</v>
      </c>
      <c r="I228" s="382">
        <f>ROUND(D228*G228, 0)</f>
        <v>0</v>
      </c>
    </row>
    <row r="229" spans="1:9">
      <c r="F229" s="317"/>
      <c r="G229" s="314"/>
      <c r="H229" s="387"/>
      <c r="I229" s="387"/>
    </row>
    <row r="230" spans="1:9" ht="85.5">
      <c r="A230" s="57">
        <v>115</v>
      </c>
      <c r="B230" s="20" t="s">
        <v>3206</v>
      </c>
      <c r="C230" s="20" t="s">
        <v>4542</v>
      </c>
      <c r="D230" s="76">
        <v>1</v>
      </c>
      <c r="E230" s="58" t="s">
        <v>80</v>
      </c>
      <c r="F230" s="240"/>
      <c r="G230" s="240"/>
      <c r="H230" s="382">
        <f>ROUND(D230*F230, 0)</f>
        <v>0</v>
      </c>
      <c r="I230" s="382">
        <f>ROUND(D230*G230, 0)</f>
        <v>0</v>
      </c>
    </row>
    <row r="231" spans="1:9">
      <c r="F231" s="317"/>
      <c r="G231" s="314"/>
      <c r="H231" s="387"/>
      <c r="I231" s="387"/>
    </row>
    <row r="232" spans="1:9" ht="85.5">
      <c r="A232" s="57">
        <v>116</v>
      </c>
      <c r="B232" s="20" t="s">
        <v>3207</v>
      </c>
      <c r="C232" s="20" t="s">
        <v>4543</v>
      </c>
      <c r="D232" s="76">
        <v>4</v>
      </c>
      <c r="E232" s="58" t="s">
        <v>80</v>
      </c>
      <c r="F232" s="240"/>
      <c r="G232" s="240"/>
      <c r="H232" s="382">
        <f>ROUND(D232*F232, 0)</f>
        <v>0</v>
      </c>
      <c r="I232" s="382">
        <f>ROUND(D232*G232, 0)</f>
        <v>0</v>
      </c>
    </row>
    <row r="233" spans="1:9">
      <c r="F233" s="317"/>
      <c r="G233" s="314"/>
      <c r="H233" s="387"/>
      <c r="I233" s="387"/>
    </row>
    <row r="234" spans="1:9" ht="85.5">
      <c r="A234" s="57">
        <v>117</v>
      </c>
      <c r="B234" s="20" t="s">
        <v>3208</v>
      </c>
      <c r="C234" s="20" t="s">
        <v>4544</v>
      </c>
      <c r="D234" s="76">
        <v>1</v>
      </c>
      <c r="E234" s="58" t="s">
        <v>80</v>
      </c>
      <c r="F234" s="240"/>
      <c r="G234" s="240"/>
      <c r="H234" s="382">
        <f>ROUND(D234*F234, 0)</f>
        <v>0</v>
      </c>
      <c r="I234" s="382">
        <f>ROUND(D234*G234, 0)</f>
        <v>0</v>
      </c>
    </row>
    <row r="235" spans="1:9">
      <c r="F235" s="317"/>
      <c r="G235" s="314"/>
      <c r="H235" s="387"/>
      <c r="I235" s="387"/>
    </row>
    <row r="236" spans="1:9" ht="85.5">
      <c r="A236" s="57">
        <v>118</v>
      </c>
      <c r="B236" s="20" t="s">
        <v>3209</v>
      </c>
      <c r="C236" s="20" t="s">
        <v>4545</v>
      </c>
      <c r="D236" s="76">
        <v>40</v>
      </c>
      <c r="E236" s="58" t="s">
        <v>80</v>
      </c>
      <c r="F236" s="240"/>
      <c r="G236" s="240"/>
      <c r="H236" s="382">
        <f>ROUND(D236*F236, 0)</f>
        <v>0</v>
      </c>
      <c r="I236" s="382">
        <f>ROUND(D236*G236, 0)</f>
        <v>0</v>
      </c>
    </row>
    <row r="237" spans="1:9">
      <c r="F237" s="317"/>
      <c r="G237" s="314"/>
      <c r="H237" s="387"/>
      <c r="I237" s="387"/>
    </row>
    <row r="238" spans="1:9" ht="85.5">
      <c r="A238" s="57">
        <v>119</v>
      </c>
      <c r="B238" s="20" t="s">
        <v>3210</v>
      </c>
      <c r="C238" s="20" t="s">
        <v>4546</v>
      </c>
      <c r="D238" s="76">
        <v>2</v>
      </c>
      <c r="E238" s="58" t="s">
        <v>80</v>
      </c>
      <c r="F238" s="240"/>
      <c r="G238" s="240"/>
      <c r="H238" s="382">
        <f>ROUND(D238*F238, 0)</f>
        <v>0</v>
      </c>
      <c r="I238" s="382">
        <f>ROUND(D238*G238, 0)</f>
        <v>0</v>
      </c>
    </row>
    <row r="239" spans="1:9">
      <c r="F239" s="317"/>
      <c r="G239" s="314"/>
      <c r="H239" s="387"/>
      <c r="I239" s="387"/>
    </row>
    <row r="240" spans="1:9" ht="85.5">
      <c r="A240" s="57">
        <v>120</v>
      </c>
      <c r="B240" s="20" t="s">
        <v>3211</v>
      </c>
      <c r="C240" s="20" t="s">
        <v>4547</v>
      </c>
      <c r="D240" s="76">
        <v>2</v>
      </c>
      <c r="E240" s="58" t="s">
        <v>80</v>
      </c>
      <c r="F240" s="240"/>
      <c r="G240" s="240"/>
      <c r="H240" s="382">
        <f>ROUND(D240*F240, 0)</f>
        <v>0</v>
      </c>
      <c r="I240" s="382">
        <f>ROUND(D240*G240, 0)</f>
        <v>0</v>
      </c>
    </row>
    <row r="241" spans="1:9">
      <c r="F241" s="317"/>
      <c r="G241" s="314"/>
      <c r="H241" s="387"/>
      <c r="I241" s="387"/>
    </row>
    <row r="242" spans="1:9" ht="99.75">
      <c r="A242" s="57">
        <v>121</v>
      </c>
      <c r="B242" s="20" t="s">
        <v>3212</v>
      </c>
      <c r="C242" s="20" t="s">
        <v>4548</v>
      </c>
      <c r="D242" s="76">
        <v>9</v>
      </c>
      <c r="E242" s="58" t="s">
        <v>80</v>
      </c>
      <c r="F242" s="240"/>
      <c r="G242" s="240"/>
      <c r="H242" s="382">
        <f>ROUND(D242*F242, 0)</f>
        <v>0</v>
      </c>
      <c r="I242" s="382">
        <f>ROUND(D242*G242, 0)</f>
        <v>0</v>
      </c>
    </row>
    <row r="243" spans="1:9">
      <c r="F243" s="317"/>
      <c r="G243" s="314"/>
      <c r="H243" s="387"/>
      <c r="I243" s="387"/>
    </row>
    <row r="244" spans="1:9" ht="99.75">
      <c r="A244" s="57">
        <v>122</v>
      </c>
      <c r="B244" s="20" t="s">
        <v>3213</v>
      </c>
      <c r="C244" s="20" t="s">
        <v>4549</v>
      </c>
      <c r="D244" s="76">
        <v>13</v>
      </c>
      <c r="E244" s="58" t="s">
        <v>80</v>
      </c>
      <c r="F244" s="240"/>
      <c r="G244" s="240"/>
      <c r="H244" s="382">
        <f>ROUND(D244*F244, 0)</f>
        <v>0</v>
      </c>
      <c r="I244" s="382">
        <f>ROUND(D244*G244, 0)</f>
        <v>0</v>
      </c>
    </row>
    <row r="245" spans="1:9">
      <c r="F245" s="317"/>
      <c r="G245" s="314"/>
      <c r="H245" s="387"/>
      <c r="I245" s="387"/>
    </row>
    <row r="246" spans="1:9" ht="99.75">
      <c r="A246" s="57">
        <v>123</v>
      </c>
      <c r="B246" s="20" t="s">
        <v>3214</v>
      </c>
      <c r="C246" s="20" t="s">
        <v>4550</v>
      </c>
      <c r="D246" s="76">
        <v>40</v>
      </c>
      <c r="E246" s="58" t="s">
        <v>80</v>
      </c>
      <c r="F246" s="240"/>
      <c r="G246" s="240"/>
      <c r="H246" s="382">
        <f>ROUND(D246*F246, 0)</f>
        <v>0</v>
      </c>
      <c r="I246" s="382">
        <f>ROUND(D246*G246, 0)</f>
        <v>0</v>
      </c>
    </row>
    <row r="247" spans="1:9">
      <c r="F247" s="317"/>
      <c r="G247" s="314"/>
      <c r="H247" s="387"/>
      <c r="I247" s="387"/>
    </row>
    <row r="248" spans="1:9" ht="99.75">
      <c r="A248" s="57">
        <v>124</v>
      </c>
      <c r="B248" s="20" t="s">
        <v>3215</v>
      </c>
      <c r="C248" s="20" t="s">
        <v>4551</v>
      </c>
      <c r="D248" s="76">
        <v>1</v>
      </c>
      <c r="E248" s="58" t="s">
        <v>80</v>
      </c>
      <c r="F248" s="240"/>
      <c r="G248" s="240"/>
      <c r="H248" s="382">
        <f>ROUND(D248*F248, 0)</f>
        <v>0</v>
      </c>
      <c r="I248" s="382">
        <f>ROUND(D248*G248, 0)</f>
        <v>0</v>
      </c>
    </row>
    <row r="249" spans="1:9">
      <c r="F249" s="317"/>
      <c r="G249" s="314"/>
      <c r="H249" s="387"/>
      <c r="I249" s="387"/>
    </row>
    <row r="250" spans="1:9" ht="42.75">
      <c r="A250" s="57">
        <v>125</v>
      </c>
      <c r="B250" s="20" t="s">
        <v>3216</v>
      </c>
      <c r="C250" s="20" t="s">
        <v>3217</v>
      </c>
      <c r="D250" s="76">
        <v>220.45099999999999</v>
      </c>
      <c r="E250" s="58" t="s">
        <v>239</v>
      </c>
      <c r="F250" s="240"/>
      <c r="G250" s="240"/>
      <c r="H250" s="382">
        <f>ROUND(D250*F250, 0)</f>
        <v>0</v>
      </c>
      <c r="I250" s="382">
        <f>ROUND(D250*G250, 0)</f>
        <v>0</v>
      </c>
    </row>
    <row r="251" spans="1:9">
      <c r="F251" s="317"/>
      <c r="G251" s="314"/>
      <c r="H251" s="387"/>
      <c r="I251" s="387"/>
    </row>
    <row r="252" spans="1:9" ht="71.25">
      <c r="A252" s="57">
        <v>126</v>
      </c>
      <c r="B252" s="20" t="s">
        <v>3218</v>
      </c>
      <c r="C252" s="20" t="s">
        <v>3219</v>
      </c>
      <c r="D252" s="76">
        <v>23.477</v>
      </c>
      <c r="E252" s="58" t="s">
        <v>239</v>
      </c>
      <c r="F252" s="240"/>
      <c r="G252" s="240"/>
      <c r="H252" s="382">
        <f>ROUND(D252*F252, 0)</f>
        <v>0</v>
      </c>
      <c r="I252" s="382">
        <f>ROUND(D252*G252, 0)</f>
        <v>0</v>
      </c>
    </row>
    <row r="253" spans="1:9">
      <c r="F253" s="317"/>
      <c r="G253" s="314"/>
      <c r="H253" s="387"/>
      <c r="I253" s="387"/>
    </row>
    <row r="254" spans="1:9" ht="85.5">
      <c r="A254" s="57">
        <v>127</v>
      </c>
      <c r="B254" s="20" t="s">
        <v>3220</v>
      </c>
      <c r="C254" s="20" t="s">
        <v>3221</v>
      </c>
      <c r="D254" s="76">
        <v>167.1</v>
      </c>
      <c r="E254" s="58" t="s">
        <v>239</v>
      </c>
      <c r="F254" s="240"/>
      <c r="G254" s="240"/>
      <c r="H254" s="382">
        <f>ROUND(D254*F254, 0)</f>
        <v>0</v>
      </c>
      <c r="I254" s="382">
        <f>ROUND(D254*G254, 0)</f>
        <v>0</v>
      </c>
    </row>
    <row r="255" spans="1:9">
      <c r="F255" s="317"/>
      <c r="G255" s="314"/>
      <c r="H255" s="387"/>
      <c r="I255" s="387"/>
    </row>
    <row r="256" spans="1:9" ht="85.5">
      <c r="A256" s="57">
        <v>128</v>
      </c>
      <c r="B256" s="20" t="s">
        <v>3222</v>
      </c>
      <c r="C256" s="20" t="s">
        <v>3223</v>
      </c>
      <c r="D256" s="76">
        <v>176.8</v>
      </c>
      <c r="E256" s="58" t="s">
        <v>239</v>
      </c>
      <c r="F256" s="240"/>
      <c r="G256" s="240"/>
      <c r="H256" s="382">
        <f>ROUND(D256*F256, 0)</f>
        <v>0</v>
      </c>
      <c r="I256" s="382">
        <f>ROUND(D256*G256, 0)</f>
        <v>0</v>
      </c>
    </row>
    <row r="257" spans="1:9">
      <c r="F257" s="317"/>
      <c r="G257" s="314"/>
      <c r="H257" s="387"/>
      <c r="I257" s="387"/>
    </row>
    <row r="258" spans="1:9" ht="85.5">
      <c r="A258" s="57">
        <v>129</v>
      </c>
      <c r="B258" s="20" t="s">
        <v>3224</v>
      </c>
      <c r="C258" s="20" t="s">
        <v>3225</v>
      </c>
      <c r="D258" s="76">
        <v>37.5</v>
      </c>
      <c r="E258" s="58" t="s">
        <v>239</v>
      </c>
      <c r="F258" s="240"/>
      <c r="G258" s="240"/>
      <c r="H258" s="382">
        <f>ROUND(D258*F258, 0)</f>
        <v>0</v>
      </c>
      <c r="I258" s="382">
        <f>ROUND(D258*G258, 0)</f>
        <v>0</v>
      </c>
    </row>
    <row r="259" spans="1:9">
      <c r="F259" s="317"/>
      <c r="G259" s="314"/>
      <c r="H259" s="387"/>
      <c r="I259" s="387"/>
    </row>
    <row r="260" spans="1:9" ht="85.5">
      <c r="A260" s="57">
        <v>130</v>
      </c>
      <c r="B260" s="20" t="s">
        <v>3226</v>
      </c>
      <c r="C260" s="20" t="s">
        <v>3227</v>
      </c>
      <c r="D260" s="76">
        <v>155.19999999999999</v>
      </c>
      <c r="E260" s="58" t="s">
        <v>239</v>
      </c>
      <c r="F260" s="240"/>
      <c r="G260" s="240"/>
      <c r="H260" s="382">
        <f>ROUND(D260*F260, 0)</f>
        <v>0</v>
      </c>
      <c r="I260" s="382">
        <f>ROUND(D260*G260, 0)</f>
        <v>0</v>
      </c>
    </row>
    <row r="261" spans="1:9">
      <c r="F261" s="314"/>
      <c r="G261" s="314"/>
      <c r="H261" s="382"/>
      <c r="I261" s="382"/>
    </row>
    <row r="262" spans="1:9" ht="114">
      <c r="A262" s="57">
        <v>131</v>
      </c>
      <c r="B262" s="20" t="s">
        <v>4449</v>
      </c>
      <c r="C262" s="20" t="s">
        <v>4450</v>
      </c>
      <c r="D262" s="76">
        <v>34</v>
      </c>
      <c r="E262" s="58" t="s">
        <v>279</v>
      </c>
      <c r="F262" s="240"/>
      <c r="G262" s="240"/>
      <c r="H262" s="382">
        <f>ROUND(D262*F262, 0)</f>
        <v>0</v>
      </c>
      <c r="I262" s="382">
        <f>ROUND(D262*G262, 0)</f>
        <v>0</v>
      </c>
    </row>
    <row r="263" spans="1:9">
      <c r="F263" s="317"/>
      <c r="G263" s="314"/>
      <c r="H263" s="387"/>
      <c r="I263" s="387"/>
    </row>
    <row r="264" spans="1:9" s="316" customFormat="1" ht="15">
      <c r="A264" s="164"/>
      <c r="B264" s="12"/>
      <c r="C264" s="12" t="s">
        <v>89</v>
      </c>
      <c r="D264" s="268"/>
      <c r="E264" s="14"/>
      <c r="F264" s="332"/>
      <c r="G264" s="332"/>
      <c r="H264" s="383">
        <f>ROUND(SUM(H2:H263),0)</f>
        <v>0</v>
      </c>
      <c r="I264" s="383">
        <f>ROUND(SUM(I2:I263),0)</f>
        <v>0</v>
      </c>
    </row>
  </sheetData>
  <sheetProtection algorithmName="SHA-512" hashValue="cNU49D+PV/HPxaG3S5sfSzyGP/nyLy/1ir+rKqHbzwUsIUiV79d30lJRWnO8t8Pw3J9I3TFYEG3DEteRPlQRWg==" saltValue="hEQVq+D3J8g2/f5lX/fUxw==" spinCount="100000" sheet="1" objects="1" scenarios="1"/>
  <autoFilter ref="A1:I264" xr:uid="{00000000-0009-0000-0000-000014000000}"/>
  <customSheetViews>
    <customSheetView guid="{8F7B0D9D-760B-4ED2-8EF3-7E60F24C53A3}" showPageBreaks="1" topLeftCell="A256">
      <pageMargins left="0.2361111111111111" right="0.2361111111111111" top="0.69444444444444442" bottom="0.69444444444444442" header="0.41666666666666669" footer="0.41666666666666669"/>
      <pageSetup paperSize="9" orientation="portrait" useFirstPageNumber="1" r:id="rId1"/>
      <headerFooter>
        <oddHeader>&amp;L&amp;"Times New Roman,bold"&amp;10 Hideg- és melegburkolatok készítése, aljzat előkészítés</oddHeader>
      </headerFooter>
    </customSheetView>
    <customSheetView guid="{889DD361-410A-403A-AA82-655FDFDC877E}" showPageBreaks="1" topLeftCell="A256">
      <pageMargins left="0.2361111111111111" right="0.2361111111111111" top="0.69444444444444442" bottom="0.69444444444444442" header="0.41666666666666669" footer="0.41666666666666669"/>
      <pageSetup paperSize="9" orientation="portrait" useFirstPageNumber="1" r:id="rId2"/>
      <headerFooter>
        <oddHeader>&amp;L&amp;"Times New Roman,bold"&amp;10 Hideg- és melegburkolatok készítése, aljzat előkészítés</oddHeader>
      </headerFooter>
    </customSheetView>
    <customSheetView guid="{D331B704-800F-4B9C-8ED5-0D010377A042}" showPageBreaks="1">
      <selection activeCell="I2" sqref="F2:I2"/>
      <pageMargins left="0.23622047244094491" right="0.23622047244094491" top="0.70866141732283472" bottom="0.70866141732283472" header="0.43307086614173229" footer="0.43307086614173229"/>
      <pageSetup paperSize="9" scale="78" orientation="portrait" useFirstPageNumber="1" r:id="rId3"/>
      <headerFooter>
        <oddHeader>&amp;L&amp;"Times New Roman,bold"&amp;10 Hideg- és melegburkolatok készítése, aljzat előkészítés</oddHeader>
      </headerFooter>
    </customSheetView>
  </customSheetViews>
  <pageMargins left="0.23622047244094491" right="0.23622047244094491" top="0.70866141732283472" bottom="0.70866141732283472" header="0.43307086614173229" footer="0.43307086614173229"/>
  <pageSetup paperSize="9" scale="74" firstPageNumber="102" orientation="portrait" useFirstPageNumber="1" r:id="rId4"/>
  <headerFooter>
    <oddHeader>&amp;L&amp;"Times New Roman,Félkövér"&amp;10&amp;A</oddHeader>
    <oddFooter>&amp;C&amp;P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Munka23">
    <tabColor rgb="FFFFC000"/>
  </sheetPr>
  <dimension ref="A1:I52"/>
  <sheetViews>
    <sheetView workbookViewId="0">
      <selection activeCell="G3" sqref="G3"/>
    </sheetView>
  </sheetViews>
  <sheetFormatPr defaultRowHeight="14.25"/>
  <cols>
    <col min="1" max="1" width="5" style="57" customWidth="1"/>
    <col min="2" max="2" width="11.140625" style="20" customWidth="1"/>
    <col min="3" max="3" width="31.85546875" style="20" customWidth="1"/>
    <col min="4" max="4" width="8.28515625" style="76" customWidth="1"/>
    <col min="5" max="5" width="8.5703125" style="58" customWidth="1"/>
    <col min="6" max="6" width="16.5703125" style="76" customWidth="1"/>
    <col min="7" max="7" width="13.7109375" style="76" customWidth="1"/>
    <col min="8" max="8" width="17.140625" style="58" customWidth="1"/>
    <col min="9" max="9" width="14" style="58"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9" s="319" customFormat="1" ht="30">
      <c r="A1" s="8" t="s">
        <v>71</v>
      </c>
      <c r="B1" s="8" t="s">
        <v>72</v>
      </c>
      <c r="C1" s="8" t="s">
        <v>73</v>
      </c>
      <c r="D1" s="241" t="s">
        <v>74</v>
      </c>
      <c r="E1" s="241" t="s">
        <v>75</v>
      </c>
      <c r="F1" s="241" t="s">
        <v>76</v>
      </c>
      <c r="G1" s="241" t="s">
        <v>77</v>
      </c>
      <c r="H1" s="241" t="s">
        <v>0</v>
      </c>
      <c r="I1" s="13" t="s">
        <v>1</v>
      </c>
    </row>
    <row r="2" spans="1:9" ht="199.5">
      <c r="A2" s="57">
        <v>1</v>
      </c>
      <c r="B2" s="20" t="s">
        <v>3228</v>
      </c>
      <c r="C2" s="20" t="s">
        <v>3229</v>
      </c>
      <c r="D2" s="76">
        <v>15.9</v>
      </c>
      <c r="E2" s="58" t="s">
        <v>239</v>
      </c>
      <c r="F2" s="240"/>
      <c r="G2" s="240"/>
      <c r="H2" s="382">
        <f>ROUND(D2*F2, 0)</f>
        <v>0</v>
      </c>
      <c r="I2" s="382">
        <f>ROUND(D2*G2, 0)</f>
        <v>0</v>
      </c>
    </row>
    <row r="3" spans="1:9">
      <c r="H3" s="392"/>
      <c r="I3" s="392"/>
    </row>
    <row r="4" spans="1:9" ht="213.75">
      <c r="A4" s="57">
        <v>2</v>
      </c>
      <c r="B4" s="20" t="s">
        <v>3230</v>
      </c>
      <c r="C4" s="20" t="s">
        <v>3231</v>
      </c>
      <c r="D4" s="76">
        <v>259</v>
      </c>
      <c r="E4" s="58" t="s">
        <v>239</v>
      </c>
      <c r="F4" s="240"/>
      <c r="G4" s="240"/>
      <c r="H4" s="382">
        <f>ROUND(D4*F4, 0)</f>
        <v>0</v>
      </c>
      <c r="I4" s="382">
        <f>ROUND(D4*G4, 0)</f>
        <v>0</v>
      </c>
    </row>
    <row r="5" spans="1:9">
      <c r="F5" s="317"/>
      <c r="G5" s="314"/>
      <c r="H5" s="387"/>
      <c r="I5" s="387"/>
    </row>
    <row r="6" spans="1:9" ht="185.25">
      <c r="A6" s="57">
        <v>3</v>
      </c>
      <c r="B6" s="20" t="s">
        <v>3232</v>
      </c>
      <c r="C6" s="20" t="s">
        <v>3233</v>
      </c>
      <c r="D6" s="76">
        <v>5.37</v>
      </c>
      <c r="E6" s="58" t="s">
        <v>279</v>
      </c>
      <c r="F6" s="240"/>
      <c r="G6" s="240"/>
      <c r="H6" s="382">
        <f>ROUND(D6*F6, 0)</f>
        <v>0</v>
      </c>
      <c r="I6" s="382">
        <f>ROUND(D6*G6, 0)</f>
        <v>0</v>
      </c>
    </row>
    <row r="7" spans="1:9">
      <c r="F7" s="317"/>
      <c r="G7" s="314"/>
      <c r="H7" s="387"/>
      <c r="I7" s="387"/>
    </row>
    <row r="8" spans="1:9" ht="71.25">
      <c r="A8" s="57">
        <v>4</v>
      </c>
      <c r="B8" s="20" t="s">
        <v>3234</v>
      </c>
      <c r="C8" s="20" t="s">
        <v>3235</v>
      </c>
      <c r="D8" s="76">
        <v>230.82</v>
      </c>
      <c r="E8" s="58" t="s">
        <v>279</v>
      </c>
      <c r="F8" s="240"/>
      <c r="G8" s="240"/>
      <c r="H8" s="382">
        <f>ROUND(D8*F8, 0)</f>
        <v>0</v>
      </c>
      <c r="I8" s="382">
        <f>ROUND(D8*G8, 0)</f>
        <v>0</v>
      </c>
    </row>
    <row r="9" spans="1:9">
      <c r="F9" s="317"/>
      <c r="G9" s="314"/>
      <c r="H9" s="387"/>
      <c r="I9" s="387"/>
    </row>
    <row r="10" spans="1:9" ht="71.25">
      <c r="A10" s="57">
        <v>5</v>
      </c>
      <c r="B10" s="20" t="s">
        <v>3236</v>
      </c>
      <c r="C10" s="20" t="s">
        <v>3237</v>
      </c>
      <c r="D10" s="76">
        <v>11.07</v>
      </c>
      <c r="E10" s="58" t="s">
        <v>279</v>
      </c>
      <c r="F10" s="240"/>
      <c r="G10" s="240"/>
      <c r="H10" s="382">
        <f>ROUND(D10*F10, 0)</f>
        <v>0</v>
      </c>
      <c r="I10" s="382">
        <f>ROUND(D10*G10, 0)</f>
        <v>0</v>
      </c>
    </row>
    <row r="11" spans="1:9">
      <c r="F11" s="317"/>
      <c r="G11" s="314"/>
      <c r="H11" s="387"/>
      <c r="I11" s="387"/>
    </row>
    <row r="12" spans="1:9" ht="71.25">
      <c r="A12" s="57">
        <v>6</v>
      </c>
      <c r="B12" s="20" t="s">
        <v>3238</v>
      </c>
      <c r="C12" s="20" t="s">
        <v>3239</v>
      </c>
      <c r="D12" s="76">
        <v>9.94</v>
      </c>
      <c r="E12" s="58" t="s">
        <v>279</v>
      </c>
      <c r="F12" s="240"/>
      <c r="G12" s="240"/>
      <c r="H12" s="382">
        <f>ROUND(D12*F12, 0)</f>
        <v>0</v>
      </c>
      <c r="I12" s="382">
        <f>ROUND(D12*G12, 0)</f>
        <v>0</v>
      </c>
    </row>
    <row r="13" spans="1:9">
      <c r="F13" s="317"/>
      <c r="G13" s="314"/>
      <c r="H13" s="387"/>
      <c r="I13" s="387"/>
    </row>
    <row r="14" spans="1:9" ht="71.25">
      <c r="A14" s="57">
        <v>7</v>
      </c>
      <c r="B14" s="20" t="s">
        <v>3240</v>
      </c>
      <c r="C14" s="20" t="s">
        <v>3241</v>
      </c>
      <c r="D14" s="76">
        <v>3.71</v>
      </c>
      <c r="E14" s="58" t="s">
        <v>279</v>
      </c>
      <c r="F14" s="240"/>
      <c r="G14" s="240"/>
      <c r="H14" s="382">
        <f>ROUND(D14*F14, 0)</f>
        <v>0</v>
      </c>
      <c r="I14" s="382">
        <f>ROUND(D14*G14, 0)</f>
        <v>0</v>
      </c>
    </row>
    <row r="15" spans="1:9">
      <c r="F15" s="317"/>
      <c r="G15" s="314"/>
      <c r="H15" s="387"/>
      <c r="I15" s="387"/>
    </row>
    <row r="16" spans="1:9" ht="71.25">
      <c r="A16" s="57">
        <v>8</v>
      </c>
      <c r="B16" s="20" t="s">
        <v>3242</v>
      </c>
      <c r="C16" s="20" t="s">
        <v>3243</v>
      </c>
      <c r="D16" s="76">
        <v>78.52</v>
      </c>
      <c r="E16" s="58" t="s">
        <v>279</v>
      </c>
      <c r="F16" s="240"/>
      <c r="G16" s="240"/>
      <c r="H16" s="382">
        <f>ROUND(D16*F16, 0)</f>
        <v>0</v>
      </c>
      <c r="I16" s="382">
        <f>ROUND(D16*G16, 0)</f>
        <v>0</v>
      </c>
    </row>
    <row r="17" spans="1:9">
      <c r="F17" s="317"/>
      <c r="G17" s="314"/>
      <c r="H17" s="387"/>
      <c r="I17" s="387"/>
    </row>
    <row r="18" spans="1:9" ht="71.25">
      <c r="A18" s="57">
        <v>9</v>
      </c>
      <c r="B18" s="20" t="s">
        <v>3244</v>
      </c>
      <c r="C18" s="20" t="s">
        <v>3245</v>
      </c>
      <c r="D18" s="76">
        <v>14.97</v>
      </c>
      <c r="E18" s="58" t="s">
        <v>279</v>
      </c>
      <c r="F18" s="240"/>
      <c r="G18" s="240"/>
      <c r="H18" s="382">
        <f>ROUND(D18*F18, 0)</f>
        <v>0</v>
      </c>
      <c r="I18" s="382">
        <f>ROUND(D18*G18, 0)</f>
        <v>0</v>
      </c>
    </row>
    <row r="19" spans="1:9">
      <c r="F19" s="317"/>
      <c r="G19" s="314"/>
      <c r="H19" s="387"/>
      <c r="I19" s="387"/>
    </row>
    <row r="20" spans="1:9" ht="71.25">
      <c r="A20" s="57">
        <v>10</v>
      </c>
      <c r="B20" s="20" t="s">
        <v>3246</v>
      </c>
      <c r="C20" s="20" t="s">
        <v>3247</v>
      </c>
      <c r="D20" s="76">
        <v>88.43</v>
      </c>
      <c r="E20" s="58" t="s">
        <v>279</v>
      </c>
      <c r="F20" s="240"/>
      <c r="G20" s="240"/>
      <c r="H20" s="382">
        <f>ROUND(D20*F20, 0)</f>
        <v>0</v>
      </c>
      <c r="I20" s="382">
        <f>ROUND(D20*G20, 0)</f>
        <v>0</v>
      </c>
    </row>
    <row r="21" spans="1:9">
      <c r="F21" s="317"/>
      <c r="G21" s="314"/>
      <c r="H21" s="387"/>
      <c r="I21" s="387"/>
    </row>
    <row r="22" spans="1:9" ht="71.25">
      <c r="A22" s="57">
        <v>11</v>
      </c>
      <c r="B22" s="20" t="s">
        <v>3248</v>
      </c>
      <c r="C22" s="20" t="s">
        <v>3249</v>
      </c>
      <c r="D22" s="76">
        <v>4.24</v>
      </c>
      <c r="E22" s="58" t="s">
        <v>279</v>
      </c>
      <c r="F22" s="240"/>
      <c r="G22" s="240"/>
      <c r="H22" s="382">
        <f>ROUND(D22*F22, 0)</f>
        <v>0</v>
      </c>
      <c r="I22" s="382">
        <f>ROUND(D22*G22, 0)</f>
        <v>0</v>
      </c>
    </row>
    <row r="23" spans="1:9">
      <c r="F23" s="317"/>
      <c r="G23" s="314"/>
      <c r="H23" s="387"/>
      <c r="I23" s="387"/>
    </row>
    <row r="24" spans="1:9" ht="71.25">
      <c r="A24" s="57">
        <v>12</v>
      </c>
      <c r="B24" s="20" t="s">
        <v>3250</v>
      </c>
      <c r="C24" s="20" t="s">
        <v>3251</v>
      </c>
      <c r="D24" s="76">
        <v>6.68</v>
      </c>
      <c r="E24" s="58" t="s">
        <v>279</v>
      </c>
      <c r="F24" s="240"/>
      <c r="G24" s="240"/>
      <c r="H24" s="382">
        <f>ROUND(D24*F24, 0)</f>
        <v>0</v>
      </c>
      <c r="I24" s="382">
        <f>ROUND(D24*G24, 0)</f>
        <v>0</v>
      </c>
    </row>
    <row r="25" spans="1:9">
      <c r="F25" s="317"/>
      <c r="G25" s="314"/>
      <c r="H25" s="387"/>
      <c r="I25" s="387"/>
    </row>
    <row r="26" spans="1:9" ht="71.25">
      <c r="A26" s="57">
        <v>13</v>
      </c>
      <c r="B26" s="20" t="s">
        <v>3252</v>
      </c>
      <c r="C26" s="20" t="s">
        <v>3253</v>
      </c>
      <c r="D26" s="76">
        <v>6.03</v>
      </c>
      <c r="E26" s="58" t="s">
        <v>279</v>
      </c>
      <c r="F26" s="240"/>
      <c r="G26" s="240"/>
      <c r="H26" s="382">
        <f>ROUND(D26*F26, 0)</f>
        <v>0</v>
      </c>
      <c r="I26" s="382">
        <f>ROUND(D26*G26, 0)</f>
        <v>0</v>
      </c>
    </row>
    <row r="27" spans="1:9">
      <c r="F27" s="317"/>
      <c r="G27" s="314"/>
      <c r="H27" s="387"/>
      <c r="I27" s="387"/>
    </row>
    <row r="28" spans="1:9" ht="85.5">
      <c r="A28" s="57">
        <v>14</v>
      </c>
      <c r="B28" s="20" t="s">
        <v>3254</v>
      </c>
      <c r="C28" s="20" t="s">
        <v>3255</v>
      </c>
      <c r="D28" s="76">
        <v>656.7</v>
      </c>
      <c r="E28" s="58" t="s">
        <v>279</v>
      </c>
      <c r="F28" s="240"/>
      <c r="G28" s="240"/>
      <c r="H28" s="382">
        <f>ROUND(D28*F28, 0)</f>
        <v>0</v>
      </c>
      <c r="I28" s="382">
        <f>ROUND(D28*G28, 0)</f>
        <v>0</v>
      </c>
    </row>
    <row r="29" spans="1:9">
      <c r="F29" s="317"/>
      <c r="G29" s="314"/>
      <c r="H29" s="387"/>
      <c r="I29" s="387"/>
    </row>
    <row r="30" spans="1:9" ht="42.75">
      <c r="A30" s="57">
        <v>15</v>
      </c>
      <c r="B30" s="20" t="s">
        <v>3256</v>
      </c>
      <c r="C30" s="20" t="s">
        <v>3257</v>
      </c>
      <c r="D30" s="76">
        <v>656.7</v>
      </c>
      <c r="E30" s="58" t="s">
        <v>279</v>
      </c>
      <c r="F30" s="240"/>
      <c r="G30" s="240"/>
      <c r="H30" s="382">
        <f>ROUND(D30*F30, 0)</f>
        <v>0</v>
      </c>
      <c r="I30" s="382">
        <f>ROUND(D30*G30, 0)</f>
        <v>0</v>
      </c>
    </row>
    <row r="31" spans="1:9">
      <c r="F31" s="317"/>
      <c r="G31" s="314"/>
      <c r="H31" s="387"/>
      <c r="I31" s="387"/>
    </row>
    <row r="32" spans="1:9" ht="128.25">
      <c r="A32" s="57">
        <v>16</v>
      </c>
      <c r="B32" s="20" t="s">
        <v>3258</v>
      </c>
      <c r="C32" s="20" t="s">
        <v>3259</v>
      </c>
      <c r="D32" s="76">
        <v>348.66</v>
      </c>
      <c r="E32" s="58" t="s">
        <v>279</v>
      </c>
      <c r="F32" s="240"/>
      <c r="G32" s="240"/>
      <c r="H32" s="382">
        <f>ROUND(D32*F32, 0)</f>
        <v>0</v>
      </c>
      <c r="I32" s="382">
        <f>ROUND(D32*G32, 0)</f>
        <v>0</v>
      </c>
    </row>
    <row r="33" spans="1:9">
      <c r="F33" s="317"/>
      <c r="G33" s="314"/>
      <c r="H33" s="387"/>
      <c r="I33" s="387"/>
    </row>
    <row r="34" spans="1:9" ht="128.25">
      <c r="A34" s="57">
        <v>17</v>
      </c>
      <c r="B34" s="20" t="s">
        <v>3260</v>
      </c>
      <c r="C34" s="20" t="s">
        <v>3261</v>
      </c>
      <c r="D34" s="76">
        <v>41.47</v>
      </c>
      <c r="E34" s="58" t="s">
        <v>279</v>
      </c>
      <c r="F34" s="240"/>
      <c r="G34" s="240"/>
      <c r="H34" s="382">
        <f>ROUND(D34*F34, 0)</f>
        <v>0</v>
      </c>
      <c r="I34" s="382">
        <f>ROUND(D34*G34, 0)</f>
        <v>0</v>
      </c>
    </row>
    <row r="35" spans="1:9">
      <c r="F35" s="317"/>
      <c r="G35" s="314"/>
      <c r="H35" s="387"/>
      <c r="I35" s="387"/>
    </row>
    <row r="36" spans="1:9" ht="128.25">
      <c r="A36" s="57">
        <v>18</v>
      </c>
      <c r="B36" s="20" t="s">
        <v>3262</v>
      </c>
      <c r="C36" s="20" t="s">
        <v>3263</v>
      </c>
      <c r="D36" s="76">
        <v>55.68</v>
      </c>
      <c r="E36" s="58" t="s">
        <v>279</v>
      </c>
      <c r="F36" s="240"/>
      <c r="G36" s="240"/>
      <c r="H36" s="382">
        <f>ROUND(D36*F36, 0)</f>
        <v>0</v>
      </c>
      <c r="I36" s="382">
        <f>ROUND(D36*G36, 0)</f>
        <v>0</v>
      </c>
    </row>
    <row r="37" spans="1:9">
      <c r="F37" s="317"/>
      <c r="G37" s="314"/>
      <c r="H37" s="387"/>
      <c r="I37" s="387"/>
    </row>
    <row r="38" spans="1:9" ht="85.5">
      <c r="A38" s="57">
        <v>19</v>
      </c>
      <c r="B38" s="20" t="s">
        <v>3264</v>
      </c>
      <c r="C38" s="20" t="s">
        <v>4766</v>
      </c>
      <c r="D38" s="76">
        <v>14.97</v>
      </c>
      <c r="E38" s="58" t="s">
        <v>279</v>
      </c>
      <c r="F38" s="240"/>
      <c r="G38" s="240"/>
      <c r="H38" s="382">
        <f>ROUND(D38*F38, 0)</f>
        <v>0</v>
      </c>
      <c r="I38" s="382">
        <f>ROUND(D38*G38, 0)</f>
        <v>0</v>
      </c>
    </row>
    <row r="39" spans="1:9">
      <c r="F39" s="317"/>
      <c r="G39" s="314"/>
      <c r="H39" s="387"/>
      <c r="I39" s="387"/>
    </row>
    <row r="40" spans="1:9" ht="71.25">
      <c r="A40" s="57">
        <v>20</v>
      </c>
      <c r="B40" s="20" t="s">
        <v>3265</v>
      </c>
      <c r="C40" s="20" t="s">
        <v>4767</v>
      </c>
      <c r="D40" s="76">
        <v>14.97</v>
      </c>
      <c r="E40" s="58" t="s">
        <v>279</v>
      </c>
      <c r="F40" s="240"/>
      <c r="G40" s="240"/>
      <c r="H40" s="382">
        <f>ROUND(D40*F40, 0)</f>
        <v>0</v>
      </c>
      <c r="I40" s="382">
        <f>ROUND(D40*G40, 0)</f>
        <v>0</v>
      </c>
    </row>
    <row r="41" spans="1:9">
      <c r="F41" s="317"/>
      <c r="G41" s="314"/>
      <c r="H41" s="387"/>
      <c r="I41" s="387"/>
    </row>
    <row r="42" spans="1:9" ht="42.75">
      <c r="A42" s="57">
        <v>21</v>
      </c>
      <c r="B42" s="20" t="s">
        <v>3266</v>
      </c>
      <c r="C42" s="20" t="s">
        <v>3267</v>
      </c>
      <c r="D42" s="76">
        <v>5.37</v>
      </c>
      <c r="E42" s="58" t="s">
        <v>279</v>
      </c>
      <c r="F42" s="240"/>
      <c r="G42" s="240"/>
      <c r="H42" s="382">
        <f>ROUND(D42*F42, 0)</f>
        <v>0</v>
      </c>
      <c r="I42" s="382">
        <f>ROUND(D42*G42, 0)</f>
        <v>0</v>
      </c>
    </row>
    <row r="43" spans="1:9">
      <c r="F43" s="317"/>
      <c r="G43" s="314"/>
      <c r="H43" s="387"/>
      <c r="I43" s="387"/>
    </row>
    <row r="44" spans="1:9" ht="85.5">
      <c r="A44" s="57">
        <v>22</v>
      </c>
      <c r="B44" s="20" t="s">
        <v>3268</v>
      </c>
      <c r="C44" s="20" t="s">
        <v>3269</v>
      </c>
      <c r="D44" s="76">
        <v>5.37</v>
      </c>
      <c r="E44" s="58" t="s">
        <v>279</v>
      </c>
      <c r="F44" s="240"/>
      <c r="G44" s="240"/>
      <c r="H44" s="382">
        <f>ROUND(D44*F44, 0)</f>
        <v>0</v>
      </c>
      <c r="I44" s="382">
        <f>ROUND(D44*G44, 0)</f>
        <v>0</v>
      </c>
    </row>
    <row r="45" spans="1:9">
      <c r="F45" s="317"/>
      <c r="G45" s="314"/>
      <c r="H45" s="387"/>
      <c r="I45" s="387"/>
    </row>
    <row r="46" spans="1:9" ht="85.5">
      <c r="A46" s="57">
        <v>23</v>
      </c>
      <c r="B46" s="20" t="s">
        <v>3270</v>
      </c>
      <c r="C46" s="20" t="s">
        <v>3271</v>
      </c>
      <c r="D46" s="76">
        <v>5.37</v>
      </c>
      <c r="E46" s="58" t="s">
        <v>279</v>
      </c>
      <c r="F46" s="240"/>
      <c r="G46" s="240"/>
      <c r="H46" s="382">
        <f>ROUND(D46*F46, 0)</f>
        <v>0</v>
      </c>
      <c r="I46" s="382">
        <f>ROUND(D46*G46, 0)</f>
        <v>0</v>
      </c>
    </row>
    <row r="47" spans="1:9">
      <c r="F47" s="317"/>
      <c r="G47" s="314"/>
      <c r="H47" s="387"/>
      <c r="I47" s="387"/>
    </row>
    <row r="48" spans="1:9" ht="114">
      <c r="A48" s="57">
        <v>24</v>
      </c>
      <c r="B48" s="20" t="s">
        <v>3272</v>
      </c>
      <c r="C48" s="20" t="s">
        <v>3273</v>
      </c>
      <c r="D48" s="76">
        <v>5</v>
      </c>
      <c r="E48" s="58" t="s">
        <v>279</v>
      </c>
      <c r="F48" s="240"/>
      <c r="G48" s="240"/>
      <c r="H48" s="382">
        <f>ROUND(D48*F48, 0)</f>
        <v>0</v>
      </c>
      <c r="I48" s="382">
        <f>ROUND(D48*G48, 0)</f>
        <v>0</v>
      </c>
    </row>
    <row r="49" spans="1:9">
      <c r="F49" s="317"/>
      <c r="G49" s="314"/>
      <c r="H49" s="387"/>
      <c r="I49" s="387"/>
    </row>
    <row r="50" spans="1:9" ht="171">
      <c r="A50" s="57">
        <v>25</v>
      </c>
      <c r="B50" s="20" t="s">
        <v>3274</v>
      </c>
      <c r="C50" s="20" t="s">
        <v>3275</v>
      </c>
      <c r="D50" s="76">
        <v>1.8</v>
      </c>
      <c r="E50" s="58" t="s">
        <v>90</v>
      </c>
      <c r="F50" s="240"/>
      <c r="G50" s="240"/>
      <c r="H50" s="382">
        <f>ROUND(D50*F50, 0)</f>
        <v>0</v>
      </c>
      <c r="I50" s="382">
        <f>ROUND(D50*G50, 0)</f>
        <v>0</v>
      </c>
    </row>
    <row r="51" spans="1:9">
      <c r="F51" s="317"/>
      <c r="G51" s="314"/>
      <c r="H51" s="387"/>
      <c r="I51" s="387"/>
    </row>
    <row r="52" spans="1:9" s="318" customFormat="1" ht="15">
      <c r="A52" s="164"/>
      <c r="B52" s="12"/>
      <c r="C52" s="12" t="s">
        <v>89</v>
      </c>
      <c r="D52" s="268"/>
      <c r="E52" s="14"/>
      <c r="F52" s="332"/>
      <c r="G52" s="332"/>
      <c r="H52" s="383">
        <f>ROUND(SUM(H2:H51),0)</f>
        <v>0</v>
      </c>
      <c r="I52" s="383">
        <f>ROUND(SUM(I2:I51),0)</f>
        <v>0</v>
      </c>
    </row>
  </sheetData>
  <sheetProtection algorithmName="SHA-512" hashValue="Pd3MkFvmGgMRkHTJbH6cC8ufeh1RGqJmT8OKJF7YmuvkKB0vsDVQKJRGLfuZ/pAcpQ01vzi0kypOu46qDS0wqg==" saltValue="WoZFYY02UmgBvJa9ge5b8Q==" spinCount="100000" sheet="1" objects="1" scenarios="1"/>
  <autoFilter ref="A1:I52" xr:uid="{00000000-0009-0000-0000-000015000000}"/>
  <customSheetViews>
    <customSheetView guid="{8F7B0D9D-760B-4ED2-8EF3-7E60F24C53A3}" showPageBreaks="1" topLeftCell="A52">
      <pageMargins left="0.2361111111111111" right="0.2361111111111111" top="0.69444444444444442" bottom="0.69444444444444442" header="0.41666666666666669" footer="0.41666666666666669"/>
      <pageSetup paperSize="9" orientation="portrait" useFirstPageNumber="1" r:id="rId1"/>
      <headerFooter>
        <oddHeader>&amp;L&amp;"Times New Roman,bold"&amp;10 Bádogozás</oddHeader>
      </headerFooter>
    </customSheetView>
    <customSheetView guid="{889DD361-410A-403A-AA82-655FDFDC877E}" showPageBreaks="1" topLeftCell="A52">
      <pageMargins left="0.2361111111111111" right="0.2361111111111111" top="0.69444444444444442" bottom="0.69444444444444442" header="0.41666666666666669" footer="0.41666666666666669"/>
      <pageSetup paperSize="9" orientation="portrait" useFirstPageNumber="1" r:id="rId2"/>
      <headerFooter>
        <oddHeader>&amp;L&amp;"Times New Roman,bold"&amp;10 Bádogozás</oddHeader>
      </headerFooter>
    </customSheetView>
    <customSheetView guid="{D331B704-800F-4B9C-8ED5-0D010377A042}" showPageBreaks="1">
      <selection activeCell="I2" sqref="F2:I2"/>
      <pageMargins left="0.23622047244094491" right="0.23622047244094491" top="0.70866141732283472" bottom="0.70866141732283472" header="0.43307086614173229" footer="0.43307086614173229"/>
      <pageSetup paperSize="9" scale="81" orientation="portrait" useFirstPageNumber="1" r:id="rId3"/>
      <headerFooter>
        <oddHeader>&amp;L&amp;"Times New Roman,bold"&amp;10 Bádogozás</oddHeader>
      </headerFooter>
    </customSheetView>
  </customSheetViews>
  <pageMargins left="0.23622047244094491" right="0.23622047244094491" top="0.70866141732283472" bottom="0.70866141732283472" header="0.43307086614173229" footer="0.43307086614173229"/>
  <pageSetup paperSize="9" scale="78" firstPageNumber="118" fitToHeight="4" orientation="portrait" useFirstPageNumber="1" r:id="rId4"/>
  <headerFooter>
    <oddHeader>&amp;L&amp;"Times New Roman,Félkövér"&amp;10&amp;A</oddHeader>
    <oddFooter>&amp;C&amp;P</oddFooter>
  </headerFooter>
  <rowBreaks count="2" manualBreakCount="2">
    <brk id="13" max="16383" man="1"/>
    <brk id="31"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Munka24">
    <tabColor rgb="FFFFC000"/>
  </sheetPr>
  <dimension ref="A1:I153"/>
  <sheetViews>
    <sheetView zoomScaleNormal="100" workbookViewId="0">
      <selection activeCell="G3" sqref="G3"/>
    </sheetView>
  </sheetViews>
  <sheetFormatPr defaultRowHeight="14.25"/>
  <cols>
    <col min="1" max="1" width="6.140625" style="57" bestFit="1" customWidth="1"/>
    <col min="2" max="2" width="11.7109375" style="20" customWidth="1"/>
    <col min="3" max="3" width="44.85546875" style="20" customWidth="1"/>
    <col min="4" max="4" width="9.140625" style="76" bestFit="1" customWidth="1"/>
    <col min="5" max="5" width="9.42578125" style="58" bestFit="1" customWidth="1"/>
    <col min="6" max="6" width="18.7109375" style="333" bestFit="1" customWidth="1"/>
    <col min="7" max="7" width="15.140625" style="76" bestFit="1" customWidth="1"/>
    <col min="8" max="8" width="18.7109375" style="58" bestFit="1" customWidth="1"/>
    <col min="9" max="9" width="15.5703125" style="58" bestFit="1"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9" s="319" customFormat="1" ht="15">
      <c r="A1" s="8" t="s">
        <v>71</v>
      </c>
      <c r="B1" s="8" t="s">
        <v>72</v>
      </c>
      <c r="C1" s="8" t="s">
        <v>73</v>
      </c>
      <c r="D1" s="241" t="s">
        <v>74</v>
      </c>
      <c r="E1" s="13" t="s">
        <v>75</v>
      </c>
      <c r="F1" s="241" t="s">
        <v>76</v>
      </c>
      <c r="G1" s="241" t="s">
        <v>77</v>
      </c>
      <c r="H1" s="241" t="s">
        <v>0</v>
      </c>
      <c r="I1" s="13" t="s">
        <v>1</v>
      </c>
    </row>
    <row r="2" spans="1:9" ht="285">
      <c r="A2" s="57">
        <v>1</v>
      </c>
      <c r="B2" s="20" t="s">
        <v>3276</v>
      </c>
      <c r="C2" s="20" t="s">
        <v>3277</v>
      </c>
      <c r="D2" s="76">
        <v>6</v>
      </c>
      <c r="E2" s="58" t="s">
        <v>80</v>
      </c>
      <c r="F2" s="240"/>
      <c r="G2" s="240"/>
      <c r="H2" s="382">
        <f>ROUND(D2*F2, 0)</f>
        <v>0</v>
      </c>
      <c r="I2" s="382">
        <f>ROUND(D2*G2, 0)</f>
        <v>0</v>
      </c>
    </row>
    <row r="3" spans="1:9">
      <c r="H3" s="392"/>
      <c r="I3" s="392"/>
    </row>
    <row r="4" spans="1:9" ht="299.25">
      <c r="A4" s="57">
        <v>2</v>
      </c>
      <c r="B4" s="20" t="s">
        <v>3278</v>
      </c>
      <c r="C4" s="20" t="s">
        <v>3279</v>
      </c>
      <c r="D4" s="76">
        <v>2</v>
      </c>
      <c r="E4" s="58" t="s">
        <v>80</v>
      </c>
      <c r="F4" s="240"/>
      <c r="G4" s="240"/>
      <c r="H4" s="382">
        <f>ROUND(D4*F4, 0)</f>
        <v>0</v>
      </c>
      <c r="I4" s="382">
        <f>ROUND(D4*G4, 0)</f>
        <v>0</v>
      </c>
    </row>
    <row r="5" spans="1:9">
      <c r="F5" s="317"/>
      <c r="G5" s="314"/>
      <c r="H5" s="387"/>
      <c r="I5" s="387"/>
    </row>
    <row r="6" spans="1:9" ht="299.25">
      <c r="A6" s="57">
        <v>3</v>
      </c>
      <c r="B6" s="20" t="s">
        <v>3280</v>
      </c>
      <c r="C6" s="20" t="s">
        <v>3281</v>
      </c>
      <c r="D6" s="76">
        <v>2</v>
      </c>
      <c r="E6" s="58" t="s">
        <v>80</v>
      </c>
      <c r="F6" s="240"/>
      <c r="G6" s="240"/>
      <c r="H6" s="382">
        <f>ROUND(D6*F6, 0)</f>
        <v>0</v>
      </c>
      <c r="I6" s="382">
        <f>ROUND(D6*G6, 0)</f>
        <v>0</v>
      </c>
    </row>
    <row r="7" spans="1:9">
      <c r="F7" s="317"/>
      <c r="G7" s="314"/>
      <c r="H7" s="387"/>
      <c r="I7" s="387"/>
    </row>
    <row r="8" spans="1:9" ht="285">
      <c r="A8" s="57">
        <v>4</v>
      </c>
      <c r="B8" s="20" t="s">
        <v>3282</v>
      </c>
      <c r="C8" s="20" t="s">
        <v>3283</v>
      </c>
      <c r="D8" s="76">
        <v>1</v>
      </c>
      <c r="E8" s="58" t="s">
        <v>80</v>
      </c>
      <c r="F8" s="240"/>
      <c r="G8" s="240"/>
      <c r="H8" s="382">
        <f>ROUND(D8*F8, 0)</f>
        <v>0</v>
      </c>
      <c r="I8" s="382">
        <f>ROUND(D8*G8, 0)</f>
        <v>0</v>
      </c>
    </row>
    <row r="9" spans="1:9">
      <c r="F9" s="317"/>
      <c r="G9" s="314"/>
      <c r="H9" s="387"/>
      <c r="I9" s="387"/>
    </row>
    <row r="10" spans="1:9" ht="285">
      <c r="A10" s="57">
        <v>5</v>
      </c>
      <c r="B10" s="20" t="s">
        <v>3284</v>
      </c>
      <c r="C10" s="20" t="s">
        <v>3285</v>
      </c>
      <c r="D10" s="76">
        <v>1</v>
      </c>
      <c r="E10" s="58" t="s">
        <v>80</v>
      </c>
      <c r="F10" s="240"/>
      <c r="G10" s="240"/>
      <c r="H10" s="382">
        <f>ROUND(D10*F10, 0)</f>
        <v>0</v>
      </c>
      <c r="I10" s="382">
        <f>ROUND(D10*G10, 0)</f>
        <v>0</v>
      </c>
    </row>
    <row r="11" spans="1:9">
      <c r="F11" s="317"/>
      <c r="G11" s="314"/>
      <c r="H11" s="387"/>
      <c r="I11" s="387"/>
    </row>
    <row r="12" spans="1:9" ht="327.75">
      <c r="A12" s="57">
        <v>6</v>
      </c>
      <c r="B12" s="20" t="s">
        <v>3286</v>
      </c>
      <c r="C12" s="20" t="s">
        <v>3287</v>
      </c>
      <c r="D12" s="76">
        <v>4</v>
      </c>
      <c r="E12" s="58" t="s">
        <v>80</v>
      </c>
      <c r="F12" s="240"/>
      <c r="G12" s="240"/>
      <c r="H12" s="382">
        <f>ROUND(D12*F12, 0)</f>
        <v>0</v>
      </c>
      <c r="I12" s="382">
        <f>ROUND(D12*G12, 0)</f>
        <v>0</v>
      </c>
    </row>
    <row r="13" spans="1:9">
      <c r="F13" s="317"/>
      <c r="G13" s="314"/>
      <c r="H13" s="387"/>
      <c r="I13" s="387"/>
    </row>
    <row r="14" spans="1:9" ht="327.75">
      <c r="A14" s="57">
        <v>7</v>
      </c>
      <c r="B14" s="20" t="s">
        <v>3288</v>
      </c>
      <c r="C14" s="20" t="s">
        <v>3289</v>
      </c>
      <c r="D14" s="76">
        <v>6</v>
      </c>
      <c r="E14" s="58" t="s">
        <v>80</v>
      </c>
      <c r="F14" s="240"/>
      <c r="G14" s="240"/>
      <c r="H14" s="382">
        <f>ROUND(D14*F14, 0)</f>
        <v>0</v>
      </c>
      <c r="I14" s="382">
        <f>ROUND(D14*G14, 0)</f>
        <v>0</v>
      </c>
    </row>
    <row r="15" spans="1:9">
      <c r="F15" s="317"/>
      <c r="G15" s="314"/>
      <c r="H15" s="387"/>
      <c r="I15" s="387"/>
    </row>
    <row r="16" spans="1:9" ht="299.25">
      <c r="A16" s="57">
        <v>8</v>
      </c>
      <c r="B16" s="20" t="s">
        <v>3290</v>
      </c>
      <c r="C16" s="20" t="s">
        <v>3291</v>
      </c>
      <c r="D16" s="76">
        <v>2</v>
      </c>
      <c r="E16" s="58" t="s">
        <v>80</v>
      </c>
      <c r="F16" s="240"/>
      <c r="G16" s="240"/>
      <c r="H16" s="382">
        <f>ROUND(D16*F16, 0)</f>
        <v>0</v>
      </c>
      <c r="I16" s="382">
        <f>ROUND(D16*G16, 0)</f>
        <v>0</v>
      </c>
    </row>
    <row r="17" spans="1:9">
      <c r="F17" s="317"/>
      <c r="G17" s="314"/>
      <c r="H17" s="387"/>
      <c r="I17" s="387"/>
    </row>
    <row r="18" spans="1:9" ht="299.25">
      <c r="A18" s="57">
        <v>9</v>
      </c>
      <c r="B18" s="20" t="s">
        <v>3292</v>
      </c>
      <c r="C18" s="20" t="s">
        <v>3293</v>
      </c>
      <c r="D18" s="76">
        <v>4</v>
      </c>
      <c r="E18" s="58" t="s">
        <v>80</v>
      </c>
      <c r="F18" s="240"/>
      <c r="G18" s="240"/>
      <c r="H18" s="382">
        <f>ROUND(D18*F18, 0)</f>
        <v>0</v>
      </c>
      <c r="I18" s="382">
        <f>ROUND(D18*G18, 0)</f>
        <v>0</v>
      </c>
    </row>
    <row r="19" spans="1:9">
      <c r="F19" s="317"/>
      <c r="G19" s="314"/>
      <c r="H19" s="387"/>
      <c r="I19" s="387"/>
    </row>
    <row r="20" spans="1:9" ht="342">
      <c r="A20" s="57">
        <v>10</v>
      </c>
      <c r="B20" s="20" t="s">
        <v>3294</v>
      </c>
      <c r="C20" s="20" t="s">
        <v>3295</v>
      </c>
      <c r="D20" s="76">
        <v>1</v>
      </c>
      <c r="E20" s="58" t="s">
        <v>80</v>
      </c>
      <c r="F20" s="240"/>
      <c r="G20" s="240"/>
      <c r="H20" s="382">
        <f>ROUND(D20*F20, 0)</f>
        <v>0</v>
      </c>
      <c r="I20" s="382">
        <f>ROUND(D20*G20, 0)</f>
        <v>0</v>
      </c>
    </row>
    <row r="21" spans="1:9">
      <c r="F21" s="317"/>
      <c r="G21" s="314"/>
      <c r="H21" s="387"/>
      <c r="I21" s="387"/>
    </row>
    <row r="22" spans="1:9" ht="299.25">
      <c r="A22" s="57">
        <v>11</v>
      </c>
      <c r="B22" s="20" t="s">
        <v>3296</v>
      </c>
      <c r="C22" s="20" t="s">
        <v>3297</v>
      </c>
      <c r="D22" s="76">
        <v>17</v>
      </c>
      <c r="E22" s="58" t="s">
        <v>80</v>
      </c>
      <c r="F22" s="240"/>
      <c r="G22" s="240"/>
      <c r="H22" s="382">
        <f>ROUND(D22*F22, 0)</f>
        <v>0</v>
      </c>
      <c r="I22" s="382">
        <f>ROUND(D22*G22, 0)</f>
        <v>0</v>
      </c>
    </row>
    <row r="23" spans="1:9">
      <c r="F23" s="317"/>
      <c r="G23" s="314"/>
      <c r="H23" s="387"/>
      <c r="I23" s="387"/>
    </row>
    <row r="24" spans="1:9" ht="299.25">
      <c r="A24" s="57">
        <v>12</v>
      </c>
      <c r="B24" s="20" t="s">
        <v>3298</v>
      </c>
      <c r="C24" s="20" t="s">
        <v>3299</v>
      </c>
      <c r="D24" s="76">
        <v>1</v>
      </c>
      <c r="E24" s="58" t="s">
        <v>80</v>
      </c>
      <c r="F24" s="240"/>
      <c r="G24" s="240"/>
      <c r="H24" s="382">
        <f>ROUND(D24*F24, 0)</f>
        <v>0</v>
      </c>
      <c r="I24" s="382">
        <f>ROUND(D24*G24, 0)</f>
        <v>0</v>
      </c>
    </row>
    <row r="25" spans="1:9">
      <c r="F25" s="317"/>
      <c r="G25" s="314"/>
      <c r="H25" s="387"/>
      <c r="I25" s="387"/>
    </row>
    <row r="26" spans="1:9" ht="299.25">
      <c r="A26" s="57">
        <v>13</v>
      </c>
      <c r="B26" s="20" t="s">
        <v>3300</v>
      </c>
      <c r="C26" s="20" t="s">
        <v>3301</v>
      </c>
      <c r="D26" s="76">
        <v>1</v>
      </c>
      <c r="E26" s="58" t="s">
        <v>80</v>
      </c>
      <c r="F26" s="240"/>
      <c r="G26" s="240"/>
      <c r="H26" s="382">
        <f>ROUND(D26*F26, 0)</f>
        <v>0</v>
      </c>
      <c r="I26" s="382">
        <f>ROUND(D26*G26, 0)</f>
        <v>0</v>
      </c>
    </row>
    <row r="27" spans="1:9">
      <c r="F27" s="317"/>
      <c r="G27" s="314"/>
      <c r="H27" s="387"/>
      <c r="I27" s="387"/>
    </row>
    <row r="28" spans="1:9" ht="327.75">
      <c r="A28" s="57">
        <v>14</v>
      </c>
      <c r="B28" s="20" t="s">
        <v>3302</v>
      </c>
      <c r="C28" s="20" t="s">
        <v>3303</v>
      </c>
      <c r="D28" s="76">
        <v>2</v>
      </c>
      <c r="E28" s="58" t="s">
        <v>80</v>
      </c>
      <c r="F28" s="240"/>
      <c r="G28" s="240"/>
      <c r="H28" s="382">
        <f>ROUND(D28*F28, 0)</f>
        <v>0</v>
      </c>
      <c r="I28" s="382">
        <f>ROUND(D28*G28, 0)</f>
        <v>0</v>
      </c>
    </row>
    <row r="29" spans="1:9">
      <c r="F29" s="317"/>
      <c r="G29" s="314"/>
      <c r="H29" s="387"/>
      <c r="I29" s="387"/>
    </row>
    <row r="30" spans="1:9" ht="299.25">
      <c r="A30" s="57">
        <v>15</v>
      </c>
      <c r="B30" s="20" t="s">
        <v>3304</v>
      </c>
      <c r="C30" s="20" t="s">
        <v>3305</v>
      </c>
      <c r="D30" s="76">
        <v>9</v>
      </c>
      <c r="E30" s="58" t="s">
        <v>80</v>
      </c>
      <c r="F30" s="240"/>
      <c r="G30" s="240"/>
      <c r="H30" s="382">
        <f>ROUND(D30*F30, 0)</f>
        <v>0</v>
      </c>
      <c r="I30" s="382">
        <f>ROUND(D30*G30, 0)</f>
        <v>0</v>
      </c>
    </row>
    <row r="31" spans="1:9">
      <c r="F31" s="317"/>
      <c r="G31" s="314"/>
      <c r="H31" s="387"/>
      <c r="I31" s="387"/>
    </row>
    <row r="32" spans="1:9" ht="313.5">
      <c r="A32" s="57">
        <v>16</v>
      </c>
      <c r="B32" s="20" t="s">
        <v>3306</v>
      </c>
      <c r="C32" s="20" t="s">
        <v>3307</v>
      </c>
      <c r="D32" s="76">
        <v>3</v>
      </c>
      <c r="E32" s="58" t="s">
        <v>80</v>
      </c>
      <c r="F32" s="240"/>
      <c r="G32" s="240"/>
      <c r="H32" s="382">
        <f>ROUND(D32*F32, 0)</f>
        <v>0</v>
      </c>
      <c r="I32" s="382">
        <f>ROUND(D32*G32, 0)</f>
        <v>0</v>
      </c>
    </row>
    <row r="33" spans="1:9">
      <c r="F33" s="317"/>
      <c r="G33" s="314"/>
      <c r="H33" s="387"/>
      <c r="I33" s="387"/>
    </row>
    <row r="34" spans="1:9" ht="242.25">
      <c r="A34" s="57">
        <v>17</v>
      </c>
      <c r="B34" s="20" t="s">
        <v>3308</v>
      </c>
      <c r="C34" s="20" t="s">
        <v>3309</v>
      </c>
      <c r="D34" s="76">
        <v>3</v>
      </c>
      <c r="E34" s="58" t="s">
        <v>80</v>
      </c>
      <c r="F34" s="240"/>
      <c r="G34" s="240"/>
      <c r="H34" s="382">
        <f>ROUND(D34*F34, 0)</f>
        <v>0</v>
      </c>
      <c r="I34" s="382">
        <f>ROUND(D34*G34, 0)</f>
        <v>0</v>
      </c>
    </row>
    <row r="35" spans="1:9">
      <c r="F35" s="317"/>
      <c r="G35" s="314"/>
      <c r="H35" s="387"/>
      <c r="I35" s="387"/>
    </row>
    <row r="36" spans="1:9" ht="299.25">
      <c r="A36" s="57">
        <v>18</v>
      </c>
      <c r="B36" s="20" t="s">
        <v>3310</v>
      </c>
      <c r="C36" s="20" t="s">
        <v>3311</v>
      </c>
      <c r="D36" s="76">
        <v>1</v>
      </c>
      <c r="E36" s="58" t="s">
        <v>80</v>
      </c>
      <c r="F36" s="240"/>
      <c r="G36" s="240"/>
      <c r="H36" s="382">
        <f>ROUND(D36*F36, 0)</f>
        <v>0</v>
      </c>
      <c r="I36" s="382">
        <f>ROUND(D36*G36, 0)</f>
        <v>0</v>
      </c>
    </row>
    <row r="37" spans="1:9">
      <c r="F37" s="317"/>
      <c r="G37" s="314"/>
      <c r="H37" s="387"/>
      <c r="I37" s="387"/>
    </row>
    <row r="38" spans="1:9" ht="313.5">
      <c r="A38" s="57">
        <v>19</v>
      </c>
      <c r="B38" s="20" t="s">
        <v>3312</v>
      </c>
      <c r="C38" s="20" t="s">
        <v>3313</v>
      </c>
      <c r="D38" s="76">
        <v>1</v>
      </c>
      <c r="E38" s="58" t="s">
        <v>80</v>
      </c>
      <c r="F38" s="240"/>
      <c r="G38" s="240"/>
      <c r="H38" s="382">
        <f>ROUND(D38*F38, 0)</f>
        <v>0</v>
      </c>
      <c r="I38" s="382">
        <f>ROUND(D38*G38, 0)</f>
        <v>0</v>
      </c>
    </row>
    <row r="39" spans="1:9">
      <c r="F39" s="317"/>
      <c r="G39" s="314"/>
      <c r="H39" s="387"/>
      <c r="I39" s="387"/>
    </row>
    <row r="40" spans="1:9" ht="299.25">
      <c r="A40" s="57">
        <v>20</v>
      </c>
      <c r="B40" s="20" t="s">
        <v>3314</v>
      </c>
      <c r="C40" s="20" t="s">
        <v>3315</v>
      </c>
      <c r="D40" s="76">
        <v>3</v>
      </c>
      <c r="E40" s="58" t="s">
        <v>80</v>
      </c>
      <c r="F40" s="240"/>
      <c r="G40" s="240"/>
      <c r="H40" s="382">
        <f>ROUND(D40*F40, 0)</f>
        <v>0</v>
      </c>
      <c r="I40" s="382">
        <f>ROUND(D40*G40, 0)</f>
        <v>0</v>
      </c>
    </row>
    <row r="41" spans="1:9">
      <c r="F41" s="317"/>
      <c r="G41" s="314"/>
      <c r="H41" s="387"/>
      <c r="I41" s="387"/>
    </row>
    <row r="42" spans="1:9" ht="285">
      <c r="A42" s="57">
        <v>21</v>
      </c>
      <c r="B42" s="20" t="s">
        <v>3316</v>
      </c>
      <c r="C42" s="20" t="s">
        <v>3317</v>
      </c>
      <c r="D42" s="76">
        <v>1</v>
      </c>
      <c r="E42" s="58" t="s">
        <v>80</v>
      </c>
      <c r="F42" s="240"/>
      <c r="G42" s="240"/>
      <c r="H42" s="382">
        <f>ROUND(D42*F42, 0)</f>
        <v>0</v>
      </c>
      <c r="I42" s="382">
        <f>ROUND(D42*G42, 0)</f>
        <v>0</v>
      </c>
    </row>
    <row r="43" spans="1:9">
      <c r="F43" s="317"/>
      <c r="G43" s="314"/>
      <c r="H43" s="387"/>
      <c r="I43" s="387"/>
    </row>
    <row r="44" spans="1:9" ht="285">
      <c r="A44" s="57">
        <v>22</v>
      </c>
      <c r="B44" s="20" t="s">
        <v>3318</v>
      </c>
      <c r="C44" s="20" t="s">
        <v>3319</v>
      </c>
      <c r="D44" s="76">
        <v>1</v>
      </c>
      <c r="E44" s="58" t="s">
        <v>80</v>
      </c>
      <c r="F44" s="240"/>
      <c r="G44" s="240"/>
      <c r="H44" s="382">
        <f>ROUND(D44*F44, 0)</f>
        <v>0</v>
      </c>
      <c r="I44" s="382">
        <f>ROUND(D44*G44, 0)</f>
        <v>0</v>
      </c>
    </row>
    <row r="45" spans="1:9">
      <c r="F45" s="317"/>
      <c r="G45" s="314"/>
      <c r="H45" s="387"/>
      <c r="I45" s="387"/>
    </row>
    <row r="46" spans="1:9" ht="299.25">
      <c r="A46" s="57">
        <v>23</v>
      </c>
      <c r="B46" s="20" t="s">
        <v>3320</v>
      </c>
      <c r="C46" s="20" t="s">
        <v>3321</v>
      </c>
      <c r="D46" s="76">
        <v>3</v>
      </c>
      <c r="E46" s="58" t="s">
        <v>80</v>
      </c>
      <c r="F46" s="240"/>
      <c r="G46" s="240"/>
      <c r="H46" s="382">
        <f>ROUND(D46*F46, 0)</f>
        <v>0</v>
      </c>
      <c r="I46" s="382">
        <f>ROUND(D46*G46, 0)</f>
        <v>0</v>
      </c>
    </row>
    <row r="47" spans="1:9">
      <c r="F47" s="317"/>
      <c r="G47" s="314"/>
      <c r="H47" s="387"/>
      <c r="I47" s="387"/>
    </row>
    <row r="48" spans="1:9" ht="299.25">
      <c r="A48" s="57">
        <v>24</v>
      </c>
      <c r="B48" s="20" t="s">
        <v>3322</v>
      </c>
      <c r="C48" s="20" t="s">
        <v>3323</v>
      </c>
      <c r="D48" s="76">
        <v>1</v>
      </c>
      <c r="E48" s="58" t="s">
        <v>80</v>
      </c>
      <c r="F48" s="240"/>
      <c r="G48" s="240"/>
      <c r="H48" s="382">
        <f>ROUND(D48*F48, 0)</f>
        <v>0</v>
      </c>
      <c r="I48" s="382">
        <f>ROUND(D48*G48, 0)</f>
        <v>0</v>
      </c>
    </row>
    <row r="49" spans="1:9">
      <c r="F49" s="317"/>
      <c r="G49" s="314"/>
      <c r="H49" s="387"/>
      <c r="I49" s="387"/>
    </row>
    <row r="50" spans="1:9" ht="285">
      <c r="A50" s="57">
        <v>25</v>
      </c>
      <c r="B50" s="20" t="s">
        <v>3324</v>
      </c>
      <c r="C50" s="20" t="s">
        <v>3325</v>
      </c>
      <c r="D50" s="76">
        <v>1</v>
      </c>
      <c r="E50" s="58" t="s">
        <v>80</v>
      </c>
      <c r="F50" s="240"/>
      <c r="G50" s="240"/>
      <c r="H50" s="382">
        <f>ROUND(D50*F50, 0)</f>
        <v>0</v>
      </c>
      <c r="I50" s="382">
        <f>ROUND(D50*G50, 0)</f>
        <v>0</v>
      </c>
    </row>
    <row r="51" spans="1:9">
      <c r="F51" s="317"/>
      <c r="G51" s="314"/>
      <c r="H51" s="387"/>
      <c r="I51" s="387"/>
    </row>
    <row r="52" spans="1:9" ht="370.5">
      <c r="A52" s="57">
        <v>26</v>
      </c>
      <c r="B52" s="20" t="s">
        <v>3326</v>
      </c>
      <c r="C52" s="20" t="s">
        <v>3327</v>
      </c>
      <c r="D52" s="76">
        <v>18</v>
      </c>
      <c r="E52" s="58" t="s">
        <v>80</v>
      </c>
      <c r="F52" s="240"/>
      <c r="G52" s="240"/>
      <c r="H52" s="382">
        <f>ROUND(D52*F52, 0)</f>
        <v>0</v>
      </c>
      <c r="I52" s="382">
        <f>ROUND(D52*G52, 0)</f>
        <v>0</v>
      </c>
    </row>
    <row r="53" spans="1:9">
      <c r="F53" s="317"/>
      <c r="G53" s="314"/>
      <c r="H53" s="387"/>
      <c r="I53" s="387"/>
    </row>
    <row r="54" spans="1:9" ht="384.75">
      <c r="A54" s="57">
        <v>27</v>
      </c>
      <c r="B54" s="20" t="s">
        <v>3328</v>
      </c>
      <c r="C54" s="20" t="s">
        <v>3329</v>
      </c>
      <c r="D54" s="76">
        <v>3</v>
      </c>
      <c r="E54" s="58" t="s">
        <v>80</v>
      </c>
      <c r="F54" s="240"/>
      <c r="G54" s="240"/>
      <c r="H54" s="382">
        <f>ROUND(D54*F54, 0)</f>
        <v>0</v>
      </c>
      <c r="I54" s="382">
        <f>ROUND(D54*G54, 0)</f>
        <v>0</v>
      </c>
    </row>
    <row r="55" spans="1:9">
      <c r="F55" s="317"/>
      <c r="G55" s="314"/>
      <c r="H55" s="387"/>
      <c r="I55" s="387"/>
    </row>
    <row r="56" spans="1:9" ht="356.25">
      <c r="A56" s="57">
        <v>28</v>
      </c>
      <c r="B56" s="20" t="s">
        <v>3330</v>
      </c>
      <c r="C56" s="20" t="s">
        <v>3331</v>
      </c>
      <c r="D56" s="76">
        <v>3</v>
      </c>
      <c r="E56" s="58" t="s">
        <v>80</v>
      </c>
      <c r="F56" s="240"/>
      <c r="G56" s="240"/>
      <c r="H56" s="382">
        <f>ROUND(D56*F56, 0)</f>
        <v>0</v>
      </c>
      <c r="I56" s="382">
        <f>ROUND(D56*G56, 0)</f>
        <v>0</v>
      </c>
    </row>
    <row r="57" spans="1:9">
      <c r="F57" s="317"/>
      <c r="G57" s="314"/>
      <c r="H57" s="387"/>
      <c r="I57" s="387"/>
    </row>
    <row r="58" spans="1:9" ht="370.5">
      <c r="A58" s="57">
        <v>29</v>
      </c>
      <c r="B58" s="20" t="s">
        <v>3332</v>
      </c>
      <c r="C58" s="20" t="s">
        <v>3333</v>
      </c>
      <c r="D58" s="76">
        <v>12</v>
      </c>
      <c r="E58" s="58" t="s">
        <v>80</v>
      </c>
      <c r="F58" s="240"/>
      <c r="G58" s="240"/>
      <c r="H58" s="382">
        <f>ROUND(D58*F58, 0)</f>
        <v>0</v>
      </c>
      <c r="I58" s="382">
        <f>ROUND(D58*G58, 0)</f>
        <v>0</v>
      </c>
    </row>
    <row r="59" spans="1:9">
      <c r="F59" s="317"/>
      <c r="G59" s="314"/>
      <c r="H59" s="387"/>
      <c r="I59" s="387"/>
    </row>
    <row r="60" spans="1:9" ht="356.25">
      <c r="A60" s="57">
        <v>30</v>
      </c>
      <c r="B60" s="20" t="s">
        <v>3334</v>
      </c>
      <c r="C60" s="20" t="s">
        <v>3335</v>
      </c>
      <c r="D60" s="76">
        <v>13</v>
      </c>
      <c r="E60" s="58" t="s">
        <v>80</v>
      </c>
      <c r="F60" s="240"/>
      <c r="G60" s="240"/>
      <c r="H60" s="382">
        <f>ROUND(D60*F60, 0)</f>
        <v>0</v>
      </c>
      <c r="I60" s="382">
        <f>ROUND(D60*G60, 0)</f>
        <v>0</v>
      </c>
    </row>
    <row r="61" spans="1:9">
      <c r="F61" s="317"/>
      <c r="G61" s="314"/>
      <c r="H61" s="387"/>
      <c r="I61" s="387"/>
    </row>
    <row r="62" spans="1:9" ht="299.25">
      <c r="A62" s="57">
        <v>31</v>
      </c>
      <c r="B62" s="20" t="s">
        <v>3336</v>
      </c>
      <c r="C62" s="20" t="s">
        <v>3337</v>
      </c>
      <c r="D62" s="76">
        <v>1</v>
      </c>
      <c r="E62" s="58" t="s">
        <v>80</v>
      </c>
      <c r="F62" s="240"/>
      <c r="G62" s="240"/>
      <c r="H62" s="382">
        <f>ROUND(D62*F62, 0)</f>
        <v>0</v>
      </c>
      <c r="I62" s="382">
        <f>ROUND(D62*G62, 0)</f>
        <v>0</v>
      </c>
    </row>
    <row r="63" spans="1:9">
      <c r="F63" s="317"/>
      <c r="G63" s="314"/>
      <c r="H63" s="387"/>
      <c r="I63" s="387"/>
    </row>
    <row r="64" spans="1:9" ht="384.75">
      <c r="A64" s="57">
        <v>32</v>
      </c>
      <c r="B64" s="20" t="s">
        <v>3338</v>
      </c>
      <c r="C64" s="20" t="s">
        <v>3339</v>
      </c>
      <c r="D64" s="76">
        <v>2</v>
      </c>
      <c r="E64" s="58" t="s">
        <v>80</v>
      </c>
      <c r="F64" s="240"/>
      <c r="G64" s="240"/>
      <c r="H64" s="382">
        <f>ROUND(D64*F64, 0)</f>
        <v>0</v>
      </c>
      <c r="I64" s="382">
        <f>ROUND(D64*G64, 0)</f>
        <v>0</v>
      </c>
    </row>
    <row r="65" spans="1:9">
      <c r="F65" s="317"/>
      <c r="G65" s="314"/>
      <c r="H65" s="387"/>
      <c r="I65" s="387"/>
    </row>
    <row r="66" spans="1:9" ht="299.25">
      <c r="A66" s="57">
        <v>33</v>
      </c>
      <c r="B66" s="20" t="s">
        <v>3340</v>
      </c>
      <c r="C66" s="20" t="s">
        <v>3341</v>
      </c>
      <c r="D66" s="76">
        <v>4</v>
      </c>
      <c r="E66" s="58" t="s">
        <v>80</v>
      </c>
      <c r="F66" s="240"/>
      <c r="G66" s="240"/>
      <c r="H66" s="382">
        <f>ROUND(D66*F66, 0)</f>
        <v>0</v>
      </c>
      <c r="I66" s="382">
        <f>ROUND(D66*G66, 0)</f>
        <v>0</v>
      </c>
    </row>
    <row r="67" spans="1:9">
      <c r="F67" s="317"/>
      <c r="G67" s="314"/>
      <c r="H67" s="387"/>
      <c r="I67" s="387"/>
    </row>
    <row r="68" spans="1:9" ht="299.25">
      <c r="A68" s="57">
        <v>34</v>
      </c>
      <c r="B68" s="20" t="s">
        <v>3342</v>
      </c>
      <c r="C68" s="20" t="s">
        <v>3343</v>
      </c>
      <c r="D68" s="76">
        <v>1</v>
      </c>
      <c r="E68" s="58" t="s">
        <v>80</v>
      </c>
      <c r="F68" s="240"/>
      <c r="G68" s="240"/>
      <c r="H68" s="382">
        <f>ROUND(D68*F68, 0)</f>
        <v>0</v>
      </c>
      <c r="I68" s="382">
        <f>ROUND(D68*G68, 0)</f>
        <v>0</v>
      </c>
    </row>
    <row r="69" spans="1:9">
      <c r="F69" s="317"/>
      <c r="G69" s="314"/>
      <c r="H69" s="387"/>
      <c r="I69" s="387"/>
    </row>
    <row r="70" spans="1:9" ht="299.25">
      <c r="A70" s="57">
        <v>35</v>
      </c>
      <c r="B70" s="20" t="s">
        <v>3344</v>
      </c>
      <c r="C70" s="20" t="s">
        <v>3345</v>
      </c>
      <c r="D70" s="76">
        <v>1</v>
      </c>
      <c r="E70" s="58" t="s">
        <v>80</v>
      </c>
      <c r="F70" s="240"/>
      <c r="G70" s="240"/>
      <c r="H70" s="382">
        <f>ROUND(D70*F70, 0)</f>
        <v>0</v>
      </c>
      <c r="I70" s="382">
        <f>ROUND(D70*G70, 0)</f>
        <v>0</v>
      </c>
    </row>
    <row r="71" spans="1:9">
      <c r="F71" s="317"/>
      <c r="G71" s="314"/>
      <c r="H71" s="387"/>
      <c r="I71" s="387"/>
    </row>
    <row r="72" spans="1:9" ht="299.25">
      <c r="A72" s="57">
        <v>36</v>
      </c>
      <c r="B72" s="20" t="s">
        <v>3346</v>
      </c>
      <c r="C72" s="20" t="s">
        <v>3347</v>
      </c>
      <c r="D72" s="76">
        <v>1</v>
      </c>
      <c r="E72" s="58" t="s">
        <v>80</v>
      </c>
      <c r="F72" s="240"/>
      <c r="G72" s="240"/>
      <c r="H72" s="382">
        <f>ROUND(D72*F72, 0)</f>
        <v>0</v>
      </c>
      <c r="I72" s="382">
        <f>ROUND(D72*G72, 0)</f>
        <v>0</v>
      </c>
    </row>
    <row r="73" spans="1:9">
      <c r="F73" s="317"/>
      <c r="G73" s="314"/>
      <c r="H73" s="387"/>
      <c r="I73" s="387"/>
    </row>
    <row r="74" spans="1:9" ht="299.25">
      <c r="A74" s="57">
        <v>37</v>
      </c>
      <c r="B74" s="20" t="s">
        <v>3348</v>
      </c>
      <c r="C74" s="20" t="s">
        <v>3349</v>
      </c>
      <c r="D74" s="76">
        <v>6</v>
      </c>
      <c r="E74" s="58" t="s">
        <v>80</v>
      </c>
      <c r="F74" s="240"/>
      <c r="G74" s="240"/>
      <c r="H74" s="382">
        <f>ROUND(D74*F74, 0)</f>
        <v>0</v>
      </c>
      <c r="I74" s="382">
        <f>ROUND(D74*G74, 0)</f>
        <v>0</v>
      </c>
    </row>
    <row r="75" spans="1:9">
      <c r="F75" s="317"/>
      <c r="G75" s="314"/>
      <c r="H75" s="387"/>
      <c r="I75" s="387"/>
    </row>
    <row r="76" spans="1:9" ht="299.25">
      <c r="A76" s="57">
        <v>38</v>
      </c>
      <c r="B76" s="20" t="s">
        <v>3350</v>
      </c>
      <c r="C76" s="20" t="s">
        <v>3351</v>
      </c>
      <c r="D76" s="76">
        <v>4</v>
      </c>
      <c r="E76" s="58" t="s">
        <v>80</v>
      </c>
      <c r="F76" s="240"/>
      <c r="G76" s="240"/>
      <c r="H76" s="382">
        <f>ROUND(D76*F76, 0)</f>
        <v>0</v>
      </c>
      <c r="I76" s="382">
        <f>ROUND(D76*G76, 0)</f>
        <v>0</v>
      </c>
    </row>
    <row r="77" spans="1:9">
      <c r="F77" s="317"/>
      <c r="G77" s="314"/>
      <c r="H77" s="387"/>
      <c r="I77" s="387"/>
    </row>
    <row r="78" spans="1:9" ht="299.25">
      <c r="A78" s="57">
        <v>39</v>
      </c>
      <c r="B78" s="20" t="s">
        <v>3352</v>
      </c>
      <c r="C78" s="20" t="s">
        <v>3353</v>
      </c>
      <c r="D78" s="76">
        <v>1</v>
      </c>
      <c r="E78" s="58" t="s">
        <v>80</v>
      </c>
      <c r="F78" s="240"/>
      <c r="G78" s="240"/>
      <c r="H78" s="382">
        <f>ROUND(D78*F78, 0)</f>
        <v>0</v>
      </c>
      <c r="I78" s="382">
        <f>ROUND(D78*G78, 0)</f>
        <v>0</v>
      </c>
    </row>
    <row r="79" spans="1:9">
      <c r="F79" s="317"/>
      <c r="G79" s="314"/>
      <c r="H79" s="387"/>
      <c r="I79" s="387"/>
    </row>
    <row r="80" spans="1:9" ht="299.25">
      <c r="A80" s="57">
        <v>40</v>
      </c>
      <c r="B80" s="20" t="s">
        <v>3354</v>
      </c>
      <c r="C80" s="20" t="s">
        <v>3355</v>
      </c>
      <c r="D80" s="76">
        <v>2</v>
      </c>
      <c r="E80" s="58" t="s">
        <v>80</v>
      </c>
      <c r="F80" s="240"/>
      <c r="G80" s="240"/>
      <c r="H80" s="382">
        <f>ROUND(D80*F80, 0)</f>
        <v>0</v>
      </c>
      <c r="I80" s="382">
        <f>ROUND(D80*G80, 0)</f>
        <v>0</v>
      </c>
    </row>
    <row r="81" spans="1:9">
      <c r="F81" s="317"/>
      <c r="G81" s="314"/>
      <c r="H81" s="387"/>
      <c r="I81" s="387"/>
    </row>
    <row r="82" spans="1:9" ht="342">
      <c r="A82" s="57">
        <v>41</v>
      </c>
      <c r="B82" s="20" t="s">
        <v>3356</v>
      </c>
      <c r="C82" s="20" t="s">
        <v>3357</v>
      </c>
      <c r="D82" s="76">
        <v>1</v>
      </c>
      <c r="E82" s="58" t="s">
        <v>80</v>
      </c>
      <c r="F82" s="240"/>
      <c r="G82" s="240"/>
      <c r="H82" s="382">
        <f>ROUND(D82*F82, 0)</f>
        <v>0</v>
      </c>
      <c r="I82" s="382">
        <f>ROUND(D82*G82, 0)</f>
        <v>0</v>
      </c>
    </row>
    <row r="83" spans="1:9">
      <c r="F83" s="317"/>
      <c r="G83" s="314"/>
      <c r="H83" s="387"/>
      <c r="I83" s="387"/>
    </row>
    <row r="84" spans="1:9" ht="299.25">
      <c r="A84" s="57">
        <v>42</v>
      </c>
      <c r="B84" s="20" t="s">
        <v>3358</v>
      </c>
      <c r="C84" s="20" t="s">
        <v>3359</v>
      </c>
      <c r="D84" s="76">
        <v>3</v>
      </c>
      <c r="E84" s="58" t="s">
        <v>80</v>
      </c>
      <c r="F84" s="240"/>
      <c r="G84" s="240"/>
      <c r="H84" s="382">
        <f>ROUND(D84*F84, 0)</f>
        <v>0</v>
      </c>
      <c r="I84" s="382">
        <f>ROUND(D84*G84, 0)</f>
        <v>0</v>
      </c>
    </row>
    <row r="85" spans="1:9">
      <c r="F85" s="317"/>
      <c r="G85" s="314"/>
      <c r="H85" s="387"/>
      <c r="I85" s="387"/>
    </row>
    <row r="86" spans="1:9" ht="370.5">
      <c r="A86" s="57">
        <v>43</v>
      </c>
      <c r="B86" s="20" t="s">
        <v>3360</v>
      </c>
      <c r="C86" s="20" t="s">
        <v>3361</v>
      </c>
      <c r="D86" s="76">
        <v>13</v>
      </c>
      <c r="E86" s="58" t="s">
        <v>80</v>
      </c>
      <c r="F86" s="240"/>
      <c r="G86" s="240"/>
      <c r="H86" s="382">
        <f>ROUND(D86*F86, 0)</f>
        <v>0</v>
      </c>
      <c r="I86" s="382">
        <f>ROUND(D86*G86, 0)</f>
        <v>0</v>
      </c>
    </row>
    <row r="87" spans="1:9">
      <c r="F87" s="317"/>
      <c r="G87" s="314"/>
      <c r="H87" s="387"/>
      <c r="I87" s="387"/>
    </row>
    <row r="88" spans="1:9" ht="384.75">
      <c r="A88" s="57">
        <v>44</v>
      </c>
      <c r="B88" s="20" t="s">
        <v>3362</v>
      </c>
      <c r="C88" s="20" t="s">
        <v>3363</v>
      </c>
      <c r="D88" s="76">
        <v>3</v>
      </c>
      <c r="E88" s="58" t="s">
        <v>80</v>
      </c>
      <c r="F88" s="240"/>
      <c r="G88" s="240"/>
      <c r="H88" s="382">
        <f>ROUND(D88*F88, 0)</f>
        <v>0</v>
      </c>
      <c r="I88" s="382">
        <f>ROUND(D88*G88, 0)</f>
        <v>0</v>
      </c>
    </row>
    <row r="89" spans="1:9">
      <c r="F89" s="317"/>
      <c r="G89" s="314"/>
      <c r="H89" s="387"/>
      <c r="I89" s="387"/>
    </row>
    <row r="90" spans="1:9" ht="327.75">
      <c r="A90" s="57">
        <v>45</v>
      </c>
      <c r="B90" s="20" t="s">
        <v>3364</v>
      </c>
      <c r="C90" s="20" t="s">
        <v>3365</v>
      </c>
      <c r="D90" s="76">
        <v>1</v>
      </c>
      <c r="E90" s="58" t="s">
        <v>80</v>
      </c>
      <c r="F90" s="240"/>
      <c r="G90" s="240"/>
      <c r="H90" s="382">
        <f>ROUND(D90*F90, 0)</f>
        <v>0</v>
      </c>
      <c r="I90" s="382">
        <f>ROUND(D90*G90, 0)</f>
        <v>0</v>
      </c>
    </row>
    <row r="91" spans="1:9">
      <c r="F91" s="317"/>
      <c r="G91" s="314"/>
      <c r="H91" s="387"/>
      <c r="I91" s="387"/>
    </row>
    <row r="92" spans="1:9" ht="327.75">
      <c r="A92" s="57">
        <v>46</v>
      </c>
      <c r="B92" s="20" t="s">
        <v>3366</v>
      </c>
      <c r="C92" s="20" t="s">
        <v>3367</v>
      </c>
      <c r="D92" s="76">
        <v>1</v>
      </c>
      <c r="E92" s="58" t="s">
        <v>80</v>
      </c>
      <c r="F92" s="240"/>
      <c r="G92" s="240"/>
      <c r="H92" s="382">
        <f>ROUND(D92*F92, 0)</f>
        <v>0</v>
      </c>
      <c r="I92" s="382">
        <f>ROUND(D92*G92, 0)</f>
        <v>0</v>
      </c>
    </row>
    <row r="93" spans="1:9">
      <c r="F93" s="317"/>
      <c r="G93" s="314"/>
      <c r="H93" s="387"/>
      <c r="I93" s="387"/>
    </row>
    <row r="94" spans="1:9" ht="99.75">
      <c r="A94" s="57">
        <v>47</v>
      </c>
      <c r="B94" s="20" t="s">
        <v>3368</v>
      </c>
      <c r="C94" s="20" t="s">
        <v>3369</v>
      </c>
      <c r="D94" s="76">
        <v>15</v>
      </c>
      <c r="E94" s="58" t="s">
        <v>80</v>
      </c>
      <c r="F94" s="240"/>
      <c r="G94" s="240"/>
      <c r="H94" s="382">
        <f>ROUND(D94*F94, 0)</f>
        <v>0</v>
      </c>
      <c r="I94" s="382">
        <f>ROUND(D94*G94, 0)</f>
        <v>0</v>
      </c>
    </row>
    <row r="95" spans="1:9">
      <c r="F95" s="317"/>
      <c r="G95" s="314"/>
      <c r="H95" s="387"/>
      <c r="I95" s="387"/>
    </row>
    <row r="96" spans="1:9" ht="313.5">
      <c r="A96" s="57">
        <v>48</v>
      </c>
      <c r="B96" s="20" t="s">
        <v>3370</v>
      </c>
      <c r="C96" s="20" t="s">
        <v>3371</v>
      </c>
      <c r="D96" s="76">
        <v>2</v>
      </c>
      <c r="E96" s="58" t="s">
        <v>80</v>
      </c>
      <c r="F96" s="240"/>
      <c r="G96" s="240"/>
      <c r="H96" s="382">
        <f>ROUND(D96*F96, 0)</f>
        <v>0</v>
      </c>
      <c r="I96" s="382">
        <f>ROUND(D96*G96, 0)</f>
        <v>0</v>
      </c>
    </row>
    <row r="97" spans="1:9">
      <c r="F97" s="317"/>
      <c r="G97" s="314"/>
      <c r="H97" s="387"/>
      <c r="I97" s="387"/>
    </row>
    <row r="98" spans="1:9" ht="313.5">
      <c r="A98" s="57">
        <v>49</v>
      </c>
      <c r="B98" s="20" t="s">
        <v>3372</v>
      </c>
      <c r="C98" s="20" t="s">
        <v>3373</v>
      </c>
      <c r="D98" s="76">
        <v>1</v>
      </c>
      <c r="E98" s="58" t="s">
        <v>80</v>
      </c>
      <c r="F98" s="240"/>
      <c r="G98" s="240"/>
      <c r="H98" s="382">
        <f>ROUND(D98*F98, 0)</f>
        <v>0</v>
      </c>
      <c r="I98" s="382">
        <f>ROUND(D98*G98, 0)</f>
        <v>0</v>
      </c>
    </row>
    <row r="99" spans="1:9">
      <c r="F99" s="317"/>
      <c r="G99" s="314"/>
      <c r="H99" s="387"/>
      <c r="I99" s="387"/>
    </row>
    <row r="100" spans="1:9" ht="313.5">
      <c r="A100" s="57">
        <v>50</v>
      </c>
      <c r="B100" s="20" t="s">
        <v>3374</v>
      </c>
      <c r="C100" s="20" t="s">
        <v>3375</v>
      </c>
      <c r="D100" s="76">
        <v>1</v>
      </c>
      <c r="E100" s="58" t="s">
        <v>80</v>
      </c>
      <c r="F100" s="240"/>
      <c r="G100" s="240"/>
      <c r="H100" s="382">
        <f>ROUND(D100*F100, 0)</f>
        <v>0</v>
      </c>
      <c r="I100" s="382">
        <f>ROUND(D100*G100, 0)</f>
        <v>0</v>
      </c>
    </row>
    <row r="101" spans="1:9">
      <c r="F101" s="317"/>
      <c r="G101" s="314"/>
      <c r="H101" s="387"/>
      <c r="I101" s="387"/>
    </row>
    <row r="102" spans="1:9" ht="313.5">
      <c r="A102" s="57">
        <v>51</v>
      </c>
      <c r="B102" s="20" t="s">
        <v>3376</v>
      </c>
      <c r="C102" s="20" t="s">
        <v>3377</v>
      </c>
      <c r="D102" s="76">
        <v>1</v>
      </c>
      <c r="E102" s="58" t="s">
        <v>80</v>
      </c>
      <c r="F102" s="240"/>
      <c r="G102" s="240"/>
      <c r="H102" s="382">
        <f>ROUND(D102*F102, 0)</f>
        <v>0</v>
      </c>
      <c r="I102" s="382">
        <f>ROUND(D102*G102, 0)</f>
        <v>0</v>
      </c>
    </row>
    <row r="103" spans="1:9">
      <c r="F103" s="317"/>
      <c r="G103" s="314"/>
      <c r="H103" s="387"/>
      <c r="I103" s="387"/>
    </row>
    <row r="104" spans="1:9" ht="327.75">
      <c r="A104" s="57">
        <v>52</v>
      </c>
      <c r="B104" s="20" t="s">
        <v>3378</v>
      </c>
      <c r="C104" s="20" t="s">
        <v>3379</v>
      </c>
      <c r="D104" s="76">
        <v>2</v>
      </c>
      <c r="E104" s="58" t="s">
        <v>80</v>
      </c>
      <c r="F104" s="240"/>
      <c r="G104" s="240"/>
      <c r="H104" s="382">
        <f>ROUND(D104*F104, 0)</f>
        <v>0</v>
      </c>
      <c r="I104" s="382">
        <f>ROUND(D104*G104, 0)</f>
        <v>0</v>
      </c>
    </row>
    <row r="105" spans="1:9">
      <c r="F105" s="317"/>
      <c r="G105" s="314"/>
      <c r="H105" s="387"/>
      <c r="I105" s="387"/>
    </row>
    <row r="106" spans="1:9" ht="313.5">
      <c r="A106" s="57">
        <v>53</v>
      </c>
      <c r="B106" s="20" t="s">
        <v>3380</v>
      </c>
      <c r="C106" s="20" t="s">
        <v>3381</v>
      </c>
      <c r="D106" s="76">
        <v>1</v>
      </c>
      <c r="E106" s="58" t="s">
        <v>80</v>
      </c>
      <c r="F106" s="240"/>
      <c r="G106" s="240"/>
      <c r="H106" s="382">
        <f>ROUND(D106*F106, 0)</f>
        <v>0</v>
      </c>
      <c r="I106" s="382">
        <f>ROUND(D106*G106, 0)</f>
        <v>0</v>
      </c>
    </row>
    <row r="107" spans="1:9">
      <c r="F107" s="317"/>
      <c r="G107" s="314"/>
      <c r="H107" s="387"/>
      <c r="I107" s="387"/>
    </row>
    <row r="108" spans="1:9" ht="313.5">
      <c r="A108" s="57">
        <v>54</v>
      </c>
      <c r="B108" s="20" t="s">
        <v>3382</v>
      </c>
      <c r="C108" s="20" t="s">
        <v>3383</v>
      </c>
      <c r="D108" s="76">
        <v>1</v>
      </c>
      <c r="E108" s="58" t="s">
        <v>80</v>
      </c>
      <c r="F108" s="240"/>
      <c r="G108" s="240"/>
      <c r="H108" s="382">
        <f>ROUND(D108*F108, 0)</f>
        <v>0</v>
      </c>
      <c r="I108" s="382">
        <f>ROUND(D108*G108, 0)</f>
        <v>0</v>
      </c>
    </row>
    <row r="109" spans="1:9">
      <c r="F109" s="317"/>
      <c r="G109" s="314"/>
      <c r="H109" s="387"/>
      <c r="I109" s="387"/>
    </row>
    <row r="110" spans="1:9" ht="313.5">
      <c r="A110" s="57">
        <v>55</v>
      </c>
      <c r="B110" s="20" t="s">
        <v>3384</v>
      </c>
      <c r="C110" s="20" t="s">
        <v>3385</v>
      </c>
      <c r="D110" s="76">
        <v>1</v>
      </c>
      <c r="E110" s="58" t="s">
        <v>80</v>
      </c>
      <c r="F110" s="240"/>
      <c r="G110" s="240"/>
      <c r="H110" s="382">
        <f>ROUND(D110*F110, 0)</f>
        <v>0</v>
      </c>
      <c r="I110" s="382">
        <f>ROUND(D110*G110, 0)</f>
        <v>0</v>
      </c>
    </row>
    <row r="111" spans="1:9">
      <c r="F111" s="317"/>
      <c r="G111" s="314"/>
      <c r="H111" s="387"/>
      <c r="I111" s="387"/>
    </row>
    <row r="112" spans="1:9" ht="313.5">
      <c r="A112" s="57">
        <v>56</v>
      </c>
      <c r="B112" s="20" t="s">
        <v>3386</v>
      </c>
      <c r="C112" s="20" t="s">
        <v>3387</v>
      </c>
      <c r="D112" s="76">
        <v>1</v>
      </c>
      <c r="E112" s="58" t="s">
        <v>80</v>
      </c>
      <c r="F112" s="240"/>
      <c r="G112" s="240"/>
      <c r="H112" s="382">
        <f>ROUND(D112*F112, 0)</f>
        <v>0</v>
      </c>
      <c r="I112" s="382">
        <f>ROUND(D112*G112, 0)</f>
        <v>0</v>
      </c>
    </row>
    <row r="113" spans="1:9">
      <c r="F113" s="317"/>
      <c r="G113" s="314"/>
      <c r="H113" s="387"/>
      <c r="I113" s="387"/>
    </row>
    <row r="114" spans="1:9" ht="213.75">
      <c r="A114" s="57">
        <v>57</v>
      </c>
      <c r="B114" s="20" t="s">
        <v>3388</v>
      </c>
      <c r="C114" s="20" t="s">
        <v>3389</v>
      </c>
      <c r="D114" s="76">
        <v>1</v>
      </c>
      <c r="E114" s="58" t="s">
        <v>80</v>
      </c>
      <c r="F114" s="240"/>
      <c r="G114" s="240"/>
      <c r="H114" s="382">
        <f>ROUND(D114*F114, 0)</f>
        <v>0</v>
      </c>
      <c r="I114" s="382">
        <f>ROUND(D114*G114, 0)</f>
        <v>0</v>
      </c>
    </row>
    <row r="115" spans="1:9">
      <c r="F115" s="317"/>
      <c r="G115" s="314"/>
      <c r="H115" s="387"/>
      <c r="I115" s="387"/>
    </row>
    <row r="116" spans="1:9" s="318" customFormat="1" ht="15">
      <c r="A116" s="164"/>
      <c r="B116" s="12"/>
      <c r="C116" s="12" t="s">
        <v>89</v>
      </c>
      <c r="D116" s="268"/>
      <c r="E116" s="14"/>
      <c r="F116" s="329"/>
      <c r="G116" s="329"/>
      <c r="H116" s="383">
        <f>ROUND(SUM(H2:H115),0)</f>
        <v>0</v>
      </c>
      <c r="I116" s="383">
        <f>ROUND(SUM(I2:I115),0)</f>
        <v>0</v>
      </c>
    </row>
    <row r="117" spans="1:9">
      <c r="F117" s="314"/>
      <c r="G117" s="314"/>
      <c r="H117" s="60"/>
      <c r="I117" s="60"/>
    </row>
    <row r="118" spans="1:9">
      <c r="F118" s="314"/>
      <c r="G118" s="314"/>
      <c r="H118" s="60"/>
      <c r="I118" s="60"/>
    </row>
    <row r="119" spans="1:9">
      <c r="F119" s="314"/>
      <c r="G119" s="314"/>
      <c r="H119" s="60"/>
      <c r="I119" s="60"/>
    </row>
    <row r="120" spans="1:9">
      <c r="F120" s="314"/>
      <c r="G120" s="314"/>
      <c r="H120" s="60"/>
      <c r="I120" s="60"/>
    </row>
    <row r="121" spans="1:9">
      <c r="F121" s="314"/>
      <c r="G121" s="314"/>
      <c r="H121" s="60"/>
      <c r="I121" s="60"/>
    </row>
    <row r="122" spans="1:9">
      <c r="F122" s="314"/>
      <c r="G122" s="314"/>
      <c r="H122" s="60"/>
      <c r="I122" s="60"/>
    </row>
    <row r="123" spans="1:9">
      <c r="F123" s="314"/>
      <c r="G123" s="314"/>
      <c r="H123" s="60"/>
      <c r="I123" s="60"/>
    </row>
    <row r="124" spans="1:9">
      <c r="F124" s="314"/>
      <c r="G124" s="314"/>
      <c r="H124" s="60"/>
      <c r="I124" s="60"/>
    </row>
    <row r="125" spans="1:9">
      <c r="F125" s="314"/>
      <c r="G125" s="314"/>
      <c r="H125" s="60"/>
      <c r="I125" s="60"/>
    </row>
    <row r="126" spans="1:9">
      <c r="F126" s="314"/>
      <c r="G126" s="314"/>
      <c r="H126" s="60"/>
      <c r="I126" s="60"/>
    </row>
    <row r="127" spans="1:9">
      <c r="F127" s="314"/>
      <c r="G127" s="314"/>
      <c r="H127" s="60"/>
      <c r="I127" s="60"/>
    </row>
    <row r="128" spans="1:9">
      <c r="F128" s="314"/>
      <c r="G128" s="314"/>
      <c r="H128" s="60"/>
      <c r="I128" s="60"/>
    </row>
    <row r="129" spans="6:9">
      <c r="F129" s="314"/>
      <c r="G129" s="317"/>
      <c r="H129" s="59"/>
      <c r="I129" s="59"/>
    </row>
    <row r="130" spans="6:9">
      <c r="F130" s="314"/>
      <c r="G130" s="314"/>
      <c r="H130" s="60"/>
      <c r="I130" s="60"/>
    </row>
    <row r="131" spans="6:9">
      <c r="F131" s="314"/>
      <c r="G131" s="314"/>
      <c r="H131" s="60"/>
      <c r="I131" s="60"/>
    </row>
    <row r="132" spans="6:9">
      <c r="F132" s="314"/>
      <c r="G132" s="314"/>
      <c r="H132" s="60"/>
      <c r="I132" s="60"/>
    </row>
    <row r="133" spans="6:9">
      <c r="F133" s="314"/>
      <c r="G133" s="314"/>
      <c r="H133" s="60"/>
      <c r="I133" s="60"/>
    </row>
    <row r="134" spans="6:9">
      <c r="F134" s="314"/>
      <c r="G134" s="314"/>
      <c r="H134" s="60"/>
      <c r="I134" s="60"/>
    </row>
    <row r="135" spans="6:9">
      <c r="F135" s="314"/>
      <c r="G135" s="314"/>
      <c r="H135" s="60"/>
      <c r="I135" s="60"/>
    </row>
    <row r="136" spans="6:9">
      <c r="F136" s="314"/>
      <c r="G136" s="314"/>
      <c r="H136" s="60"/>
      <c r="I136" s="60"/>
    </row>
    <row r="137" spans="6:9">
      <c r="F137" s="314"/>
      <c r="G137" s="314"/>
      <c r="H137" s="60"/>
      <c r="I137" s="60"/>
    </row>
    <row r="138" spans="6:9">
      <c r="F138" s="314"/>
      <c r="G138" s="314"/>
      <c r="H138" s="60"/>
      <c r="I138" s="60"/>
    </row>
    <row r="139" spans="6:9">
      <c r="F139" s="314"/>
      <c r="G139" s="314"/>
      <c r="H139" s="60"/>
      <c r="I139" s="60"/>
    </row>
    <row r="140" spans="6:9">
      <c r="F140" s="314"/>
      <c r="G140" s="314"/>
      <c r="H140" s="60"/>
      <c r="I140" s="60"/>
    </row>
    <row r="141" spans="6:9">
      <c r="F141" s="314"/>
      <c r="G141" s="314"/>
      <c r="H141" s="60"/>
      <c r="I141" s="60"/>
    </row>
    <row r="142" spans="6:9">
      <c r="F142" s="314"/>
      <c r="G142" s="314"/>
      <c r="H142" s="60"/>
      <c r="I142" s="60"/>
    </row>
    <row r="143" spans="6:9">
      <c r="F143" s="314"/>
      <c r="G143" s="314"/>
      <c r="H143" s="60"/>
      <c r="I143" s="60"/>
    </row>
    <row r="144" spans="6:9">
      <c r="F144" s="314"/>
      <c r="G144" s="314"/>
      <c r="H144" s="60"/>
      <c r="I144" s="60"/>
    </row>
    <row r="145" spans="6:9">
      <c r="F145" s="314"/>
      <c r="G145" s="317"/>
      <c r="H145" s="59"/>
      <c r="I145" s="59"/>
    </row>
    <row r="146" spans="6:9">
      <c r="F146" s="314"/>
      <c r="G146" s="314"/>
      <c r="H146" s="60"/>
      <c r="I146" s="60"/>
    </row>
    <row r="147" spans="6:9">
      <c r="F147" s="314"/>
      <c r="G147" s="314"/>
      <c r="H147" s="60"/>
      <c r="I147" s="60"/>
    </row>
    <row r="148" spans="6:9">
      <c r="F148" s="314"/>
      <c r="G148" s="314"/>
      <c r="H148" s="60"/>
      <c r="I148" s="60"/>
    </row>
    <row r="149" spans="6:9">
      <c r="F149" s="314"/>
      <c r="G149" s="314"/>
      <c r="H149" s="60"/>
      <c r="I149" s="60"/>
    </row>
    <row r="150" spans="6:9">
      <c r="F150" s="314"/>
      <c r="G150" s="314"/>
      <c r="H150" s="60"/>
      <c r="I150" s="60"/>
    </row>
    <row r="151" spans="6:9">
      <c r="F151" s="314"/>
      <c r="G151" s="314"/>
      <c r="H151" s="60"/>
      <c r="I151" s="60"/>
    </row>
    <row r="152" spans="6:9">
      <c r="F152" s="314"/>
      <c r="G152" s="314"/>
      <c r="H152" s="60"/>
      <c r="I152" s="60"/>
    </row>
    <row r="153" spans="6:9">
      <c r="F153" s="314"/>
      <c r="G153" s="314"/>
      <c r="H153" s="60"/>
      <c r="I153" s="60"/>
    </row>
  </sheetData>
  <sheetProtection algorithmName="SHA-512" hashValue="lqE9PVxlsOf75HqH959rzU/xhY5A9XpxB3N5qtc7xY9D8/kwNQQXcDYJgEa0Ga9HBgjgalirk6UftmjdRILKbg==" saltValue="AUN8vGccMkoIXV1Kr3W0Lw==" spinCount="100000" sheet="1" objects="1" scenarios="1"/>
  <autoFilter ref="A1:I153" xr:uid="{00000000-0009-0000-0000-000016000000}"/>
  <customSheetViews>
    <customSheetView guid="{8F7B0D9D-760B-4ED2-8EF3-7E60F24C53A3}" showPageBreaks="1" topLeftCell="A115">
      <pageMargins left="0.2361111111111111" right="0.2361111111111111" top="0.69444444444444442" bottom="0.69444444444444442" header="0.41666666666666669" footer="0.41666666666666669"/>
      <pageSetup paperSize="9" orientation="portrait" useFirstPageNumber="1" r:id="rId1"/>
      <headerFooter>
        <oddHeader>&amp;L&amp;"Times New Roman,bold"&amp;10 Fa- és műanyag szerkezet elhelyezése</oddHeader>
      </headerFooter>
    </customSheetView>
    <customSheetView guid="{889DD361-410A-403A-AA82-655FDFDC877E}" showPageBreaks="1" topLeftCell="A115">
      <pageMargins left="0.2361111111111111" right="0.2361111111111111" top="0.69444444444444442" bottom="0.69444444444444442" header="0.41666666666666669" footer="0.41666666666666669"/>
      <pageSetup paperSize="9" orientation="portrait" useFirstPageNumber="1" r:id="rId2"/>
      <headerFooter>
        <oddHeader>&amp;L&amp;"Times New Roman,bold"&amp;10 Fa- és műanyag szerkezet elhelyezése</oddHeader>
      </headerFooter>
    </customSheetView>
    <customSheetView guid="{D331B704-800F-4B9C-8ED5-0D010377A042}" showPageBreaks="1">
      <selection activeCell="I2" sqref="F2:I2"/>
      <pageMargins left="0.23622047244094491" right="0.23622047244094491" top="0.70866141732283472" bottom="0.70866141732283472" header="0.43307086614173229" footer="0.43307086614173229"/>
      <pageSetup paperSize="9" scale="81" orientation="portrait" useFirstPageNumber="1" r:id="rId3"/>
      <headerFooter>
        <oddHeader>&amp;L&amp;"Times New Roman,bold"&amp;10 Fa- és műanyag szerkezet elhelyezése</oddHeader>
      </headerFooter>
    </customSheetView>
  </customSheetViews>
  <pageMargins left="0.23622047244094491" right="0.23622047244094491" top="0.70866141732283472" bottom="0.70866141732283472" header="0.43307086614173229" footer="0.43307086614173229"/>
  <pageSetup paperSize="9" scale="66" firstPageNumber="122" orientation="portrait" useFirstPageNumber="1" r:id="rId4"/>
  <headerFooter>
    <oddHeader>&amp;L&amp;"Times New Roman,Félkövér"&amp;10&amp;A</oddHeader>
    <oddFooter>&amp;C&amp;P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Munka25">
    <tabColor rgb="FFFFC000"/>
    <pageSetUpPr fitToPage="1"/>
  </sheetPr>
  <dimension ref="A1:I308"/>
  <sheetViews>
    <sheetView workbookViewId="0">
      <selection activeCell="G3" sqref="G3"/>
    </sheetView>
  </sheetViews>
  <sheetFormatPr defaultRowHeight="14.25"/>
  <cols>
    <col min="1" max="1" width="5.7109375" style="57" customWidth="1"/>
    <col min="2" max="2" width="11.5703125" style="20" customWidth="1"/>
    <col min="3" max="3" width="66.7109375" style="20" customWidth="1"/>
    <col min="4" max="4" width="9.140625" style="76" customWidth="1"/>
    <col min="5" max="5" width="10.5703125" style="58" customWidth="1"/>
    <col min="6" max="6" width="16.85546875" style="76" customWidth="1"/>
    <col min="7" max="7" width="13.7109375" style="76" bestFit="1" customWidth="1"/>
    <col min="8" max="8" width="17.85546875" style="58" customWidth="1"/>
    <col min="9" max="9" width="17" style="58" bestFit="1"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9" s="319" customFormat="1" ht="30">
      <c r="A1" s="8" t="s">
        <v>71</v>
      </c>
      <c r="B1" s="8" t="s">
        <v>72</v>
      </c>
      <c r="C1" s="8" t="s">
        <v>73</v>
      </c>
      <c r="D1" s="241" t="s">
        <v>74</v>
      </c>
      <c r="E1" s="13" t="s">
        <v>75</v>
      </c>
      <c r="F1" s="241" t="s">
        <v>76</v>
      </c>
      <c r="G1" s="241" t="s">
        <v>77</v>
      </c>
      <c r="H1" s="13" t="s">
        <v>0</v>
      </c>
      <c r="I1" s="13" t="s">
        <v>1</v>
      </c>
    </row>
    <row r="2" spans="1:9" ht="228">
      <c r="A2" s="57">
        <v>1</v>
      </c>
      <c r="B2" s="20" t="s">
        <v>3390</v>
      </c>
      <c r="C2" s="20" t="s">
        <v>3391</v>
      </c>
      <c r="D2" s="76">
        <v>1</v>
      </c>
      <c r="E2" s="58" t="s">
        <v>80</v>
      </c>
      <c r="F2" s="269"/>
      <c r="G2" s="269"/>
      <c r="H2" s="382">
        <f>ROUND(D2*F2, 0)</f>
        <v>0</v>
      </c>
      <c r="I2" s="382">
        <f>ROUND(D2*G2, 0)</f>
        <v>0</v>
      </c>
    </row>
    <row r="3" spans="1:9">
      <c r="F3" s="317"/>
      <c r="G3" s="317"/>
      <c r="H3" s="382"/>
      <c r="I3" s="382"/>
    </row>
    <row r="4" spans="1:9" ht="156.75">
      <c r="A4" s="57">
        <v>2</v>
      </c>
      <c r="B4" s="20" t="s">
        <v>3392</v>
      </c>
      <c r="C4" s="20" t="s">
        <v>3393</v>
      </c>
      <c r="D4" s="76">
        <v>1</v>
      </c>
      <c r="E4" s="58" t="s">
        <v>80</v>
      </c>
      <c r="F4" s="269"/>
      <c r="G4" s="269"/>
      <c r="H4" s="382">
        <f>ROUND(D4*F4, 0)</f>
        <v>0</v>
      </c>
      <c r="I4" s="382">
        <f>ROUND(D4*G4, 0)</f>
        <v>0</v>
      </c>
    </row>
    <row r="5" spans="1:9">
      <c r="F5" s="317"/>
      <c r="G5" s="317"/>
      <c r="H5" s="382"/>
      <c r="I5" s="382"/>
    </row>
    <row r="6" spans="1:9" ht="128.25">
      <c r="A6" s="57">
        <v>3</v>
      </c>
      <c r="B6" s="20" t="s">
        <v>3394</v>
      </c>
      <c r="C6" s="20" t="s">
        <v>3395</v>
      </c>
      <c r="D6" s="76">
        <v>1</v>
      </c>
      <c r="E6" s="58" t="s">
        <v>80</v>
      </c>
      <c r="F6" s="269"/>
      <c r="G6" s="269"/>
      <c r="H6" s="382">
        <f>ROUND(D6*F6, 0)</f>
        <v>0</v>
      </c>
      <c r="I6" s="382">
        <f>ROUND(D6*G6, 0)</f>
        <v>0</v>
      </c>
    </row>
    <row r="7" spans="1:9">
      <c r="F7" s="317"/>
      <c r="G7" s="317"/>
      <c r="H7" s="382"/>
      <c r="I7" s="382"/>
    </row>
    <row r="8" spans="1:9" ht="114">
      <c r="A8" s="57">
        <v>4</v>
      </c>
      <c r="B8" s="20" t="s">
        <v>3396</v>
      </c>
      <c r="C8" s="20" t="s">
        <v>3397</v>
      </c>
      <c r="D8" s="76">
        <v>1</v>
      </c>
      <c r="E8" s="58" t="s">
        <v>80</v>
      </c>
      <c r="F8" s="269"/>
      <c r="G8" s="269"/>
      <c r="H8" s="382">
        <f>ROUND(D8*F8, 0)</f>
        <v>0</v>
      </c>
      <c r="I8" s="382">
        <f>ROUND(D8*G8, 0)</f>
        <v>0</v>
      </c>
    </row>
    <row r="9" spans="1:9">
      <c r="F9" s="317"/>
      <c r="G9" s="317"/>
      <c r="H9" s="382"/>
      <c r="I9" s="382"/>
    </row>
    <row r="10" spans="1:9" ht="128.25">
      <c r="A10" s="57">
        <v>5</v>
      </c>
      <c r="B10" s="20" t="s">
        <v>3398</v>
      </c>
      <c r="C10" s="20" t="s">
        <v>3399</v>
      </c>
      <c r="D10" s="76">
        <v>1</v>
      </c>
      <c r="E10" s="58" t="s">
        <v>80</v>
      </c>
      <c r="F10" s="269"/>
      <c r="G10" s="269"/>
      <c r="H10" s="382">
        <f>ROUND(D10*F10, 0)</f>
        <v>0</v>
      </c>
      <c r="I10" s="382">
        <f>ROUND(D10*G10, 0)</f>
        <v>0</v>
      </c>
    </row>
    <row r="11" spans="1:9">
      <c r="F11" s="317"/>
      <c r="G11" s="317"/>
      <c r="H11" s="382"/>
      <c r="I11" s="382"/>
    </row>
    <row r="12" spans="1:9" ht="171">
      <c r="A12" s="57">
        <v>6</v>
      </c>
      <c r="B12" s="20" t="s">
        <v>3400</v>
      </c>
      <c r="C12" s="20" t="s">
        <v>3401</v>
      </c>
      <c r="D12" s="76">
        <v>3</v>
      </c>
      <c r="E12" s="58" t="s">
        <v>80</v>
      </c>
      <c r="F12" s="269"/>
      <c r="G12" s="269"/>
      <c r="H12" s="382">
        <f>ROUND(D12*F12, 0)</f>
        <v>0</v>
      </c>
      <c r="I12" s="382">
        <f>ROUND(D12*G12, 0)</f>
        <v>0</v>
      </c>
    </row>
    <row r="13" spans="1:9">
      <c r="F13" s="317"/>
      <c r="G13" s="317"/>
      <c r="H13" s="382"/>
      <c r="I13" s="382"/>
    </row>
    <row r="14" spans="1:9" ht="128.25">
      <c r="A14" s="57">
        <v>7</v>
      </c>
      <c r="B14" s="20" t="s">
        <v>3402</v>
      </c>
      <c r="C14" s="20" t="s">
        <v>3403</v>
      </c>
      <c r="D14" s="76">
        <v>1</v>
      </c>
      <c r="E14" s="58" t="s">
        <v>80</v>
      </c>
      <c r="F14" s="269"/>
      <c r="G14" s="269"/>
      <c r="H14" s="382">
        <f>ROUND(D14*F14, 0)</f>
        <v>0</v>
      </c>
      <c r="I14" s="382">
        <f>ROUND(D14*G14, 0)</f>
        <v>0</v>
      </c>
    </row>
    <row r="15" spans="1:9">
      <c r="F15" s="317"/>
      <c r="G15" s="317"/>
      <c r="H15" s="382"/>
      <c r="I15" s="382"/>
    </row>
    <row r="16" spans="1:9" ht="128.25">
      <c r="A16" s="57">
        <v>8</v>
      </c>
      <c r="B16" s="20" t="s">
        <v>3404</v>
      </c>
      <c r="C16" s="20" t="s">
        <v>3405</v>
      </c>
      <c r="D16" s="76">
        <v>1</v>
      </c>
      <c r="E16" s="58" t="s">
        <v>80</v>
      </c>
      <c r="F16" s="269"/>
      <c r="G16" s="269"/>
      <c r="H16" s="382">
        <f>ROUND(D16*F16, 0)</f>
        <v>0</v>
      </c>
      <c r="I16" s="382">
        <f>ROUND(D16*G16, 0)</f>
        <v>0</v>
      </c>
    </row>
    <row r="17" spans="1:9">
      <c r="F17" s="317"/>
      <c r="G17" s="317"/>
      <c r="H17" s="382"/>
      <c r="I17" s="382"/>
    </row>
    <row r="18" spans="1:9" ht="85.5">
      <c r="A18" s="57">
        <v>9</v>
      </c>
      <c r="B18" s="20" t="s">
        <v>3406</v>
      </c>
      <c r="C18" s="20" t="s">
        <v>3407</v>
      </c>
      <c r="D18" s="76">
        <v>1</v>
      </c>
      <c r="E18" s="58" t="s">
        <v>80</v>
      </c>
      <c r="F18" s="269"/>
      <c r="G18" s="269"/>
      <c r="H18" s="382">
        <f>ROUND(D18*F18, 0)</f>
        <v>0</v>
      </c>
      <c r="I18" s="382">
        <f>ROUND(D18*G18, 0)</f>
        <v>0</v>
      </c>
    </row>
    <row r="19" spans="1:9">
      <c r="F19" s="317"/>
      <c r="G19" s="317"/>
      <c r="H19" s="382"/>
      <c r="I19" s="382"/>
    </row>
    <row r="20" spans="1:9" ht="156.75">
      <c r="A20" s="57">
        <v>10</v>
      </c>
      <c r="B20" s="20" t="s">
        <v>3408</v>
      </c>
      <c r="C20" s="20" t="s">
        <v>3409</v>
      </c>
      <c r="D20" s="76">
        <v>1</v>
      </c>
      <c r="E20" s="58" t="s">
        <v>80</v>
      </c>
      <c r="F20" s="269"/>
      <c r="G20" s="269"/>
      <c r="H20" s="382">
        <f>ROUND(D20*F20, 0)</f>
        <v>0</v>
      </c>
      <c r="I20" s="382">
        <f>ROUND(D20*G20, 0)</f>
        <v>0</v>
      </c>
    </row>
    <row r="21" spans="1:9">
      <c r="F21" s="317"/>
      <c r="G21" s="317"/>
      <c r="H21" s="382"/>
      <c r="I21" s="382"/>
    </row>
    <row r="22" spans="1:9" ht="128.25">
      <c r="A22" s="57">
        <v>11</v>
      </c>
      <c r="B22" s="20" t="s">
        <v>3410</v>
      </c>
      <c r="C22" s="20" t="s">
        <v>3411</v>
      </c>
      <c r="D22" s="76">
        <v>1</v>
      </c>
      <c r="E22" s="58" t="s">
        <v>80</v>
      </c>
      <c r="F22" s="269"/>
      <c r="G22" s="269"/>
      <c r="H22" s="382">
        <f>ROUND(D22*F22, 0)</f>
        <v>0</v>
      </c>
      <c r="I22" s="382">
        <f>ROUND(D22*G22, 0)</f>
        <v>0</v>
      </c>
    </row>
    <row r="23" spans="1:9">
      <c r="F23" s="317"/>
      <c r="G23" s="317"/>
      <c r="H23" s="382"/>
      <c r="I23" s="382"/>
    </row>
    <row r="24" spans="1:9" ht="85.5">
      <c r="A24" s="57">
        <v>12</v>
      </c>
      <c r="B24" s="20" t="s">
        <v>3412</v>
      </c>
      <c r="C24" s="20" t="s">
        <v>3413</v>
      </c>
      <c r="D24" s="76">
        <v>40</v>
      </c>
      <c r="E24" s="58" t="s">
        <v>80</v>
      </c>
      <c r="F24" s="269"/>
      <c r="G24" s="269"/>
      <c r="H24" s="382">
        <f>ROUND(D24*F24, 0)</f>
        <v>0</v>
      </c>
      <c r="I24" s="382">
        <f>ROUND(D24*G24, 0)</f>
        <v>0</v>
      </c>
    </row>
    <row r="25" spans="1:9">
      <c r="F25" s="317"/>
      <c r="G25" s="317"/>
      <c r="H25" s="382"/>
      <c r="I25" s="382"/>
    </row>
    <row r="26" spans="1:9" ht="142.5">
      <c r="A26" s="57">
        <v>13</v>
      </c>
      <c r="B26" s="20" t="s">
        <v>3414</v>
      </c>
      <c r="C26" s="20" t="s">
        <v>3415</v>
      </c>
      <c r="D26" s="76">
        <v>14</v>
      </c>
      <c r="E26" s="58" t="s">
        <v>80</v>
      </c>
      <c r="F26" s="269"/>
      <c r="G26" s="269"/>
      <c r="H26" s="382">
        <f>ROUND(D26*F26, 0)</f>
        <v>0</v>
      </c>
      <c r="I26" s="382">
        <f>ROUND(D26*G26, 0)</f>
        <v>0</v>
      </c>
    </row>
    <row r="27" spans="1:9">
      <c r="F27" s="317"/>
      <c r="G27" s="317"/>
      <c r="H27" s="382"/>
      <c r="I27" s="382"/>
    </row>
    <row r="28" spans="1:9" ht="213.75">
      <c r="A28" s="57">
        <v>14</v>
      </c>
      <c r="B28" s="20" t="s">
        <v>3416</v>
      </c>
      <c r="C28" s="20" t="s">
        <v>3417</v>
      </c>
      <c r="D28" s="76">
        <v>5</v>
      </c>
      <c r="E28" s="58" t="s">
        <v>80</v>
      </c>
      <c r="F28" s="269"/>
      <c r="G28" s="269"/>
      <c r="H28" s="382">
        <f>ROUND(D28*F28, 0)</f>
        <v>0</v>
      </c>
      <c r="I28" s="382">
        <f>ROUND(D28*G28, 0)</f>
        <v>0</v>
      </c>
    </row>
    <row r="29" spans="1:9">
      <c r="F29" s="317"/>
      <c r="G29" s="317"/>
      <c r="H29" s="382"/>
      <c r="I29" s="382"/>
    </row>
    <row r="30" spans="1:9" ht="199.5">
      <c r="A30" s="57">
        <v>15</v>
      </c>
      <c r="B30" s="20" t="s">
        <v>3418</v>
      </c>
      <c r="C30" s="20" t="s">
        <v>3419</v>
      </c>
      <c r="D30" s="76">
        <v>1</v>
      </c>
      <c r="E30" s="58" t="s">
        <v>80</v>
      </c>
      <c r="F30" s="269"/>
      <c r="G30" s="269"/>
      <c r="H30" s="382">
        <f>ROUND(D30*F30, 0)</f>
        <v>0</v>
      </c>
      <c r="I30" s="382">
        <f>ROUND(D30*G30, 0)</f>
        <v>0</v>
      </c>
    </row>
    <row r="31" spans="1:9">
      <c r="F31" s="317"/>
      <c r="G31" s="317"/>
      <c r="H31" s="382"/>
      <c r="I31" s="382"/>
    </row>
    <row r="32" spans="1:9" ht="199.5">
      <c r="A32" s="57">
        <v>16</v>
      </c>
      <c r="B32" s="20" t="s">
        <v>3420</v>
      </c>
      <c r="C32" s="20" t="s">
        <v>3421</v>
      </c>
      <c r="D32" s="76">
        <v>23</v>
      </c>
      <c r="E32" s="58" t="s">
        <v>80</v>
      </c>
      <c r="F32" s="269"/>
      <c r="G32" s="269"/>
      <c r="H32" s="382">
        <f>ROUND(D32*F32, 0)</f>
        <v>0</v>
      </c>
      <c r="I32" s="382">
        <f>ROUND(D32*G32, 0)</f>
        <v>0</v>
      </c>
    </row>
    <row r="33" spans="1:9">
      <c r="F33" s="317"/>
      <c r="G33" s="317"/>
      <c r="H33" s="382"/>
      <c r="I33" s="382"/>
    </row>
    <row r="34" spans="1:9" ht="156.75">
      <c r="A34" s="57">
        <v>17</v>
      </c>
      <c r="B34" s="20" t="s">
        <v>3422</v>
      </c>
      <c r="C34" s="20" t="s">
        <v>3423</v>
      </c>
      <c r="D34" s="76">
        <v>1</v>
      </c>
      <c r="E34" s="58" t="s">
        <v>80</v>
      </c>
      <c r="F34" s="269"/>
      <c r="G34" s="269"/>
      <c r="H34" s="382">
        <f>ROUND(D34*F34, 0)</f>
        <v>0</v>
      </c>
      <c r="I34" s="382">
        <f>ROUND(D34*G34, 0)</f>
        <v>0</v>
      </c>
    </row>
    <row r="35" spans="1:9">
      <c r="F35" s="317"/>
      <c r="G35" s="317"/>
      <c r="H35" s="382"/>
      <c r="I35" s="382"/>
    </row>
    <row r="36" spans="1:9" ht="199.5">
      <c r="A36" s="57">
        <v>18</v>
      </c>
      <c r="B36" s="20" t="s">
        <v>3424</v>
      </c>
      <c r="C36" s="20" t="s">
        <v>3425</v>
      </c>
      <c r="D36" s="76">
        <v>1</v>
      </c>
      <c r="E36" s="58" t="s">
        <v>80</v>
      </c>
      <c r="F36" s="269"/>
      <c r="G36" s="269"/>
      <c r="H36" s="382">
        <f>ROUND(D36*F36, 0)</f>
        <v>0</v>
      </c>
      <c r="I36" s="382">
        <f>ROUND(D36*G36, 0)</f>
        <v>0</v>
      </c>
    </row>
    <row r="37" spans="1:9">
      <c r="F37" s="317"/>
      <c r="G37" s="317"/>
      <c r="H37" s="382"/>
      <c r="I37" s="382"/>
    </row>
    <row r="38" spans="1:9" ht="142.5">
      <c r="A38" s="57">
        <v>19</v>
      </c>
      <c r="B38" s="20" t="s">
        <v>3426</v>
      </c>
      <c r="C38" s="20" t="s">
        <v>3427</v>
      </c>
      <c r="D38" s="76">
        <v>1</v>
      </c>
      <c r="E38" s="58" t="s">
        <v>80</v>
      </c>
      <c r="F38" s="269"/>
      <c r="G38" s="269"/>
      <c r="H38" s="382">
        <f>ROUND(D38*F38, 0)</f>
        <v>0</v>
      </c>
      <c r="I38" s="382">
        <f>ROUND(D38*G38, 0)</f>
        <v>0</v>
      </c>
    </row>
    <row r="39" spans="1:9">
      <c r="F39" s="317"/>
      <c r="G39" s="317"/>
      <c r="H39" s="382"/>
      <c r="I39" s="382"/>
    </row>
    <row r="40" spans="1:9" ht="213.75">
      <c r="A40" s="57">
        <v>20</v>
      </c>
      <c r="B40" s="20" t="s">
        <v>3428</v>
      </c>
      <c r="C40" s="20" t="s">
        <v>3429</v>
      </c>
      <c r="D40" s="76">
        <v>3</v>
      </c>
      <c r="E40" s="58" t="s">
        <v>80</v>
      </c>
      <c r="F40" s="269"/>
      <c r="G40" s="269"/>
      <c r="H40" s="382">
        <f>ROUND(D40*F40, 0)</f>
        <v>0</v>
      </c>
      <c r="I40" s="382">
        <f>ROUND(D40*G40, 0)</f>
        <v>0</v>
      </c>
    </row>
    <row r="41" spans="1:9">
      <c r="F41" s="317"/>
      <c r="G41" s="317"/>
      <c r="H41" s="382"/>
      <c r="I41" s="382"/>
    </row>
    <row r="42" spans="1:9" ht="156.75">
      <c r="A42" s="57">
        <v>21</v>
      </c>
      <c r="B42" s="20" t="s">
        <v>3430</v>
      </c>
      <c r="C42" s="20" t="s">
        <v>3431</v>
      </c>
      <c r="D42" s="76">
        <v>1</v>
      </c>
      <c r="E42" s="58" t="s">
        <v>80</v>
      </c>
      <c r="F42" s="269"/>
      <c r="G42" s="269"/>
      <c r="H42" s="382">
        <f>ROUND(D42*F42, 0)</f>
        <v>0</v>
      </c>
      <c r="I42" s="382">
        <f>ROUND(D42*G42, 0)</f>
        <v>0</v>
      </c>
    </row>
    <row r="43" spans="1:9">
      <c r="F43" s="317"/>
      <c r="G43" s="317"/>
      <c r="H43" s="382"/>
      <c r="I43" s="382"/>
    </row>
    <row r="44" spans="1:9" ht="199.5">
      <c r="A44" s="57">
        <v>22</v>
      </c>
      <c r="B44" s="20" t="s">
        <v>3432</v>
      </c>
      <c r="C44" s="20" t="s">
        <v>3433</v>
      </c>
      <c r="D44" s="76">
        <v>1</v>
      </c>
      <c r="E44" s="58" t="s">
        <v>80</v>
      </c>
      <c r="F44" s="269"/>
      <c r="G44" s="269"/>
      <c r="H44" s="382">
        <f>ROUND(D44*F44, 0)</f>
        <v>0</v>
      </c>
      <c r="I44" s="382">
        <f>ROUND(D44*G44, 0)</f>
        <v>0</v>
      </c>
    </row>
    <row r="45" spans="1:9">
      <c r="F45" s="317"/>
      <c r="G45" s="317"/>
      <c r="H45" s="382"/>
      <c r="I45" s="382"/>
    </row>
    <row r="46" spans="1:9" ht="199.5">
      <c r="A46" s="57">
        <v>23</v>
      </c>
      <c r="B46" s="20" t="s">
        <v>3434</v>
      </c>
      <c r="C46" s="20" t="s">
        <v>3435</v>
      </c>
      <c r="D46" s="76">
        <v>4</v>
      </c>
      <c r="E46" s="58" t="s">
        <v>80</v>
      </c>
      <c r="F46" s="269"/>
      <c r="G46" s="269"/>
      <c r="H46" s="382">
        <f>ROUND(D46*F46, 0)</f>
        <v>0</v>
      </c>
      <c r="I46" s="382">
        <f>ROUND(D46*G46, 0)</f>
        <v>0</v>
      </c>
    </row>
    <row r="47" spans="1:9">
      <c r="F47" s="317"/>
      <c r="G47" s="317"/>
      <c r="H47" s="382"/>
      <c r="I47" s="382"/>
    </row>
    <row r="48" spans="1:9" ht="213.75">
      <c r="A48" s="57">
        <v>24</v>
      </c>
      <c r="B48" s="20" t="s">
        <v>3436</v>
      </c>
      <c r="C48" s="20" t="s">
        <v>3437</v>
      </c>
      <c r="D48" s="76">
        <v>4</v>
      </c>
      <c r="E48" s="58" t="s">
        <v>80</v>
      </c>
      <c r="F48" s="269"/>
      <c r="G48" s="269"/>
      <c r="H48" s="382">
        <f>ROUND(D48*F48, 0)</f>
        <v>0</v>
      </c>
      <c r="I48" s="382">
        <f>ROUND(D48*G48, 0)</f>
        <v>0</v>
      </c>
    </row>
    <row r="49" spans="1:9">
      <c r="F49" s="317"/>
      <c r="G49" s="317"/>
      <c r="H49" s="382"/>
      <c r="I49" s="382"/>
    </row>
    <row r="50" spans="1:9" ht="199.5">
      <c r="A50" s="57">
        <v>25</v>
      </c>
      <c r="B50" s="20" t="s">
        <v>3438</v>
      </c>
      <c r="C50" s="20" t="s">
        <v>3439</v>
      </c>
      <c r="D50" s="76">
        <v>1</v>
      </c>
      <c r="E50" s="58" t="s">
        <v>80</v>
      </c>
      <c r="F50" s="269"/>
      <c r="G50" s="269"/>
      <c r="H50" s="382">
        <f>ROUND(D50*F50, 0)</f>
        <v>0</v>
      </c>
      <c r="I50" s="382">
        <f>ROUND(D50*G50, 0)</f>
        <v>0</v>
      </c>
    </row>
    <row r="51" spans="1:9">
      <c r="F51" s="317"/>
      <c r="G51" s="317"/>
      <c r="H51" s="382"/>
      <c r="I51" s="382"/>
    </row>
    <row r="52" spans="1:9" ht="199.5">
      <c r="A52" s="57">
        <v>26</v>
      </c>
      <c r="B52" s="20" t="s">
        <v>3440</v>
      </c>
      <c r="C52" s="20" t="s">
        <v>3441</v>
      </c>
      <c r="D52" s="76">
        <v>1</v>
      </c>
      <c r="E52" s="58" t="s">
        <v>80</v>
      </c>
      <c r="F52" s="269"/>
      <c r="G52" s="269"/>
      <c r="H52" s="382">
        <f>ROUND(D52*F52, 0)</f>
        <v>0</v>
      </c>
      <c r="I52" s="382">
        <f>ROUND(D52*G52, 0)</f>
        <v>0</v>
      </c>
    </row>
    <row r="53" spans="1:9">
      <c r="F53" s="317"/>
      <c r="G53" s="317"/>
      <c r="H53" s="382"/>
      <c r="I53" s="382"/>
    </row>
    <row r="54" spans="1:9" ht="199.5">
      <c r="A54" s="57">
        <v>27</v>
      </c>
      <c r="B54" s="20" t="s">
        <v>3442</v>
      </c>
      <c r="C54" s="20" t="s">
        <v>3443</v>
      </c>
      <c r="D54" s="76">
        <v>5</v>
      </c>
      <c r="E54" s="58" t="s">
        <v>80</v>
      </c>
      <c r="F54" s="269"/>
      <c r="G54" s="269"/>
      <c r="H54" s="382">
        <f>ROUND(D54*F54, 0)</f>
        <v>0</v>
      </c>
      <c r="I54" s="382">
        <f>ROUND(D54*G54, 0)</f>
        <v>0</v>
      </c>
    </row>
    <row r="55" spans="1:9">
      <c r="F55" s="317"/>
      <c r="G55" s="317"/>
      <c r="H55" s="382"/>
      <c r="I55" s="382"/>
    </row>
    <row r="56" spans="1:9" ht="199.5">
      <c r="A56" s="57">
        <v>28</v>
      </c>
      <c r="B56" s="20" t="s">
        <v>3444</v>
      </c>
      <c r="C56" s="20" t="s">
        <v>3445</v>
      </c>
      <c r="D56" s="76">
        <v>2</v>
      </c>
      <c r="E56" s="58" t="s">
        <v>80</v>
      </c>
      <c r="F56" s="269"/>
      <c r="G56" s="269"/>
      <c r="H56" s="382">
        <f>ROUND(D56*F56, 0)</f>
        <v>0</v>
      </c>
      <c r="I56" s="382">
        <f>ROUND(D56*G56, 0)</f>
        <v>0</v>
      </c>
    </row>
    <row r="57" spans="1:9">
      <c r="F57" s="317"/>
      <c r="G57" s="317"/>
      <c r="H57" s="382"/>
      <c r="I57" s="382"/>
    </row>
    <row r="58" spans="1:9" ht="199.5">
      <c r="A58" s="57">
        <v>29</v>
      </c>
      <c r="B58" s="20" t="s">
        <v>3446</v>
      </c>
      <c r="C58" s="20" t="s">
        <v>3447</v>
      </c>
      <c r="D58" s="76">
        <v>2</v>
      </c>
      <c r="E58" s="58" t="s">
        <v>80</v>
      </c>
      <c r="F58" s="269"/>
      <c r="G58" s="269"/>
      <c r="H58" s="382">
        <f>ROUND(D58*F58, 0)</f>
        <v>0</v>
      </c>
      <c r="I58" s="382">
        <f>ROUND(D58*G58, 0)</f>
        <v>0</v>
      </c>
    </row>
    <row r="59" spans="1:9">
      <c r="F59" s="317"/>
      <c r="G59" s="317"/>
      <c r="H59" s="382"/>
      <c r="I59" s="382"/>
    </row>
    <row r="60" spans="1:9" ht="199.5">
      <c r="A60" s="57">
        <v>30</v>
      </c>
      <c r="B60" s="20" t="s">
        <v>3448</v>
      </c>
      <c r="C60" s="20" t="s">
        <v>3449</v>
      </c>
      <c r="D60" s="76">
        <v>2</v>
      </c>
      <c r="E60" s="58" t="s">
        <v>80</v>
      </c>
      <c r="F60" s="269"/>
      <c r="G60" s="269"/>
      <c r="H60" s="382">
        <f>ROUND(D60*F60, 0)</f>
        <v>0</v>
      </c>
      <c r="I60" s="382">
        <f>ROUND(D60*G60, 0)</f>
        <v>0</v>
      </c>
    </row>
    <row r="61" spans="1:9">
      <c r="F61" s="317"/>
      <c r="G61" s="317"/>
      <c r="H61" s="382"/>
      <c r="I61" s="382"/>
    </row>
    <row r="62" spans="1:9" ht="199.5">
      <c r="A62" s="57">
        <v>31</v>
      </c>
      <c r="B62" s="20" t="s">
        <v>3450</v>
      </c>
      <c r="C62" s="20" t="s">
        <v>3451</v>
      </c>
      <c r="D62" s="76">
        <v>2</v>
      </c>
      <c r="E62" s="58" t="s">
        <v>80</v>
      </c>
      <c r="F62" s="269"/>
      <c r="G62" s="269"/>
      <c r="H62" s="382">
        <f>ROUND(D62*F62, 0)</f>
        <v>0</v>
      </c>
      <c r="I62" s="382">
        <f>ROUND(D62*G62, 0)</f>
        <v>0</v>
      </c>
    </row>
    <row r="63" spans="1:9">
      <c r="F63" s="317"/>
      <c r="G63" s="317"/>
      <c r="H63" s="382"/>
      <c r="I63" s="382"/>
    </row>
    <row r="64" spans="1:9" ht="199.5">
      <c r="A64" s="57">
        <v>32</v>
      </c>
      <c r="B64" s="20" t="s">
        <v>3452</v>
      </c>
      <c r="C64" s="20" t="s">
        <v>3453</v>
      </c>
      <c r="D64" s="76">
        <v>1</v>
      </c>
      <c r="E64" s="58" t="s">
        <v>80</v>
      </c>
      <c r="F64" s="269"/>
      <c r="G64" s="269"/>
      <c r="H64" s="382">
        <f>ROUND(D64*F64, 0)</f>
        <v>0</v>
      </c>
      <c r="I64" s="382">
        <f>ROUND(D64*G64, 0)</f>
        <v>0</v>
      </c>
    </row>
    <row r="65" spans="1:9">
      <c r="F65" s="317"/>
      <c r="G65" s="317"/>
      <c r="H65" s="382"/>
      <c r="I65" s="382"/>
    </row>
    <row r="66" spans="1:9" ht="199.5">
      <c r="A66" s="57">
        <v>33</v>
      </c>
      <c r="B66" s="20" t="s">
        <v>3454</v>
      </c>
      <c r="C66" s="20" t="s">
        <v>3455</v>
      </c>
      <c r="D66" s="76">
        <v>3</v>
      </c>
      <c r="E66" s="58" t="s">
        <v>80</v>
      </c>
      <c r="F66" s="269"/>
      <c r="G66" s="269"/>
      <c r="H66" s="382">
        <f>ROUND(D66*F66, 0)</f>
        <v>0</v>
      </c>
      <c r="I66" s="382">
        <f>ROUND(D66*G66, 0)</f>
        <v>0</v>
      </c>
    </row>
    <row r="67" spans="1:9">
      <c r="F67" s="317"/>
      <c r="G67" s="317"/>
      <c r="H67" s="382"/>
      <c r="I67" s="382"/>
    </row>
    <row r="68" spans="1:9" ht="199.5">
      <c r="A68" s="57">
        <v>34</v>
      </c>
      <c r="B68" s="20" t="s">
        <v>3456</v>
      </c>
      <c r="C68" s="20" t="s">
        <v>3457</v>
      </c>
      <c r="D68" s="76">
        <v>3</v>
      </c>
      <c r="E68" s="58" t="s">
        <v>80</v>
      </c>
      <c r="F68" s="269"/>
      <c r="G68" s="269"/>
      <c r="H68" s="382">
        <f>ROUND(D68*F68, 0)</f>
        <v>0</v>
      </c>
      <c r="I68" s="382">
        <f>ROUND(D68*G68, 0)</f>
        <v>0</v>
      </c>
    </row>
    <row r="69" spans="1:9">
      <c r="F69" s="317"/>
      <c r="G69" s="317"/>
      <c r="H69" s="382"/>
      <c r="I69" s="382"/>
    </row>
    <row r="70" spans="1:9" ht="199.5">
      <c r="A70" s="57">
        <v>35</v>
      </c>
      <c r="B70" s="20" t="s">
        <v>3458</v>
      </c>
      <c r="C70" s="20" t="s">
        <v>3459</v>
      </c>
      <c r="D70" s="76">
        <v>1</v>
      </c>
      <c r="E70" s="58" t="s">
        <v>80</v>
      </c>
      <c r="F70" s="269"/>
      <c r="G70" s="269"/>
      <c r="H70" s="382">
        <f>ROUND(D70*F70, 0)</f>
        <v>0</v>
      </c>
      <c r="I70" s="382">
        <f>ROUND(D70*G70, 0)</f>
        <v>0</v>
      </c>
    </row>
    <row r="71" spans="1:9">
      <c r="F71" s="317"/>
      <c r="G71" s="317"/>
      <c r="H71" s="382"/>
      <c r="I71" s="382"/>
    </row>
    <row r="72" spans="1:9" ht="199.5">
      <c r="A72" s="57">
        <v>36</v>
      </c>
      <c r="B72" s="20" t="s">
        <v>3460</v>
      </c>
      <c r="C72" s="20" t="s">
        <v>3461</v>
      </c>
      <c r="D72" s="76">
        <v>2</v>
      </c>
      <c r="E72" s="58" t="s">
        <v>80</v>
      </c>
      <c r="F72" s="269"/>
      <c r="G72" s="269"/>
      <c r="H72" s="382">
        <f>ROUND(D72*F72, 0)</f>
        <v>0</v>
      </c>
      <c r="I72" s="382">
        <f>ROUND(D72*G72, 0)</f>
        <v>0</v>
      </c>
    </row>
    <row r="73" spans="1:9">
      <c r="F73" s="317"/>
      <c r="G73" s="317"/>
      <c r="H73" s="382"/>
      <c r="I73" s="382"/>
    </row>
    <row r="74" spans="1:9" ht="114">
      <c r="A74" s="57">
        <v>37</v>
      </c>
      <c r="B74" s="20" t="s">
        <v>3462</v>
      </c>
      <c r="C74" s="20" t="s">
        <v>3463</v>
      </c>
      <c r="D74" s="76">
        <v>1</v>
      </c>
      <c r="E74" s="58" t="s">
        <v>80</v>
      </c>
      <c r="F74" s="269"/>
      <c r="G74" s="269"/>
      <c r="H74" s="382">
        <f>ROUND(D74*F74, 0)</f>
        <v>0</v>
      </c>
      <c r="I74" s="382">
        <f>ROUND(D74*G74, 0)</f>
        <v>0</v>
      </c>
    </row>
    <row r="75" spans="1:9">
      <c r="F75" s="317"/>
      <c r="G75" s="317"/>
      <c r="H75" s="382"/>
      <c r="I75" s="382"/>
    </row>
    <row r="76" spans="1:9" ht="199.5">
      <c r="A76" s="57">
        <v>38</v>
      </c>
      <c r="B76" s="20" t="s">
        <v>3464</v>
      </c>
      <c r="C76" s="20" t="s">
        <v>3465</v>
      </c>
      <c r="D76" s="76">
        <v>2</v>
      </c>
      <c r="E76" s="58" t="s">
        <v>80</v>
      </c>
      <c r="F76" s="269"/>
      <c r="G76" s="269"/>
      <c r="H76" s="382">
        <f>ROUND(D76*F76, 0)</f>
        <v>0</v>
      </c>
      <c r="I76" s="382">
        <f>ROUND(D76*G76, 0)</f>
        <v>0</v>
      </c>
    </row>
    <row r="77" spans="1:9">
      <c r="F77" s="317"/>
      <c r="G77" s="317"/>
      <c r="H77" s="382"/>
      <c r="I77" s="382"/>
    </row>
    <row r="78" spans="1:9" ht="199.5">
      <c r="A78" s="57">
        <v>39</v>
      </c>
      <c r="B78" s="20" t="s">
        <v>3466</v>
      </c>
      <c r="C78" s="20" t="s">
        <v>3467</v>
      </c>
      <c r="D78" s="76">
        <v>1</v>
      </c>
      <c r="E78" s="58" t="s">
        <v>80</v>
      </c>
      <c r="F78" s="269"/>
      <c r="G78" s="269"/>
      <c r="H78" s="382">
        <f>ROUND(D78*F78, 0)</f>
        <v>0</v>
      </c>
      <c r="I78" s="382">
        <f>ROUND(D78*G78, 0)</f>
        <v>0</v>
      </c>
    </row>
    <row r="79" spans="1:9">
      <c r="F79" s="317"/>
      <c r="G79" s="317"/>
      <c r="H79" s="382"/>
      <c r="I79" s="382"/>
    </row>
    <row r="80" spans="1:9" ht="199.5">
      <c r="A80" s="57">
        <v>40</v>
      </c>
      <c r="B80" s="20" t="s">
        <v>3468</v>
      </c>
      <c r="C80" s="20" t="s">
        <v>3469</v>
      </c>
      <c r="D80" s="76">
        <v>2</v>
      </c>
      <c r="E80" s="58" t="s">
        <v>80</v>
      </c>
      <c r="F80" s="269"/>
      <c r="G80" s="269"/>
      <c r="H80" s="382">
        <f>ROUND(D80*F80, 0)</f>
        <v>0</v>
      </c>
      <c r="I80" s="382">
        <f>ROUND(D80*G80, 0)</f>
        <v>0</v>
      </c>
    </row>
    <row r="81" spans="1:9">
      <c r="F81" s="317"/>
      <c r="G81" s="317"/>
      <c r="H81" s="382"/>
      <c r="I81" s="382"/>
    </row>
    <row r="82" spans="1:9" ht="199.5">
      <c r="A82" s="57">
        <v>41</v>
      </c>
      <c r="B82" s="20" t="s">
        <v>3470</v>
      </c>
      <c r="C82" s="20" t="s">
        <v>3471</v>
      </c>
      <c r="D82" s="76">
        <v>1</v>
      </c>
      <c r="E82" s="58" t="s">
        <v>80</v>
      </c>
      <c r="F82" s="269"/>
      <c r="G82" s="269"/>
      <c r="H82" s="382">
        <f>ROUND(D82*F82, 0)</f>
        <v>0</v>
      </c>
      <c r="I82" s="382">
        <f>ROUND(D82*G82, 0)</f>
        <v>0</v>
      </c>
    </row>
    <row r="83" spans="1:9">
      <c r="F83" s="317"/>
      <c r="G83" s="317"/>
      <c r="H83" s="382"/>
      <c r="I83" s="382"/>
    </row>
    <row r="84" spans="1:9" ht="199.5">
      <c r="A84" s="57">
        <v>42</v>
      </c>
      <c r="B84" s="20" t="s">
        <v>3472</v>
      </c>
      <c r="C84" s="20" t="s">
        <v>3473</v>
      </c>
      <c r="D84" s="76">
        <v>1</v>
      </c>
      <c r="E84" s="58" t="s">
        <v>80</v>
      </c>
      <c r="F84" s="269"/>
      <c r="G84" s="269"/>
      <c r="H84" s="382">
        <f>ROUND(D84*F84, 0)</f>
        <v>0</v>
      </c>
      <c r="I84" s="382">
        <f>ROUND(D84*G84, 0)</f>
        <v>0</v>
      </c>
    </row>
    <row r="85" spans="1:9">
      <c r="F85" s="317"/>
      <c r="G85" s="317"/>
      <c r="H85" s="382"/>
      <c r="I85" s="382"/>
    </row>
    <row r="86" spans="1:9" ht="199.5">
      <c r="A86" s="57">
        <v>43</v>
      </c>
      <c r="B86" s="20" t="s">
        <v>3474</v>
      </c>
      <c r="C86" s="20" t="s">
        <v>3475</v>
      </c>
      <c r="D86" s="76">
        <v>1</v>
      </c>
      <c r="E86" s="58" t="s">
        <v>80</v>
      </c>
      <c r="F86" s="269"/>
      <c r="G86" s="269"/>
      <c r="H86" s="382">
        <f>ROUND(D86*F86, 0)</f>
        <v>0</v>
      </c>
      <c r="I86" s="382">
        <f>ROUND(D86*G86, 0)</f>
        <v>0</v>
      </c>
    </row>
    <row r="87" spans="1:9">
      <c r="F87" s="317"/>
      <c r="G87" s="317"/>
      <c r="H87" s="382"/>
      <c r="I87" s="382"/>
    </row>
    <row r="88" spans="1:9" ht="213.75">
      <c r="A88" s="57">
        <v>44</v>
      </c>
      <c r="B88" s="20" t="s">
        <v>3476</v>
      </c>
      <c r="C88" s="20" t="s">
        <v>3477</v>
      </c>
      <c r="D88" s="76">
        <v>1</v>
      </c>
      <c r="E88" s="58" t="s">
        <v>80</v>
      </c>
      <c r="F88" s="269"/>
      <c r="G88" s="269"/>
      <c r="H88" s="382">
        <f>ROUND(D88*F88, 0)</f>
        <v>0</v>
      </c>
      <c r="I88" s="382">
        <f>ROUND(D88*G88, 0)</f>
        <v>0</v>
      </c>
    </row>
    <row r="89" spans="1:9">
      <c r="F89" s="317"/>
      <c r="G89" s="317"/>
      <c r="H89" s="382"/>
      <c r="I89" s="382"/>
    </row>
    <row r="90" spans="1:9" ht="242.25">
      <c r="A90" s="57">
        <v>45</v>
      </c>
      <c r="B90" s="20" t="s">
        <v>3478</v>
      </c>
      <c r="C90" s="20" t="s">
        <v>3479</v>
      </c>
      <c r="D90" s="76">
        <v>1</v>
      </c>
      <c r="E90" s="58" t="s">
        <v>80</v>
      </c>
      <c r="F90" s="269"/>
      <c r="G90" s="269"/>
      <c r="H90" s="382">
        <f>ROUND(D90*F90, 0)</f>
        <v>0</v>
      </c>
      <c r="I90" s="382">
        <f>ROUND(D90*G90, 0)</f>
        <v>0</v>
      </c>
    </row>
    <row r="91" spans="1:9">
      <c r="F91" s="317"/>
      <c r="G91" s="317"/>
      <c r="H91" s="382"/>
      <c r="I91" s="382"/>
    </row>
    <row r="92" spans="1:9" ht="199.5">
      <c r="A92" s="57">
        <v>46</v>
      </c>
      <c r="B92" s="20" t="s">
        <v>3480</v>
      </c>
      <c r="C92" s="20" t="s">
        <v>3481</v>
      </c>
      <c r="D92" s="76">
        <v>2</v>
      </c>
      <c r="E92" s="58" t="s">
        <v>80</v>
      </c>
      <c r="F92" s="269"/>
      <c r="G92" s="269"/>
      <c r="H92" s="382">
        <f>ROUND(D92*F92, 0)</f>
        <v>0</v>
      </c>
      <c r="I92" s="382">
        <f>ROUND(D92*G92, 0)</f>
        <v>0</v>
      </c>
    </row>
    <row r="93" spans="1:9">
      <c r="F93" s="317"/>
      <c r="G93" s="317"/>
      <c r="H93" s="382"/>
      <c r="I93" s="382"/>
    </row>
    <row r="94" spans="1:9" ht="199.5">
      <c r="A94" s="57">
        <v>47</v>
      </c>
      <c r="B94" s="20" t="s">
        <v>3482</v>
      </c>
      <c r="C94" s="20" t="s">
        <v>3483</v>
      </c>
      <c r="D94" s="76">
        <v>2</v>
      </c>
      <c r="E94" s="58" t="s">
        <v>80</v>
      </c>
      <c r="F94" s="269"/>
      <c r="G94" s="269"/>
      <c r="H94" s="382">
        <f>ROUND(D94*F94, 0)</f>
        <v>0</v>
      </c>
      <c r="I94" s="382">
        <f>ROUND(D94*G94, 0)</f>
        <v>0</v>
      </c>
    </row>
    <row r="95" spans="1:9">
      <c r="F95" s="317"/>
      <c r="G95" s="317"/>
      <c r="H95" s="382"/>
      <c r="I95" s="382"/>
    </row>
    <row r="96" spans="1:9" ht="199.5">
      <c r="A96" s="57">
        <v>48</v>
      </c>
      <c r="B96" s="20" t="s">
        <v>3484</v>
      </c>
      <c r="C96" s="20" t="s">
        <v>3485</v>
      </c>
      <c r="D96" s="76">
        <v>1</v>
      </c>
      <c r="E96" s="58" t="s">
        <v>80</v>
      </c>
      <c r="F96" s="269"/>
      <c r="G96" s="269"/>
      <c r="H96" s="382">
        <f>ROUND(D96*F96, 0)</f>
        <v>0</v>
      </c>
      <c r="I96" s="382">
        <f>ROUND(D96*G96, 0)</f>
        <v>0</v>
      </c>
    </row>
    <row r="97" spans="1:9">
      <c r="F97" s="317"/>
      <c r="G97" s="317"/>
      <c r="H97" s="382"/>
      <c r="I97" s="382"/>
    </row>
    <row r="98" spans="1:9" ht="199.5">
      <c r="A98" s="57">
        <v>49</v>
      </c>
      <c r="B98" s="20" t="s">
        <v>3486</v>
      </c>
      <c r="C98" s="20" t="s">
        <v>3487</v>
      </c>
      <c r="D98" s="76">
        <v>1</v>
      </c>
      <c r="E98" s="58" t="s">
        <v>80</v>
      </c>
      <c r="F98" s="269"/>
      <c r="G98" s="269"/>
      <c r="H98" s="382">
        <f>ROUND(D98*F98, 0)</f>
        <v>0</v>
      </c>
      <c r="I98" s="382">
        <f>ROUND(D98*G98, 0)</f>
        <v>0</v>
      </c>
    </row>
    <row r="99" spans="1:9">
      <c r="F99" s="317"/>
      <c r="G99" s="317"/>
      <c r="H99" s="382"/>
      <c r="I99" s="382"/>
    </row>
    <row r="100" spans="1:9" ht="199.5">
      <c r="A100" s="57">
        <v>50</v>
      </c>
      <c r="B100" s="20" t="s">
        <v>3488</v>
      </c>
      <c r="C100" s="20" t="s">
        <v>3489</v>
      </c>
      <c r="D100" s="76">
        <v>2</v>
      </c>
      <c r="E100" s="58" t="s">
        <v>80</v>
      </c>
      <c r="F100" s="269"/>
      <c r="G100" s="269"/>
      <c r="H100" s="382">
        <f>ROUND(D100*F100, 0)</f>
        <v>0</v>
      </c>
      <c r="I100" s="382">
        <f>ROUND(D100*G100, 0)</f>
        <v>0</v>
      </c>
    </row>
    <row r="101" spans="1:9">
      <c r="F101" s="317"/>
      <c r="G101" s="317"/>
      <c r="H101" s="382"/>
      <c r="I101" s="382"/>
    </row>
    <row r="102" spans="1:9" ht="213.75">
      <c r="A102" s="57">
        <v>51</v>
      </c>
      <c r="B102" s="20" t="s">
        <v>3490</v>
      </c>
      <c r="C102" s="20" t="s">
        <v>3491</v>
      </c>
      <c r="D102" s="76">
        <v>2</v>
      </c>
      <c r="E102" s="58" t="s">
        <v>80</v>
      </c>
      <c r="F102" s="269"/>
      <c r="G102" s="269"/>
      <c r="H102" s="382">
        <f>ROUND(D102*F102, 0)</f>
        <v>0</v>
      </c>
      <c r="I102" s="382">
        <f>ROUND(D102*G102, 0)</f>
        <v>0</v>
      </c>
    </row>
    <row r="103" spans="1:9">
      <c r="F103" s="317"/>
      <c r="G103" s="317"/>
      <c r="H103" s="382"/>
      <c r="I103" s="382"/>
    </row>
    <row r="104" spans="1:9" ht="199.5">
      <c r="A104" s="57">
        <v>52</v>
      </c>
      <c r="B104" s="20" t="s">
        <v>3492</v>
      </c>
      <c r="C104" s="20" t="s">
        <v>3493</v>
      </c>
      <c r="D104" s="76">
        <v>3</v>
      </c>
      <c r="E104" s="58" t="s">
        <v>80</v>
      </c>
      <c r="F104" s="269"/>
      <c r="G104" s="269"/>
      <c r="H104" s="382">
        <f>ROUND(D104*F104, 0)</f>
        <v>0</v>
      </c>
      <c r="I104" s="382">
        <f>ROUND(D104*G104, 0)</f>
        <v>0</v>
      </c>
    </row>
    <row r="105" spans="1:9">
      <c r="F105" s="317"/>
      <c r="G105" s="317"/>
      <c r="H105" s="382"/>
      <c r="I105" s="382"/>
    </row>
    <row r="106" spans="1:9" ht="199.5">
      <c r="A106" s="57">
        <v>53</v>
      </c>
      <c r="B106" s="20" t="s">
        <v>3494</v>
      </c>
      <c r="C106" s="20" t="s">
        <v>3495</v>
      </c>
      <c r="D106" s="76">
        <v>1</v>
      </c>
      <c r="E106" s="58" t="s">
        <v>80</v>
      </c>
      <c r="F106" s="269"/>
      <c r="G106" s="269"/>
      <c r="H106" s="382">
        <f>ROUND(D106*F106, 0)</f>
        <v>0</v>
      </c>
      <c r="I106" s="382">
        <f>ROUND(D106*G106, 0)</f>
        <v>0</v>
      </c>
    </row>
    <row r="107" spans="1:9">
      <c r="F107" s="317"/>
      <c r="G107" s="317"/>
      <c r="H107" s="382"/>
      <c r="I107" s="382"/>
    </row>
    <row r="108" spans="1:9" ht="199.5">
      <c r="A108" s="57">
        <v>54</v>
      </c>
      <c r="B108" s="20" t="s">
        <v>3496</v>
      </c>
      <c r="C108" s="20" t="s">
        <v>3497</v>
      </c>
      <c r="D108" s="76">
        <v>1</v>
      </c>
      <c r="E108" s="58" t="s">
        <v>80</v>
      </c>
      <c r="F108" s="269"/>
      <c r="G108" s="269"/>
      <c r="H108" s="382">
        <f>ROUND(D108*F108, 0)</f>
        <v>0</v>
      </c>
      <c r="I108" s="382">
        <f>ROUND(D108*G108, 0)</f>
        <v>0</v>
      </c>
    </row>
    <row r="109" spans="1:9">
      <c r="F109" s="317"/>
      <c r="G109" s="317"/>
      <c r="H109" s="382"/>
      <c r="I109" s="382"/>
    </row>
    <row r="110" spans="1:9" ht="213.75">
      <c r="A110" s="57">
        <v>55</v>
      </c>
      <c r="B110" s="20" t="s">
        <v>3498</v>
      </c>
      <c r="C110" s="20" t="s">
        <v>3499</v>
      </c>
      <c r="D110" s="76">
        <v>1</v>
      </c>
      <c r="E110" s="58" t="s">
        <v>80</v>
      </c>
      <c r="F110" s="269"/>
      <c r="G110" s="269"/>
      <c r="H110" s="382">
        <f>ROUND(D110*F110, 0)</f>
        <v>0</v>
      </c>
      <c r="I110" s="382">
        <f>ROUND(D110*G110, 0)</f>
        <v>0</v>
      </c>
    </row>
    <row r="111" spans="1:9">
      <c r="F111" s="317"/>
      <c r="G111" s="317"/>
      <c r="H111" s="382"/>
      <c r="I111" s="382"/>
    </row>
    <row r="112" spans="1:9" ht="213.75">
      <c r="A112" s="57">
        <v>56</v>
      </c>
      <c r="B112" s="20" t="s">
        <v>3500</v>
      </c>
      <c r="C112" s="20" t="s">
        <v>3501</v>
      </c>
      <c r="D112" s="76">
        <v>2</v>
      </c>
      <c r="E112" s="58" t="s">
        <v>80</v>
      </c>
      <c r="F112" s="269"/>
      <c r="G112" s="269"/>
      <c r="H112" s="382">
        <f>ROUND(D112*F112, 0)</f>
        <v>0</v>
      </c>
      <c r="I112" s="382">
        <f>ROUND(D112*G112, 0)</f>
        <v>0</v>
      </c>
    </row>
    <row r="113" spans="1:9">
      <c r="F113" s="317"/>
      <c r="G113" s="317"/>
      <c r="H113" s="382"/>
      <c r="I113" s="382"/>
    </row>
    <row r="114" spans="1:9" ht="199.5">
      <c r="A114" s="57">
        <v>57</v>
      </c>
      <c r="B114" s="20" t="s">
        <v>3502</v>
      </c>
      <c r="C114" s="20" t="s">
        <v>3503</v>
      </c>
      <c r="D114" s="76">
        <v>1</v>
      </c>
      <c r="E114" s="58" t="s">
        <v>80</v>
      </c>
      <c r="F114" s="269"/>
      <c r="G114" s="269"/>
      <c r="H114" s="382">
        <f>ROUND(D114*F114, 0)</f>
        <v>0</v>
      </c>
      <c r="I114" s="382">
        <f>ROUND(D114*G114, 0)</f>
        <v>0</v>
      </c>
    </row>
    <row r="115" spans="1:9">
      <c r="F115" s="317"/>
      <c r="G115" s="317"/>
      <c r="H115" s="382"/>
      <c r="I115" s="382"/>
    </row>
    <row r="116" spans="1:9" ht="199.5">
      <c r="A116" s="57">
        <v>58</v>
      </c>
      <c r="B116" s="20" t="s">
        <v>3504</v>
      </c>
      <c r="C116" s="20" t="s">
        <v>3505</v>
      </c>
      <c r="D116" s="76">
        <v>2</v>
      </c>
      <c r="E116" s="58" t="s">
        <v>80</v>
      </c>
      <c r="F116" s="269"/>
      <c r="G116" s="269"/>
      <c r="H116" s="382">
        <f>ROUND(D116*F116, 0)</f>
        <v>0</v>
      </c>
      <c r="I116" s="382">
        <f>ROUND(D116*G116, 0)</f>
        <v>0</v>
      </c>
    </row>
    <row r="117" spans="1:9">
      <c r="F117" s="317"/>
      <c r="G117" s="317"/>
      <c r="H117" s="382"/>
      <c r="I117" s="382"/>
    </row>
    <row r="118" spans="1:9" ht="199.5">
      <c r="A118" s="57">
        <v>59</v>
      </c>
      <c r="B118" s="20" t="s">
        <v>3506</v>
      </c>
      <c r="C118" s="20" t="s">
        <v>3507</v>
      </c>
      <c r="D118" s="76">
        <v>1</v>
      </c>
      <c r="E118" s="58" t="s">
        <v>80</v>
      </c>
      <c r="F118" s="269"/>
      <c r="G118" s="269"/>
      <c r="H118" s="382">
        <f>ROUND(D118*F118, 0)</f>
        <v>0</v>
      </c>
      <c r="I118" s="382">
        <f>ROUND(D118*G118, 0)</f>
        <v>0</v>
      </c>
    </row>
    <row r="119" spans="1:9">
      <c r="F119" s="317"/>
      <c r="G119" s="317"/>
      <c r="H119" s="382"/>
      <c r="I119" s="382"/>
    </row>
    <row r="120" spans="1:9" ht="199.5">
      <c r="A120" s="57">
        <v>60</v>
      </c>
      <c r="B120" s="20" t="s">
        <v>3508</v>
      </c>
      <c r="C120" s="20" t="s">
        <v>3509</v>
      </c>
      <c r="D120" s="76">
        <v>3</v>
      </c>
      <c r="E120" s="58" t="s">
        <v>80</v>
      </c>
      <c r="F120" s="269"/>
      <c r="G120" s="269"/>
      <c r="H120" s="382">
        <f>ROUND(D120*F120, 0)</f>
        <v>0</v>
      </c>
      <c r="I120" s="382">
        <f>ROUND(D120*G120, 0)</f>
        <v>0</v>
      </c>
    </row>
    <row r="121" spans="1:9">
      <c r="F121" s="317"/>
      <c r="G121" s="317"/>
      <c r="H121" s="382"/>
      <c r="I121" s="382"/>
    </row>
    <row r="122" spans="1:9" ht="199.5">
      <c r="A122" s="57">
        <v>61</v>
      </c>
      <c r="B122" s="20" t="s">
        <v>3510</v>
      </c>
      <c r="C122" s="20" t="s">
        <v>3511</v>
      </c>
      <c r="D122" s="76">
        <v>1</v>
      </c>
      <c r="E122" s="58" t="s">
        <v>80</v>
      </c>
      <c r="F122" s="269"/>
      <c r="G122" s="269"/>
      <c r="H122" s="382">
        <f>ROUND(D122*F122, 0)</f>
        <v>0</v>
      </c>
      <c r="I122" s="382">
        <f>ROUND(D122*G122, 0)</f>
        <v>0</v>
      </c>
    </row>
    <row r="123" spans="1:9">
      <c r="F123" s="317"/>
      <c r="G123" s="317"/>
      <c r="H123" s="382"/>
      <c r="I123" s="382"/>
    </row>
    <row r="124" spans="1:9" ht="199.5">
      <c r="A124" s="57">
        <v>62</v>
      </c>
      <c r="B124" s="20" t="s">
        <v>3512</v>
      </c>
      <c r="C124" s="20" t="s">
        <v>3513</v>
      </c>
      <c r="D124" s="76">
        <v>1</v>
      </c>
      <c r="E124" s="58" t="s">
        <v>80</v>
      </c>
      <c r="F124" s="269"/>
      <c r="G124" s="269"/>
      <c r="H124" s="382">
        <f>ROUND(D124*F124, 0)</f>
        <v>0</v>
      </c>
      <c r="I124" s="382">
        <f>ROUND(D124*G124, 0)</f>
        <v>0</v>
      </c>
    </row>
    <row r="125" spans="1:9">
      <c r="F125" s="317"/>
      <c r="G125" s="317"/>
      <c r="H125" s="382"/>
      <c r="I125" s="382"/>
    </row>
    <row r="126" spans="1:9" ht="213.75">
      <c r="A126" s="57">
        <v>63</v>
      </c>
      <c r="B126" s="20" t="s">
        <v>3514</v>
      </c>
      <c r="C126" s="20" t="s">
        <v>3515</v>
      </c>
      <c r="D126" s="76">
        <v>1</v>
      </c>
      <c r="E126" s="58" t="s">
        <v>80</v>
      </c>
      <c r="F126" s="269"/>
      <c r="G126" s="269"/>
      <c r="H126" s="382">
        <f>ROUND(D126*F126, 0)</f>
        <v>0</v>
      </c>
      <c r="I126" s="382">
        <f>ROUND(D126*G126, 0)</f>
        <v>0</v>
      </c>
    </row>
    <row r="127" spans="1:9">
      <c r="F127" s="317"/>
      <c r="G127" s="317"/>
      <c r="H127" s="382"/>
      <c r="I127" s="382"/>
    </row>
    <row r="128" spans="1:9" ht="256.5">
      <c r="A128" s="57">
        <v>64</v>
      </c>
      <c r="B128" s="20" t="s">
        <v>3516</v>
      </c>
      <c r="C128" s="20" t="s">
        <v>3517</v>
      </c>
      <c r="D128" s="76">
        <v>1</v>
      </c>
      <c r="E128" s="58" t="s">
        <v>80</v>
      </c>
      <c r="F128" s="269"/>
      <c r="G128" s="269"/>
      <c r="H128" s="382">
        <f>ROUND(D128*F128, 0)</f>
        <v>0</v>
      </c>
      <c r="I128" s="382">
        <f>ROUND(D128*G128, 0)</f>
        <v>0</v>
      </c>
    </row>
    <row r="129" spans="1:9">
      <c r="F129" s="317"/>
      <c r="G129" s="317"/>
      <c r="H129" s="382"/>
      <c r="I129" s="382"/>
    </row>
    <row r="130" spans="1:9" ht="28.5">
      <c r="A130" s="57">
        <v>65</v>
      </c>
      <c r="B130" s="20" t="s">
        <v>3518</v>
      </c>
      <c r="C130" s="20" t="s">
        <v>3519</v>
      </c>
      <c r="D130" s="76">
        <v>1</v>
      </c>
      <c r="E130" s="58" t="s">
        <v>80</v>
      </c>
      <c r="F130" s="269"/>
      <c r="G130" s="269"/>
      <c r="H130" s="382">
        <f>ROUND(D130*F130, 0)</f>
        <v>0</v>
      </c>
      <c r="I130" s="382">
        <f>ROUND(D130*G130, 0)</f>
        <v>0</v>
      </c>
    </row>
    <row r="131" spans="1:9">
      <c r="F131" s="317"/>
      <c r="G131" s="317"/>
      <c r="H131" s="382"/>
      <c r="I131" s="382"/>
    </row>
    <row r="132" spans="1:9" ht="57">
      <c r="A132" s="57">
        <v>66</v>
      </c>
      <c r="B132" s="20" t="s">
        <v>3520</v>
      </c>
      <c r="C132" s="20" t="s">
        <v>3521</v>
      </c>
      <c r="D132" s="76">
        <v>1</v>
      </c>
      <c r="E132" s="58" t="s">
        <v>80</v>
      </c>
      <c r="F132" s="269"/>
      <c r="G132" s="269"/>
      <c r="H132" s="382">
        <f>ROUND(D132*F132, 0)</f>
        <v>0</v>
      </c>
      <c r="I132" s="382">
        <f>ROUND(D132*G132, 0)</f>
        <v>0</v>
      </c>
    </row>
    <row r="133" spans="1:9">
      <c r="F133" s="317"/>
      <c r="G133" s="317"/>
      <c r="H133" s="382"/>
      <c r="I133" s="382"/>
    </row>
    <row r="134" spans="1:9" ht="57">
      <c r="A134" s="57">
        <v>67</v>
      </c>
      <c r="B134" s="20" t="s">
        <v>3522</v>
      </c>
      <c r="C134" s="20" t="s">
        <v>3523</v>
      </c>
      <c r="D134" s="76">
        <v>1</v>
      </c>
      <c r="E134" s="58" t="s">
        <v>80</v>
      </c>
      <c r="F134" s="269"/>
      <c r="G134" s="269"/>
      <c r="H134" s="382">
        <f>ROUND(D134*F134, 0)</f>
        <v>0</v>
      </c>
      <c r="I134" s="382">
        <f>ROUND(D134*G134, 0)</f>
        <v>0</v>
      </c>
    </row>
    <row r="135" spans="1:9">
      <c r="F135" s="317"/>
      <c r="G135" s="317"/>
      <c r="H135" s="382"/>
      <c r="I135" s="382"/>
    </row>
    <row r="136" spans="1:9" ht="99.75">
      <c r="A136" s="57">
        <v>68</v>
      </c>
      <c r="B136" s="20" t="s">
        <v>4820</v>
      </c>
      <c r="C136" s="20" t="s">
        <v>4821</v>
      </c>
      <c r="D136" s="76">
        <v>1</v>
      </c>
      <c r="E136" s="58" t="s">
        <v>80</v>
      </c>
      <c r="F136" s="269"/>
      <c r="G136" s="269"/>
      <c r="H136" s="382">
        <f>ROUND(D136*F136, 0)</f>
        <v>0</v>
      </c>
      <c r="I136" s="382">
        <f>ROUND(D136*G136, 0)</f>
        <v>0</v>
      </c>
    </row>
    <row r="137" spans="1:9">
      <c r="F137" s="317"/>
      <c r="G137" s="317"/>
      <c r="H137" s="382"/>
      <c r="I137" s="382"/>
    </row>
    <row r="138" spans="1:9" ht="57">
      <c r="A138" s="57">
        <v>69</v>
      </c>
      <c r="B138" s="20" t="s">
        <v>4822</v>
      </c>
      <c r="C138" s="20" t="s">
        <v>4823</v>
      </c>
      <c r="D138" s="76">
        <v>1</v>
      </c>
      <c r="E138" s="58" t="s">
        <v>80</v>
      </c>
      <c r="F138" s="269"/>
      <c r="G138" s="269"/>
      <c r="H138" s="382">
        <f>ROUND(D138*F138, 0)</f>
        <v>0</v>
      </c>
      <c r="I138" s="382">
        <f>ROUND(D138*G138, 0)</f>
        <v>0</v>
      </c>
    </row>
    <row r="139" spans="1:9">
      <c r="F139" s="317"/>
      <c r="G139" s="317"/>
      <c r="H139" s="382"/>
      <c r="I139" s="382"/>
    </row>
    <row r="140" spans="1:9" ht="57">
      <c r="A140" s="57">
        <v>70</v>
      </c>
      <c r="B140" s="20" t="s">
        <v>4824</v>
      </c>
      <c r="C140" s="20" t="s">
        <v>4825</v>
      </c>
      <c r="D140" s="76">
        <v>9.2620000000000005</v>
      </c>
      <c r="E140" s="58" t="s">
        <v>279</v>
      </c>
      <c r="F140" s="269"/>
      <c r="G140" s="269"/>
      <c r="H140" s="382">
        <f>ROUND(D140*F140, 0)</f>
        <v>0</v>
      </c>
      <c r="I140" s="382">
        <f>ROUND(D140*G140, 0)</f>
        <v>0</v>
      </c>
    </row>
    <row r="141" spans="1:9">
      <c r="F141" s="317"/>
      <c r="G141" s="317"/>
      <c r="H141" s="382"/>
      <c r="I141" s="382"/>
    </row>
    <row r="142" spans="1:9" ht="57">
      <c r="A142" s="57">
        <v>71</v>
      </c>
      <c r="B142" s="20" t="s">
        <v>4826</v>
      </c>
      <c r="C142" s="20" t="s">
        <v>4827</v>
      </c>
      <c r="D142" s="76">
        <v>1</v>
      </c>
      <c r="E142" s="58" t="s">
        <v>80</v>
      </c>
      <c r="F142" s="269"/>
      <c r="G142" s="269"/>
      <c r="H142" s="382">
        <f>ROUND(D142*F142, 0)</f>
        <v>0</v>
      </c>
      <c r="I142" s="382">
        <f>ROUND(D142*G142, 0)</f>
        <v>0</v>
      </c>
    </row>
    <row r="143" spans="1:9">
      <c r="F143" s="317"/>
      <c r="G143" s="317"/>
      <c r="H143" s="382"/>
      <c r="I143" s="382"/>
    </row>
    <row r="144" spans="1:9" ht="409.5">
      <c r="A144" s="57">
        <v>72</v>
      </c>
      <c r="B144" s="20" t="s">
        <v>3524</v>
      </c>
      <c r="C144" s="20" t="s">
        <v>3525</v>
      </c>
      <c r="D144" s="76">
        <v>1</v>
      </c>
      <c r="E144" s="58" t="s">
        <v>80</v>
      </c>
      <c r="F144" s="269"/>
      <c r="G144" s="269"/>
      <c r="H144" s="382">
        <f>ROUND(D144*F144, 0)</f>
        <v>0</v>
      </c>
      <c r="I144" s="382">
        <f>ROUND(D144*G144, 0)</f>
        <v>0</v>
      </c>
    </row>
    <row r="145" spans="1:9">
      <c r="F145" s="317"/>
      <c r="G145" s="317"/>
      <c r="H145" s="382"/>
      <c r="I145" s="382"/>
    </row>
    <row r="146" spans="1:9" ht="57">
      <c r="A146" s="57">
        <v>73</v>
      </c>
      <c r="B146" s="20" t="s">
        <v>3526</v>
      </c>
      <c r="C146" s="20" t="s">
        <v>3527</v>
      </c>
      <c r="D146" s="76">
        <v>2</v>
      </c>
      <c r="E146" s="58" t="s">
        <v>80</v>
      </c>
      <c r="F146" s="269"/>
      <c r="G146" s="269"/>
      <c r="H146" s="382">
        <f>ROUND(D146*F146, 0)</f>
        <v>0</v>
      </c>
      <c r="I146" s="382">
        <f>ROUND(D146*G146, 0)</f>
        <v>0</v>
      </c>
    </row>
    <row r="147" spans="1:9">
      <c r="F147" s="317"/>
      <c r="G147" s="317"/>
      <c r="H147" s="382"/>
      <c r="I147" s="382"/>
    </row>
    <row r="148" spans="1:9" ht="42.75">
      <c r="A148" s="57">
        <v>74</v>
      </c>
      <c r="B148" s="20" t="s">
        <v>3528</v>
      </c>
      <c r="C148" s="20" t="s">
        <v>3529</v>
      </c>
      <c r="D148" s="76">
        <v>1</v>
      </c>
      <c r="E148" s="58" t="s">
        <v>80</v>
      </c>
      <c r="F148" s="269"/>
      <c r="G148" s="269"/>
      <c r="H148" s="382">
        <f>ROUND(D148*F148, 0)</f>
        <v>0</v>
      </c>
      <c r="I148" s="382">
        <f>ROUND(D148*G148, 0)</f>
        <v>0</v>
      </c>
    </row>
    <row r="149" spans="1:9">
      <c r="F149" s="317"/>
      <c r="G149" s="317"/>
      <c r="H149" s="382"/>
      <c r="I149" s="382"/>
    </row>
    <row r="150" spans="1:9" ht="42.75">
      <c r="A150" s="57">
        <v>75</v>
      </c>
      <c r="B150" s="20" t="s">
        <v>3530</v>
      </c>
      <c r="C150" s="20" t="s">
        <v>3531</v>
      </c>
      <c r="D150" s="76">
        <v>3</v>
      </c>
      <c r="E150" s="58" t="s">
        <v>80</v>
      </c>
      <c r="F150" s="269"/>
      <c r="G150" s="269"/>
      <c r="H150" s="382">
        <f>ROUND(D150*F150, 0)</f>
        <v>0</v>
      </c>
      <c r="I150" s="382">
        <f>ROUND(D150*G150, 0)</f>
        <v>0</v>
      </c>
    </row>
    <row r="151" spans="1:9">
      <c r="F151" s="317"/>
      <c r="G151" s="317"/>
      <c r="H151" s="382"/>
      <c r="I151" s="382"/>
    </row>
    <row r="152" spans="1:9" ht="42.75">
      <c r="A152" s="57">
        <v>76</v>
      </c>
      <c r="B152" s="20" t="s">
        <v>3532</v>
      </c>
      <c r="C152" s="20" t="s">
        <v>3533</v>
      </c>
      <c r="D152" s="76">
        <v>1</v>
      </c>
      <c r="E152" s="58" t="s">
        <v>80</v>
      </c>
      <c r="F152" s="269"/>
      <c r="G152" s="269"/>
      <c r="H152" s="382">
        <f>ROUND(D152*F152, 0)</f>
        <v>0</v>
      </c>
      <c r="I152" s="382">
        <f>ROUND(D152*G152, 0)</f>
        <v>0</v>
      </c>
    </row>
    <row r="153" spans="1:9">
      <c r="F153" s="317"/>
      <c r="G153" s="317"/>
      <c r="H153" s="382"/>
      <c r="I153" s="382"/>
    </row>
    <row r="154" spans="1:9" ht="42.75">
      <c r="A154" s="57">
        <v>77</v>
      </c>
      <c r="B154" s="20" t="s">
        <v>3534</v>
      </c>
      <c r="C154" s="20" t="s">
        <v>3535</v>
      </c>
      <c r="D154" s="76">
        <v>1</v>
      </c>
      <c r="E154" s="58" t="s">
        <v>80</v>
      </c>
      <c r="F154" s="269"/>
      <c r="G154" s="269"/>
      <c r="H154" s="382">
        <f>ROUND(D154*F154, 0)</f>
        <v>0</v>
      </c>
      <c r="I154" s="382">
        <f>ROUND(D154*G154, 0)</f>
        <v>0</v>
      </c>
    </row>
    <row r="155" spans="1:9">
      <c r="F155" s="317"/>
      <c r="G155" s="317"/>
      <c r="H155" s="382"/>
      <c r="I155" s="382"/>
    </row>
    <row r="156" spans="1:9" ht="42.75">
      <c r="A156" s="57">
        <v>78</v>
      </c>
      <c r="B156" s="20" t="s">
        <v>3536</v>
      </c>
      <c r="C156" s="20" t="s">
        <v>3537</v>
      </c>
      <c r="D156" s="76">
        <v>2</v>
      </c>
      <c r="E156" s="58" t="s">
        <v>80</v>
      </c>
      <c r="F156" s="269"/>
      <c r="G156" s="269"/>
      <c r="H156" s="382">
        <f>ROUND(D156*F156, 0)</f>
        <v>0</v>
      </c>
      <c r="I156" s="382">
        <f>ROUND(D156*G156, 0)</f>
        <v>0</v>
      </c>
    </row>
    <row r="157" spans="1:9">
      <c r="F157" s="317"/>
      <c r="G157" s="317"/>
      <c r="H157" s="382"/>
      <c r="I157" s="382"/>
    </row>
    <row r="158" spans="1:9" ht="42.75">
      <c r="A158" s="57">
        <v>79</v>
      </c>
      <c r="B158" s="20" t="s">
        <v>3538</v>
      </c>
      <c r="C158" s="20" t="s">
        <v>3539</v>
      </c>
      <c r="D158" s="76">
        <v>3</v>
      </c>
      <c r="E158" s="58" t="s">
        <v>80</v>
      </c>
      <c r="F158" s="269"/>
      <c r="G158" s="269"/>
      <c r="H158" s="382">
        <f>ROUND(D158*F158, 0)</f>
        <v>0</v>
      </c>
      <c r="I158" s="382">
        <f>ROUND(D158*G158, 0)</f>
        <v>0</v>
      </c>
    </row>
    <row r="159" spans="1:9">
      <c r="F159" s="317"/>
      <c r="G159" s="317"/>
      <c r="H159" s="382"/>
      <c r="I159" s="382"/>
    </row>
    <row r="160" spans="1:9" ht="42.75">
      <c r="A160" s="57">
        <v>80</v>
      </c>
      <c r="B160" s="20" t="s">
        <v>3540</v>
      </c>
      <c r="C160" s="20" t="s">
        <v>3541</v>
      </c>
      <c r="D160" s="76">
        <v>1</v>
      </c>
      <c r="E160" s="58" t="s">
        <v>80</v>
      </c>
      <c r="F160" s="269"/>
      <c r="G160" s="269"/>
      <c r="H160" s="382">
        <f>ROUND(D160*F160, 0)</f>
        <v>0</v>
      </c>
      <c r="I160" s="382">
        <f>ROUND(D160*G160, 0)</f>
        <v>0</v>
      </c>
    </row>
    <row r="161" spans="1:9">
      <c r="F161" s="317"/>
      <c r="G161" s="317"/>
      <c r="H161" s="382"/>
      <c r="I161" s="382"/>
    </row>
    <row r="162" spans="1:9" ht="42.75">
      <c r="A162" s="57">
        <v>81</v>
      </c>
      <c r="B162" s="20" t="s">
        <v>3542</v>
      </c>
      <c r="C162" s="20" t="s">
        <v>3543</v>
      </c>
      <c r="D162" s="76">
        <v>1</v>
      </c>
      <c r="E162" s="58" t="s">
        <v>80</v>
      </c>
      <c r="F162" s="269"/>
      <c r="G162" s="269"/>
      <c r="H162" s="382">
        <f>ROUND(D162*F162, 0)</f>
        <v>0</v>
      </c>
      <c r="I162" s="382">
        <f>ROUND(D162*G162, 0)</f>
        <v>0</v>
      </c>
    </row>
    <row r="163" spans="1:9">
      <c r="F163" s="317"/>
      <c r="G163" s="317"/>
      <c r="H163" s="382"/>
      <c r="I163" s="382"/>
    </row>
    <row r="164" spans="1:9" ht="42.75">
      <c r="A164" s="57">
        <v>82</v>
      </c>
      <c r="B164" s="20" t="s">
        <v>3544</v>
      </c>
      <c r="C164" s="20" t="s">
        <v>3545</v>
      </c>
      <c r="D164" s="76">
        <v>1</v>
      </c>
      <c r="E164" s="58" t="s">
        <v>80</v>
      </c>
      <c r="F164" s="269"/>
      <c r="G164" s="269"/>
      <c r="H164" s="382">
        <f>ROUND(D164*F164, 0)</f>
        <v>0</v>
      </c>
      <c r="I164" s="382">
        <f>ROUND(D164*G164, 0)</f>
        <v>0</v>
      </c>
    </row>
    <row r="165" spans="1:9">
      <c r="F165" s="317"/>
      <c r="G165" s="317"/>
      <c r="H165" s="382"/>
      <c r="I165" s="382"/>
    </row>
    <row r="166" spans="1:9" ht="42.75">
      <c r="A166" s="57">
        <v>83</v>
      </c>
      <c r="B166" s="20" t="s">
        <v>3546</v>
      </c>
      <c r="C166" s="20" t="s">
        <v>3547</v>
      </c>
      <c r="D166" s="76">
        <v>4</v>
      </c>
      <c r="E166" s="58" t="s">
        <v>80</v>
      </c>
      <c r="F166" s="269"/>
      <c r="G166" s="269"/>
      <c r="H166" s="382">
        <f>ROUND(D166*F166, 0)</f>
        <v>0</v>
      </c>
      <c r="I166" s="382">
        <f>ROUND(D166*G166, 0)</f>
        <v>0</v>
      </c>
    </row>
    <row r="167" spans="1:9">
      <c r="F167" s="317"/>
      <c r="G167" s="317"/>
      <c r="H167" s="382"/>
      <c r="I167" s="382"/>
    </row>
    <row r="168" spans="1:9" ht="42.75">
      <c r="A168" s="57">
        <v>84</v>
      </c>
      <c r="B168" s="20" t="s">
        <v>3548</v>
      </c>
      <c r="C168" s="20" t="s">
        <v>3549</v>
      </c>
      <c r="D168" s="76">
        <v>3</v>
      </c>
      <c r="E168" s="58" t="s">
        <v>80</v>
      </c>
      <c r="F168" s="269"/>
      <c r="G168" s="269"/>
      <c r="H168" s="382">
        <f>ROUND(D168*F168, 0)</f>
        <v>0</v>
      </c>
      <c r="I168" s="382">
        <f>ROUND(D168*G168, 0)</f>
        <v>0</v>
      </c>
    </row>
    <row r="169" spans="1:9">
      <c r="F169" s="317"/>
      <c r="G169" s="317"/>
      <c r="H169" s="382"/>
      <c r="I169" s="382"/>
    </row>
    <row r="170" spans="1:9" ht="42.75">
      <c r="A170" s="57">
        <v>85</v>
      </c>
      <c r="B170" s="20" t="s">
        <v>3550</v>
      </c>
      <c r="C170" s="20" t="s">
        <v>3551</v>
      </c>
      <c r="D170" s="76">
        <v>1</v>
      </c>
      <c r="E170" s="58" t="s">
        <v>80</v>
      </c>
      <c r="F170" s="269"/>
      <c r="G170" s="269"/>
      <c r="H170" s="382">
        <f>ROUND(D170*F170, 0)</f>
        <v>0</v>
      </c>
      <c r="I170" s="382">
        <f>ROUND(D170*G170, 0)</f>
        <v>0</v>
      </c>
    </row>
    <row r="171" spans="1:9">
      <c r="F171" s="317"/>
      <c r="G171" s="317"/>
      <c r="H171" s="382"/>
      <c r="I171" s="382"/>
    </row>
    <row r="172" spans="1:9" ht="42.75">
      <c r="A172" s="57">
        <v>86</v>
      </c>
      <c r="B172" s="20" t="s">
        <v>3552</v>
      </c>
      <c r="C172" s="20" t="s">
        <v>3553</v>
      </c>
      <c r="D172" s="76">
        <v>1</v>
      </c>
      <c r="E172" s="58" t="s">
        <v>80</v>
      </c>
      <c r="F172" s="269"/>
      <c r="G172" s="269"/>
      <c r="H172" s="382">
        <f>ROUND(D172*F172, 0)</f>
        <v>0</v>
      </c>
      <c r="I172" s="382">
        <f>ROUND(D172*G172, 0)</f>
        <v>0</v>
      </c>
    </row>
    <row r="173" spans="1:9">
      <c r="F173" s="317"/>
      <c r="G173" s="317"/>
      <c r="H173" s="382"/>
      <c r="I173" s="382"/>
    </row>
    <row r="174" spans="1:9" ht="42.75">
      <c r="A174" s="57">
        <v>87</v>
      </c>
      <c r="B174" s="20" t="s">
        <v>3554</v>
      </c>
      <c r="C174" s="20" t="s">
        <v>3555</v>
      </c>
      <c r="D174" s="76">
        <v>1</v>
      </c>
      <c r="E174" s="58" t="s">
        <v>80</v>
      </c>
      <c r="F174" s="269"/>
      <c r="G174" s="269"/>
      <c r="H174" s="382">
        <f>ROUND(D174*F174, 0)</f>
        <v>0</v>
      </c>
      <c r="I174" s="382">
        <f>ROUND(D174*G174, 0)</f>
        <v>0</v>
      </c>
    </row>
    <row r="175" spans="1:9">
      <c r="F175" s="317"/>
      <c r="G175" s="317"/>
      <c r="H175" s="382"/>
      <c r="I175" s="382"/>
    </row>
    <row r="176" spans="1:9" ht="42.75">
      <c r="A176" s="57">
        <v>88</v>
      </c>
      <c r="B176" s="20" t="s">
        <v>3556</v>
      </c>
      <c r="C176" s="20" t="s">
        <v>3557</v>
      </c>
      <c r="D176" s="76">
        <v>1</v>
      </c>
      <c r="E176" s="58" t="s">
        <v>80</v>
      </c>
      <c r="F176" s="269"/>
      <c r="G176" s="269"/>
      <c r="H176" s="382">
        <f>ROUND(D176*F176, 0)</f>
        <v>0</v>
      </c>
      <c r="I176" s="382">
        <f>ROUND(D176*G176, 0)</f>
        <v>0</v>
      </c>
    </row>
    <row r="177" spans="1:9">
      <c r="F177" s="317"/>
      <c r="G177" s="317"/>
      <c r="H177" s="382"/>
      <c r="I177" s="382"/>
    </row>
    <row r="178" spans="1:9" ht="42.75">
      <c r="A178" s="57">
        <v>89</v>
      </c>
      <c r="B178" s="20" t="s">
        <v>3558</v>
      </c>
      <c r="C178" s="20" t="s">
        <v>3559</v>
      </c>
      <c r="D178" s="76">
        <v>1</v>
      </c>
      <c r="E178" s="58" t="s">
        <v>80</v>
      </c>
      <c r="F178" s="269"/>
      <c r="G178" s="269"/>
      <c r="H178" s="382">
        <f>ROUND(D178*F178, 0)</f>
        <v>0</v>
      </c>
      <c r="I178" s="382">
        <f>ROUND(D178*G178, 0)</f>
        <v>0</v>
      </c>
    </row>
    <row r="179" spans="1:9">
      <c r="F179" s="317"/>
      <c r="G179" s="317"/>
      <c r="H179" s="382"/>
      <c r="I179" s="382"/>
    </row>
    <row r="180" spans="1:9" ht="42.75">
      <c r="A180" s="57">
        <v>90</v>
      </c>
      <c r="B180" s="20" t="s">
        <v>3560</v>
      </c>
      <c r="C180" s="20" t="s">
        <v>3561</v>
      </c>
      <c r="D180" s="76">
        <v>58</v>
      </c>
      <c r="E180" s="58" t="s">
        <v>80</v>
      </c>
      <c r="F180" s="269"/>
      <c r="G180" s="269"/>
      <c r="H180" s="382">
        <f>ROUND(D180*F180, 0)</f>
        <v>0</v>
      </c>
      <c r="I180" s="382">
        <f>ROUND(D180*G180, 0)</f>
        <v>0</v>
      </c>
    </row>
    <row r="181" spans="1:9">
      <c r="F181" s="317"/>
      <c r="G181" s="317"/>
      <c r="H181" s="382"/>
      <c r="I181" s="382"/>
    </row>
    <row r="182" spans="1:9" ht="42.75">
      <c r="A182" s="57">
        <v>91</v>
      </c>
      <c r="B182" s="20" t="s">
        <v>3562</v>
      </c>
      <c r="C182" s="20" t="s">
        <v>3563</v>
      </c>
      <c r="D182" s="76">
        <v>1</v>
      </c>
      <c r="E182" s="58" t="s">
        <v>80</v>
      </c>
      <c r="F182" s="269"/>
      <c r="G182" s="269"/>
      <c r="H182" s="382">
        <f>ROUND(D182*F182, 0)</f>
        <v>0</v>
      </c>
      <c r="I182" s="382">
        <f>ROUND(D182*G182, 0)</f>
        <v>0</v>
      </c>
    </row>
    <row r="183" spans="1:9">
      <c r="F183" s="317"/>
      <c r="G183" s="317"/>
      <c r="H183" s="382"/>
      <c r="I183" s="382"/>
    </row>
    <row r="184" spans="1:9" ht="42.75">
      <c r="A184" s="57">
        <v>92</v>
      </c>
      <c r="B184" s="20" t="s">
        <v>3564</v>
      </c>
      <c r="C184" s="20" t="s">
        <v>3565</v>
      </c>
      <c r="D184" s="76">
        <v>1</v>
      </c>
      <c r="E184" s="58" t="s">
        <v>80</v>
      </c>
      <c r="F184" s="269"/>
      <c r="G184" s="269"/>
      <c r="H184" s="382">
        <f>ROUND(D184*F184, 0)</f>
        <v>0</v>
      </c>
      <c r="I184" s="382">
        <f>ROUND(D184*G184, 0)</f>
        <v>0</v>
      </c>
    </row>
    <row r="185" spans="1:9">
      <c r="F185" s="317"/>
      <c r="G185" s="317"/>
      <c r="H185" s="382"/>
      <c r="I185" s="382"/>
    </row>
    <row r="186" spans="1:9" ht="42.75">
      <c r="A186" s="57">
        <v>93</v>
      </c>
      <c r="B186" s="20" t="s">
        <v>3566</v>
      </c>
      <c r="C186" s="20" t="s">
        <v>3567</v>
      </c>
      <c r="D186" s="76">
        <v>1</v>
      </c>
      <c r="E186" s="58" t="s">
        <v>80</v>
      </c>
      <c r="F186" s="269"/>
      <c r="G186" s="269"/>
      <c r="H186" s="382">
        <f>ROUND(D186*F186, 0)</f>
        <v>0</v>
      </c>
      <c r="I186" s="382">
        <f>ROUND(D186*G186, 0)</f>
        <v>0</v>
      </c>
    </row>
    <row r="187" spans="1:9">
      <c r="F187" s="317"/>
      <c r="G187" s="317"/>
      <c r="H187" s="382"/>
      <c r="I187" s="382"/>
    </row>
    <row r="188" spans="1:9" ht="42.75">
      <c r="A188" s="57">
        <v>94</v>
      </c>
      <c r="B188" s="20" t="s">
        <v>3568</v>
      </c>
      <c r="C188" s="20" t="s">
        <v>3569</v>
      </c>
      <c r="D188" s="76">
        <v>1</v>
      </c>
      <c r="E188" s="58" t="s">
        <v>80</v>
      </c>
      <c r="F188" s="269"/>
      <c r="G188" s="269"/>
      <c r="H188" s="382">
        <f>ROUND(D188*F188, 0)</f>
        <v>0</v>
      </c>
      <c r="I188" s="382">
        <f>ROUND(D188*G188, 0)</f>
        <v>0</v>
      </c>
    </row>
    <row r="189" spans="1:9">
      <c r="F189" s="317"/>
      <c r="G189" s="317"/>
      <c r="H189" s="382"/>
      <c r="I189" s="382"/>
    </row>
    <row r="190" spans="1:9" ht="42.75">
      <c r="A190" s="57">
        <v>95</v>
      </c>
      <c r="B190" s="20" t="s">
        <v>3570</v>
      </c>
      <c r="C190" s="20" t="s">
        <v>3571</v>
      </c>
      <c r="D190" s="76">
        <v>1</v>
      </c>
      <c r="E190" s="58" t="s">
        <v>80</v>
      </c>
      <c r="F190" s="269"/>
      <c r="G190" s="269"/>
      <c r="H190" s="382">
        <f>ROUND(D190*F190, 0)</f>
        <v>0</v>
      </c>
      <c r="I190" s="382">
        <f>ROUND(D190*G190, 0)</f>
        <v>0</v>
      </c>
    </row>
    <row r="191" spans="1:9">
      <c r="F191" s="317"/>
      <c r="G191" s="317"/>
      <c r="H191" s="382"/>
      <c r="I191" s="382"/>
    </row>
    <row r="192" spans="1:9" ht="42.75">
      <c r="A192" s="57">
        <v>96</v>
      </c>
      <c r="B192" s="20" t="s">
        <v>3572</v>
      </c>
      <c r="C192" s="20" t="s">
        <v>3573</v>
      </c>
      <c r="D192" s="76">
        <v>1</v>
      </c>
      <c r="E192" s="58" t="s">
        <v>80</v>
      </c>
      <c r="F192" s="269"/>
      <c r="G192" s="269"/>
      <c r="H192" s="382">
        <f>ROUND(D192*F192, 0)</f>
        <v>0</v>
      </c>
      <c r="I192" s="382">
        <f>ROUND(D192*G192, 0)</f>
        <v>0</v>
      </c>
    </row>
    <row r="193" spans="1:9">
      <c r="F193" s="317"/>
      <c r="G193" s="317"/>
      <c r="H193" s="382"/>
      <c r="I193" s="382"/>
    </row>
    <row r="194" spans="1:9" ht="42.75">
      <c r="A194" s="57">
        <v>97</v>
      </c>
      <c r="B194" s="20" t="s">
        <v>3574</v>
      </c>
      <c r="C194" s="20" t="s">
        <v>3575</v>
      </c>
      <c r="D194" s="76">
        <v>6</v>
      </c>
      <c r="E194" s="58" t="s">
        <v>80</v>
      </c>
      <c r="F194" s="269"/>
      <c r="G194" s="269"/>
      <c r="H194" s="382">
        <f>ROUND(D194*F194, 0)</f>
        <v>0</v>
      </c>
      <c r="I194" s="382">
        <f>ROUND(D194*G194, 0)</f>
        <v>0</v>
      </c>
    </row>
    <row r="195" spans="1:9">
      <c r="F195" s="317"/>
      <c r="G195" s="317"/>
      <c r="H195" s="382"/>
      <c r="I195" s="382"/>
    </row>
    <row r="196" spans="1:9" ht="42.75">
      <c r="A196" s="57">
        <v>98</v>
      </c>
      <c r="B196" s="20" t="s">
        <v>3576</v>
      </c>
      <c r="C196" s="20" t="s">
        <v>3577</v>
      </c>
      <c r="D196" s="76">
        <v>2</v>
      </c>
      <c r="E196" s="58" t="s">
        <v>80</v>
      </c>
      <c r="F196" s="269"/>
      <c r="G196" s="269"/>
      <c r="H196" s="382">
        <f>ROUND(D196*F196, 0)</f>
        <v>0</v>
      </c>
      <c r="I196" s="382">
        <f>ROUND(D196*G196, 0)</f>
        <v>0</v>
      </c>
    </row>
    <row r="197" spans="1:9">
      <c r="F197" s="317"/>
      <c r="G197" s="317"/>
      <c r="H197" s="382"/>
      <c r="I197" s="382"/>
    </row>
    <row r="198" spans="1:9" ht="42.75">
      <c r="A198" s="57">
        <v>99</v>
      </c>
      <c r="B198" s="20" t="s">
        <v>3578</v>
      </c>
      <c r="C198" s="20" t="s">
        <v>3579</v>
      </c>
      <c r="D198" s="76">
        <v>1</v>
      </c>
      <c r="E198" s="58" t="s">
        <v>80</v>
      </c>
      <c r="F198" s="269"/>
      <c r="G198" s="269"/>
      <c r="H198" s="382">
        <f>ROUND(D198*F198, 0)</f>
        <v>0</v>
      </c>
      <c r="I198" s="382">
        <f>ROUND(D198*G198, 0)</f>
        <v>0</v>
      </c>
    </row>
    <row r="199" spans="1:9">
      <c r="F199" s="317"/>
      <c r="G199" s="317"/>
      <c r="H199" s="382"/>
      <c r="I199" s="382"/>
    </row>
    <row r="200" spans="1:9" ht="42.75">
      <c r="A200" s="57">
        <v>100</v>
      </c>
      <c r="B200" s="20" t="s">
        <v>3580</v>
      </c>
      <c r="C200" s="20" t="s">
        <v>3581</v>
      </c>
      <c r="D200" s="76">
        <v>5</v>
      </c>
      <c r="E200" s="58" t="s">
        <v>80</v>
      </c>
      <c r="F200" s="269"/>
      <c r="G200" s="269"/>
      <c r="H200" s="382">
        <f>ROUND(D200*F200, 0)</f>
        <v>0</v>
      </c>
      <c r="I200" s="382">
        <f>ROUND(D200*G200, 0)</f>
        <v>0</v>
      </c>
    </row>
    <row r="201" spans="1:9">
      <c r="F201" s="317"/>
      <c r="G201" s="317"/>
      <c r="H201" s="382"/>
      <c r="I201" s="382"/>
    </row>
    <row r="202" spans="1:9" ht="42.75">
      <c r="A202" s="57">
        <v>101</v>
      </c>
      <c r="B202" s="20" t="s">
        <v>3582</v>
      </c>
      <c r="C202" s="20" t="s">
        <v>3583</v>
      </c>
      <c r="D202" s="76">
        <v>22</v>
      </c>
      <c r="E202" s="58" t="s">
        <v>80</v>
      </c>
      <c r="F202" s="269"/>
      <c r="G202" s="269"/>
      <c r="H202" s="382">
        <f>ROUND(D202*F202, 0)</f>
        <v>0</v>
      </c>
      <c r="I202" s="382">
        <f>ROUND(D202*G202, 0)</f>
        <v>0</v>
      </c>
    </row>
    <row r="203" spans="1:9">
      <c r="F203" s="317"/>
      <c r="G203" s="317"/>
      <c r="H203" s="382"/>
      <c r="I203" s="382"/>
    </row>
    <row r="204" spans="1:9" ht="42.75">
      <c r="A204" s="57">
        <v>102</v>
      </c>
      <c r="B204" s="20" t="s">
        <v>3584</v>
      </c>
      <c r="C204" s="20" t="s">
        <v>3585</v>
      </c>
      <c r="D204" s="76">
        <v>365</v>
      </c>
      <c r="E204" s="58" t="s">
        <v>80</v>
      </c>
      <c r="F204" s="269"/>
      <c r="G204" s="269"/>
      <c r="H204" s="382">
        <f>ROUND(D204*F204, 0)</f>
        <v>0</v>
      </c>
      <c r="I204" s="382">
        <f>ROUND(D204*G204, 0)</f>
        <v>0</v>
      </c>
    </row>
    <row r="205" spans="1:9">
      <c r="F205" s="317"/>
      <c r="G205" s="317"/>
      <c r="H205" s="382"/>
      <c r="I205" s="382"/>
    </row>
    <row r="206" spans="1:9" ht="42.75">
      <c r="A206" s="57">
        <v>103</v>
      </c>
      <c r="B206" s="20" t="s">
        <v>3586</v>
      </c>
      <c r="C206" s="20" t="s">
        <v>3587</v>
      </c>
      <c r="D206" s="76">
        <v>3</v>
      </c>
      <c r="E206" s="58" t="s">
        <v>80</v>
      </c>
      <c r="F206" s="269"/>
      <c r="G206" s="269"/>
      <c r="H206" s="382">
        <f>ROUND(D206*F206, 0)</f>
        <v>0</v>
      </c>
      <c r="I206" s="382">
        <f>ROUND(D206*G206, 0)</f>
        <v>0</v>
      </c>
    </row>
    <row r="207" spans="1:9">
      <c r="F207" s="317"/>
      <c r="G207" s="317"/>
      <c r="H207" s="382"/>
      <c r="I207" s="382"/>
    </row>
    <row r="208" spans="1:9" ht="42.75">
      <c r="A208" s="57">
        <v>104</v>
      </c>
      <c r="B208" s="20" t="s">
        <v>3588</v>
      </c>
      <c r="C208" s="20" t="s">
        <v>3589</v>
      </c>
      <c r="D208" s="76">
        <v>7</v>
      </c>
      <c r="E208" s="58" t="s">
        <v>80</v>
      </c>
      <c r="F208" s="269"/>
      <c r="G208" s="269"/>
      <c r="H208" s="382">
        <f>ROUND(D208*F208, 0)</f>
        <v>0</v>
      </c>
      <c r="I208" s="382">
        <f>ROUND(D208*G208, 0)</f>
        <v>0</v>
      </c>
    </row>
    <row r="209" spans="1:9">
      <c r="F209" s="317"/>
      <c r="G209" s="317"/>
      <c r="H209" s="382"/>
      <c r="I209" s="382"/>
    </row>
    <row r="210" spans="1:9" ht="42.75">
      <c r="A210" s="57">
        <v>105</v>
      </c>
      <c r="B210" s="20" t="s">
        <v>3590</v>
      </c>
      <c r="C210" s="20" t="s">
        <v>3591</v>
      </c>
      <c r="D210" s="76">
        <v>1</v>
      </c>
      <c r="E210" s="58" t="s">
        <v>80</v>
      </c>
      <c r="F210" s="269"/>
      <c r="G210" s="269"/>
      <c r="H210" s="382">
        <f>ROUND(D210*F210, 0)</f>
        <v>0</v>
      </c>
      <c r="I210" s="382">
        <f>ROUND(D210*G210, 0)</f>
        <v>0</v>
      </c>
    </row>
    <row r="211" spans="1:9">
      <c r="F211" s="317"/>
      <c r="G211" s="317"/>
      <c r="H211" s="382"/>
      <c r="I211" s="382"/>
    </row>
    <row r="212" spans="1:9" ht="42.75">
      <c r="A212" s="57">
        <v>106</v>
      </c>
      <c r="B212" s="20" t="s">
        <v>3592</v>
      </c>
      <c r="C212" s="20" t="s">
        <v>3593</v>
      </c>
      <c r="D212" s="76">
        <v>121</v>
      </c>
      <c r="E212" s="58" t="s">
        <v>80</v>
      </c>
      <c r="F212" s="269"/>
      <c r="G212" s="269"/>
      <c r="H212" s="382">
        <f>ROUND(D212*F212, 0)</f>
        <v>0</v>
      </c>
      <c r="I212" s="382">
        <f>ROUND(D212*G212, 0)</f>
        <v>0</v>
      </c>
    </row>
    <row r="213" spans="1:9">
      <c r="F213" s="317"/>
      <c r="G213" s="317"/>
      <c r="H213" s="382"/>
      <c r="I213" s="382"/>
    </row>
    <row r="214" spans="1:9" ht="42.75">
      <c r="A214" s="57">
        <v>107</v>
      </c>
      <c r="B214" s="20" t="s">
        <v>3594</v>
      </c>
      <c r="C214" s="20" t="s">
        <v>3595</v>
      </c>
      <c r="D214" s="76">
        <v>2</v>
      </c>
      <c r="E214" s="58" t="s">
        <v>80</v>
      </c>
      <c r="F214" s="269"/>
      <c r="G214" s="269"/>
      <c r="H214" s="382">
        <f>ROUND(D214*F214, 0)</f>
        <v>0</v>
      </c>
      <c r="I214" s="382">
        <f>ROUND(D214*G214, 0)</f>
        <v>0</v>
      </c>
    </row>
    <row r="215" spans="1:9">
      <c r="F215" s="317"/>
      <c r="G215" s="317"/>
      <c r="H215" s="382"/>
      <c r="I215" s="382"/>
    </row>
    <row r="216" spans="1:9" ht="42.75">
      <c r="A216" s="57">
        <v>108</v>
      </c>
      <c r="B216" s="20" t="s">
        <v>3596</v>
      </c>
      <c r="C216" s="20" t="s">
        <v>3597</v>
      </c>
      <c r="D216" s="76">
        <v>1</v>
      </c>
      <c r="E216" s="58" t="s">
        <v>80</v>
      </c>
      <c r="F216" s="269"/>
      <c r="G216" s="269"/>
      <c r="H216" s="382">
        <f>ROUND(D216*F216, 0)</f>
        <v>0</v>
      </c>
      <c r="I216" s="382">
        <f>ROUND(D216*G216, 0)</f>
        <v>0</v>
      </c>
    </row>
    <row r="217" spans="1:9">
      <c r="F217" s="317"/>
      <c r="G217" s="317"/>
      <c r="H217" s="382"/>
      <c r="I217" s="382"/>
    </row>
    <row r="218" spans="1:9" ht="42.75">
      <c r="A218" s="57">
        <v>109</v>
      </c>
      <c r="B218" s="20" t="s">
        <v>3598</v>
      </c>
      <c r="C218" s="20" t="s">
        <v>3599</v>
      </c>
      <c r="D218" s="76">
        <v>1</v>
      </c>
      <c r="E218" s="58" t="s">
        <v>80</v>
      </c>
      <c r="F218" s="269"/>
      <c r="G218" s="269"/>
      <c r="H218" s="382">
        <f>ROUND(D218*F218, 0)</f>
        <v>0</v>
      </c>
      <c r="I218" s="382">
        <f>ROUND(D218*G218, 0)</f>
        <v>0</v>
      </c>
    </row>
    <row r="219" spans="1:9">
      <c r="F219" s="317"/>
      <c r="G219" s="317"/>
      <c r="H219" s="382"/>
      <c r="I219" s="382"/>
    </row>
    <row r="220" spans="1:9" ht="42.75">
      <c r="A220" s="57">
        <v>110</v>
      </c>
      <c r="B220" s="20" t="s">
        <v>3600</v>
      </c>
      <c r="C220" s="20" t="s">
        <v>3601</v>
      </c>
      <c r="D220" s="76">
        <v>2</v>
      </c>
      <c r="E220" s="58" t="s">
        <v>80</v>
      </c>
      <c r="F220" s="269"/>
      <c r="G220" s="269"/>
      <c r="H220" s="382">
        <f>ROUND(D220*F220, 0)</f>
        <v>0</v>
      </c>
      <c r="I220" s="382">
        <f>ROUND(D220*G220, 0)</f>
        <v>0</v>
      </c>
    </row>
    <row r="221" spans="1:9">
      <c r="F221" s="317"/>
      <c r="G221" s="317"/>
      <c r="H221" s="382"/>
      <c r="I221" s="382"/>
    </row>
    <row r="222" spans="1:9" ht="42.75">
      <c r="A222" s="57">
        <v>111</v>
      </c>
      <c r="B222" s="20" t="s">
        <v>3602</v>
      </c>
      <c r="C222" s="20" t="s">
        <v>3603</v>
      </c>
      <c r="D222" s="76">
        <v>1</v>
      </c>
      <c r="E222" s="58" t="s">
        <v>80</v>
      </c>
      <c r="F222" s="269"/>
      <c r="G222" s="269"/>
      <c r="H222" s="382">
        <f>ROUND(D222*F222, 0)</f>
        <v>0</v>
      </c>
      <c r="I222" s="382">
        <f>ROUND(D222*G222, 0)</f>
        <v>0</v>
      </c>
    </row>
    <row r="223" spans="1:9">
      <c r="F223" s="317"/>
      <c r="G223" s="317"/>
      <c r="H223" s="382"/>
      <c r="I223" s="382"/>
    </row>
    <row r="224" spans="1:9" ht="42.75">
      <c r="A224" s="57">
        <v>112</v>
      </c>
      <c r="B224" s="20" t="s">
        <v>3604</v>
      </c>
      <c r="C224" s="20" t="s">
        <v>3605</v>
      </c>
      <c r="D224" s="76">
        <v>1</v>
      </c>
      <c r="E224" s="58" t="s">
        <v>80</v>
      </c>
      <c r="F224" s="269"/>
      <c r="G224" s="269"/>
      <c r="H224" s="382">
        <f>ROUND(D224*F224, 0)</f>
        <v>0</v>
      </c>
      <c r="I224" s="382">
        <f>ROUND(D224*G224, 0)</f>
        <v>0</v>
      </c>
    </row>
    <row r="225" spans="1:9">
      <c r="F225" s="317"/>
      <c r="G225" s="317"/>
      <c r="H225" s="382"/>
      <c r="I225" s="382"/>
    </row>
    <row r="226" spans="1:9" ht="42.75">
      <c r="A226" s="57">
        <v>113</v>
      </c>
      <c r="B226" s="20" t="s">
        <v>3606</v>
      </c>
      <c r="C226" s="20" t="s">
        <v>3607</v>
      </c>
      <c r="D226" s="76">
        <v>4</v>
      </c>
      <c r="E226" s="58" t="s">
        <v>80</v>
      </c>
      <c r="F226" s="269"/>
      <c r="G226" s="269"/>
      <c r="H226" s="382">
        <f>ROUND(D226*F226, 0)</f>
        <v>0</v>
      </c>
      <c r="I226" s="382">
        <f>ROUND(D226*G226, 0)</f>
        <v>0</v>
      </c>
    </row>
    <row r="227" spans="1:9">
      <c r="F227" s="317"/>
      <c r="G227" s="317"/>
      <c r="H227" s="382"/>
      <c r="I227" s="382"/>
    </row>
    <row r="228" spans="1:9" ht="42.75">
      <c r="A228" s="57">
        <v>114</v>
      </c>
      <c r="B228" s="20" t="s">
        <v>3608</v>
      </c>
      <c r="C228" s="20" t="s">
        <v>3609</v>
      </c>
      <c r="D228" s="76">
        <v>1</v>
      </c>
      <c r="E228" s="58" t="s">
        <v>80</v>
      </c>
      <c r="F228" s="269"/>
      <c r="G228" s="269"/>
      <c r="H228" s="382">
        <f>ROUND(D228*F228, 0)</f>
        <v>0</v>
      </c>
      <c r="I228" s="382">
        <f>ROUND(D228*G228, 0)</f>
        <v>0</v>
      </c>
    </row>
    <row r="229" spans="1:9">
      <c r="F229" s="317"/>
      <c r="G229" s="317"/>
      <c r="H229" s="382"/>
      <c r="I229" s="382"/>
    </row>
    <row r="230" spans="1:9" ht="42.75">
      <c r="A230" s="57">
        <v>115</v>
      </c>
      <c r="B230" s="20" t="s">
        <v>3610</v>
      </c>
      <c r="C230" s="20" t="s">
        <v>3611</v>
      </c>
      <c r="D230" s="76">
        <v>4</v>
      </c>
      <c r="E230" s="58" t="s">
        <v>80</v>
      </c>
      <c r="F230" s="269"/>
      <c r="G230" s="269"/>
      <c r="H230" s="382">
        <f>ROUND(D230*F230, 0)</f>
        <v>0</v>
      </c>
      <c r="I230" s="382">
        <f>ROUND(D230*G230, 0)</f>
        <v>0</v>
      </c>
    </row>
    <row r="231" spans="1:9">
      <c r="F231" s="317"/>
      <c r="G231" s="317"/>
      <c r="H231" s="382"/>
      <c r="I231" s="382"/>
    </row>
    <row r="232" spans="1:9" ht="42.75">
      <c r="A232" s="57">
        <v>116</v>
      </c>
      <c r="B232" s="20" t="s">
        <v>3612</v>
      </c>
      <c r="C232" s="20" t="s">
        <v>3613</v>
      </c>
      <c r="D232" s="76">
        <v>1</v>
      </c>
      <c r="E232" s="58" t="s">
        <v>80</v>
      </c>
      <c r="F232" s="269"/>
      <c r="G232" s="269"/>
      <c r="H232" s="382">
        <f>ROUND(D232*F232, 0)</f>
        <v>0</v>
      </c>
      <c r="I232" s="382">
        <f>ROUND(D232*G232, 0)</f>
        <v>0</v>
      </c>
    </row>
    <row r="233" spans="1:9">
      <c r="F233" s="317"/>
      <c r="G233" s="317"/>
      <c r="H233" s="382"/>
      <c r="I233" s="382"/>
    </row>
    <row r="234" spans="1:9" ht="42.75">
      <c r="A234" s="57">
        <v>117</v>
      </c>
      <c r="B234" s="20" t="s">
        <v>3614</v>
      </c>
      <c r="C234" s="20" t="s">
        <v>3615</v>
      </c>
      <c r="D234" s="76">
        <v>1</v>
      </c>
      <c r="E234" s="58" t="s">
        <v>80</v>
      </c>
      <c r="F234" s="269"/>
      <c r="G234" s="269"/>
      <c r="H234" s="382">
        <f>ROUND(D234*F234, 0)</f>
        <v>0</v>
      </c>
      <c r="I234" s="382">
        <f>ROUND(D234*G234, 0)</f>
        <v>0</v>
      </c>
    </row>
    <row r="235" spans="1:9">
      <c r="F235" s="317"/>
      <c r="G235" s="317"/>
      <c r="H235" s="382"/>
      <c r="I235" s="382"/>
    </row>
    <row r="236" spans="1:9" ht="42.75">
      <c r="A236" s="57">
        <v>118</v>
      </c>
      <c r="B236" s="20" t="s">
        <v>3616</v>
      </c>
      <c r="C236" s="20" t="s">
        <v>3617</v>
      </c>
      <c r="D236" s="76">
        <v>2</v>
      </c>
      <c r="E236" s="58" t="s">
        <v>80</v>
      </c>
      <c r="F236" s="269"/>
      <c r="G236" s="269"/>
      <c r="H236" s="382">
        <f>ROUND(D236*F236, 0)</f>
        <v>0</v>
      </c>
      <c r="I236" s="382">
        <f>ROUND(D236*G236, 0)</f>
        <v>0</v>
      </c>
    </row>
    <row r="237" spans="1:9">
      <c r="F237" s="317"/>
      <c r="G237" s="317"/>
      <c r="H237" s="382"/>
      <c r="I237" s="382"/>
    </row>
    <row r="238" spans="1:9" ht="42.75">
      <c r="A238" s="57">
        <v>119</v>
      </c>
      <c r="B238" s="20" t="s">
        <v>3618</v>
      </c>
      <c r="C238" s="20" t="s">
        <v>3619</v>
      </c>
      <c r="D238" s="76">
        <v>2</v>
      </c>
      <c r="E238" s="58" t="s">
        <v>80</v>
      </c>
      <c r="F238" s="269"/>
      <c r="G238" s="269"/>
      <c r="H238" s="382">
        <f>ROUND(D238*F238, 0)</f>
        <v>0</v>
      </c>
      <c r="I238" s="382">
        <f>ROUND(D238*G238, 0)</f>
        <v>0</v>
      </c>
    </row>
    <row r="239" spans="1:9">
      <c r="F239" s="317"/>
      <c r="G239" s="317"/>
      <c r="H239" s="382"/>
      <c r="I239" s="382"/>
    </row>
    <row r="240" spans="1:9" ht="42.75">
      <c r="A240" s="57">
        <v>120</v>
      </c>
      <c r="B240" s="20" t="s">
        <v>3620</v>
      </c>
      <c r="C240" s="20" t="s">
        <v>3621</v>
      </c>
      <c r="D240" s="76">
        <v>1</v>
      </c>
      <c r="E240" s="58" t="s">
        <v>80</v>
      </c>
      <c r="F240" s="269"/>
      <c r="G240" s="269"/>
      <c r="H240" s="382">
        <f>ROUND(D240*F240, 0)</f>
        <v>0</v>
      </c>
      <c r="I240" s="382">
        <f>ROUND(D240*G240, 0)</f>
        <v>0</v>
      </c>
    </row>
    <row r="241" spans="1:9">
      <c r="F241" s="317"/>
      <c r="G241" s="317"/>
      <c r="H241" s="382"/>
      <c r="I241" s="382"/>
    </row>
    <row r="242" spans="1:9" ht="42.75">
      <c r="A242" s="57">
        <v>121</v>
      </c>
      <c r="B242" s="20" t="s">
        <v>3622</v>
      </c>
      <c r="C242" s="20" t="s">
        <v>3623</v>
      </c>
      <c r="D242" s="76">
        <v>3</v>
      </c>
      <c r="E242" s="58" t="s">
        <v>80</v>
      </c>
      <c r="F242" s="269"/>
      <c r="G242" s="269"/>
      <c r="H242" s="382">
        <f>ROUND(D242*F242, 0)</f>
        <v>0</v>
      </c>
      <c r="I242" s="382">
        <f>ROUND(D242*G242, 0)</f>
        <v>0</v>
      </c>
    </row>
    <row r="243" spans="1:9">
      <c r="F243" s="317"/>
      <c r="G243" s="317"/>
      <c r="H243" s="382"/>
      <c r="I243" s="382"/>
    </row>
    <row r="244" spans="1:9" ht="42.75">
      <c r="A244" s="57">
        <v>122</v>
      </c>
      <c r="B244" s="20" t="s">
        <v>3624</v>
      </c>
      <c r="C244" s="20" t="s">
        <v>3625</v>
      </c>
      <c r="D244" s="76">
        <v>2</v>
      </c>
      <c r="E244" s="58" t="s">
        <v>80</v>
      </c>
      <c r="F244" s="269"/>
      <c r="G244" s="269"/>
      <c r="H244" s="382">
        <f>ROUND(D244*F244, 0)</f>
        <v>0</v>
      </c>
      <c r="I244" s="382">
        <f>ROUND(D244*G244, 0)</f>
        <v>0</v>
      </c>
    </row>
    <row r="245" spans="1:9">
      <c r="F245" s="317"/>
      <c r="G245" s="317"/>
      <c r="H245" s="382"/>
      <c r="I245" s="382"/>
    </row>
    <row r="246" spans="1:9" ht="42.75">
      <c r="A246" s="57">
        <v>123</v>
      </c>
      <c r="B246" s="20" t="s">
        <v>3626</v>
      </c>
      <c r="C246" s="20" t="s">
        <v>3627</v>
      </c>
      <c r="D246" s="76">
        <v>1</v>
      </c>
      <c r="E246" s="58" t="s">
        <v>80</v>
      </c>
      <c r="F246" s="269"/>
      <c r="G246" s="269"/>
      <c r="H246" s="382">
        <f>ROUND(D246*F246, 0)</f>
        <v>0</v>
      </c>
      <c r="I246" s="382">
        <f>ROUND(D246*G246, 0)</f>
        <v>0</v>
      </c>
    </row>
    <row r="247" spans="1:9">
      <c r="F247" s="317"/>
      <c r="G247" s="317"/>
      <c r="H247" s="382"/>
      <c r="I247" s="382"/>
    </row>
    <row r="248" spans="1:9" ht="42.75">
      <c r="A248" s="57">
        <v>124</v>
      </c>
      <c r="B248" s="20" t="s">
        <v>3628</v>
      </c>
      <c r="C248" s="20" t="s">
        <v>3629</v>
      </c>
      <c r="D248" s="76">
        <v>4</v>
      </c>
      <c r="E248" s="58" t="s">
        <v>80</v>
      </c>
      <c r="F248" s="269"/>
      <c r="G248" s="269"/>
      <c r="H248" s="382">
        <f>ROUND(D248*F248, 0)</f>
        <v>0</v>
      </c>
      <c r="I248" s="382">
        <f>ROUND(D248*G248, 0)</f>
        <v>0</v>
      </c>
    </row>
    <row r="249" spans="1:9">
      <c r="F249" s="317"/>
      <c r="G249" s="317"/>
      <c r="H249" s="382"/>
      <c r="I249" s="382"/>
    </row>
    <row r="250" spans="1:9" ht="42.75">
      <c r="A250" s="57">
        <v>125</v>
      </c>
      <c r="B250" s="20" t="s">
        <v>3630</v>
      </c>
      <c r="C250" s="20" t="s">
        <v>3631</v>
      </c>
      <c r="D250" s="76">
        <v>1</v>
      </c>
      <c r="E250" s="58" t="s">
        <v>80</v>
      </c>
      <c r="F250" s="269"/>
      <c r="G250" s="269"/>
      <c r="H250" s="382">
        <f>ROUND(D250*F250, 0)</f>
        <v>0</v>
      </c>
      <c r="I250" s="382">
        <f>ROUND(D250*G250, 0)</f>
        <v>0</v>
      </c>
    </row>
    <row r="251" spans="1:9">
      <c r="F251" s="317"/>
      <c r="G251" s="317"/>
      <c r="H251" s="382"/>
      <c r="I251" s="382"/>
    </row>
    <row r="252" spans="1:9" ht="42.75">
      <c r="A252" s="57">
        <v>126</v>
      </c>
      <c r="B252" s="20" t="s">
        <v>3632</v>
      </c>
      <c r="C252" s="20" t="s">
        <v>3633</v>
      </c>
      <c r="D252" s="76">
        <v>5</v>
      </c>
      <c r="E252" s="58" t="s">
        <v>80</v>
      </c>
      <c r="F252" s="269"/>
      <c r="G252" s="269"/>
      <c r="H252" s="382">
        <f>ROUND(D252*F252, 0)</f>
        <v>0</v>
      </c>
      <c r="I252" s="382">
        <f>ROUND(D252*G252, 0)</f>
        <v>0</v>
      </c>
    </row>
    <row r="253" spans="1:9">
      <c r="F253" s="317"/>
      <c r="G253" s="317"/>
      <c r="H253" s="382"/>
      <c r="I253" s="382"/>
    </row>
    <row r="254" spans="1:9" ht="42.75">
      <c r="A254" s="57">
        <v>127</v>
      </c>
      <c r="B254" s="20" t="s">
        <v>3634</v>
      </c>
      <c r="C254" s="20" t="s">
        <v>3635</v>
      </c>
      <c r="D254" s="76">
        <v>1</v>
      </c>
      <c r="E254" s="58" t="s">
        <v>80</v>
      </c>
      <c r="F254" s="269"/>
      <c r="G254" s="269"/>
      <c r="H254" s="382">
        <f>ROUND(D254*F254, 0)</f>
        <v>0</v>
      </c>
      <c r="I254" s="382">
        <f>ROUND(D254*G254, 0)</f>
        <v>0</v>
      </c>
    </row>
    <row r="255" spans="1:9">
      <c r="F255" s="317"/>
      <c r="G255" s="317"/>
      <c r="H255" s="382"/>
      <c r="I255" s="382"/>
    </row>
    <row r="256" spans="1:9" ht="42.75">
      <c r="A256" s="57">
        <v>128</v>
      </c>
      <c r="B256" s="20" t="s">
        <v>3636</v>
      </c>
      <c r="C256" s="20" t="s">
        <v>3637</v>
      </c>
      <c r="D256" s="76">
        <v>4</v>
      </c>
      <c r="E256" s="58" t="s">
        <v>80</v>
      </c>
      <c r="F256" s="269"/>
      <c r="G256" s="269"/>
      <c r="H256" s="382">
        <f>ROUND(D256*F256, 0)</f>
        <v>0</v>
      </c>
      <c r="I256" s="382">
        <f>ROUND(D256*G256, 0)</f>
        <v>0</v>
      </c>
    </row>
    <row r="257" spans="1:9">
      <c r="F257" s="317"/>
      <c r="G257" s="317"/>
      <c r="H257" s="382"/>
      <c r="I257" s="382"/>
    </row>
    <row r="258" spans="1:9" ht="42.75">
      <c r="A258" s="57">
        <v>129</v>
      </c>
      <c r="B258" s="20" t="s">
        <v>3638</v>
      </c>
      <c r="C258" s="20" t="s">
        <v>3639</v>
      </c>
      <c r="D258" s="76">
        <v>1</v>
      </c>
      <c r="E258" s="58" t="s">
        <v>80</v>
      </c>
      <c r="F258" s="269"/>
      <c r="G258" s="269"/>
      <c r="H258" s="382">
        <f>ROUND(D258*F258, 0)</f>
        <v>0</v>
      </c>
      <c r="I258" s="382">
        <f>ROUND(D258*G258, 0)</f>
        <v>0</v>
      </c>
    </row>
    <row r="259" spans="1:9">
      <c r="F259" s="317"/>
      <c r="G259" s="317"/>
      <c r="H259" s="382"/>
      <c r="I259" s="382"/>
    </row>
    <row r="260" spans="1:9" ht="42.75">
      <c r="A260" s="57">
        <v>130</v>
      </c>
      <c r="B260" s="20" t="s">
        <v>3640</v>
      </c>
      <c r="C260" s="20" t="s">
        <v>3641</v>
      </c>
      <c r="D260" s="76">
        <v>1</v>
      </c>
      <c r="E260" s="58" t="s">
        <v>80</v>
      </c>
      <c r="F260" s="269"/>
      <c r="G260" s="269"/>
      <c r="H260" s="382">
        <f>ROUND(D260*F260, 0)</f>
        <v>0</v>
      </c>
      <c r="I260" s="382">
        <f>ROUND(D260*G260, 0)</f>
        <v>0</v>
      </c>
    </row>
    <row r="261" spans="1:9">
      <c r="F261" s="317"/>
      <c r="G261" s="317"/>
      <c r="H261" s="382"/>
      <c r="I261" s="382"/>
    </row>
    <row r="262" spans="1:9" ht="42.75">
      <c r="A262" s="57">
        <v>131</v>
      </c>
      <c r="B262" s="20" t="s">
        <v>3642</v>
      </c>
      <c r="C262" s="20" t="s">
        <v>3643</v>
      </c>
      <c r="D262" s="76">
        <v>5</v>
      </c>
      <c r="E262" s="58" t="s">
        <v>80</v>
      </c>
      <c r="F262" s="269"/>
      <c r="G262" s="269"/>
      <c r="H262" s="382">
        <f>ROUND(D262*F262, 0)</f>
        <v>0</v>
      </c>
      <c r="I262" s="382">
        <f>ROUND(D262*G262, 0)</f>
        <v>0</v>
      </c>
    </row>
    <row r="263" spans="1:9">
      <c r="F263" s="317"/>
      <c r="G263" s="317"/>
      <c r="H263" s="382"/>
      <c r="I263" s="382"/>
    </row>
    <row r="264" spans="1:9" ht="42.75">
      <c r="A264" s="57">
        <v>132</v>
      </c>
      <c r="B264" s="20" t="s">
        <v>3644</v>
      </c>
      <c r="C264" s="20" t="s">
        <v>3645</v>
      </c>
      <c r="D264" s="76">
        <v>2</v>
      </c>
      <c r="E264" s="58" t="s">
        <v>80</v>
      </c>
      <c r="F264" s="269"/>
      <c r="G264" s="269"/>
      <c r="H264" s="382">
        <f>ROUND(D264*F264, 0)</f>
        <v>0</v>
      </c>
      <c r="I264" s="382">
        <f>ROUND(D264*G264, 0)</f>
        <v>0</v>
      </c>
    </row>
    <row r="265" spans="1:9">
      <c r="F265" s="317"/>
      <c r="G265" s="317"/>
      <c r="H265" s="382"/>
      <c r="I265" s="382"/>
    </row>
    <row r="266" spans="1:9" ht="85.5">
      <c r="A266" s="57">
        <v>133</v>
      </c>
      <c r="B266" s="20" t="s">
        <v>3646</v>
      </c>
      <c r="C266" s="20" t="s">
        <v>3647</v>
      </c>
      <c r="D266" s="76">
        <v>5</v>
      </c>
      <c r="E266" s="58" t="s">
        <v>80</v>
      </c>
      <c r="F266" s="269"/>
      <c r="G266" s="269"/>
      <c r="H266" s="382">
        <f>ROUND(D266*F266, 0)</f>
        <v>0</v>
      </c>
      <c r="I266" s="382">
        <f>ROUND(D266*G266, 0)</f>
        <v>0</v>
      </c>
    </row>
    <row r="267" spans="1:9">
      <c r="F267" s="317"/>
      <c r="G267" s="317"/>
      <c r="H267" s="382"/>
      <c r="I267" s="382"/>
    </row>
    <row r="268" spans="1:9" ht="114">
      <c r="A268" s="57">
        <v>134</v>
      </c>
      <c r="B268" s="20" t="s">
        <v>3648</v>
      </c>
      <c r="C268" s="20" t="s">
        <v>3649</v>
      </c>
      <c r="D268" s="76">
        <v>5</v>
      </c>
      <c r="E268" s="58" t="s">
        <v>80</v>
      </c>
      <c r="F268" s="269"/>
      <c r="G268" s="269"/>
      <c r="H268" s="382">
        <f>ROUND(D268*F268, 0)</f>
        <v>0</v>
      </c>
      <c r="I268" s="382">
        <f>ROUND(D268*G268, 0)</f>
        <v>0</v>
      </c>
    </row>
    <row r="269" spans="1:9">
      <c r="F269" s="317"/>
      <c r="G269" s="317"/>
      <c r="H269" s="382"/>
      <c r="I269" s="382"/>
    </row>
    <row r="270" spans="1:9" ht="57">
      <c r="A270" s="57">
        <v>135</v>
      </c>
      <c r="B270" s="20" t="s">
        <v>3650</v>
      </c>
      <c r="C270" s="20" t="s">
        <v>3651</v>
      </c>
      <c r="D270" s="76">
        <v>328.35</v>
      </c>
      <c r="E270" s="58" t="s">
        <v>279</v>
      </c>
      <c r="F270" s="269"/>
      <c r="G270" s="269"/>
      <c r="H270" s="382">
        <f>ROUND(D270*F270, 0)</f>
        <v>0</v>
      </c>
      <c r="I270" s="382">
        <f>ROUND(D270*G270, 0)</f>
        <v>0</v>
      </c>
    </row>
    <row r="271" spans="1:9">
      <c r="F271" s="317"/>
      <c r="G271" s="317"/>
      <c r="H271" s="382"/>
      <c r="I271" s="382"/>
    </row>
    <row r="272" spans="1:9" ht="57">
      <c r="A272" s="57">
        <v>136</v>
      </c>
      <c r="B272" s="20" t="s">
        <v>3652</v>
      </c>
      <c r="C272" s="20" t="s">
        <v>3653</v>
      </c>
      <c r="D272" s="76">
        <v>1</v>
      </c>
      <c r="E272" s="58" t="s">
        <v>80</v>
      </c>
      <c r="F272" s="269"/>
      <c r="G272" s="269"/>
      <c r="H272" s="382">
        <f>ROUND(D272*F272, 0)</f>
        <v>0</v>
      </c>
      <c r="I272" s="382">
        <f>ROUND(D272*G272, 0)</f>
        <v>0</v>
      </c>
    </row>
    <row r="273" spans="1:9">
      <c r="F273" s="317"/>
      <c r="G273" s="317"/>
      <c r="H273" s="382"/>
      <c r="I273" s="382"/>
    </row>
    <row r="274" spans="1:9" ht="71.25">
      <c r="A274" s="57">
        <v>137</v>
      </c>
      <c r="B274" s="20" t="s">
        <v>3654</v>
      </c>
      <c r="C274" s="20" t="s">
        <v>3655</v>
      </c>
      <c r="D274" s="76">
        <v>1</v>
      </c>
      <c r="E274" s="58" t="s">
        <v>80</v>
      </c>
      <c r="F274" s="269"/>
      <c r="G274" s="269"/>
      <c r="H274" s="382">
        <f>ROUND(D274*F274, 0)</f>
        <v>0</v>
      </c>
      <c r="I274" s="382">
        <f>ROUND(D274*G274, 0)</f>
        <v>0</v>
      </c>
    </row>
    <row r="275" spans="1:9">
      <c r="F275" s="317"/>
      <c r="G275" s="317"/>
      <c r="H275" s="382"/>
      <c r="I275" s="382"/>
    </row>
    <row r="276" spans="1:9" ht="57">
      <c r="A276" s="57">
        <v>138</v>
      </c>
      <c r="B276" s="20" t="s">
        <v>3656</v>
      </c>
      <c r="C276" s="20" t="s">
        <v>3657</v>
      </c>
      <c r="D276" s="76">
        <v>4</v>
      </c>
      <c r="E276" s="58" t="s">
        <v>80</v>
      </c>
      <c r="F276" s="269"/>
      <c r="G276" s="269"/>
      <c r="H276" s="382">
        <f>ROUND(D276*F276, 0)</f>
        <v>0</v>
      </c>
      <c r="I276" s="382">
        <f>ROUND(D276*G276, 0)</f>
        <v>0</v>
      </c>
    </row>
    <row r="277" spans="1:9">
      <c r="F277" s="317"/>
      <c r="G277" s="317"/>
      <c r="H277" s="382"/>
      <c r="I277" s="382"/>
    </row>
    <row r="278" spans="1:9" ht="71.25">
      <c r="A278" s="57">
        <v>139</v>
      </c>
      <c r="B278" s="20" t="s">
        <v>3658</v>
      </c>
      <c r="C278" s="20" t="s">
        <v>3659</v>
      </c>
      <c r="D278" s="76">
        <v>1</v>
      </c>
      <c r="E278" s="58" t="s">
        <v>80</v>
      </c>
      <c r="F278" s="269"/>
      <c r="G278" s="269"/>
      <c r="H278" s="382">
        <f>ROUND(D278*F278, 0)</f>
        <v>0</v>
      </c>
      <c r="I278" s="382">
        <f>ROUND(D278*G278, 0)</f>
        <v>0</v>
      </c>
    </row>
    <row r="279" spans="1:9">
      <c r="F279" s="317"/>
      <c r="G279" s="317"/>
      <c r="H279" s="382"/>
      <c r="I279" s="382"/>
    </row>
    <row r="280" spans="1:9" ht="57">
      <c r="A280" s="57">
        <v>140</v>
      </c>
      <c r="B280" s="20" t="s">
        <v>3660</v>
      </c>
      <c r="C280" s="20" t="s">
        <v>4768</v>
      </c>
      <c r="D280" s="76">
        <v>1</v>
      </c>
      <c r="E280" s="58" t="s">
        <v>80</v>
      </c>
      <c r="F280" s="269"/>
      <c r="G280" s="269"/>
      <c r="H280" s="382">
        <f>ROUND(D280*F280, 0)</f>
        <v>0</v>
      </c>
      <c r="I280" s="382">
        <f>ROUND(D280*G280, 0)</f>
        <v>0</v>
      </c>
    </row>
    <row r="281" spans="1:9">
      <c r="F281" s="317"/>
      <c r="G281" s="317"/>
      <c r="H281" s="382"/>
      <c r="I281" s="382"/>
    </row>
    <row r="282" spans="1:9" ht="71.25">
      <c r="A282" s="57">
        <v>141</v>
      </c>
      <c r="B282" s="20" t="s">
        <v>3661</v>
      </c>
      <c r="C282" s="20" t="s">
        <v>3662</v>
      </c>
      <c r="D282" s="76">
        <v>27.55</v>
      </c>
      <c r="E282" s="58" t="s">
        <v>279</v>
      </c>
      <c r="F282" s="269"/>
      <c r="G282" s="269"/>
      <c r="H282" s="382">
        <f>ROUND(D282*F282, 0)</f>
        <v>0</v>
      </c>
      <c r="I282" s="382">
        <f>ROUND(D282*G282, 0)</f>
        <v>0</v>
      </c>
    </row>
    <row r="283" spans="1:9">
      <c r="F283" s="317"/>
      <c r="G283" s="317"/>
      <c r="H283" s="382"/>
      <c r="I283" s="382"/>
    </row>
    <row r="284" spans="1:9" ht="71.25">
      <c r="A284" s="57">
        <v>142</v>
      </c>
      <c r="B284" s="20" t="s">
        <v>3663</v>
      </c>
      <c r="C284" s="20" t="s">
        <v>3664</v>
      </c>
      <c r="D284" s="76">
        <v>16.68</v>
      </c>
      <c r="E284" s="58" t="s">
        <v>279</v>
      </c>
      <c r="F284" s="269"/>
      <c r="G284" s="269"/>
      <c r="H284" s="382">
        <f>ROUND(D284*F284, 0)</f>
        <v>0</v>
      </c>
      <c r="I284" s="382">
        <f>ROUND(D284*G284, 0)</f>
        <v>0</v>
      </c>
    </row>
    <row r="285" spans="1:9">
      <c r="F285" s="317"/>
      <c r="G285" s="317"/>
      <c r="H285" s="382"/>
      <c r="I285" s="382"/>
    </row>
    <row r="286" spans="1:9" ht="71.25">
      <c r="A286" s="57">
        <v>143</v>
      </c>
      <c r="B286" s="20" t="s">
        <v>3665</v>
      </c>
      <c r="C286" s="20" t="s">
        <v>3666</v>
      </c>
      <c r="D286" s="76">
        <v>20.329999999999998</v>
      </c>
      <c r="E286" s="58" t="s">
        <v>279</v>
      </c>
      <c r="F286" s="269"/>
      <c r="G286" s="269"/>
      <c r="H286" s="382">
        <f>ROUND(D286*F286, 0)</f>
        <v>0</v>
      </c>
      <c r="I286" s="382">
        <f>ROUND(D286*G286, 0)</f>
        <v>0</v>
      </c>
    </row>
    <row r="287" spans="1:9">
      <c r="F287" s="317"/>
      <c r="G287" s="317"/>
      <c r="H287" s="382"/>
      <c r="I287" s="382"/>
    </row>
    <row r="288" spans="1:9" ht="57">
      <c r="A288" s="57">
        <v>144</v>
      </c>
      <c r="B288" s="20" t="s">
        <v>3667</v>
      </c>
      <c r="C288" s="20" t="s">
        <v>3668</v>
      </c>
      <c r="D288" s="76">
        <v>35.28</v>
      </c>
      <c r="E288" s="58" t="s">
        <v>279</v>
      </c>
      <c r="F288" s="269"/>
      <c r="G288" s="269"/>
      <c r="H288" s="382">
        <f>ROUND(D288*F288, 0)</f>
        <v>0</v>
      </c>
      <c r="I288" s="382">
        <f>ROUND(D288*G288, 0)</f>
        <v>0</v>
      </c>
    </row>
    <row r="289" spans="1:9">
      <c r="F289" s="317"/>
      <c r="G289" s="317"/>
      <c r="H289" s="382"/>
      <c r="I289" s="382"/>
    </row>
    <row r="290" spans="1:9" ht="42.75">
      <c r="A290" s="57">
        <v>145</v>
      </c>
      <c r="B290" s="20" t="s">
        <v>3669</v>
      </c>
      <c r="C290" s="20" t="s">
        <v>3670</v>
      </c>
      <c r="D290" s="76">
        <v>124.42</v>
      </c>
      <c r="E290" s="58" t="s">
        <v>279</v>
      </c>
      <c r="F290" s="269"/>
      <c r="G290" s="269"/>
      <c r="H290" s="382">
        <f>ROUND(D290*F290, 0)</f>
        <v>0</v>
      </c>
      <c r="I290" s="382">
        <f>ROUND(D290*G290, 0)</f>
        <v>0</v>
      </c>
    </row>
    <row r="291" spans="1:9">
      <c r="F291" s="317"/>
      <c r="G291" s="317"/>
      <c r="H291" s="382"/>
      <c r="I291" s="382"/>
    </row>
    <row r="292" spans="1:9" ht="28.5">
      <c r="A292" s="57">
        <v>146</v>
      </c>
      <c r="B292" s="20" t="s">
        <v>3671</v>
      </c>
      <c r="C292" s="20" t="s">
        <v>3672</v>
      </c>
      <c r="D292" s="76">
        <v>18.32</v>
      </c>
      <c r="E292" s="58" t="s">
        <v>279</v>
      </c>
      <c r="F292" s="269"/>
      <c r="G292" s="269"/>
      <c r="H292" s="382">
        <f>ROUND(D292*F292, 0)</f>
        <v>0</v>
      </c>
      <c r="I292" s="382">
        <f>ROUND(D292*G292, 0)</f>
        <v>0</v>
      </c>
    </row>
    <row r="293" spans="1:9">
      <c r="F293" s="317"/>
      <c r="G293" s="317"/>
      <c r="H293" s="382"/>
      <c r="I293" s="382"/>
    </row>
    <row r="294" spans="1:9" ht="57">
      <c r="A294" s="57">
        <v>147</v>
      </c>
      <c r="B294" s="20" t="s">
        <v>3673</v>
      </c>
      <c r="C294" s="20" t="s">
        <v>3674</v>
      </c>
      <c r="D294" s="76">
        <v>1</v>
      </c>
      <c r="E294" s="58" t="s">
        <v>80</v>
      </c>
      <c r="F294" s="269"/>
      <c r="G294" s="269"/>
      <c r="H294" s="382">
        <f>ROUND(D294*F294, 0)</f>
        <v>0</v>
      </c>
      <c r="I294" s="382">
        <f>ROUND(D294*G294, 0)</f>
        <v>0</v>
      </c>
    </row>
    <row r="295" spans="1:9">
      <c r="F295" s="317"/>
      <c r="G295" s="317"/>
      <c r="H295" s="382"/>
      <c r="I295" s="382"/>
    </row>
    <row r="296" spans="1:9" ht="85.5">
      <c r="A296" s="57">
        <v>148</v>
      </c>
      <c r="B296" s="20" t="s">
        <v>3675</v>
      </c>
      <c r="C296" s="20" t="s">
        <v>3676</v>
      </c>
      <c r="D296" s="76">
        <v>1</v>
      </c>
      <c r="E296" s="58" t="s">
        <v>1355</v>
      </c>
      <c r="F296" s="269"/>
      <c r="G296" s="269"/>
      <c r="H296" s="382">
        <f>ROUND(D296*F296, 0)</f>
        <v>0</v>
      </c>
      <c r="I296" s="382">
        <f>ROUND(D296*G296, 0)</f>
        <v>0</v>
      </c>
    </row>
    <row r="297" spans="1:9">
      <c r="F297" s="317"/>
      <c r="G297" s="317"/>
      <c r="H297" s="382"/>
      <c r="I297" s="382"/>
    </row>
    <row r="298" spans="1:9" ht="71.25">
      <c r="A298" s="57">
        <v>149</v>
      </c>
      <c r="B298" s="20" t="s">
        <v>3677</v>
      </c>
      <c r="C298" s="20" t="s">
        <v>3678</v>
      </c>
      <c r="D298" s="76">
        <v>1</v>
      </c>
      <c r="E298" s="58" t="s">
        <v>80</v>
      </c>
      <c r="F298" s="269"/>
      <c r="G298" s="269"/>
      <c r="H298" s="382">
        <f>ROUND(D298*F298, 0)</f>
        <v>0</v>
      </c>
      <c r="I298" s="382">
        <f>ROUND(D298*G298, 0)</f>
        <v>0</v>
      </c>
    </row>
    <row r="299" spans="1:9">
      <c r="F299" s="317"/>
      <c r="G299" s="317"/>
      <c r="H299" s="382"/>
      <c r="I299" s="382"/>
    </row>
    <row r="300" spans="1:9" ht="71.25">
      <c r="A300" s="57">
        <v>150</v>
      </c>
      <c r="B300" s="20" t="s">
        <v>3679</v>
      </c>
      <c r="C300" s="20" t="s">
        <v>3680</v>
      </c>
      <c r="D300" s="76">
        <v>30</v>
      </c>
      <c r="E300" s="58" t="s">
        <v>80</v>
      </c>
      <c r="F300" s="269"/>
      <c r="G300" s="269"/>
      <c r="H300" s="382">
        <f>ROUND(D300*F300, 0)</f>
        <v>0</v>
      </c>
      <c r="I300" s="382">
        <f>ROUND(D300*G300, 0)</f>
        <v>0</v>
      </c>
    </row>
    <row r="301" spans="1:9">
      <c r="F301" s="317"/>
      <c r="G301" s="317"/>
      <c r="H301" s="382"/>
      <c r="I301" s="382"/>
    </row>
    <row r="302" spans="1:9" ht="57">
      <c r="A302" s="57">
        <v>151</v>
      </c>
      <c r="B302" s="20" t="s">
        <v>3681</v>
      </c>
      <c r="C302" s="20" t="s">
        <v>3682</v>
      </c>
      <c r="D302" s="76">
        <v>2</v>
      </c>
      <c r="E302" s="58" t="s">
        <v>80</v>
      </c>
      <c r="F302" s="269"/>
      <c r="G302" s="269"/>
      <c r="H302" s="382">
        <f>ROUND(D302*F302, 0)</f>
        <v>0</v>
      </c>
      <c r="I302" s="382">
        <f>ROUND(D302*G302, 0)</f>
        <v>0</v>
      </c>
    </row>
    <row r="303" spans="1:9">
      <c r="F303" s="317"/>
      <c r="G303" s="317"/>
      <c r="H303" s="382"/>
      <c r="I303" s="382"/>
    </row>
    <row r="304" spans="1:9" ht="57">
      <c r="A304" s="57">
        <v>152</v>
      </c>
      <c r="B304" s="20" t="s">
        <v>3683</v>
      </c>
      <c r="C304" s="20" t="s">
        <v>3684</v>
      </c>
      <c r="D304" s="76">
        <v>1</v>
      </c>
      <c r="E304" s="58" t="s">
        <v>80</v>
      </c>
      <c r="F304" s="269"/>
      <c r="G304" s="269"/>
      <c r="H304" s="382">
        <f>ROUND(D304*F304, 0)</f>
        <v>0</v>
      </c>
      <c r="I304" s="382">
        <f>ROUND(D304*G304, 0)</f>
        <v>0</v>
      </c>
    </row>
    <row r="305" spans="1:9">
      <c r="F305" s="317"/>
      <c r="G305" s="317"/>
      <c r="H305" s="382"/>
      <c r="I305" s="382"/>
    </row>
    <row r="306" spans="1:9" ht="57">
      <c r="A306" s="57">
        <v>153</v>
      </c>
      <c r="B306" s="20" t="s">
        <v>3685</v>
      </c>
      <c r="C306" s="20" t="s">
        <v>3686</v>
      </c>
      <c r="D306" s="76">
        <v>1</v>
      </c>
      <c r="E306" s="58" t="s">
        <v>80</v>
      </c>
      <c r="F306" s="269"/>
      <c r="G306" s="269"/>
      <c r="H306" s="382">
        <f>ROUND(D306*F306, 0)</f>
        <v>0</v>
      </c>
      <c r="I306" s="382">
        <f>ROUND(D306*G306, 0)</f>
        <v>0</v>
      </c>
    </row>
    <row r="307" spans="1:9">
      <c r="F307" s="317"/>
      <c r="G307" s="317"/>
      <c r="H307" s="382"/>
      <c r="I307" s="382"/>
    </row>
    <row r="308" spans="1:9" s="318" customFormat="1" ht="15">
      <c r="A308" s="164"/>
      <c r="B308" s="12"/>
      <c r="C308" s="12" t="s">
        <v>89</v>
      </c>
      <c r="D308" s="268"/>
      <c r="E308" s="14"/>
      <c r="F308" s="328"/>
      <c r="G308" s="328"/>
      <c r="H308" s="383">
        <f>ROUND(SUM(H2:H307),0)</f>
        <v>0</v>
      </c>
      <c r="I308" s="383">
        <f>ROUND(SUM(I2:I307),0)</f>
        <v>0</v>
      </c>
    </row>
  </sheetData>
  <sheetProtection algorithmName="SHA-512" hashValue="zqri1wh6EFR8lrSwcDcA13mcI/JT64vXn8/8B7RIvJsZGpAj9B7Q3fbpgE8Ti1Vj6pUP3GC6HOLGBdIiasiaxA==" saltValue="BzR5OtUV/81uvhDViDu+xw==" spinCount="100000" sheet="1" objects="1" scenarios="1"/>
  <autoFilter ref="A1:I308" xr:uid="{00000000-0009-0000-0000-000017000000}"/>
  <customSheetViews>
    <customSheetView guid="{8F7B0D9D-760B-4ED2-8EF3-7E60F24C53A3}" showPageBreaks="1" topLeftCell="A293">
      <pageMargins left="0.2361111111111111" right="0.2361111111111111" top="0.69444444444444442" bottom="0.69444444444444442" header="0.41666666666666669" footer="0.41666666666666669"/>
      <pageSetup paperSize="9" orientation="portrait" useFirstPageNumber="1" r:id="rId1"/>
      <headerFooter>
        <oddHeader>&amp;L&amp;"Times New Roman,bold"&amp;10 Fém nyílászáró és épületlakatos-szerkezet elhelyezése</oddHeader>
      </headerFooter>
    </customSheetView>
    <customSheetView guid="{889DD361-410A-403A-AA82-655FDFDC877E}" showPageBreaks="1" topLeftCell="A293">
      <pageMargins left="0.2361111111111111" right="0.2361111111111111" top="0.69444444444444442" bottom="0.69444444444444442" header="0.41666666666666669" footer="0.41666666666666669"/>
      <pageSetup paperSize="9" orientation="portrait" useFirstPageNumber="1" r:id="rId2"/>
      <headerFooter>
        <oddHeader>&amp;L&amp;"Times New Roman,bold"&amp;10 Fém nyílászáró és épületlakatos-szerkezet elhelyezése</oddHeader>
      </headerFooter>
    </customSheetView>
    <customSheetView guid="{D331B704-800F-4B9C-8ED5-0D010377A042}" showPageBreaks="1">
      <selection activeCell="F2" sqref="F2:I2"/>
      <pageMargins left="0.23622047244094491" right="0.23622047244094491" top="0.70866141732283472" bottom="0.70866141732283472" header="0.43307086614173229" footer="0.43307086614173229"/>
      <pageSetup paperSize="9" scale="77" orientation="portrait" useFirstPageNumber="1" r:id="rId3"/>
      <headerFooter>
        <oddHeader>&amp;L&amp;"Times New Roman,bold"&amp;10 Fém nyílászáró és épületlakatos-szerkezet elhelyezése</oddHeader>
      </headerFooter>
    </customSheetView>
  </customSheetViews>
  <pageMargins left="0.23622047244094491" right="0.23622047244094491" top="0.70866141732283472" bottom="0.70866141732283472" header="0.43307086614173229" footer="0.43307086614173229"/>
  <pageSetup paperSize="9" scale="58" firstPageNumber="141" fitToHeight="0" orientation="portrait" useFirstPageNumber="1" r:id="rId4"/>
  <headerFooter>
    <oddHeader>&amp;L&amp;"Times New Roman,Félkövér"&amp;10&amp;A</oddHeader>
    <oddFooter>&amp;C&amp;P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Munka26">
    <tabColor rgb="FFFFC000"/>
  </sheetPr>
  <dimension ref="A1:I102"/>
  <sheetViews>
    <sheetView workbookViewId="0">
      <selection activeCell="G3" sqref="G3"/>
    </sheetView>
  </sheetViews>
  <sheetFormatPr defaultRowHeight="14.25"/>
  <cols>
    <col min="1" max="1" width="5" style="57" customWidth="1"/>
    <col min="2" max="2" width="11.42578125" style="20" customWidth="1"/>
    <col min="3" max="3" width="31.28515625" style="20" customWidth="1"/>
    <col min="4" max="4" width="9" style="279" customWidth="1"/>
    <col min="5" max="5" width="9.140625" style="58" customWidth="1"/>
    <col min="6" max="6" width="18" style="333" customWidth="1"/>
    <col min="7" max="7" width="14.42578125" style="76" customWidth="1"/>
    <col min="8" max="8" width="18.28515625" style="58" bestFit="1" customWidth="1"/>
    <col min="9" max="9" width="17" style="58" bestFit="1"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9" s="319" customFormat="1" ht="30">
      <c r="A1" s="8" t="s">
        <v>71</v>
      </c>
      <c r="B1" s="8" t="s">
        <v>72</v>
      </c>
      <c r="C1" s="8" t="s">
        <v>73</v>
      </c>
      <c r="D1" s="275" t="s">
        <v>74</v>
      </c>
      <c r="E1" s="241" t="s">
        <v>75</v>
      </c>
      <c r="F1" s="241" t="s">
        <v>76</v>
      </c>
      <c r="G1" s="241" t="s">
        <v>77</v>
      </c>
      <c r="H1" s="241" t="s">
        <v>0</v>
      </c>
      <c r="I1" s="241" t="s">
        <v>1</v>
      </c>
    </row>
    <row r="2" spans="1:9" ht="285">
      <c r="A2" s="57">
        <v>1</v>
      </c>
      <c r="B2" s="20" t="s">
        <v>3687</v>
      </c>
      <c r="C2" s="20" t="s">
        <v>3688</v>
      </c>
      <c r="D2" s="279">
        <v>135.41</v>
      </c>
      <c r="E2" s="58" t="s">
        <v>279</v>
      </c>
      <c r="F2" s="240"/>
      <c r="G2" s="240"/>
      <c r="H2" s="382">
        <f>ROUND(D2*F2, 0)</f>
        <v>0</v>
      </c>
      <c r="I2" s="382">
        <f>ROUND(D2*G2, 0)</f>
        <v>0</v>
      </c>
    </row>
    <row r="3" spans="1:9">
      <c r="F3" s="317"/>
      <c r="G3" s="314"/>
      <c r="H3" s="387"/>
      <c r="I3" s="387"/>
    </row>
    <row r="4" spans="1:9" ht="285">
      <c r="A4" s="57">
        <v>2</v>
      </c>
      <c r="B4" s="20" t="s">
        <v>3689</v>
      </c>
      <c r="C4" s="20" t="s">
        <v>3690</v>
      </c>
      <c r="D4" s="279">
        <v>235.5</v>
      </c>
      <c r="E4" s="58" t="s">
        <v>279</v>
      </c>
      <c r="F4" s="240"/>
      <c r="G4" s="240"/>
      <c r="H4" s="382">
        <f>ROUND(D4*F4, 0)</f>
        <v>0</v>
      </c>
      <c r="I4" s="382">
        <f>ROUND(D4*G4, 0)</f>
        <v>0</v>
      </c>
    </row>
    <row r="5" spans="1:9">
      <c r="F5" s="317"/>
      <c r="G5" s="314"/>
      <c r="H5" s="387"/>
      <c r="I5" s="387"/>
    </row>
    <row r="6" spans="1:9" ht="256.5">
      <c r="A6" s="57">
        <v>3</v>
      </c>
      <c r="B6" s="20" t="s">
        <v>3691</v>
      </c>
      <c r="C6" s="20" t="s">
        <v>3692</v>
      </c>
      <c r="D6" s="279">
        <v>169.49</v>
      </c>
      <c r="E6" s="58" t="s">
        <v>279</v>
      </c>
      <c r="F6" s="240"/>
      <c r="G6" s="240"/>
      <c r="H6" s="382">
        <f>ROUND(D6*F6, 0)</f>
        <v>0</v>
      </c>
      <c r="I6" s="382">
        <f>ROUND(D6*G6, 0)</f>
        <v>0</v>
      </c>
    </row>
    <row r="7" spans="1:9">
      <c r="F7" s="317"/>
      <c r="G7" s="314"/>
      <c r="H7" s="387"/>
      <c r="I7" s="387"/>
    </row>
    <row r="8" spans="1:9" ht="299.25">
      <c r="A8" s="57">
        <v>4</v>
      </c>
      <c r="B8" s="20" t="s">
        <v>3693</v>
      </c>
      <c r="C8" s="20" t="s">
        <v>3694</v>
      </c>
      <c r="D8" s="279">
        <v>30.33</v>
      </c>
      <c r="E8" s="58" t="s">
        <v>279</v>
      </c>
      <c r="F8" s="240"/>
      <c r="G8" s="240"/>
      <c r="H8" s="382">
        <f>ROUND(D8*F8, 0)</f>
        <v>0</v>
      </c>
      <c r="I8" s="382">
        <f>ROUND(D8*G8, 0)</f>
        <v>0</v>
      </c>
    </row>
    <row r="9" spans="1:9">
      <c r="F9" s="317"/>
      <c r="G9" s="314"/>
      <c r="H9" s="387"/>
      <c r="I9" s="387"/>
    </row>
    <row r="10" spans="1:9" ht="85.5">
      <c r="A10" s="57">
        <v>5</v>
      </c>
      <c r="B10" s="20" t="s">
        <v>3695</v>
      </c>
      <c r="C10" s="20" t="s">
        <v>3696</v>
      </c>
      <c r="D10" s="279">
        <v>25</v>
      </c>
      <c r="E10" s="58" t="s">
        <v>80</v>
      </c>
      <c r="F10" s="240"/>
      <c r="G10" s="240"/>
      <c r="H10" s="382">
        <f>ROUND(D10*F10, 0)</f>
        <v>0</v>
      </c>
      <c r="I10" s="382">
        <f>ROUND(D10*G10, 0)</f>
        <v>0</v>
      </c>
    </row>
    <row r="11" spans="1:9">
      <c r="F11" s="317"/>
      <c r="G11" s="314"/>
      <c r="H11" s="387"/>
      <c r="I11" s="387"/>
    </row>
    <row r="12" spans="1:9" ht="85.5">
      <c r="A12" s="57">
        <v>6</v>
      </c>
      <c r="B12" s="20" t="s">
        <v>3697</v>
      </c>
      <c r="C12" s="20" t="s">
        <v>3698</v>
      </c>
      <c r="D12" s="279">
        <v>25</v>
      </c>
      <c r="E12" s="58" t="s">
        <v>80</v>
      </c>
      <c r="F12" s="240"/>
      <c r="G12" s="240"/>
      <c r="H12" s="382">
        <f>ROUND(D12*F12, 0)</f>
        <v>0</v>
      </c>
      <c r="I12" s="382">
        <f>ROUND(D12*G12, 0)</f>
        <v>0</v>
      </c>
    </row>
    <row r="13" spans="1:9">
      <c r="F13" s="317"/>
      <c r="G13" s="314"/>
      <c r="H13" s="387"/>
      <c r="I13" s="387"/>
    </row>
    <row r="14" spans="1:9" ht="85.5">
      <c r="A14" s="57">
        <v>7</v>
      </c>
      <c r="B14" s="20" t="s">
        <v>3699</v>
      </c>
      <c r="C14" s="20" t="s">
        <v>3700</v>
      </c>
      <c r="D14" s="279">
        <v>25</v>
      </c>
      <c r="E14" s="58" t="s">
        <v>80</v>
      </c>
      <c r="F14" s="240"/>
      <c r="G14" s="240"/>
      <c r="H14" s="382">
        <f>ROUND(D14*F14, 0)</f>
        <v>0</v>
      </c>
      <c r="I14" s="382">
        <f>ROUND(D14*G14, 0)</f>
        <v>0</v>
      </c>
    </row>
    <row r="15" spans="1:9">
      <c r="F15" s="317"/>
      <c r="G15" s="314"/>
      <c r="H15" s="387"/>
      <c r="I15" s="387"/>
    </row>
    <row r="16" spans="1:9" ht="99.75">
      <c r="A16" s="57">
        <v>8</v>
      </c>
      <c r="B16" s="20" t="s">
        <v>3701</v>
      </c>
      <c r="C16" s="20" t="s">
        <v>3702</v>
      </c>
      <c r="D16" s="279">
        <v>100</v>
      </c>
      <c r="E16" s="58" t="s">
        <v>80</v>
      </c>
      <c r="F16" s="240"/>
      <c r="G16" s="240"/>
      <c r="H16" s="382">
        <f>ROUND(D16*F16, 0)</f>
        <v>0</v>
      </c>
      <c r="I16" s="382">
        <f>ROUND(D16*G16, 0)</f>
        <v>0</v>
      </c>
    </row>
    <row r="17" spans="1:9">
      <c r="F17" s="317"/>
      <c r="G17" s="314"/>
      <c r="H17" s="387"/>
      <c r="I17" s="387"/>
    </row>
    <row r="18" spans="1:9" ht="156.75">
      <c r="A18" s="57">
        <v>9</v>
      </c>
      <c r="B18" s="20" t="s">
        <v>3703</v>
      </c>
      <c r="C18" s="20" t="s">
        <v>3704</v>
      </c>
      <c r="D18" s="279">
        <v>6</v>
      </c>
      <c r="E18" s="58" t="s">
        <v>80</v>
      </c>
      <c r="F18" s="240"/>
      <c r="G18" s="240"/>
      <c r="H18" s="382">
        <f>ROUND(D18*F18, 0)</f>
        <v>0</v>
      </c>
      <c r="I18" s="382">
        <f>ROUND(D18*G18, 0)</f>
        <v>0</v>
      </c>
    </row>
    <row r="19" spans="1:9">
      <c r="F19" s="317"/>
      <c r="G19" s="314"/>
      <c r="H19" s="387"/>
      <c r="I19" s="387"/>
    </row>
    <row r="20" spans="1:9" ht="156.75">
      <c r="A20" s="57">
        <v>10</v>
      </c>
      <c r="B20" s="20" t="s">
        <v>3705</v>
      </c>
      <c r="C20" s="20" t="s">
        <v>3706</v>
      </c>
      <c r="D20" s="279">
        <v>6</v>
      </c>
      <c r="E20" s="58" t="s">
        <v>80</v>
      </c>
      <c r="F20" s="240"/>
      <c r="G20" s="240"/>
      <c r="H20" s="382">
        <f>ROUND(D20*F20, 0)</f>
        <v>0</v>
      </c>
      <c r="I20" s="382">
        <f>ROUND(D20*G20, 0)</f>
        <v>0</v>
      </c>
    </row>
    <row r="21" spans="1:9">
      <c r="F21" s="317"/>
      <c r="G21" s="314"/>
      <c r="H21" s="387"/>
      <c r="I21" s="387"/>
    </row>
    <row r="22" spans="1:9" ht="156.75">
      <c r="A22" s="57">
        <v>11</v>
      </c>
      <c r="B22" s="20" t="s">
        <v>3707</v>
      </c>
      <c r="C22" s="20" t="s">
        <v>3708</v>
      </c>
      <c r="D22" s="279">
        <v>2</v>
      </c>
      <c r="E22" s="58" t="s">
        <v>80</v>
      </c>
      <c r="F22" s="240"/>
      <c r="G22" s="240"/>
      <c r="H22" s="382">
        <f>ROUND(D22*F22, 0)</f>
        <v>0</v>
      </c>
      <c r="I22" s="382">
        <f>ROUND(D22*G22, 0)</f>
        <v>0</v>
      </c>
    </row>
    <row r="23" spans="1:9">
      <c r="F23" s="317"/>
      <c r="G23" s="314"/>
      <c r="H23" s="387"/>
      <c r="I23" s="387"/>
    </row>
    <row r="24" spans="1:9" ht="156.75">
      <c r="A24" s="57">
        <v>12</v>
      </c>
      <c r="B24" s="20" t="s">
        <v>3709</v>
      </c>
      <c r="C24" s="20" t="s">
        <v>3710</v>
      </c>
      <c r="D24" s="279">
        <v>2</v>
      </c>
      <c r="E24" s="58" t="s">
        <v>80</v>
      </c>
      <c r="F24" s="240"/>
      <c r="G24" s="240"/>
      <c r="H24" s="382">
        <f>ROUND(D24*F24, 0)</f>
        <v>0</v>
      </c>
      <c r="I24" s="382">
        <f>ROUND(D24*G24, 0)</f>
        <v>0</v>
      </c>
    </row>
    <row r="25" spans="1:9">
      <c r="F25" s="317"/>
      <c r="G25" s="314"/>
      <c r="H25" s="387"/>
      <c r="I25" s="387"/>
    </row>
    <row r="26" spans="1:9" ht="114">
      <c r="A26" s="57">
        <v>13</v>
      </c>
      <c r="B26" s="20" t="s">
        <v>3711</v>
      </c>
      <c r="C26" s="20" t="s">
        <v>3712</v>
      </c>
      <c r="D26" s="279">
        <v>25</v>
      </c>
      <c r="E26" s="58" t="s">
        <v>80</v>
      </c>
      <c r="F26" s="240"/>
      <c r="G26" s="240"/>
      <c r="H26" s="382">
        <f>ROUND(D26*F26, 0)</f>
        <v>0</v>
      </c>
      <c r="I26" s="382">
        <f>ROUND(D26*G26, 0)</f>
        <v>0</v>
      </c>
    </row>
    <row r="27" spans="1:9">
      <c r="F27" s="317"/>
      <c r="G27" s="314"/>
      <c r="H27" s="387"/>
      <c r="I27" s="387"/>
    </row>
    <row r="28" spans="1:9" ht="114">
      <c r="A28" s="57">
        <v>14</v>
      </c>
      <c r="B28" s="20" t="s">
        <v>3713</v>
      </c>
      <c r="C28" s="20" t="s">
        <v>3714</v>
      </c>
      <c r="D28" s="279">
        <v>25</v>
      </c>
      <c r="E28" s="58" t="s">
        <v>80</v>
      </c>
      <c r="F28" s="240"/>
      <c r="G28" s="240"/>
      <c r="H28" s="382">
        <f>ROUND(D28*F28, 0)</f>
        <v>0</v>
      </c>
      <c r="I28" s="382">
        <f>ROUND(D28*G28, 0)</f>
        <v>0</v>
      </c>
    </row>
    <row r="29" spans="1:9">
      <c r="F29" s="317"/>
      <c r="G29" s="314"/>
      <c r="H29" s="387"/>
      <c r="I29" s="387"/>
    </row>
    <row r="30" spans="1:9" ht="342">
      <c r="A30" s="57">
        <v>15</v>
      </c>
      <c r="B30" s="20" t="s">
        <v>3715</v>
      </c>
      <c r="C30" s="20" t="s">
        <v>3716</v>
      </c>
      <c r="D30" s="279">
        <v>3</v>
      </c>
      <c r="E30" s="58" t="s">
        <v>80</v>
      </c>
      <c r="F30" s="240"/>
      <c r="G30" s="240"/>
      <c r="H30" s="382">
        <f>ROUND(D30*F30, 0)</f>
        <v>0</v>
      </c>
      <c r="I30" s="382">
        <f>ROUND(D30*G30, 0)</f>
        <v>0</v>
      </c>
    </row>
    <row r="31" spans="1:9">
      <c r="F31" s="317"/>
      <c r="G31" s="314"/>
      <c r="H31" s="387"/>
      <c r="I31" s="387"/>
    </row>
    <row r="32" spans="1:9" ht="342">
      <c r="A32" s="57">
        <v>16</v>
      </c>
      <c r="B32" s="20" t="s">
        <v>3717</v>
      </c>
      <c r="C32" s="20" t="s">
        <v>3718</v>
      </c>
      <c r="D32" s="279">
        <v>1</v>
      </c>
      <c r="E32" s="58" t="s">
        <v>80</v>
      </c>
      <c r="F32" s="240"/>
      <c r="G32" s="240"/>
      <c r="H32" s="382">
        <f>ROUND(D32*F32, 0)</f>
        <v>0</v>
      </c>
      <c r="I32" s="382">
        <f>ROUND(D32*G32, 0)</f>
        <v>0</v>
      </c>
    </row>
    <row r="33" spans="1:9">
      <c r="F33" s="317"/>
      <c r="G33" s="314"/>
      <c r="H33" s="387"/>
      <c r="I33" s="387"/>
    </row>
    <row r="34" spans="1:9" ht="342">
      <c r="A34" s="57">
        <v>17</v>
      </c>
      <c r="B34" s="20" t="s">
        <v>3719</v>
      </c>
      <c r="C34" s="20" t="s">
        <v>3720</v>
      </c>
      <c r="D34" s="279">
        <v>1</v>
      </c>
      <c r="E34" s="58" t="s">
        <v>80</v>
      </c>
      <c r="F34" s="240"/>
      <c r="G34" s="240"/>
      <c r="H34" s="382">
        <f>ROUND(D34*F34, 0)</f>
        <v>0</v>
      </c>
      <c r="I34" s="382">
        <f>ROUND(D34*G34, 0)</f>
        <v>0</v>
      </c>
    </row>
    <row r="35" spans="1:9">
      <c r="F35" s="317"/>
      <c r="G35" s="314"/>
      <c r="H35" s="387"/>
      <c r="I35" s="387"/>
    </row>
    <row r="36" spans="1:9" ht="342">
      <c r="A36" s="57">
        <v>18</v>
      </c>
      <c r="B36" s="20" t="s">
        <v>3721</v>
      </c>
      <c r="C36" s="20" t="s">
        <v>3722</v>
      </c>
      <c r="D36" s="279">
        <v>2</v>
      </c>
      <c r="E36" s="58" t="s">
        <v>80</v>
      </c>
      <c r="F36" s="240"/>
      <c r="G36" s="240"/>
      <c r="H36" s="382">
        <f>ROUND(D36*F36, 0)</f>
        <v>0</v>
      </c>
      <c r="I36" s="382">
        <f>ROUND(D36*G36, 0)</f>
        <v>0</v>
      </c>
    </row>
    <row r="37" spans="1:9">
      <c r="F37" s="317"/>
      <c r="G37" s="314"/>
      <c r="H37" s="387"/>
      <c r="I37" s="387"/>
    </row>
    <row r="38" spans="1:9" ht="342">
      <c r="A38" s="57">
        <v>19</v>
      </c>
      <c r="B38" s="20" t="s">
        <v>3723</v>
      </c>
      <c r="C38" s="20" t="s">
        <v>3724</v>
      </c>
      <c r="D38" s="279">
        <v>2</v>
      </c>
      <c r="E38" s="58" t="s">
        <v>80</v>
      </c>
      <c r="F38" s="240"/>
      <c r="G38" s="240"/>
      <c r="H38" s="382">
        <f>ROUND(D38*F38, 0)</f>
        <v>0</v>
      </c>
      <c r="I38" s="382">
        <f>ROUND(D38*G38, 0)</f>
        <v>0</v>
      </c>
    </row>
    <row r="39" spans="1:9">
      <c r="F39" s="317"/>
      <c r="G39" s="314"/>
      <c r="H39" s="387"/>
      <c r="I39" s="387"/>
    </row>
    <row r="40" spans="1:9" ht="342">
      <c r="A40" s="57">
        <v>20</v>
      </c>
      <c r="B40" s="20" t="s">
        <v>3725</v>
      </c>
      <c r="C40" s="20" t="s">
        <v>3726</v>
      </c>
      <c r="D40" s="279">
        <v>1</v>
      </c>
      <c r="E40" s="58" t="s">
        <v>80</v>
      </c>
      <c r="F40" s="240"/>
      <c r="G40" s="240"/>
      <c r="H40" s="382">
        <f>ROUND(D40*F40, 0)</f>
        <v>0</v>
      </c>
      <c r="I40" s="382">
        <f>ROUND(D40*G40, 0)</f>
        <v>0</v>
      </c>
    </row>
    <row r="41" spans="1:9">
      <c r="F41" s="317"/>
      <c r="G41" s="314"/>
      <c r="H41" s="387"/>
      <c r="I41" s="387"/>
    </row>
    <row r="42" spans="1:9" ht="342">
      <c r="A42" s="57">
        <v>21</v>
      </c>
      <c r="B42" s="20" t="s">
        <v>3727</v>
      </c>
      <c r="C42" s="20" t="s">
        <v>3728</v>
      </c>
      <c r="D42" s="279">
        <v>2</v>
      </c>
      <c r="E42" s="58" t="s">
        <v>80</v>
      </c>
      <c r="F42" s="240"/>
      <c r="G42" s="240"/>
      <c r="H42" s="382">
        <f>ROUND(D42*F42, 0)</f>
        <v>0</v>
      </c>
      <c r="I42" s="382">
        <f>ROUND(D42*G42, 0)</f>
        <v>0</v>
      </c>
    </row>
    <row r="43" spans="1:9">
      <c r="F43" s="317"/>
      <c r="G43" s="314"/>
      <c r="H43" s="387"/>
      <c r="I43" s="387"/>
    </row>
    <row r="44" spans="1:9" ht="342">
      <c r="A44" s="57">
        <v>22</v>
      </c>
      <c r="B44" s="20" t="s">
        <v>3729</v>
      </c>
      <c r="C44" s="20" t="s">
        <v>3730</v>
      </c>
      <c r="D44" s="279">
        <v>3</v>
      </c>
      <c r="E44" s="58" t="s">
        <v>80</v>
      </c>
      <c r="F44" s="240"/>
      <c r="G44" s="240"/>
      <c r="H44" s="382">
        <f>ROUND(D44*F44, 0)</f>
        <v>0</v>
      </c>
      <c r="I44" s="382">
        <f>ROUND(D44*G44, 0)</f>
        <v>0</v>
      </c>
    </row>
    <row r="45" spans="1:9">
      <c r="F45" s="317"/>
      <c r="G45" s="314"/>
      <c r="H45" s="387"/>
      <c r="I45" s="387"/>
    </row>
    <row r="46" spans="1:9" ht="342">
      <c r="A46" s="57">
        <v>23</v>
      </c>
      <c r="B46" s="20" t="s">
        <v>3731</v>
      </c>
      <c r="C46" s="20" t="s">
        <v>3732</v>
      </c>
      <c r="D46" s="279">
        <v>2</v>
      </c>
      <c r="E46" s="58" t="s">
        <v>80</v>
      </c>
      <c r="F46" s="240"/>
      <c r="G46" s="240"/>
      <c r="H46" s="382">
        <f>ROUND(D46*F46, 0)</f>
        <v>0</v>
      </c>
      <c r="I46" s="382">
        <f>ROUND(D46*G46, 0)</f>
        <v>0</v>
      </c>
    </row>
    <row r="47" spans="1:9">
      <c r="F47" s="317"/>
      <c r="G47" s="314"/>
      <c r="H47" s="387"/>
      <c r="I47" s="387"/>
    </row>
    <row r="48" spans="1:9" ht="199.5">
      <c r="A48" s="57">
        <v>24</v>
      </c>
      <c r="B48" s="20" t="s">
        <v>3733</v>
      </c>
      <c r="C48" s="20" t="s">
        <v>3734</v>
      </c>
      <c r="D48" s="279">
        <v>2</v>
      </c>
      <c r="E48" s="58" t="s">
        <v>80</v>
      </c>
      <c r="F48" s="240"/>
      <c r="G48" s="240"/>
      <c r="H48" s="382">
        <f>ROUND(D48*F48, 0)</f>
        <v>0</v>
      </c>
      <c r="I48" s="382">
        <f>ROUND(D48*G48, 0)</f>
        <v>0</v>
      </c>
    </row>
    <row r="49" spans="1:9">
      <c r="F49" s="317"/>
      <c r="G49" s="314"/>
      <c r="H49" s="387"/>
      <c r="I49" s="387"/>
    </row>
    <row r="50" spans="1:9" ht="342">
      <c r="A50" s="57">
        <v>25</v>
      </c>
      <c r="B50" s="20" t="s">
        <v>3735</v>
      </c>
      <c r="C50" s="20" t="s">
        <v>3736</v>
      </c>
      <c r="D50" s="279">
        <v>1</v>
      </c>
      <c r="E50" s="58" t="s">
        <v>80</v>
      </c>
      <c r="F50" s="240"/>
      <c r="G50" s="240"/>
      <c r="H50" s="382">
        <f>ROUND(D50*F50, 0)</f>
        <v>0</v>
      </c>
      <c r="I50" s="382">
        <f>ROUND(D50*G50, 0)</f>
        <v>0</v>
      </c>
    </row>
    <row r="51" spans="1:9">
      <c r="F51" s="317"/>
      <c r="G51" s="314"/>
      <c r="H51" s="387"/>
      <c r="I51" s="387"/>
    </row>
    <row r="52" spans="1:9" ht="342">
      <c r="A52" s="57">
        <v>26</v>
      </c>
      <c r="B52" s="20" t="s">
        <v>3737</v>
      </c>
      <c r="C52" s="20" t="s">
        <v>3738</v>
      </c>
      <c r="D52" s="279">
        <v>2</v>
      </c>
      <c r="E52" s="58" t="s">
        <v>80</v>
      </c>
      <c r="F52" s="240"/>
      <c r="G52" s="240"/>
      <c r="H52" s="382">
        <f>ROUND(D52*F52, 0)</f>
        <v>0</v>
      </c>
      <c r="I52" s="382">
        <f>ROUND(D52*G52, 0)</f>
        <v>0</v>
      </c>
    </row>
    <row r="53" spans="1:9">
      <c r="F53" s="317"/>
      <c r="G53" s="314"/>
      <c r="H53" s="387"/>
      <c r="I53" s="387"/>
    </row>
    <row r="54" spans="1:9" ht="342">
      <c r="A54" s="57">
        <v>27</v>
      </c>
      <c r="B54" s="20" t="s">
        <v>3739</v>
      </c>
      <c r="C54" s="20" t="s">
        <v>3740</v>
      </c>
      <c r="D54" s="279">
        <v>1</v>
      </c>
      <c r="E54" s="58" t="s">
        <v>80</v>
      </c>
      <c r="F54" s="240"/>
      <c r="G54" s="240"/>
      <c r="H54" s="382">
        <f>ROUND(D54*F54, 0)</f>
        <v>0</v>
      </c>
      <c r="I54" s="382">
        <f>ROUND(D54*G54, 0)</f>
        <v>0</v>
      </c>
    </row>
    <row r="55" spans="1:9">
      <c r="F55" s="317"/>
      <c r="G55" s="314"/>
      <c r="H55" s="387"/>
      <c r="I55" s="387"/>
    </row>
    <row r="56" spans="1:9" ht="342">
      <c r="A56" s="57">
        <v>28</v>
      </c>
      <c r="B56" s="20" t="s">
        <v>3741</v>
      </c>
      <c r="C56" s="20" t="s">
        <v>3742</v>
      </c>
      <c r="D56" s="279">
        <v>2</v>
      </c>
      <c r="E56" s="58" t="s">
        <v>80</v>
      </c>
      <c r="F56" s="240"/>
      <c r="G56" s="240"/>
      <c r="H56" s="382">
        <f>ROUND(D56*F56, 0)</f>
        <v>0</v>
      </c>
      <c r="I56" s="382">
        <f>ROUND(D56*G56, 0)</f>
        <v>0</v>
      </c>
    </row>
    <row r="57" spans="1:9">
      <c r="F57" s="317"/>
      <c r="G57" s="314"/>
      <c r="H57" s="387"/>
      <c r="I57" s="387"/>
    </row>
    <row r="58" spans="1:9" ht="342">
      <c r="A58" s="57">
        <v>29</v>
      </c>
      <c r="B58" s="20" t="s">
        <v>3743</v>
      </c>
      <c r="C58" s="20" t="s">
        <v>3744</v>
      </c>
      <c r="D58" s="279">
        <v>1</v>
      </c>
      <c r="E58" s="58" t="s">
        <v>80</v>
      </c>
      <c r="F58" s="240"/>
      <c r="G58" s="240"/>
      <c r="H58" s="382">
        <f>ROUND(D58*F58, 0)</f>
        <v>0</v>
      </c>
      <c r="I58" s="382">
        <f>ROUND(D58*G58, 0)</f>
        <v>0</v>
      </c>
    </row>
    <row r="59" spans="1:9">
      <c r="F59" s="317"/>
      <c r="G59" s="314"/>
      <c r="H59" s="387"/>
      <c r="I59" s="387"/>
    </row>
    <row r="60" spans="1:9" ht="342">
      <c r="A60" s="57">
        <v>30</v>
      </c>
      <c r="B60" s="20" t="s">
        <v>3745</v>
      </c>
      <c r="C60" s="20" t="s">
        <v>3746</v>
      </c>
      <c r="D60" s="279">
        <v>1</v>
      </c>
      <c r="E60" s="58" t="s">
        <v>80</v>
      </c>
      <c r="F60" s="240"/>
      <c r="G60" s="240"/>
      <c r="H60" s="382">
        <f>ROUND(D60*F60, 0)</f>
        <v>0</v>
      </c>
      <c r="I60" s="382">
        <f>ROUND(D60*G60, 0)</f>
        <v>0</v>
      </c>
    </row>
    <row r="61" spans="1:9">
      <c r="F61" s="317"/>
      <c r="G61" s="314"/>
      <c r="H61" s="387"/>
      <c r="I61" s="387"/>
    </row>
    <row r="62" spans="1:9" ht="342">
      <c r="A62" s="57">
        <v>31</v>
      </c>
      <c r="B62" s="20" t="s">
        <v>3747</v>
      </c>
      <c r="C62" s="20" t="s">
        <v>3748</v>
      </c>
      <c r="D62" s="279">
        <v>2</v>
      </c>
      <c r="E62" s="58" t="s">
        <v>80</v>
      </c>
      <c r="F62" s="240"/>
      <c r="G62" s="240"/>
      <c r="H62" s="382">
        <f>ROUND(D62*F62, 0)</f>
        <v>0</v>
      </c>
      <c r="I62" s="382">
        <f>ROUND(D62*G62, 0)</f>
        <v>0</v>
      </c>
    </row>
    <row r="63" spans="1:9">
      <c r="F63" s="317"/>
      <c r="G63" s="314"/>
      <c r="H63" s="387"/>
      <c r="I63" s="387"/>
    </row>
    <row r="64" spans="1:9" ht="342">
      <c r="A64" s="57">
        <v>32</v>
      </c>
      <c r="B64" s="20" t="s">
        <v>3749</v>
      </c>
      <c r="C64" s="20" t="s">
        <v>3750</v>
      </c>
      <c r="D64" s="279">
        <v>1</v>
      </c>
      <c r="E64" s="58" t="s">
        <v>80</v>
      </c>
      <c r="F64" s="240"/>
      <c r="G64" s="240"/>
      <c r="H64" s="382">
        <f>ROUND(D64*F64, 0)</f>
        <v>0</v>
      </c>
      <c r="I64" s="382">
        <f>ROUND(D64*G64, 0)</f>
        <v>0</v>
      </c>
    </row>
    <row r="65" spans="1:9">
      <c r="F65" s="317"/>
      <c r="G65" s="314"/>
      <c r="H65" s="387"/>
      <c r="I65" s="387"/>
    </row>
    <row r="66" spans="1:9" ht="342">
      <c r="A66" s="57">
        <v>33</v>
      </c>
      <c r="B66" s="20" t="s">
        <v>3751</v>
      </c>
      <c r="C66" s="20" t="s">
        <v>3752</v>
      </c>
      <c r="D66" s="279">
        <v>2</v>
      </c>
      <c r="E66" s="58" t="s">
        <v>80</v>
      </c>
      <c r="F66" s="240"/>
      <c r="G66" s="240"/>
      <c r="H66" s="382">
        <f>ROUND(D66*F66, 0)</f>
        <v>0</v>
      </c>
      <c r="I66" s="382">
        <f>ROUND(D66*G66, 0)</f>
        <v>0</v>
      </c>
    </row>
    <row r="67" spans="1:9">
      <c r="F67" s="317"/>
      <c r="G67" s="314"/>
      <c r="H67" s="387"/>
      <c r="I67" s="387"/>
    </row>
    <row r="68" spans="1:9" ht="342">
      <c r="A68" s="57">
        <v>34</v>
      </c>
      <c r="B68" s="20" t="s">
        <v>3753</v>
      </c>
      <c r="C68" s="20" t="s">
        <v>3754</v>
      </c>
      <c r="D68" s="279">
        <v>1</v>
      </c>
      <c r="E68" s="58" t="s">
        <v>80</v>
      </c>
      <c r="F68" s="240"/>
      <c r="G68" s="240"/>
      <c r="H68" s="382">
        <f>ROUND(D68*F68, 0)</f>
        <v>0</v>
      </c>
      <c r="I68" s="382">
        <f>ROUND(D68*G68, 0)</f>
        <v>0</v>
      </c>
    </row>
    <row r="69" spans="1:9">
      <c r="F69" s="317"/>
      <c r="G69" s="314"/>
      <c r="H69" s="387"/>
      <c r="I69" s="387"/>
    </row>
    <row r="70" spans="1:9" ht="342">
      <c r="A70" s="57">
        <v>35</v>
      </c>
      <c r="B70" s="20" t="s">
        <v>3755</v>
      </c>
      <c r="C70" s="20" t="s">
        <v>3756</v>
      </c>
      <c r="D70" s="279">
        <v>1</v>
      </c>
      <c r="E70" s="58" t="s">
        <v>80</v>
      </c>
      <c r="F70" s="240"/>
      <c r="G70" s="240"/>
      <c r="H70" s="382">
        <f>ROUND(D70*F70, 0)</f>
        <v>0</v>
      </c>
      <c r="I70" s="382">
        <f>ROUND(D70*G70, 0)</f>
        <v>0</v>
      </c>
    </row>
    <row r="71" spans="1:9">
      <c r="F71" s="317"/>
      <c r="G71" s="314"/>
      <c r="H71" s="387"/>
      <c r="I71" s="387"/>
    </row>
    <row r="72" spans="1:9" ht="342">
      <c r="A72" s="57">
        <v>36</v>
      </c>
      <c r="B72" s="20" t="s">
        <v>3757</v>
      </c>
      <c r="C72" s="20" t="s">
        <v>3758</v>
      </c>
      <c r="D72" s="279">
        <v>1</v>
      </c>
      <c r="E72" s="58" t="s">
        <v>80</v>
      </c>
      <c r="F72" s="240"/>
      <c r="G72" s="240"/>
      <c r="H72" s="382">
        <f>ROUND(D72*F72, 0)</f>
        <v>0</v>
      </c>
      <c r="I72" s="382">
        <f>ROUND(D72*G72, 0)</f>
        <v>0</v>
      </c>
    </row>
    <row r="73" spans="1:9">
      <c r="F73" s="317"/>
      <c r="G73" s="314"/>
      <c r="H73" s="387"/>
      <c r="I73" s="387"/>
    </row>
    <row r="74" spans="1:9" ht="342">
      <c r="A74" s="57">
        <v>37</v>
      </c>
      <c r="B74" s="20" t="s">
        <v>3759</v>
      </c>
      <c r="C74" s="20" t="s">
        <v>3760</v>
      </c>
      <c r="D74" s="279">
        <v>1</v>
      </c>
      <c r="E74" s="58" t="s">
        <v>80</v>
      </c>
      <c r="F74" s="240"/>
      <c r="G74" s="240"/>
      <c r="H74" s="382">
        <f>ROUND(D74*F74, 0)</f>
        <v>0</v>
      </c>
      <c r="I74" s="382">
        <f>ROUND(D74*G74, 0)</f>
        <v>0</v>
      </c>
    </row>
    <row r="75" spans="1:9">
      <c r="F75" s="317"/>
      <c r="G75" s="314"/>
      <c r="H75" s="387"/>
      <c r="I75" s="387"/>
    </row>
    <row r="76" spans="1:9" ht="342">
      <c r="A76" s="57">
        <v>38</v>
      </c>
      <c r="B76" s="20" t="s">
        <v>3761</v>
      </c>
      <c r="C76" s="20" t="s">
        <v>3762</v>
      </c>
      <c r="D76" s="279">
        <v>1</v>
      </c>
      <c r="E76" s="58" t="s">
        <v>80</v>
      </c>
      <c r="F76" s="240"/>
      <c r="G76" s="240"/>
      <c r="H76" s="382">
        <f>ROUND(D76*F76, 0)</f>
        <v>0</v>
      </c>
      <c r="I76" s="382">
        <f>ROUND(D76*G76, 0)</f>
        <v>0</v>
      </c>
    </row>
    <row r="77" spans="1:9">
      <c r="F77" s="317"/>
      <c r="G77" s="314"/>
      <c r="H77" s="387"/>
      <c r="I77" s="387"/>
    </row>
    <row r="78" spans="1:9" ht="256.5">
      <c r="A78" s="57">
        <v>39</v>
      </c>
      <c r="B78" s="20" t="s">
        <v>3763</v>
      </c>
      <c r="C78" s="20" t="s">
        <v>3764</v>
      </c>
      <c r="D78" s="279">
        <v>1</v>
      </c>
      <c r="E78" s="58" t="s">
        <v>80</v>
      </c>
      <c r="F78" s="240"/>
      <c r="G78" s="240"/>
      <c r="H78" s="382">
        <f>ROUND(D78*F78, 0)</f>
        <v>0</v>
      </c>
      <c r="I78" s="382">
        <f>ROUND(D78*G78, 0)</f>
        <v>0</v>
      </c>
    </row>
    <row r="79" spans="1:9">
      <c r="F79" s="317"/>
      <c r="G79" s="314"/>
      <c r="H79" s="387"/>
      <c r="I79" s="387"/>
    </row>
    <row r="80" spans="1:9" s="318" customFormat="1" ht="15">
      <c r="A80" s="164"/>
      <c r="B80" s="12"/>
      <c r="C80" s="12" t="s">
        <v>89</v>
      </c>
      <c r="D80" s="280"/>
      <c r="E80" s="14"/>
      <c r="F80" s="332"/>
      <c r="G80" s="332"/>
      <c r="H80" s="383">
        <f>ROUND(SUM(H2:H79),0)</f>
        <v>0</v>
      </c>
      <c r="I80" s="383">
        <f>ROUND(SUM(I2:I79),0)</f>
        <v>0</v>
      </c>
    </row>
    <row r="81" spans="6:9">
      <c r="F81" s="314"/>
      <c r="G81" s="317"/>
      <c r="H81" s="59"/>
      <c r="I81" s="59"/>
    </row>
    <row r="82" spans="6:9">
      <c r="F82" s="314"/>
      <c r="G82" s="314"/>
      <c r="H82" s="60"/>
      <c r="I82" s="60"/>
    </row>
    <row r="83" spans="6:9">
      <c r="F83" s="314"/>
      <c r="G83" s="314"/>
      <c r="H83" s="60"/>
      <c r="I83" s="60"/>
    </row>
    <row r="84" spans="6:9">
      <c r="F84" s="314"/>
      <c r="G84" s="314"/>
      <c r="H84" s="60"/>
      <c r="I84" s="60"/>
    </row>
    <row r="85" spans="6:9">
      <c r="F85" s="314"/>
      <c r="G85" s="314"/>
      <c r="H85" s="60"/>
      <c r="I85" s="60"/>
    </row>
    <row r="86" spans="6:9">
      <c r="F86" s="314"/>
      <c r="G86" s="314"/>
      <c r="H86" s="60"/>
      <c r="I86" s="60"/>
    </row>
    <row r="87" spans="6:9">
      <c r="F87" s="314"/>
      <c r="G87" s="314"/>
      <c r="H87" s="60"/>
      <c r="I87" s="60"/>
    </row>
    <row r="88" spans="6:9">
      <c r="F88" s="314"/>
      <c r="G88" s="314"/>
      <c r="H88" s="60"/>
      <c r="I88" s="60"/>
    </row>
    <row r="89" spans="6:9">
      <c r="F89" s="314"/>
      <c r="G89" s="314"/>
      <c r="H89" s="60"/>
      <c r="I89" s="60"/>
    </row>
    <row r="90" spans="6:9">
      <c r="F90" s="314"/>
      <c r="G90" s="314"/>
      <c r="H90" s="60"/>
      <c r="I90" s="60"/>
    </row>
    <row r="91" spans="6:9">
      <c r="F91" s="314"/>
      <c r="G91" s="314"/>
      <c r="H91" s="60"/>
      <c r="I91" s="60"/>
    </row>
    <row r="92" spans="6:9">
      <c r="F92" s="314"/>
      <c r="G92" s="314"/>
      <c r="H92" s="60"/>
      <c r="I92" s="60"/>
    </row>
    <row r="93" spans="6:9">
      <c r="F93" s="314"/>
      <c r="G93" s="314"/>
      <c r="H93" s="60"/>
      <c r="I93" s="60"/>
    </row>
    <row r="94" spans="6:9">
      <c r="F94" s="314"/>
      <c r="G94" s="314"/>
      <c r="H94" s="60"/>
      <c r="I94" s="60"/>
    </row>
    <row r="95" spans="6:9">
      <c r="F95" s="314"/>
      <c r="G95" s="314"/>
      <c r="H95" s="60"/>
      <c r="I95" s="60"/>
    </row>
    <row r="96" spans="6:9">
      <c r="F96" s="314"/>
      <c r="G96" s="314"/>
      <c r="H96" s="60"/>
      <c r="I96" s="60"/>
    </row>
    <row r="97" spans="6:9">
      <c r="F97" s="314"/>
      <c r="G97" s="317"/>
      <c r="H97" s="59"/>
      <c r="I97" s="59"/>
    </row>
    <row r="98" spans="6:9">
      <c r="F98" s="314"/>
      <c r="G98" s="314"/>
      <c r="H98" s="60"/>
      <c r="I98" s="60"/>
    </row>
    <row r="99" spans="6:9">
      <c r="F99" s="314"/>
      <c r="G99" s="314"/>
      <c r="H99" s="60"/>
      <c r="I99" s="60"/>
    </row>
    <row r="100" spans="6:9">
      <c r="F100" s="314"/>
      <c r="G100" s="314"/>
      <c r="H100" s="60"/>
      <c r="I100" s="60"/>
    </row>
    <row r="101" spans="6:9">
      <c r="F101" s="314"/>
      <c r="G101" s="314"/>
      <c r="H101" s="60"/>
      <c r="I101" s="60"/>
    </row>
    <row r="102" spans="6:9">
      <c r="F102" s="314"/>
      <c r="G102" s="314"/>
      <c r="H102" s="60"/>
      <c r="I102" s="60"/>
    </row>
  </sheetData>
  <sheetProtection algorithmName="SHA-512" hashValue="B2XlAhpeLDDnY+mgkSqWuFUfFGDHxulw1b8j+RdRw2EoearmJrn6booHfRHSVPTvwkZ9+Onr6lSQws4+nB7edg==" saltValue="/6rfc11enYLyBRKYwL3fGw==" spinCount="100000" sheet="1" objects="1" scenarios="1"/>
  <autoFilter ref="A1:I102" xr:uid="{00000000-0009-0000-0000-000018000000}"/>
  <customSheetViews>
    <customSheetView guid="{8F7B0D9D-760B-4ED2-8EF3-7E60F24C53A3}" showPageBreaks="1" topLeftCell="A79">
      <pageMargins left="0.2361111111111111" right="0.2361111111111111" top="0.69444444444444442" bottom="0.69444444444444442" header="0.41666666666666669" footer="0.41666666666666669"/>
      <pageSetup paperSize="9" orientation="portrait" useFirstPageNumber="1" r:id="rId1"/>
      <headerFooter>
        <oddHeader>&amp;L&amp;"Times New Roman,bold"&amp;10 Üvegezés</oddHeader>
      </headerFooter>
    </customSheetView>
    <customSheetView guid="{889DD361-410A-403A-AA82-655FDFDC877E}" showPageBreaks="1" topLeftCell="A79">
      <pageMargins left="0.2361111111111111" right="0.2361111111111111" top="0.69444444444444442" bottom="0.69444444444444442" header="0.41666666666666669" footer="0.41666666666666669"/>
      <pageSetup paperSize="9" orientation="portrait" useFirstPageNumber="1" r:id="rId2"/>
      <headerFooter>
        <oddHeader>&amp;L&amp;"Times New Roman,bold"&amp;10 Üvegezés</oddHeader>
      </headerFooter>
    </customSheetView>
    <customSheetView guid="{D331B704-800F-4B9C-8ED5-0D010377A042}" showPageBreaks="1" topLeftCell="A2">
      <selection activeCell="I4" sqref="F4:I4"/>
      <pageMargins left="0.23622047244094491" right="0.23622047244094491" top="0.70866141732283472" bottom="0.70866141732283472" header="0.43307086614173229" footer="0.43307086614173229"/>
      <pageSetup paperSize="9" scale="79" orientation="portrait" useFirstPageNumber="1" r:id="rId3"/>
      <headerFooter>
        <oddHeader>&amp;L&amp;"Times New Roman,bold"&amp;10 Üvegezés</oddHeader>
      </headerFooter>
    </customSheetView>
  </customSheetViews>
  <pageMargins left="0.23622047244094491" right="0.23622047244094491" top="0.70866141732283472" bottom="0.70866141732283472" header="0.43307086614173229" footer="0.43307086614173229"/>
  <pageSetup paperSize="9" scale="73" firstPageNumber="157" orientation="portrait" useFirstPageNumber="1" r:id="rId4"/>
  <headerFooter>
    <oddHeader>&amp;L&amp;"Times New Roman,Félkövér"&amp;10&amp;A</oddHeader>
    <oddFooter>&amp;C&amp;P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Munka27">
    <tabColor rgb="FFFFC000"/>
  </sheetPr>
  <dimension ref="A1:I18"/>
  <sheetViews>
    <sheetView workbookViewId="0">
      <selection activeCell="G3" sqref="G3"/>
    </sheetView>
  </sheetViews>
  <sheetFormatPr defaultRowHeight="14.25"/>
  <cols>
    <col min="1" max="1" width="5.42578125" style="57" customWidth="1"/>
    <col min="2" max="2" width="12.5703125" style="20" customWidth="1"/>
    <col min="3" max="3" width="32.7109375" style="20" customWidth="1"/>
    <col min="4" max="4" width="9" style="279" customWidth="1"/>
    <col min="5" max="5" width="9.140625" style="58" customWidth="1"/>
    <col min="6" max="6" width="17" style="76" customWidth="1"/>
    <col min="7" max="7" width="15.140625" style="76" bestFit="1" customWidth="1"/>
    <col min="8" max="9" width="17" style="58" bestFit="1" customWidth="1"/>
    <col min="10" max="11" width="10" style="20" customWidth="1"/>
    <col min="12" max="256" width="9.140625" style="20"/>
    <col min="257" max="257" width="4.28515625" style="20" customWidth="1"/>
    <col min="258" max="258" width="9.28515625" style="20" customWidth="1"/>
    <col min="259" max="259" width="32.7109375" style="20" customWidth="1"/>
    <col min="260" max="261" width="6.7109375" style="20" customWidth="1"/>
    <col min="262" max="263" width="8.28515625" style="20" customWidth="1"/>
    <col min="264" max="265" width="9.7109375" style="20" customWidth="1"/>
    <col min="266" max="266" width="15.7109375" style="20" customWidth="1"/>
    <col min="267" max="512" width="9.140625" style="20"/>
    <col min="513" max="513" width="4.28515625" style="20" customWidth="1"/>
    <col min="514" max="514" width="9.28515625" style="20" customWidth="1"/>
    <col min="515" max="515" width="32.7109375" style="20" customWidth="1"/>
    <col min="516" max="517" width="6.7109375" style="20" customWidth="1"/>
    <col min="518" max="519" width="8.28515625" style="20" customWidth="1"/>
    <col min="520" max="521" width="9.7109375" style="20" customWidth="1"/>
    <col min="522" max="522" width="15.7109375" style="20" customWidth="1"/>
    <col min="523" max="768" width="9.140625" style="20"/>
    <col min="769" max="769" width="4.28515625" style="20" customWidth="1"/>
    <col min="770" max="770" width="9.28515625" style="20" customWidth="1"/>
    <col min="771" max="771" width="32.7109375" style="20" customWidth="1"/>
    <col min="772" max="773" width="6.7109375" style="20" customWidth="1"/>
    <col min="774" max="775" width="8.28515625" style="20" customWidth="1"/>
    <col min="776" max="777" width="9.7109375" style="20" customWidth="1"/>
    <col min="778" max="778" width="15.7109375" style="20" customWidth="1"/>
    <col min="779" max="1024" width="9.140625" style="20"/>
    <col min="1025" max="1025" width="4.28515625" style="20" customWidth="1"/>
    <col min="1026" max="1026" width="9.28515625" style="20" customWidth="1"/>
    <col min="1027" max="1027" width="32.7109375" style="20" customWidth="1"/>
    <col min="1028" max="1029" width="6.7109375" style="20" customWidth="1"/>
    <col min="1030" max="1031" width="8.28515625" style="20" customWidth="1"/>
    <col min="1032" max="1033" width="9.7109375" style="20" customWidth="1"/>
    <col min="1034" max="1034" width="15.7109375" style="20" customWidth="1"/>
    <col min="1035" max="1280" width="9.140625" style="20"/>
    <col min="1281" max="1281" width="4.28515625" style="20" customWidth="1"/>
    <col min="1282" max="1282" width="9.28515625" style="20" customWidth="1"/>
    <col min="1283" max="1283" width="32.7109375" style="20" customWidth="1"/>
    <col min="1284" max="1285" width="6.7109375" style="20" customWidth="1"/>
    <col min="1286" max="1287" width="8.28515625" style="20" customWidth="1"/>
    <col min="1288" max="1289" width="9.7109375" style="20" customWidth="1"/>
    <col min="1290" max="1290" width="15.7109375" style="20" customWidth="1"/>
    <col min="1291" max="1536" width="9.140625" style="20"/>
    <col min="1537" max="1537" width="4.28515625" style="20" customWidth="1"/>
    <col min="1538" max="1538" width="9.28515625" style="20" customWidth="1"/>
    <col min="1539" max="1539" width="32.7109375" style="20" customWidth="1"/>
    <col min="1540" max="1541" width="6.7109375" style="20" customWidth="1"/>
    <col min="1542" max="1543" width="8.28515625" style="20" customWidth="1"/>
    <col min="1544" max="1545" width="9.7109375" style="20" customWidth="1"/>
    <col min="1546" max="1546" width="15.7109375" style="20" customWidth="1"/>
    <col min="1547" max="1792" width="9.140625" style="20"/>
    <col min="1793" max="1793" width="4.28515625" style="20" customWidth="1"/>
    <col min="1794" max="1794" width="9.28515625" style="20" customWidth="1"/>
    <col min="1795" max="1795" width="32.7109375" style="20" customWidth="1"/>
    <col min="1796" max="1797" width="6.7109375" style="20" customWidth="1"/>
    <col min="1798" max="1799" width="8.28515625" style="20" customWidth="1"/>
    <col min="1800" max="1801" width="9.7109375" style="20" customWidth="1"/>
    <col min="1802" max="1802" width="15.7109375" style="20" customWidth="1"/>
    <col min="1803" max="2048" width="9.140625" style="20"/>
    <col min="2049" max="2049" width="4.28515625" style="20" customWidth="1"/>
    <col min="2050" max="2050" width="9.28515625" style="20" customWidth="1"/>
    <col min="2051" max="2051" width="32.7109375" style="20" customWidth="1"/>
    <col min="2052" max="2053" width="6.7109375" style="20" customWidth="1"/>
    <col min="2054" max="2055" width="8.28515625" style="20" customWidth="1"/>
    <col min="2056" max="2057" width="9.7109375" style="20" customWidth="1"/>
    <col min="2058" max="2058" width="15.7109375" style="20" customWidth="1"/>
    <col min="2059" max="2304" width="9.140625" style="20"/>
    <col min="2305" max="2305" width="4.28515625" style="20" customWidth="1"/>
    <col min="2306" max="2306" width="9.28515625" style="20" customWidth="1"/>
    <col min="2307" max="2307" width="32.7109375" style="20" customWidth="1"/>
    <col min="2308" max="2309" width="6.7109375" style="20" customWidth="1"/>
    <col min="2310" max="2311" width="8.28515625" style="20" customWidth="1"/>
    <col min="2312" max="2313" width="9.7109375" style="20" customWidth="1"/>
    <col min="2314" max="2314" width="15.7109375" style="20" customWidth="1"/>
    <col min="2315" max="2560" width="9.140625" style="20"/>
    <col min="2561" max="2561" width="4.28515625" style="20" customWidth="1"/>
    <col min="2562" max="2562" width="9.28515625" style="20" customWidth="1"/>
    <col min="2563" max="2563" width="32.7109375" style="20" customWidth="1"/>
    <col min="2564" max="2565" width="6.7109375" style="20" customWidth="1"/>
    <col min="2566" max="2567" width="8.28515625" style="20" customWidth="1"/>
    <col min="2568" max="2569" width="9.7109375" style="20" customWidth="1"/>
    <col min="2570" max="2570" width="15.7109375" style="20" customWidth="1"/>
    <col min="2571" max="2816" width="9.140625" style="20"/>
    <col min="2817" max="2817" width="4.28515625" style="20" customWidth="1"/>
    <col min="2818" max="2818" width="9.28515625" style="20" customWidth="1"/>
    <col min="2819" max="2819" width="32.7109375" style="20" customWidth="1"/>
    <col min="2820" max="2821" width="6.7109375" style="20" customWidth="1"/>
    <col min="2822" max="2823" width="8.28515625" style="20" customWidth="1"/>
    <col min="2824" max="2825" width="9.7109375" style="20" customWidth="1"/>
    <col min="2826" max="2826" width="15.7109375" style="20" customWidth="1"/>
    <col min="2827" max="3072" width="9.140625" style="20"/>
    <col min="3073" max="3073" width="4.28515625" style="20" customWidth="1"/>
    <col min="3074" max="3074" width="9.28515625" style="20" customWidth="1"/>
    <col min="3075" max="3075" width="32.7109375" style="20" customWidth="1"/>
    <col min="3076" max="3077" width="6.7109375" style="20" customWidth="1"/>
    <col min="3078" max="3079" width="8.28515625" style="20" customWidth="1"/>
    <col min="3080" max="3081" width="9.7109375" style="20" customWidth="1"/>
    <col min="3082" max="3082" width="15.7109375" style="20" customWidth="1"/>
    <col min="3083" max="3328" width="9.140625" style="20"/>
    <col min="3329" max="3329" width="4.28515625" style="20" customWidth="1"/>
    <col min="3330" max="3330" width="9.28515625" style="20" customWidth="1"/>
    <col min="3331" max="3331" width="32.7109375" style="20" customWidth="1"/>
    <col min="3332" max="3333" width="6.7109375" style="20" customWidth="1"/>
    <col min="3334" max="3335" width="8.28515625" style="20" customWidth="1"/>
    <col min="3336" max="3337" width="9.7109375" style="20" customWidth="1"/>
    <col min="3338" max="3338" width="15.7109375" style="20" customWidth="1"/>
    <col min="3339" max="3584" width="9.140625" style="20"/>
    <col min="3585" max="3585" width="4.28515625" style="20" customWidth="1"/>
    <col min="3586" max="3586" width="9.28515625" style="20" customWidth="1"/>
    <col min="3587" max="3587" width="32.7109375" style="20" customWidth="1"/>
    <col min="3588" max="3589" width="6.7109375" style="20" customWidth="1"/>
    <col min="3590" max="3591" width="8.28515625" style="20" customWidth="1"/>
    <col min="3592" max="3593" width="9.7109375" style="20" customWidth="1"/>
    <col min="3594" max="3594" width="15.7109375" style="20" customWidth="1"/>
    <col min="3595" max="3840" width="9.140625" style="20"/>
    <col min="3841" max="3841" width="4.28515625" style="20" customWidth="1"/>
    <col min="3842" max="3842" width="9.28515625" style="20" customWidth="1"/>
    <col min="3843" max="3843" width="32.7109375" style="20" customWidth="1"/>
    <col min="3844" max="3845" width="6.7109375" style="20" customWidth="1"/>
    <col min="3846" max="3847" width="8.28515625" style="20" customWidth="1"/>
    <col min="3848" max="3849" width="9.7109375" style="20" customWidth="1"/>
    <col min="3850" max="3850" width="15.7109375" style="20" customWidth="1"/>
    <col min="3851" max="4096" width="9.140625" style="20"/>
    <col min="4097" max="4097" width="4.28515625" style="20" customWidth="1"/>
    <col min="4098" max="4098" width="9.28515625" style="20" customWidth="1"/>
    <col min="4099" max="4099" width="32.7109375" style="20" customWidth="1"/>
    <col min="4100" max="4101" width="6.7109375" style="20" customWidth="1"/>
    <col min="4102" max="4103" width="8.28515625" style="20" customWidth="1"/>
    <col min="4104" max="4105" width="9.7109375" style="20" customWidth="1"/>
    <col min="4106" max="4106" width="15.7109375" style="20" customWidth="1"/>
    <col min="4107" max="4352" width="9.140625" style="20"/>
    <col min="4353" max="4353" width="4.28515625" style="20" customWidth="1"/>
    <col min="4354" max="4354" width="9.28515625" style="20" customWidth="1"/>
    <col min="4355" max="4355" width="32.7109375" style="20" customWidth="1"/>
    <col min="4356" max="4357" width="6.7109375" style="20" customWidth="1"/>
    <col min="4358" max="4359" width="8.28515625" style="20" customWidth="1"/>
    <col min="4360" max="4361" width="9.7109375" style="20" customWidth="1"/>
    <col min="4362" max="4362" width="15.7109375" style="20" customWidth="1"/>
    <col min="4363" max="4608" width="9.140625" style="20"/>
    <col min="4609" max="4609" width="4.28515625" style="20" customWidth="1"/>
    <col min="4610" max="4610" width="9.28515625" style="20" customWidth="1"/>
    <col min="4611" max="4611" width="32.7109375" style="20" customWidth="1"/>
    <col min="4612" max="4613" width="6.7109375" style="20" customWidth="1"/>
    <col min="4614" max="4615" width="8.28515625" style="20" customWidth="1"/>
    <col min="4616" max="4617" width="9.7109375" style="20" customWidth="1"/>
    <col min="4618" max="4618" width="15.7109375" style="20" customWidth="1"/>
    <col min="4619" max="4864" width="9.140625" style="20"/>
    <col min="4865" max="4865" width="4.28515625" style="20" customWidth="1"/>
    <col min="4866" max="4866" width="9.28515625" style="20" customWidth="1"/>
    <col min="4867" max="4867" width="32.7109375" style="20" customWidth="1"/>
    <col min="4868" max="4869" width="6.7109375" style="20" customWidth="1"/>
    <col min="4870" max="4871" width="8.28515625" style="20" customWidth="1"/>
    <col min="4872" max="4873" width="9.7109375" style="20" customWidth="1"/>
    <col min="4874" max="4874" width="15.7109375" style="20" customWidth="1"/>
    <col min="4875" max="5120" width="9.140625" style="20"/>
    <col min="5121" max="5121" width="4.28515625" style="20" customWidth="1"/>
    <col min="5122" max="5122" width="9.28515625" style="20" customWidth="1"/>
    <col min="5123" max="5123" width="32.7109375" style="20" customWidth="1"/>
    <col min="5124" max="5125" width="6.7109375" style="20" customWidth="1"/>
    <col min="5126" max="5127" width="8.28515625" style="20" customWidth="1"/>
    <col min="5128" max="5129" width="9.7109375" style="20" customWidth="1"/>
    <col min="5130" max="5130" width="15.7109375" style="20" customWidth="1"/>
    <col min="5131" max="5376" width="9.140625" style="20"/>
    <col min="5377" max="5377" width="4.28515625" style="20" customWidth="1"/>
    <col min="5378" max="5378" width="9.28515625" style="20" customWidth="1"/>
    <col min="5379" max="5379" width="32.7109375" style="20" customWidth="1"/>
    <col min="5380" max="5381" width="6.7109375" style="20" customWidth="1"/>
    <col min="5382" max="5383" width="8.28515625" style="20" customWidth="1"/>
    <col min="5384" max="5385" width="9.7109375" style="20" customWidth="1"/>
    <col min="5386" max="5386" width="15.7109375" style="20" customWidth="1"/>
    <col min="5387" max="5632" width="9.140625" style="20"/>
    <col min="5633" max="5633" width="4.28515625" style="20" customWidth="1"/>
    <col min="5634" max="5634" width="9.28515625" style="20" customWidth="1"/>
    <col min="5635" max="5635" width="32.7109375" style="20" customWidth="1"/>
    <col min="5636" max="5637" width="6.7109375" style="20" customWidth="1"/>
    <col min="5638" max="5639" width="8.28515625" style="20" customWidth="1"/>
    <col min="5640" max="5641" width="9.7109375" style="20" customWidth="1"/>
    <col min="5642" max="5642" width="15.7109375" style="20" customWidth="1"/>
    <col min="5643" max="5888" width="9.140625" style="20"/>
    <col min="5889" max="5889" width="4.28515625" style="20" customWidth="1"/>
    <col min="5890" max="5890" width="9.28515625" style="20" customWidth="1"/>
    <col min="5891" max="5891" width="32.7109375" style="20" customWidth="1"/>
    <col min="5892" max="5893" width="6.7109375" style="20" customWidth="1"/>
    <col min="5894" max="5895" width="8.28515625" style="20" customWidth="1"/>
    <col min="5896" max="5897" width="9.7109375" style="20" customWidth="1"/>
    <col min="5898" max="5898" width="15.7109375" style="20" customWidth="1"/>
    <col min="5899" max="6144" width="9.140625" style="20"/>
    <col min="6145" max="6145" width="4.28515625" style="20" customWidth="1"/>
    <col min="6146" max="6146" width="9.28515625" style="20" customWidth="1"/>
    <col min="6147" max="6147" width="32.7109375" style="20" customWidth="1"/>
    <col min="6148" max="6149" width="6.7109375" style="20" customWidth="1"/>
    <col min="6150" max="6151" width="8.28515625" style="20" customWidth="1"/>
    <col min="6152" max="6153" width="9.7109375" style="20" customWidth="1"/>
    <col min="6154" max="6154" width="15.7109375" style="20" customWidth="1"/>
    <col min="6155" max="6400" width="9.140625" style="20"/>
    <col min="6401" max="6401" width="4.28515625" style="20" customWidth="1"/>
    <col min="6402" max="6402" width="9.28515625" style="20" customWidth="1"/>
    <col min="6403" max="6403" width="32.7109375" style="20" customWidth="1"/>
    <col min="6404" max="6405" width="6.7109375" style="20" customWidth="1"/>
    <col min="6406" max="6407" width="8.28515625" style="20" customWidth="1"/>
    <col min="6408" max="6409" width="9.7109375" style="20" customWidth="1"/>
    <col min="6410" max="6410" width="15.7109375" style="20" customWidth="1"/>
    <col min="6411" max="6656" width="9.140625" style="20"/>
    <col min="6657" max="6657" width="4.28515625" style="20" customWidth="1"/>
    <col min="6658" max="6658" width="9.28515625" style="20" customWidth="1"/>
    <col min="6659" max="6659" width="32.7109375" style="20" customWidth="1"/>
    <col min="6660" max="6661" width="6.7109375" style="20" customWidth="1"/>
    <col min="6662" max="6663" width="8.28515625" style="20" customWidth="1"/>
    <col min="6664" max="6665" width="9.7109375" style="20" customWidth="1"/>
    <col min="6666" max="6666" width="15.7109375" style="20" customWidth="1"/>
    <col min="6667" max="6912" width="9.140625" style="20"/>
    <col min="6913" max="6913" width="4.28515625" style="20" customWidth="1"/>
    <col min="6914" max="6914" width="9.28515625" style="20" customWidth="1"/>
    <col min="6915" max="6915" width="32.7109375" style="20" customWidth="1"/>
    <col min="6916" max="6917" width="6.7109375" style="20" customWidth="1"/>
    <col min="6918" max="6919" width="8.28515625" style="20" customWidth="1"/>
    <col min="6920" max="6921" width="9.7109375" style="20" customWidth="1"/>
    <col min="6922" max="6922" width="15.7109375" style="20" customWidth="1"/>
    <col min="6923" max="7168" width="9.140625" style="20"/>
    <col min="7169" max="7169" width="4.28515625" style="20" customWidth="1"/>
    <col min="7170" max="7170" width="9.28515625" style="20" customWidth="1"/>
    <col min="7171" max="7171" width="32.7109375" style="20" customWidth="1"/>
    <col min="7172" max="7173" width="6.7109375" style="20" customWidth="1"/>
    <col min="7174" max="7175" width="8.28515625" style="20" customWidth="1"/>
    <col min="7176" max="7177" width="9.7109375" style="20" customWidth="1"/>
    <col min="7178" max="7178" width="15.7109375" style="20" customWidth="1"/>
    <col min="7179" max="7424" width="9.140625" style="20"/>
    <col min="7425" max="7425" width="4.28515625" style="20" customWidth="1"/>
    <col min="7426" max="7426" width="9.28515625" style="20" customWidth="1"/>
    <col min="7427" max="7427" width="32.7109375" style="20" customWidth="1"/>
    <col min="7428" max="7429" width="6.7109375" style="20" customWidth="1"/>
    <col min="7430" max="7431" width="8.28515625" style="20" customWidth="1"/>
    <col min="7432" max="7433" width="9.7109375" style="20" customWidth="1"/>
    <col min="7434" max="7434" width="15.7109375" style="20" customWidth="1"/>
    <col min="7435" max="7680" width="9.140625" style="20"/>
    <col min="7681" max="7681" width="4.28515625" style="20" customWidth="1"/>
    <col min="7682" max="7682" width="9.28515625" style="20" customWidth="1"/>
    <col min="7683" max="7683" width="32.7109375" style="20" customWidth="1"/>
    <col min="7684" max="7685" width="6.7109375" style="20" customWidth="1"/>
    <col min="7686" max="7687" width="8.28515625" style="20" customWidth="1"/>
    <col min="7688" max="7689" width="9.7109375" style="20" customWidth="1"/>
    <col min="7690" max="7690" width="15.7109375" style="20" customWidth="1"/>
    <col min="7691" max="7936" width="9.140625" style="20"/>
    <col min="7937" max="7937" width="4.28515625" style="20" customWidth="1"/>
    <col min="7938" max="7938" width="9.28515625" style="20" customWidth="1"/>
    <col min="7939" max="7939" width="32.7109375" style="20" customWidth="1"/>
    <col min="7940" max="7941" width="6.7109375" style="20" customWidth="1"/>
    <col min="7942" max="7943" width="8.28515625" style="20" customWidth="1"/>
    <col min="7944" max="7945" width="9.7109375" style="20" customWidth="1"/>
    <col min="7946" max="7946" width="15.7109375" style="20" customWidth="1"/>
    <col min="7947" max="8192" width="9.140625" style="20"/>
    <col min="8193" max="8193" width="4.28515625" style="20" customWidth="1"/>
    <col min="8194" max="8194" width="9.28515625" style="20" customWidth="1"/>
    <col min="8195" max="8195" width="32.7109375" style="20" customWidth="1"/>
    <col min="8196" max="8197" width="6.7109375" style="20" customWidth="1"/>
    <col min="8198" max="8199" width="8.28515625" style="20" customWidth="1"/>
    <col min="8200" max="8201" width="9.7109375" style="20" customWidth="1"/>
    <col min="8202" max="8202" width="15.7109375" style="20" customWidth="1"/>
    <col min="8203" max="8448" width="9.140625" style="20"/>
    <col min="8449" max="8449" width="4.28515625" style="20" customWidth="1"/>
    <col min="8450" max="8450" width="9.28515625" style="20" customWidth="1"/>
    <col min="8451" max="8451" width="32.7109375" style="20" customWidth="1"/>
    <col min="8452" max="8453" width="6.7109375" style="20" customWidth="1"/>
    <col min="8454" max="8455" width="8.28515625" style="20" customWidth="1"/>
    <col min="8456" max="8457" width="9.7109375" style="20" customWidth="1"/>
    <col min="8458" max="8458" width="15.7109375" style="20" customWidth="1"/>
    <col min="8459" max="8704" width="9.140625" style="20"/>
    <col min="8705" max="8705" width="4.28515625" style="20" customWidth="1"/>
    <col min="8706" max="8706" width="9.28515625" style="20" customWidth="1"/>
    <col min="8707" max="8707" width="32.7109375" style="20" customWidth="1"/>
    <col min="8708" max="8709" width="6.7109375" style="20" customWidth="1"/>
    <col min="8710" max="8711" width="8.28515625" style="20" customWidth="1"/>
    <col min="8712" max="8713" width="9.7109375" style="20" customWidth="1"/>
    <col min="8714" max="8714" width="15.7109375" style="20" customWidth="1"/>
    <col min="8715" max="8960" width="9.140625" style="20"/>
    <col min="8961" max="8961" width="4.28515625" style="20" customWidth="1"/>
    <col min="8962" max="8962" width="9.28515625" style="20" customWidth="1"/>
    <col min="8963" max="8963" width="32.7109375" style="20" customWidth="1"/>
    <col min="8964" max="8965" width="6.7109375" style="20" customWidth="1"/>
    <col min="8966" max="8967" width="8.28515625" style="20" customWidth="1"/>
    <col min="8968" max="8969" width="9.7109375" style="20" customWidth="1"/>
    <col min="8970" max="8970" width="15.7109375" style="20" customWidth="1"/>
    <col min="8971" max="9216" width="9.140625" style="20"/>
    <col min="9217" max="9217" width="4.28515625" style="20" customWidth="1"/>
    <col min="9218" max="9218" width="9.28515625" style="20" customWidth="1"/>
    <col min="9219" max="9219" width="32.7109375" style="20" customWidth="1"/>
    <col min="9220" max="9221" width="6.7109375" style="20" customWidth="1"/>
    <col min="9222" max="9223" width="8.28515625" style="20" customWidth="1"/>
    <col min="9224" max="9225" width="9.7109375" style="20" customWidth="1"/>
    <col min="9226" max="9226" width="15.7109375" style="20" customWidth="1"/>
    <col min="9227" max="9472" width="9.140625" style="20"/>
    <col min="9473" max="9473" width="4.28515625" style="20" customWidth="1"/>
    <col min="9474" max="9474" width="9.28515625" style="20" customWidth="1"/>
    <col min="9475" max="9475" width="32.7109375" style="20" customWidth="1"/>
    <col min="9476" max="9477" width="6.7109375" style="20" customWidth="1"/>
    <col min="9478" max="9479" width="8.28515625" style="20" customWidth="1"/>
    <col min="9480" max="9481" width="9.7109375" style="20" customWidth="1"/>
    <col min="9482" max="9482" width="15.7109375" style="20" customWidth="1"/>
    <col min="9483" max="9728" width="9.140625" style="20"/>
    <col min="9729" max="9729" width="4.28515625" style="20" customWidth="1"/>
    <col min="9730" max="9730" width="9.28515625" style="20" customWidth="1"/>
    <col min="9731" max="9731" width="32.7109375" style="20" customWidth="1"/>
    <col min="9732" max="9733" width="6.7109375" style="20" customWidth="1"/>
    <col min="9734" max="9735" width="8.28515625" style="20" customWidth="1"/>
    <col min="9736" max="9737" width="9.7109375" style="20" customWidth="1"/>
    <col min="9738" max="9738" width="15.7109375" style="20" customWidth="1"/>
    <col min="9739" max="9984" width="9.140625" style="20"/>
    <col min="9985" max="9985" width="4.28515625" style="20" customWidth="1"/>
    <col min="9986" max="9986" width="9.28515625" style="20" customWidth="1"/>
    <col min="9987" max="9987" width="32.7109375" style="20" customWidth="1"/>
    <col min="9988" max="9989" width="6.7109375" style="20" customWidth="1"/>
    <col min="9990" max="9991" width="8.28515625" style="20" customWidth="1"/>
    <col min="9992" max="9993" width="9.7109375" style="20" customWidth="1"/>
    <col min="9994" max="9994" width="15.7109375" style="20" customWidth="1"/>
    <col min="9995" max="10240" width="9.140625" style="20"/>
    <col min="10241" max="10241" width="4.28515625" style="20" customWidth="1"/>
    <col min="10242" max="10242" width="9.28515625" style="20" customWidth="1"/>
    <col min="10243" max="10243" width="32.7109375" style="20" customWidth="1"/>
    <col min="10244" max="10245" width="6.7109375" style="20" customWidth="1"/>
    <col min="10246" max="10247" width="8.28515625" style="20" customWidth="1"/>
    <col min="10248" max="10249" width="9.7109375" style="20" customWidth="1"/>
    <col min="10250" max="10250" width="15.7109375" style="20" customWidth="1"/>
    <col min="10251" max="10496" width="9.140625" style="20"/>
    <col min="10497" max="10497" width="4.28515625" style="20" customWidth="1"/>
    <col min="10498" max="10498" width="9.28515625" style="20" customWidth="1"/>
    <col min="10499" max="10499" width="32.7109375" style="20" customWidth="1"/>
    <col min="10500" max="10501" width="6.7109375" style="20" customWidth="1"/>
    <col min="10502" max="10503" width="8.28515625" style="20" customWidth="1"/>
    <col min="10504" max="10505" width="9.7109375" style="20" customWidth="1"/>
    <col min="10506" max="10506" width="15.7109375" style="20" customWidth="1"/>
    <col min="10507" max="10752" width="9.140625" style="20"/>
    <col min="10753" max="10753" width="4.28515625" style="20" customWidth="1"/>
    <col min="10754" max="10754" width="9.28515625" style="20" customWidth="1"/>
    <col min="10755" max="10755" width="32.7109375" style="20" customWidth="1"/>
    <col min="10756" max="10757" width="6.7109375" style="20" customWidth="1"/>
    <col min="10758" max="10759" width="8.28515625" style="20" customWidth="1"/>
    <col min="10760" max="10761" width="9.7109375" style="20" customWidth="1"/>
    <col min="10762" max="10762" width="15.7109375" style="20" customWidth="1"/>
    <col min="10763" max="11008" width="9.140625" style="20"/>
    <col min="11009" max="11009" width="4.28515625" style="20" customWidth="1"/>
    <col min="11010" max="11010" width="9.28515625" style="20" customWidth="1"/>
    <col min="11011" max="11011" width="32.7109375" style="20" customWidth="1"/>
    <col min="11012" max="11013" width="6.7109375" style="20" customWidth="1"/>
    <col min="11014" max="11015" width="8.28515625" style="20" customWidth="1"/>
    <col min="11016" max="11017" width="9.7109375" style="20" customWidth="1"/>
    <col min="11018" max="11018" width="15.7109375" style="20" customWidth="1"/>
    <col min="11019" max="11264" width="9.140625" style="20"/>
    <col min="11265" max="11265" width="4.28515625" style="20" customWidth="1"/>
    <col min="11266" max="11266" width="9.28515625" style="20" customWidth="1"/>
    <col min="11267" max="11267" width="32.7109375" style="20" customWidth="1"/>
    <col min="11268" max="11269" width="6.7109375" style="20" customWidth="1"/>
    <col min="11270" max="11271" width="8.28515625" style="20" customWidth="1"/>
    <col min="11272" max="11273" width="9.7109375" style="20" customWidth="1"/>
    <col min="11274" max="11274" width="15.7109375" style="20" customWidth="1"/>
    <col min="11275" max="11520" width="9.140625" style="20"/>
    <col min="11521" max="11521" width="4.28515625" style="20" customWidth="1"/>
    <col min="11522" max="11522" width="9.28515625" style="20" customWidth="1"/>
    <col min="11523" max="11523" width="32.7109375" style="20" customWidth="1"/>
    <col min="11524" max="11525" width="6.7109375" style="20" customWidth="1"/>
    <col min="11526" max="11527" width="8.28515625" style="20" customWidth="1"/>
    <col min="11528" max="11529" width="9.7109375" style="20" customWidth="1"/>
    <col min="11530" max="11530" width="15.7109375" style="20" customWidth="1"/>
    <col min="11531" max="11776" width="9.140625" style="20"/>
    <col min="11777" max="11777" width="4.28515625" style="20" customWidth="1"/>
    <col min="11778" max="11778" width="9.28515625" style="20" customWidth="1"/>
    <col min="11779" max="11779" width="32.7109375" style="20" customWidth="1"/>
    <col min="11780" max="11781" width="6.7109375" style="20" customWidth="1"/>
    <col min="11782" max="11783" width="8.28515625" style="20" customWidth="1"/>
    <col min="11784" max="11785" width="9.7109375" style="20" customWidth="1"/>
    <col min="11786" max="11786" width="15.7109375" style="20" customWidth="1"/>
    <col min="11787" max="12032" width="9.140625" style="20"/>
    <col min="12033" max="12033" width="4.28515625" style="20" customWidth="1"/>
    <col min="12034" max="12034" width="9.28515625" style="20" customWidth="1"/>
    <col min="12035" max="12035" width="32.7109375" style="20" customWidth="1"/>
    <col min="12036" max="12037" width="6.7109375" style="20" customWidth="1"/>
    <col min="12038" max="12039" width="8.28515625" style="20" customWidth="1"/>
    <col min="12040" max="12041" width="9.7109375" style="20" customWidth="1"/>
    <col min="12042" max="12042" width="15.7109375" style="20" customWidth="1"/>
    <col min="12043" max="12288" width="9.140625" style="20"/>
    <col min="12289" max="12289" width="4.28515625" style="20" customWidth="1"/>
    <col min="12290" max="12290" width="9.28515625" style="20" customWidth="1"/>
    <col min="12291" max="12291" width="32.7109375" style="20" customWidth="1"/>
    <col min="12292" max="12293" width="6.7109375" style="20" customWidth="1"/>
    <col min="12294" max="12295" width="8.28515625" style="20" customWidth="1"/>
    <col min="12296" max="12297" width="9.7109375" style="20" customWidth="1"/>
    <col min="12298" max="12298" width="15.7109375" style="20" customWidth="1"/>
    <col min="12299" max="12544" width="9.140625" style="20"/>
    <col min="12545" max="12545" width="4.28515625" style="20" customWidth="1"/>
    <col min="12546" max="12546" width="9.28515625" style="20" customWidth="1"/>
    <col min="12547" max="12547" width="32.7109375" style="20" customWidth="1"/>
    <col min="12548" max="12549" width="6.7109375" style="20" customWidth="1"/>
    <col min="12550" max="12551" width="8.28515625" style="20" customWidth="1"/>
    <col min="12552" max="12553" width="9.7109375" style="20" customWidth="1"/>
    <col min="12554" max="12554" width="15.7109375" style="20" customWidth="1"/>
    <col min="12555" max="12800" width="9.140625" style="20"/>
    <col min="12801" max="12801" width="4.28515625" style="20" customWidth="1"/>
    <col min="12802" max="12802" width="9.28515625" style="20" customWidth="1"/>
    <col min="12803" max="12803" width="32.7109375" style="20" customWidth="1"/>
    <col min="12804" max="12805" width="6.7109375" style="20" customWidth="1"/>
    <col min="12806" max="12807" width="8.28515625" style="20" customWidth="1"/>
    <col min="12808" max="12809" width="9.7109375" style="20" customWidth="1"/>
    <col min="12810" max="12810" width="15.7109375" style="20" customWidth="1"/>
    <col min="12811" max="13056" width="9.140625" style="20"/>
    <col min="13057" max="13057" width="4.28515625" style="20" customWidth="1"/>
    <col min="13058" max="13058" width="9.28515625" style="20" customWidth="1"/>
    <col min="13059" max="13059" width="32.7109375" style="20" customWidth="1"/>
    <col min="13060" max="13061" width="6.7109375" style="20" customWidth="1"/>
    <col min="13062" max="13063" width="8.28515625" style="20" customWidth="1"/>
    <col min="13064" max="13065" width="9.7109375" style="20" customWidth="1"/>
    <col min="13066" max="13066" width="15.7109375" style="20" customWidth="1"/>
    <col min="13067" max="13312" width="9.140625" style="20"/>
    <col min="13313" max="13313" width="4.28515625" style="20" customWidth="1"/>
    <col min="13314" max="13314" width="9.28515625" style="20" customWidth="1"/>
    <col min="13315" max="13315" width="32.7109375" style="20" customWidth="1"/>
    <col min="13316" max="13317" width="6.7109375" style="20" customWidth="1"/>
    <col min="13318" max="13319" width="8.28515625" style="20" customWidth="1"/>
    <col min="13320" max="13321" width="9.7109375" style="20" customWidth="1"/>
    <col min="13322" max="13322" width="15.7109375" style="20" customWidth="1"/>
    <col min="13323" max="13568" width="9.140625" style="20"/>
    <col min="13569" max="13569" width="4.28515625" style="20" customWidth="1"/>
    <col min="13570" max="13570" width="9.28515625" style="20" customWidth="1"/>
    <col min="13571" max="13571" width="32.7109375" style="20" customWidth="1"/>
    <col min="13572" max="13573" width="6.7109375" style="20" customWidth="1"/>
    <col min="13574" max="13575" width="8.28515625" style="20" customWidth="1"/>
    <col min="13576" max="13577" width="9.7109375" style="20" customWidth="1"/>
    <col min="13578" max="13578" width="15.7109375" style="20" customWidth="1"/>
    <col min="13579" max="13824" width="9.140625" style="20"/>
    <col min="13825" max="13825" width="4.28515625" style="20" customWidth="1"/>
    <col min="13826" max="13826" width="9.28515625" style="20" customWidth="1"/>
    <col min="13827" max="13827" width="32.7109375" style="20" customWidth="1"/>
    <col min="13828" max="13829" width="6.7109375" style="20" customWidth="1"/>
    <col min="13830" max="13831" width="8.28515625" style="20" customWidth="1"/>
    <col min="13832" max="13833" width="9.7109375" style="20" customWidth="1"/>
    <col min="13834" max="13834" width="15.7109375" style="20" customWidth="1"/>
    <col min="13835" max="14080" width="9.140625" style="20"/>
    <col min="14081" max="14081" width="4.28515625" style="20" customWidth="1"/>
    <col min="14082" max="14082" width="9.28515625" style="20" customWidth="1"/>
    <col min="14083" max="14083" width="32.7109375" style="20" customWidth="1"/>
    <col min="14084" max="14085" width="6.7109375" style="20" customWidth="1"/>
    <col min="14086" max="14087" width="8.28515625" style="20" customWidth="1"/>
    <col min="14088" max="14089" width="9.7109375" style="20" customWidth="1"/>
    <col min="14090" max="14090" width="15.7109375" style="20" customWidth="1"/>
    <col min="14091" max="14336" width="9.140625" style="20"/>
    <col min="14337" max="14337" width="4.28515625" style="20" customWidth="1"/>
    <col min="14338" max="14338" width="9.28515625" style="20" customWidth="1"/>
    <col min="14339" max="14339" width="32.7109375" style="20" customWidth="1"/>
    <col min="14340" max="14341" width="6.7109375" style="20" customWidth="1"/>
    <col min="14342" max="14343" width="8.28515625" style="20" customWidth="1"/>
    <col min="14344" max="14345" width="9.7109375" style="20" customWidth="1"/>
    <col min="14346" max="14346" width="15.7109375" style="20" customWidth="1"/>
    <col min="14347" max="14592" width="9.140625" style="20"/>
    <col min="14593" max="14593" width="4.28515625" style="20" customWidth="1"/>
    <col min="14594" max="14594" width="9.28515625" style="20" customWidth="1"/>
    <col min="14595" max="14595" width="32.7109375" style="20" customWidth="1"/>
    <col min="14596" max="14597" width="6.7109375" style="20" customWidth="1"/>
    <col min="14598" max="14599" width="8.28515625" style="20" customWidth="1"/>
    <col min="14600" max="14601" width="9.7109375" style="20" customWidth="1"/>
    <col min="14602" max="14602" width="15.7109375" style="20" customWidth="1"/>
    <col min="14603" max="14848" width="9.140625" style="20"/>
    <col min="14849" max="14849" width="4.28515625" style="20" customWidth="1"/>
    <col min="14850" max="14850" width="9.28515625" style="20" customWidth="1"/>
    <col min="14851" max="14851" width="32.7109375" style="20" customWidth="1"/>
    <col min="14852" max="14853" width="6.7109375" style="20" customWidth="1"/>
    <col min="14854" max="14855" width="8.28515625" style="20" customWidth="1"/>
    <col min="14856" max="14857" width="9.7109375" style="20" customWidth="1"/>
    <col min="14858" max="14858" width="15.7109375" style="20" customWidth="1"/>
    <col min="14859" max="15104" width="9.140625" style="20"/>
    <col min="15105" max="15105" width="4.28515625" style="20" customWidth="1"/>
    <col min="15106" max="15106" width="9.28515625" style="20" customWidth="1"/>
    <col min="15107" max="15107" width="32.7109375" style="20" customWidth="1"/>
    <col min="15108" max="15109" width="6.7109375" style="20" customWidth="1"/>
    <col min="15110" max="15111" width="8.28515625" style="20" customWidth="1"/>
    <col min="15112" max="15113" width="9.7109375" style="20" customWidth="1"/>
    <col min="15114" max="15114" width="15.7109375" style="20" customWidth="1"/>
    <col min="15115" max="15360" width="9.140625" style="20"/>
    <col min="15361" max="15361" width="4.28515625" style="20" customWidth="1"/>
    <col min="15362" max="15362" width="9.28515625" style="20" customWidth="1"/>
    <col min="15363" max="15363" width="32.7109375" style="20" customWidth="1"/>
    <col min="15364" max="15365" width="6.7109375" style="20" customWidth="1"/>
    <col min="15366" max="15367" width="8.28515625" style="20" customWidth="1"/>
    <col min="15368" max="15369" width="9.7109375" style="20" customWidth="1"/>
    <col min="15370" max="15370" width="15.7109375" style="20" customWidth="1"/>
    <col min="15371" max="15616" width="9.140625" style="20"/>
    <col min="15617" max="15617" width="4.28515625" style="20" customWidth="1"/>
    <col min="15618" max="15618" width="9.28515625" style="20" customWidth="1"/>
    <col min="15619" max="15619" width="32.7109375" style="20" customWidth="1"/>
    <col min="15620" max="15621" width="6.7109375" style="20" customWidth="1"/>
    <col min="15622" max="15623" width="8.28515625" style="20" customWidth="1"/>
    <col min="15624" max="15625" width="9.7109375" style="20" customWidth="1"/>
    <col min="15626" max="15626" width="15.7109375" style="20" customWidth="1"/>
    <col min="15627" max="15872" width="9.140625" style="20"/>
    <col min="15873" max="15873" width="4.28515625" style="20" customWidth="1"/>
    <col min="15874" max="15874" width="9.28515625" style="20" customWidth="1"/>
    <col min="15875" max="15875" width="32.7109375" style="20" customWidth="1"/>
    <col min="15876" max="15877" width="6.7109375" style="20" customWidth="1"/>
    <col min="15878" max="15879" width="8.28515625" style="20" customWidth="1"/>
    <col min="15880" max="15881" width="9.7109375" style="20" customWidth="1"/>
    <col min="15882" max="15882" width="15.7109375" style="20" customWidth="1"/>
    <col min="15883" max="16128" width="9.140625" style="20"/>
    <col min="16129" max="16129" width="4.28515625" style="20" customWidth="1"/>
    <col min="16130" max="16130" width="9.28515625" style="20" customWidth="1"/>
    <col min="16131" max="16131" width="32.7109375" style="20" customWidth="1"/>
    <col min="16132" max="16133" width="6.7109375" style="20" customWidth="1"/>
    <col min="16134" max="16135" width="8.28515625" style="20" customWidth="1"/>
    <col min="16136" max="16137" width="9.7109375" style="20" customWidth="1"/>
    <col min="16138" max="16138" width="15.7109375" style="20" customWidth="1"/>
    <col min="16139" max="16384" width="9.140625" style="20"/>
  </cols>
  <sheetData>
    <row r="1" spans="1:9" s="315" customFormat="1" ht="30">
      <c r="A1" s="8" t="s">
        <v>71</v>
      </c>
      <c r="B1" s="8" t="s">
        <v>72</v>
      </c>
      <c r="C1" s="334" t="s">
        <v>73</v>
      </c>
      <c r="D1" s="275" t="s">
        <v>74</v>
      </c>
      <c r="E1" s="241" t="s">
        <v>75</v>
      </c>
      <c r="F1" s="241" t="s">
        <v>76</v>
      </c>
      <c r="G1" s="241" t="s">
        <v>77</v>
      </c>
      <c r="H1" s="13" t="s">
        <v>0</v>
      </c>
      <c r="I1" s="13" t="s">
        <v>1</v>
      </c>
    </row>
    <row r="2" spans="1:9" ht="99.75">
      <c r="A2" s="57">
        <v>1</v>
      </c>
      <c r="B2" s="20" t="s">
        <v>3765</v>
      </c>
      <c r="C2" s="20" t="s">
        <v>3766</v>
      </c>
      <c r="D2" s="279">
        <v>1227.67</v>
      </c>
      <c r="E2" s="58" t="s">
        <v>239</v>
      </c>
      <c r="F2" s="240"/>
      <c r="G2" s="240"/>
      <c r="H2" s="382">
        <f>ROUND(D2*F2, 0)</f>
        <v>0</v>
      </c>
      <c r="I2" s="382">
        <f>ROUND(D2*G2, 0)</f>
        <v>0</v>
      </c>
    </row>
    <row r="3" spans="1:9">
      <c r="F3" s="317"/>
      <c r="G3" s="314"/>
      <c r="H3" s="387"/>
      <c r="I3" s="387"/>
    </row>
    <row r="4" spans="1:9" ht="114">
      <c r="A4" s="57">
        <v>2</v>
      </c>
      <c r="B4" s="20" t="s">
        <v>3767</v>
      </c>
      <c r="C4" s="20" t="s">
        <v>3768</v>
      </c>
      <c r="D4" s="279">
        <v>693.97</v>
      </c>
      <c r="E4" s="58" t="s">
        <v>239</v>
      </c>
      <c r="F4" s="240"/>
      <c r="G4" s="240"/>
      <c r="H4" s="382">
        <f>ROUND(D4*F4, 0)</f>
        <v>0</v>
      </c>
      <c r="I4" s="382">
        <f>ROUND(D4*G4, 0)</f>
        <v>0</v>
      </c>
    </row>
    <row r="5" spans="1:9">
      <c r="F5" s="317"/>
      <c r="G5" s="314"/>
      <c r="H5" s="387"/>
      <c r="I5" s="387"/>
    </row>
    <row r="6" spans="1:9" ht="71.25">
      <c r="A6" s="57">
        <v>3</v>
      </c>
      <c r="B6" s="20" t="s">
        <v>3769</v>
      </c>
      <c r="C6" s="20" t="s">
        <v>3770</v>
      </c>
      <c r="D6" s="279">
        <v>1227.67</v>
      </c>
      <c r="E6" s="58" t="s">
        <v>239</v>
      </c>
      <c r="F6" s="240"/>
      <c r="G6" s="240"/>
      <c r="H6" s="382">
        <f>ROUND(D6*F6, 0)</f>
        <v>0</v>
      </c>
      <c r="I6" s="382">
        <f>ROUND(D6*G6, 0)</f>
        <v>0</v>
      </c>
    </row>
    <row r="7" spans="1:9">
      <c r="F7" s="317"/>
      <c r="G7" s="314"/>
      <c r="H7" s="387"/>
      <c r="I7" s="387"/>
    </row>
    <row r="8" spans="1:9" ht="128.25">
      <c r="A8" s="57">
        <v>4</v>
      </c>
      <c r="B8" s="20" t="s">
        <v>1303</v>
      </c>
      <c r="C8" s="20" t="s">
        <v>1304</v>
      </c>
      <c r="D8" s="279">
        <v>525.88</v>
      </c>
      <c r="E8" s="58" t="s">
        <v>239</v>
      </c>
      <c r="F8" s="240"/>
      <c r="G8" s="240"/>
      <c r="H8" s="382">
        <f>ROUND(D8*F8, 0)</f>
        <v>0</v>
      </c>
      <c r="I8" s="382">
        <f>ROUND(D8*G8, 0)</f>
        <v>0</v>
      </c>
    </row>
    <row r="9" spans="1:9">
      <c r="F9" s="317"/>
      <c r="G9" s="314"/>
      <c r="H9" s="387"/>
      <c r="I9" s="387"/>
    </row>
    <row r="10" spans="1:9" ht="142.5">
      <c r="A10" s="57">
        <v>5</v>
      </c>
      <c r="B10" s="20" t="s">
        <v>3771</v>
      </c>
      <c r="C10" s="20" t="s">
        <v>3772</v>
      </c>
      <c r="D10" s="279">
        <v>1012</v>
      </c>
      <c r="E10" s="58" t="s">
        <v>239</v>
      </c>
      <c r="F10" s="240"/>
      <c r="G10" s="240"/>
      <c r="H10" s="382">
        <f>ROUND(D10*F10, 0)</f>
        <v>0</v>
      </c>
      <c r="I10" s="382">
        <f>ROUND(D10*G10, 0)</f>
        <v>0</v>
      </c>
    </row>
    <row r="11" spans="1:9">
      <c r="F11" s="317"/>
      <c r="G11" s="314"/>
      <c r="H11" s="387"/>
      <c r="I11" s="387"/>
    </row>
    <row r="12" spans="1:9" ht="114">
      <c r="A12" s="57">
        <v>6</v>
      </c>
      <c r="B12" s="20" t="s">
        <v>3773</v>
      </c>
      <c r="C12" s="20" t="s">
        <v>3774</v>
      </c>
      <c r="D12" s="279">
        <v>1227.67</v>
      </c>
      <c r="E12" s="58" t="s">
        <v>239</v>
      </c>
      <c r="F12" s="240"/>
      <c r="G12" s="240"/>
      <c r="H12" s="382">
        <f>ROUND(D12*F12, 0)</f>
        <v>0</v>
      </c>
      <c r="I12" s="382">
        <f>ROUND(D12*G12, 0)</f>
        <v>0</v>
      </c>
    </row>
    <row r="13" spans="1:9">
      <c r="F13" s="317"/>
      <c r="G13" s="314"/>
      <c r="H13" s="387"/>
      <c r="I13" s="387"/>
    </row>
    <row r="14" spans="1:9" ht="71.25">
      <c r="A14" s="57">
        <v>7</v>
      </c>
      <c r="B14" s="20" t="s">
        <v>3775</v>
      </c>
      <c r="C14" s="20" t="s">
        <v>3776</v>
      </c>
      <c r="D14" s="279">
        <v>24890</v>
      </c>
      <c r="E14" s="58" t="s">
        <v>239</v>
      </c>
      <c r="F14" s="240"/>
      <c r="G14" s="240"/>
      <c r="H14" s="382">
        <f>ROUND(D14*F14, 0)</f>
        <v>0</v>
      </c>
      <c r="I14" s="382">
        <f>ROUND(D14*G14, 0)</f>
        <v>0</v>
      </c>
    </row>
    <row r="15" spans="1:9">
      <c r="F15" s="317"/>
      <c r="G15" s="314"/>
      <c r="H15" s="387"/>
      <c r="I15" s="387"/>
    </row>
    <row r="16" spans="1:9" ht="99.75">
      <c r="A16" s="57">
        <v>8</v>
      </c>
      <c r="B16" s="20" t="s">
        <v>3777</v>
      </c>
      <c r="C16" s="20" t="s">
        <v>3778</v>
      </c>
      <c r="D16" s="279">
        <v>915.64</v>
      </c>
      <c r="E16" s="58" t="s">
        <v>239</v>
      </c>
      <c r="F16" s="240"/>
      <c r="G16" s="240"/>
      <c r="H16" s="382">
        <f>ROUND(D16*F16, 0)</f>
        <v>0</v>
      </c>
      <c r="I16" s="382">
        <f>ROUND(D16*G16, 0)</f>
        <v>0</v>
      </c>
    </row>
    <row r="17" spans="1:9">
      <c r="F17" s="317"/>
      <c r="G17" s="314"/>
      <c r="H17" s="387"/>
      <c r="I17" s="387"/>
    </row>
    <row r="18" spans="1:9" s="316" customFormat="1" ht="15">
      <c r="A18" s="164"/>
      <c r="B18" s="12"/>
      <c r="C18" s="12" t="s">
        <v>89</v>
      </c>
      <c r="D18" s="280"/>
      <c r="E18" s="14"/>
      <c r="F18" s="332"/>
      <c r="G18" s="332"/>
      <c r="H18" s="383">
        <f>ROUND(SUM(H2:H17),0)</f>
        <v>0</v>
      </c>
      <c r="I18" s="383">
        <f>ROUND(SUM(I2:I17),0)</f>
        <v>0</v>
      </c>
    </row>
  </sheetData>
  <sheetProtection algorithmName="SHA-512" hashValue="3a2uSM9tc4izEz/MJCi4JcM3OAav7R7axBPWbOfxZlGkt4fZCV1XPMLk+8uRVvid0Bwdpvu2loPBiUBLJEWKww==" saltValue="KAaS8ZRuaT87Ty03tECJmg==" spinCount="100000" sheet="1" objects="1" scenarios="1"/>
  <autoFilter ref="A1:I18" xr:uid="{00000000-0009-0000-0000-000019000000}"/>
  <customSheetViews>
    <customSheetView guid="{8F7B0D9D-760B-4ED2-8EF3-7E60F24C53A3}" showPageBreaks="1" topLeftCell="A16">
      <pageMargins left="0.2361111111111111" right="0.2361111111111111" top="0.69444444444444442" bottom="0.69444444444444442" header="0.41666666666666669" footer="0.41666666666666669"/>
      <pageSetup paperSize="9" orientation="portrait" useFirstPageNumber="1" r:id="rId1"/>
      <headerFooter>
        <oddHeader>&amp;L&amp;"Times New Roman,bold"&amp;10 Felületképzés</oddHeader>
      </headerFooter>
    </customSheetView>
    <customSheetView guid="{889DD361-410A-403A-AA82-655FDFDC877E}" showPageBreaks="1" topLeftCell="A16">
      <pageMargins left="0.2361111111111111" right="0.2361111111111111" top="0.69444444444444442" bottom="0.69444444444444442" header="0.41666666666666669" footer="0.41666666666666669"/>
      <pageSetup paperSize="9" orientation="portrait" useFirstPageNumber="1" r:id="rId2"/>
      <headerFooter>
        <oddHeader>&amp;L&amp;"Times New Roman,bold"&amp;10 Felületképzés</oddHeader>
      </headerFooter>
    </customSheetView>
    <customSheetView guid="{D331B704-800F-4B9C-8ED5-0D010377A042}" showPageBreaks="1">
      <selection activeCell="F4" sqref="F4:I4"/>
      <pageMargins left="0.23622047244094491" right="0.23622047244094491" top="0.70866141732283472" bottom="0.70866141732283472" header="0.43307086614173229" footer="0.43307086614173229"/>
      <pageSetup paperSize="9" scale="78" orientation="portrait" useFirstPageNumber="1" r:id="rId3"/>
      <headerFooter>
        <oddHeader>&amp;L&amp;"Times New Roman,bold"&amp;10 Felületképzés</oddHeader>
      </headerFooter>
    </customSheetView>
  </customSheetViews>
  <pageMargins left="0.23622047244094491" right="0.23622047244094491" top="0.70866141732283472" bottom="0.70866141732283472" header="0.43307086614173229" footer="0.43307086614173229"/>
  <pageSetup paperSize="9" scale="73" firstPageNumber="172" orientation="portrait" useFirstPageNumber="1" r:id="rId4"/>
  <headerFooter>
    <oddHeader>&amp;L&amp;"Times New Roman,Félkövér"&amp;10&amp;A</oddHeader>
    <oddFooter>&amp;C&amp;P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Munka28">
    <tabColor rgb="FFFFC000"/>
  </sheetPr>
  <dimension ref="A1:I130"/>
  <sheetViews>
    <sheetView workbookViewId="0">
      <selection activeCell="G3" sqref="G3"/>
    </sheetView>
  </sheetViews>
  <sheetFormatPr defaultRowHeight="14.25"/>
  <cols>
    <col min="1" max="1" width="5" style="57" customWidth="1"/>
    <col min="2" max="2" width="12.140625" style="20" customWidth="1"/>
    <col min="3" max="3" width="32.7109375" style="20" customWidth="1"/>
    <col min="4" max="4" width="8" style="76" customWidth="1"/>
    <col min="5" max="5" width="9.28515625" style="58" customWidth="1"/>
    <col min="6" max="6" width="16.85546875" style="76" customWidth="1"/>
    <col min="7" max="7" width="14" style="76" customWidth="1"/>
    <col min="8" max="9" width="18.28515625" style="58" bestFit="1"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9" s="319" customFormat="1" ht="30">
      <c r="A1" s="8" t="s">
        <v>71</v>
      </c>
      <c r="B1" s="8" t="s">
        <v>72</v>
      </c>
      <c r="C1" s="8" t="s">
        <v>73</v>
      </c>
      <c r="D1" s="241" t="s">
        <v>74</v>
      </c>
      <c r="E1" s="241" t="s">
        <v>75</v>
      </c>
      <c r="F1" s="241" t="s">
        <v>76</v>
      </c>
      <c r="G1" s="241" t="s">
        <v>77</v>
      </c>
      <c r="H1" s="241" t="s">
        <v>0</v>
      </c>
      <c r="I1" s="13" t="s">
        <v>1</v>
      </c>
    </row>
    <row r="2" spans="1:9" ht="228">
      <c r="A2" s="57">
        <v>1</v>
      </c>
      <c r="B2" s="20" t="s">
        <v>3779</v>
      </c>
      <c r="C2" s="20" t="s">
        <v>3780</v>
      </c>
      <c r="D2" s="76">
        <v>2481.44</v>
      </c>
      <c r="E2" s="58" t="s">
        <v>239</v>
      </c>
      <c r="F2" s="240"/>
      <c r="G2" s="240"/>
      <c r="H2" s="382">
        <f>ROUND(D2*F2, 0)</f>
        <v>0</v>
      </c>
      <c r="I2" s="382">
        <f>ROUND(D2*G2, 0)</f>
        <v>0</v>
      </c>
    </row>
    <row r="3" spans="1:9">
      <c r="F3" s="317"/>
      <c r="G3" s="314"/>
      <c r="H3" s="387"/>
      <c r="I3" s="387"/>
    </row>
    <row r="4" spans="1:9" ht="128.25">
      <c r="A4" s="57">
        <v>2</v>
      </c>
      <c r="B4" s="20" t="s">
        <v>3781</v>
      </c>
      <c r="C4" s="20" t="s">
        <v>3782</v>
      </c>
      <c r="D4" s="76">
        <v>323</v>
      </c>
      <c r="E4" s="58" t="s">
        <v>239</v>
      </c>
      <c r="F4" s="240"/>
      <c r="G4" s="240"/>
      <c r="H4" s="382">
        <f>ROUND(D4*F4, 0)</f>
        <v>0</v>
      </c>
      <c r="I4" s="382">
        <f>ROUND(D4*G4, 0)</f>
        <v>0</v>
      </c>
    </row>
    <row r="5" spans="1:9">
      <c r="F5" s="317"/>
      <c r="G5" s="314"/>
      <c r="H5" s="387"/>
      <c r="I5" s="387"/>
    </row>
    <row r="6" spans="1:9" ht="99.75">
      <c r="A6" s="57">
        <v>3</v>
      </c>
      <c r="B6" s="20" t="s">
        <v>3783</v>
      </c>
      <c r="C6" s="20" t="s">
        <v>3784</v>
      </c>
      <c r="D6" s="76">
        <v>2890</v>
      </c>
      <c r="E6" s="58" t="s">
        <v>239</v>
      </c>
      <c r="F6" s="240"/>
      <c r="G6" s="240"/>
      <c r="H6" s="382">
        <f>ROUND(D6*F6, 0)</f>
        <v>0</v>
      </c>
      <c r="I6" s="382">
        <f>ROUND(D6*G6, 0)</f>
        <v>0</v>
      </c>
    </row>
    <row r="7" spans="1:9">
      <c r="F7" s="317"/>
      <c r="G7" s="314"/>
      <c r="H7" s="387"/>
      <c r="I7" s="387"/>
    </row>
    <row r="8" spans="1:9" ht="99.75">
      <c r="A8" s="57">
        <v>4</v>
      </c>
      <c r="B8" s="20" t="s">
        <v>3785</v>
      </c>
      <c r="C8" s="20" t="s">
        <v>3786</v>
      </c>
      <c r="D8" s="76">
        <v>1227.67</v>
      </c>
      <c r="E8" s="58" t="s">
        <v>239</v>
      </c>
      <c r="F8" s="240"/>
      <c r="G8" s="240"/>
      <c r="H8" s="382">
        <f>ROUND(D8*F8, 0)</f>
        <v>0</v>
      </c>
      <c r="I8" s="382">
        <f>ROUND(D8*G8, 0)</f>
        <v>0</v>
      </c>
    </row>
    <row r="9" spans="1:9">
      <c r="F9" s="317"/>
      <c r="G9" s="314"/>
      <c r="H9" s="387"/>
      <c r="I9" s="387"/>
    </row>
    <row r="10" spans="1:9" ht="185.25">
      <c r="A10" s="57">
        <v>5</v>
      </c>
      <c r="B10" s="20" t="s">
        <v>3787</v>
      </c>
      <c r="C10" s="20" t="s">
        <v>3788</v>
      </c>
      <c r="D10" s="76">
        <v>112.5</v>
      </c>
      <c r="E10" s="58" t="s">
        <v>239</v>
      </c>
      <c r="F10" s="240"/>
      <c r="G10" s="240"/>
      <c r="H10" s="382">
        <f>ROUND(D10*F10, 0)</f>
        <v>0</v>
      </c>
      <c r="I10" s="382">
        <f>ROUND(D10*G10, 0)</f>
        <v>0</v>
      </c>
    </row>
    <row r="11" spans="1:9">
      <c r="F11" s="317"/>
      <c r="G11" s="314"/>
      <c r="H11" s="387"/>
      <c r="I11" s="387"/>
    </row>
    <row r="12" spans="1:9" ht="142.5">
      <c r="A12" s="57">
        <v>6</v>
      </c>
      <c r="B12" s="20" t="s">
        <v>3789</v>
      </c>
      <c r="C12" s="20" t="s">
        <v>3790</v>
      </c>
      <c r="D12" s="76">
        <v>187.79000000000002</v>
      </c>
      <c r="E12" s="58" t="s">
        <v>239</v>
      </c>
      <c r="F12" s="240"/>
      <c r="G12" s="240"/>
      <c r="H12" s="382">
        <f>ROUND(D12*F12, 0)</f>
        <v>0</v>
      </c>
      <c r="I12" s="382">
        <f>ROUND(D12*G12, 0)</f>
        <v>0</v>
      </c>
    </row>
    <row r="13" spans="1:9">
      <c r="F13" s="317"/>
      <c r="G13" s="314"/>
      <c r="H13" s="387"/>
      <c r="I13" s="387"/>
    </row>
    <row r="14" spans="1:9" ht="99.75">
      <c r="A14" s="57">
        <v>7</v>
      </c>
      <c r="B14" s="20" t="s">
        <v>3791</v>
      </c>
      <c r="C14" s="20" t="s">
        <v>3792</v>
      </c>
      <c r="D14" s="76">
        <v>112.5</v>
      </c>
      <c r="E14" s="58" t="s">
        <v>239</v>
      </c>
      <c r="F14" s="240"/>
      <c r="G14" s="240"/>
      <c r="H14" s="382">
        <f>ROUND(D14*F14, 0)</f>
        <v>0</v>
      </c>
      <c r="I14" s="382">
        <f>ROUND(D14*G14, 0)</f>
        <v>0</v>
      </c>
    </row>
    <row r="15" spans="1:9">
      <c r="F15" s="317"/>
      <c r="G15" s="314"/>
      <c r="H15" s="387"/>
      <c r="I15" s="387"/>
    </row>
    <row r="16" spans="1:9" ht="42.75">
      <c r="A16" s="57">
        <v>8</v>
      </c>
      <c r="B16" s="20" t="s">
        <v>3793</v>
      </c>
      <c r="C16" s="20" t="s">
        <v>3794</v>
      </c>
      <c r="D16" s="76">
        <v>918.1</v>
      </c>
      <c r="E16" s="58" t="s">
        <v>239</v>
      </c>
      <c r="F16" s="240"/>
      <c r="G16" s="240"/>
      <c r="H16" s="382">
        <f>ROUND(D16*F16, 0)</f>
        <v>0</v>
      </c>
      <c r="I16" s="382">
        <f>ROUND(D16*G16, 0)</f>
        <v>0</v>
      </c>
    </row>
    <row r="17" spans="1:9">
      <c r="F17" s="317"/>
      <c r="G17" s="314"/>
      <c r="H17" s="387"/>
      <c r="I17" s="387"/>
    </row>
    <row r="18" spans="1:9" ht="114">
      <c r="A18" s="57">
        <v>9</v>
      </c>
      <c r="B18" s="20" t="s">
        <v>3795</v>
      </c>
      <c r="C18" s="20" t="s">
        <v>3796</v>
      </c>
      <c r="D18" s="76">
        <v>1693.27</v>
      </c>
      <c r="E18" s="58" t="s">
        <v>239</v>
      </c>
      <c r="F18" s="240"/>
      <c r="G18" s="240"/>
      <c r="H18" s="382">
        <f>ROUND(D18*F18, 0)</f>
        <v>0</v>
      </c>
      <c r="I18" s="382">
        <f>ROUND(D18*G18, 0)</f>
        <v>0</v>
      </c>
    </row>
    <row r="19" spans="1:9">
      <c r="F19" s="317"/>
      <c r="G19" s="314"/>
      <c r="H19" s="387"/>
      <c r="I19" s="387"/>
    </row>
    <row r="20" spans="1:9" ht="128.25">
      <c r="A20" s="57">
        <v>10</v>
      </c>
      <c r="B20" s="20" t="s">
        <v>3797</v>
      </c>
      <c r="C20" s="20" t="s">
        <v>3798</v>
      </c>
      <c r="D20" s="76">
        <v>15.9</v>
      </c>
      <c r="E20" s="58" t="s">
        <v>239</v>
      </c>
      <c r="F20" s="240"/>
      <c r="G20" s="240"/>
      <c r="H20" s="382">
        <f>ROUND(D20*F20, 0)</f>
        <v>0</v>
      </c>
      <c r="I20" s="382">
        <f>ROUND(D20*G20, 0)</f>
        <v>0</v>
      </c>
    </row>
    <row r="21" spans="1:9">
      <c r="F21" s="317"/>
      <c r="G21" s="314"/>
      <c r="H21" s="387"/>
      <c r="I21" s="387"/>
    </row>
    <row r="22" spans="1:9" ht="185.25">
      <c r="A22" s="57">
        <v>11</v>
      </c>
      <c r="B22" s="20" t="s">
        <v>3799</v>
      </c>
      <c r="C22" s="20" t="s">
        <v>3800</v>
      </c>
      <c r="D22" s="76">
        <v>2091.75</v>
      </c>
      <c r="E22" s="58" t="s">
        <v>239</v>
      </c>
      <c r="F22" s="240"/>
      <c r="G22" s="240"/>
      <c r="H22" s="382">
        <f>ROUND(D22*F22, 0)</f>
        <v>0</v>
      </c>
      <c r="I22" s="382">
        <f>ROUND(D22*G22, 0)</f>
        <v>0</v>
      </c>
    </row>
    <row r="23" spans="1:9">
      <c r="F23" s="317"/>
      <c r="G23" s="314"/>
      <c r="H23" s="387"/>
      <c r="I23" s="387"/>
    </row>
    <row r="24" spans="1:9" ht="242.25">
      <c r="A24" s="57">
        <v>12</v>
      </c>
      <c r="B24" s="20" t="s">
        <v>3801</v>
      </c>
      <c r="C24" s="20" t="s">
        <v>3802</v>
      </c>
      <c r="D24" s="76">
        <v>3130.92</v>
      </c>
      <c r="E24" s="58" t="s">
        <v>239</v>
      </c>
      <c r="F24" s="240"/>
      <c r="G24" s="240"/>
      <c r="H24" s="382">
        <f>ROUND(D24*F24, 0)</f>
        <v>0</v>
      </c>
      <c r="I24" s="382">
        <f>ROUND(D24*G24, 0)</f>
        <v>0</v>
      </c>
    </row>
    <row r="25" spans="1:9">
      <c r="F25" s="317"/>
      <c r="G25" s="314"/>
      <c r="H25" s="387"/>
      <c r="I25" s="387"/>
    </row>
    <row r="26" spans="1:9" ht="185.25">
      <c r="A26" s="57">
        <v>13</v>
      </c>
      <c r="B26" s="20" t="s">
        <v>3803</v>
      </c>
      <c r="C26" s="20" t="s">
        <v>3804</v>
      </c>
      <c r="D26" s="76">
        <v>268.01</v>
      </c>
      <c r="E26" s="58" t="s">
        <v>239</v>
      </c>
      <c r="F26" s="240"/>
      <c r="G26" s="240"/>
      <c r="H26" s="382">
        <f>ROUND(D26*F26, 0)</f>
        <v>0</v>
      </c>
      <c r="I26" s="382">
        <f>ROUND(D26*G26, 0)</f>
        <v>0</v>
      </c>
    </row>
    <row r="27" spans="1:9">
      <c r="F27" s="317"/>
      <c r="G27" s="314"/>
      <c r="H27" s="387"/>
      <c r="I27" s="387"/>
    </row>
    <row r="28" spans="1:9" ht="128.25">
      <c r="A28" s="57">
        <v>14</v>
      </c>
      <c r="B28" s="20" t="s">
        <v>3805</v>
      </c>
      <c r="C28" s="20" t="s">
        <v>3806</v>
      </c>
      <c r="D28" s="76">
        <v>1611.27</v>
      </c>
      <c r="E28" s="58" t="s">
        <v>239</v>
      </c>
      <c r="F28" s="240"/>
      <c r="G28" s="240"/>
      <c r="H28" s="382">
        <f>ROUND(D28*F28, 0)</f>
        <v>0</v>
      </c>
      <c r="I28" s="382">
        <f>ROUND(D28*G28, 0)</f>
        <v>0</v>
      </c>
    </row>
    <row r="29" spans="1:9">
      <c r="F29" s="317"/>
      <c r="G29" s="314"/>
      <c r="H29" s="387"/>
      <c r="I29" s="387"/>
    </row>
    <row r="30" spans="1:9" ht="128.25">
      <c r="A30" s="57">
        <v>15</v>
      </c>
      <c r="B30" s="20" t="s">
        <v>3807</v>
      </c>
      <c r="C30" s="20" t="s">
        <v>3808</v>
      </c>
      <c r="D30" s="76">
        <v>27.7</v>
      </c>
      <c r="E30" s="58" t="s">
        <v>1980</v>
      </c>
      <c r="F30" s="240"/>
      <c r="G30" s="240"/>
      <c r="H30" s="382">
        <f>ROUND(D30*F30, 0)</f>
        <v>0</v>
      </c>
      <c r="I30" s="382">
        <f>ROUND(D30*G30, 0)</f>
        <v>0</v>
      </c>
    </row>
    <row r="31" spans="1:9">
      <c r="F31" s="317"/>
      <c r="G31" s="314"/>
      <c r="H31" s="387"/>
      <c r="I31" s="387"/>
    </row>
    <row r="32" spans="1:9" ht="199.5">
      <c r="A32" s="57">
        <v>16</v>
      </c>
      <c r="B32" s="20" t="s">
        <v>3809</v>
      </c>
      <c r="C32" s="20" t="s">
        <v>3810</v>
      </c>
      <c r="D32" s="76">
        <v>268.01</v>
      </c>
      <c r="E32" s="58" t="s">
        <v>239</v>
      </c>
      <c r="F32" s="240"/>
      <c r="G32" s="240"/>
      <c r="H32" s="382">
        <f>ROUND(D32*F32, 0)</f>
        <v>0</v>
      </c>
      <c r="I32" s="382">
        <f>ROUND(D32*G32, 0)</f>
        <v>0</v>
      </c>
    </row>
    <row r="33" spans="1:9">
      <c r="F33" s="317"/>
      <c r="G33" s="314"/>
      <c r="H33" s="387"/>
      <c r="I33" s="387"/>
    </row>
    <row r="34" spans="1:9" ht="128.25">
      <c r="A34" s="57">
        <v>17</v>
      </c>
      <c r="B34" s="20" t="s">
        <v>3811</v>
      </c>
      <c r="C34" s="20" t="s">
        <v>3812</v>
      </c>
      <c r="D34" s="76">
        <v>2496</v>
      </c>
      <c r="E34" s="58" t="s">
        <v>80</v>
      </c>
      <c r="F34" s="240"/>
      <c r="G34" s="240"/>
      <c r="H34" s="382">
        <f>ROUND(D34*F34, 0)</f>
        <v>0</v>
      </c>
      <c r="I34" s="382">
        <f>ROUND(D34*G34, 0)</f>
        <v>0</v>
      </c>
    </row>
    <row r="35" spans="1:9">
      <c r="F35" s="317"/>
      <c r="G35" s="314"/>
      <c r="H35" s="387"/>
      <c r="I35" s="387"/>
    </row>
    <row r="36" spans="1:9" ht="128.25">
      <c r="A36" s="57">
        <v>18</v>
      </c>
      <c r="B36" s="20" t="s">
        <v>3813</v>
      </c>
      <c r="C36" s="20" t="s">
        <v>3814</v>
      </c>
      <c r="D36" s="76">
        <v>530</v>
      </c>
      <c r="E36" s="58" t="s">
        <v>80</v>
      </c>
      <c r="F36" s="240"/>
      <c r="G36" s="240"/>
      <c r="H36" s="382">
        <f>ROUND(D36*F36, 0)</f>
        <v>0</v>
      </c>
      <c r="I36" s="382">
        <f>ROUND(D36*G36, 0)</f>
        <v>0</v>
      </c>
    </row>
    <row r="37" spans="1:9">
      <c r="F37" s="317"/>
      <c r="G37" s="314"/>
      <c r="H37" s="387"/>
      <c r="I37" s="387"/>
    </row>
    <row r="38" spans="1:9" ht="156.75">
      <c r="A38" s="57">
        <v>19</v>
      </c>
      <c r="B38" s="20" t="s">
        <v>3815</v>
      </c>
      <c r="C38" s="20" t="s">
        <v>3816</v>
      </c>
      <c r="D38" s="76">
        <v>167.04</v>
      </c>
      <c r="E38" s="58" t="s">
        <v>80</v>
      </c>
      <c r="F38" s="240"/>
      <c r="G38" s="240"/>
      <c r="H38" s="382">
        <f>ROUND(D38*F38, 0)</f>
        <v>0</v>
      </c>
      <c r="I38" s="382">
        <f>ROUND(D38*G38, 0)</f>
        <v>0</v>
      </c>
    </row>
    <row r="39" spans="1:9">
      <c r="F39" s="317"/>
      <c r="G39" s="314"/>
      <c r="H39" s="387"/>
      <c r="I39" s="387"/>
    </row>
    <row r="40" spans="1:9" ht="99.75">
      <c r="A40" s="57">
        <v>20</v>
      </c>
      <c r="B40" s="20" t="s">
        <v>3817</v>
      </c>
      <c r="C40" s="20" t="s">
        <v>3818</v>
      </c>
      <c r="D40" s="76">
        <v>1050</v>
      </c>
      <c r="E40" s="58" t="s">
        <v>80</v>
      </c>
      <c r="F40" s="240"/>
      <c r="G40" s="240"/>
      <c r="H40" s="382">
        <f>ROUND(D40*F40, 0)</f>
        <v>0</v>
      </c>
      <c r="I40" s="382">
        <f>ROUND(D40*G40, 0)</f>
        <v>0</v>
      </c>
    </row>
    <row r="41" spans="1:9">
      <c r="F41" s="317"/>
      <c r="G41" s="314"/>
      <c r="H41" s="387"/>
      <c r="I41" s="387"/>
    </row>
    <row r="42" spans="1:9" ht="114">
      <c r="A42" s="57">
        <v>21</v>
      </c>
      <c r="B42" s="20" t="s">
        <v>3819</v>
      </c>
      <c r="C42" s="20" t="s">
        <v>3820</v>
      </c>
      <c r="D42" s="76">
        <v>600</v>
      </c>
      <c r="E42" s="58" t="s">
        <v>80</v>
      </c>
      <c r="F42" s="240"/>
      <c r="G42" s="240"/>
      <c r="H42" s="382">
        <f>ROUND(D42*F42, 0)</f>
        <v>0</v>
      </c>
      <c r="I42" s="382">
        <f>ROUND(D42*G42, 0)</f>
        <v>0</v>
      </c>
    </row>
    <row r="43" spans="1:9">
      <c r="F43" s="317"/>
      <c r="G43" s="314"/>
      <c r="H43" s="387"/>
      <c r="I43" s="387"/>
    </row>
    <row r="44" spans="1:9" ht="57">
      <c r="A44" s="57">
        <v>22</v>
      </c>
      <c r="B44" s="20" t="s">
        <v>4817</v>
      </c>
      <c r="C44" s="20" t="s">
        <v>4815</v>
      </c>
      <c r="D44" s="76">
        <v>98</v>
      </c>
      <c r="E44" s="58" t="s">
        <v>80</v>
      </c>
      <c r="F44" s="269"/>
      <c r="G44" s="240"/>
      <c r="H44" s="382">
        <f>ROUND(D44*F44, 0)</f>
        <v>0</v>
      </c>
      <c r="I44" s="382">
        <f>ROUND(D44*G44, 0)</f>
        <v>0</v>
      </c>
    </row>
    <row r="45" spans="1:9">
      <c r="F45" s="317"/>
      <c r="G45" s="314"/>
      <c r="H45" s="382"/>
      <c r="I45" s="382"/>
    </row>
    <row r="46" spans="1:9" ht="71.25">
      <c r="A46" s="57">
        <v>23</v>
      </c>
      <c r="B46" s="20" t="s">
        <v>4818</v>
      </c>
      <c r="C46" s="20" t="s">
        <v>4816</v>
      </c>
      <c r="D46" s="76">
        <v>1</v>
      </c>
      <c r="E46" s="58" t="s">
        <v>4819</v>
      </c>
      <c r="F46" s="269"/>
      <c r="G46" s="240"/>
      <c r="H46" s="382">
        <f>ROUND(D46*F46, 0)</f>
        <v>0</v>
      </c>
      <c r="I46" s="382">
        <f>ROUND(D46*G46, 0)</f>
        <v>0</v>
      </c>
    </row>
    <row r="47" spans="1:9">
      <c r="F47" s="317"/>
      <c r="G47" s="314"/>
      <c r="H47" s="387"/>
      <c r="I47" s="387"/>
    </row>
    <row r="48" spans="1:9" ht="114">
      <c r="A48" s="57">
        <v>24</v>
      </c>
      <c r="B48" s="20" t="s">
        <v>3821</v>
      </c>
      <c r="C48" s="20" t="s">
        <v>3822</v>
      </c>
      <c r="D48" s="76">
        <v>15.9</v>
      </c>
      <c r="E48" s="58" t="s">
        <v>239</v>
      </c>
      <c r="F48" s="240"/>
      <c r="G48" s="240"/>
      <c r="H48" s="382">
        <f>ROUND(D48*F48, 0)</f>
        <v>0</v>
      </c>
      <c r="I48" s="382">
        <f>ROUND(D48*G48, 0)</f>
        <v>0</v>
      </c>
    </row>
    <row r="49" spans="1:9">
      <c r="F49" s="317"/>
      <c r="G49" s="314"/>
      <c r="H49" s="387"/>
      <c r="I49" s="387"/>
    </row>
    <row r="50" spans="1:9" ht="99.75">
      <c r="A50" s="57">
        <v>25</v>
      </c>
      <c r="B50" s="20" t="s">
        <v>3823</v>
      </c>
      <c r="C50" s="20" t="s">
        <v>3824</v>
      </c>
      <c r="D50" s="76">
        <v>15.9</v>
      </c>
      <c r="E50" s="58" t="s">
        <v>239</v>
      </c>
      <c r="F50" s="240"/>
      <c r="G50" s="240"/>
      <c r="H50" s="382">
        <f>ROUND(D50*F50, 0)</f>
        <v>0</v>
      </c>
      <c r="I50" s="382">
        <f>ROUND(D50*G50, 0)</f>
        <v>0</v>
      </c>
    </row>
    <row r="51" spans="1:9">
      <c r="F51" s="317"/>
      <c r="G51" s="314"/>
      <c r="H51" s="387"/>
      <c r="I51" s="387"/>
    </row>
    <row r="52" spans="1:9" ht="156.75">
      <c r="A52" s="57">
        <v>26</v>
      </c>
      <c r="B52" s="20" t="s">
        <v>3825</v>
      </c>
      <c r="C52" s="20" t="s">
        <v>3826</v>
      </c>
      <c r="D52" s="76">
        <v>803</v>
      </c>
      <c r="E52" s="58" t="s">
        <v>239</v>
      </c>
      <c r="F52" s="240"/>
      <c r="G52" s="240"/>
      <c r="H52" s="382">
        <f>ROUND(D52*F52, 0)</f>
        <v>0</v>
      </c>
      <c r="I52" s="382">
        <f>ROUND(D52*G52, 0)</f>
        <v>0</v>
      </c>
    </row>
    <row r="53" spans="1:9">
      <c r="F53" s="317"/>
      <c r="G53" s="314"/>
      <c r="H53" s="387"/>
      <c r="I53" s="387"/>
    </row>
    <row r="54" spans="1:9" ht="156.75">
      <c r="A54" s="57">
        <v>27</v>
      </c>
      <c r="B54" s="20" t="s">
        <v>3827</v>
      </c>
      <c r="C54" s="20" t="s">
        <v>3828</v>
      </c>
      <c r="D54" s="76">
        <v>918.1</v>
      </c>
      <c r="E54" s="58" t="s">
        <v>239</v>
      </c>
      <c r="F54" s="240"/>
      <c r="G54" s="240"/>
      <c r="H54" s="382">
        <f>ROUND(D54*F54, 0)</f>
        <v>0</v>
      </c>
      <c r="I54" s="382">
        <f>ROUND(D54*G54, 0)</f>
        <v>0</v>
      </c>
    </row>
    <row r="55" spans="1:9">
      <c r="F55" s="317"/>
      <c r="G55" s="314"/>
      <c r="H55" s="387"/>
      <c r="I55" s="387"/>
    </row>
    <row r="56" spans="1:9" ht="156.75">
      <c r="A56" s="57">
        <v>28</v>
      </c>
      <c r="B56" s="20" t="s">
        <v>3829</v>
      </c>
      <c r="C56" s="20" t="s">
        <v>3830</v>
      </c>
      <c r="D56" s="76">
        <v>890.27</v>
      </c>
      <c r="E56" s="58" t="s">
        <v>239</v>
      </c>
      <c r="F56" s="240"/>
      <c r="G56" s="240"/>
      <c r="H56" s="382">
        <f>ROUND(D56*F56, 0)</f>
        <v>0</v>
      </c>
      <c r="I56" s="382">
        <f>ROUND(D56*G56, 0)</f>
        <v>0</v>
      </c>
    </row>
    <row r="57" spans="1:9">
      <c r="F57" s="317"/>
      <c r="G57" s="314"/>
      <c r="H57" s="387"/>
      <c r="I57" s="387"/>
    </row>
    <row r="58" spans="1:9" ht="384.75">
      <c r="A58" s="57">
        <v>29</v>
      </c>
      <c r="B58" s="20" t="s">
        <v>3831</v>
      </c>
      <c r="C58" s="20" t="s">
        <v>3832</v>
      </c>
      <c r="D58" s="76">
        <v>1114</v>
      </c>
      <c r="E58" s="58" t="s">
        <v>239</v>
      </c>
      <c r="F58" s="240"/>
      <c r="G58" s="240"/>
      <c r="H58" s="382">
        <f>ROUND(D58*F58, 0)</f>
        <v>0</v>
      </c>
      <c r="I58" s="382">
        <f>ROUND(D58*G58, 0)</f>
        <v>0</v>
      </c>
    </row>
    <row r="59" spans="1:9">
      <c r="F59" s="317"/>
      <c r="G59" s="314"/>
      <c r="H59" s="387"/>
      <c r="I59" s="387"/>
    </row>
    <row r="60" spans="1:9" ht="171">
      <c r="A60" s="57">
        <v>30</v>
      </c>
      <c r="B60" s="20" t="s">
        <v>3833</v>
      </c>
      <c r="C60" s="20" t="s">
        <v>3834</v>
      </c>
      <c r="D60" s="76">
        <v>1931</v>
      </c>
      <c r="E60" s="58" t="s">
        <v>239</v>
      </c>
      <c r="F60" s="240"/>
      <c r="G60" s="240"/>
      <c r="H60" s="382">
        <f>ROUND(D60*F60, 0)</f>
        <v>0</v>
      </c>
      <c r="I60" s="382">
        <f>ROUND(D60*G60, 0)</f>
        <v>0</v>
      </c>
    </row>
    <row r="61" spans="1:9">
      <c r="F61" s="317"/>
      <c r="G61" s="314"/>
      <c r="H61" s="387"/>
      <c r="I61" s="387"/>
    </row>
    <row r="62" spans="1:9" ht="171">
      <c r="A62" s="57">
        <v>31</v>
      </c>
      <c r="B62" s="20" t="s">
        <v>3835</v>
      </c>
      <c r="C62" s="20" t="s">
        <v>3836</v>
      </c>
      <c r="D62" s="76">
        <v>323</v>
      </c>
      <c r="E62" s="58" t="s">
        <v>239</v>
      </c>
      <c r="F62" s="240"/>
      <c r="G62" s="240"/>
      <c r="H62" s="382">
        <f>ROUND(D62*F62, 0)</f>
        <v>0</v>
      </c>
      <c r="I62" s="382">
        <f>ROUND(D62*G62, 0)</f>
        <v>0</v>
      </c>
    </row>
    <row r="63" spans="1:9">
      <c r="F63" s="317"/>
      <c r="G63" s="314"/>
      <c r="H63" s="387"/>
      <c r="I63" s="387"/>
    </row>
    <row r="64" spans="1:9" ht="171">
      <c r="A64" s="57">
        <v>32</v>
      </c>
      <c r="B64" s="20" t="s">
        <v>3837</v>
      </c>
      <c r="C64" s="20" t="s">
        <v>3838</v>
      </c>
      <c r="D64" s="76">
        <v>171</v>
      </c>
      <c r="E64" s="58" t="s">
        <v>239</v>
      </c>
      <c r="F64" s="240"/>
      <c r="G64" s="240"/>
      <c r="H64" s="382">
        <f>ROUND(D64*F64, 0)</f>
        <v>0</v>
      </c>
      <c r="I64" s="382">
        <f>ROUND(D64*G64, 0)</f>
        <v>0</v>
      </c>
    </row>
    <row r="65" spans="1:9">
      <c r="F65" s="317"/>
      <c r="G65" s="314"/>
      <c r="H65" s="387"/>
      <c r="I65" s="387"/>
    </row>
    <row r="66" spans="1:9" ht="171">
      <c r="A66" s="57">
        <v>33</v>
      </c>
      <c r="B66" s="20" t="s">
        <v>3839</v>
      </c>
      <c r="C66" s="20" t="s">
        <v>3840</v>
      </c>
      <c r="D66" s="76">
        <v>317.60000000000002</v>
      </c>
      <c r="E66" s="58" t="s">
        <v>239</v>
      </c>
      <c r="F66" s="240"/>
      <c r="G66" s="240"/>
      <c r="H66" s="382">
        <f>ROUND(D66*F66, 0)</f>
        <v>0</v>
      </c>
      <c r="I66" s="382">
        <f>ROUND(D66*G66, 0)</f>
        <v>0</v>
      </c>
    </row>
    <row r="67" spans="1:9">
      <c r="F67" s="317"/>
      <c r="G67" s="314"/>
      <c r="H67" s="387"/>
      <c r="I67" s="387"/>
    </row>
    <row r="68" spans="1:9" ht="156.75">
      <c r="A68" s="57">
        <v>34</v>
      </c>
      <c r="B68" s="20" t="s">
        <v>3841</v>
      </c>
      <c r="C68" s="20" t="s">
        <v>3842</v>
      </c>
      <c r="D68" s="76">
        <v>432.40000000000003</v>
      </c>
      <c r="E68" s="58" t="s">
        <v>239</v>
      </c>
      <c r="F68" s="240"/>
      <c r="G68" s="240"/>
      <c r="H68" s="382">
        <f>ROUND(D68*F68, 0)</f>
        <v>0</v>
      </c>
      <c r="I68" s="382">
        <f>ROUND(D68*G68, 0)</f>
        <v>0</v>
      </c>
    </row>
    <row r="69" spans="1:9">
      <c r="F69" s="317"/>
      <c r="G69" s="314"/>
      <c r="H69" s="387"/>
      <c r="I69" s="387"/>
    </row>
    <row r="70" spans="1:9" ht="156.75">
      <c r="A70" s="57">
        <v>35</v>
      </c>
      <c r="B70" s="20" t="s">
        <v>3843</v>
      </c>
      <c r="C70" s="20" t="s">
        <v>3844</v>
      </c>
      <c r="D70" s="76">
        <v>100.08000000000001</v>
      </c>
      <c r="E70" s="58" t="s">
        <v>239</v>
      </c>
      <c r="F70" s="240"/>
      <c r="G70" s="240"/>
      <c r="H70" s="382">
        <f>ROUND(D70*F70, 0)</f>
        <v>0</v>
      </c>
      <c r="I70" s="382">
        <f>ROUND(D70*G70, 0)</f>
        <v>0</v>
      </c>
    </row>
    <row r="71" spans="1:9">
      <c r="F71" s="317"/>
      <c r="G71" s="314"/>
      <c r="H71" s="387"/>
      <c r="I71" s="387"/>
    </row>
    <row r="72" spans="1:9" ht="156.75">
      <c r="A72" s="57">
        <v>36</v>
      </c>
      <c r="B72" s="20" t="s">
        <v>3845</v>
      </c>
      <c r="C72" s="20" t="s">
        <v>3846</v>
      </c>
      <c r="D72" s="76">
        <v>1187.8</v>
      </c>
      <c r="E72" s="58" t="s">
        <v>239</v>
      </c>
      <c r="F72" s="240"/>
      <c r="G72" s="240"/>
      <c r="H72" s="382">
        <f>ROUND(D72*F72, 0)</f>
        <v>0</v>
      </c>
      <c r="I72" s="382">
        <f>ROUND(D72*G72, 0)</f>
        <v>0</v>
      </c>
    </row>
    <row r="73" spans="1:9">
      <c r="F73" s="317"/>
      <c r="G73" s="314"/>
      <c r="H73" s="387"/>
      <c r="I73" s="387"/>
    </row>
    <row r="74" spans="1:9" ht="156.75">
      <c r="A74" s="57">
        <v>37</v>
      </c>
      <c r="B74" s="20" t="s">
        <v>3847</v>
      </c>
      <c r="C74" s="20" t="s">
        <v>3848</v>
      </c>
      <c r="D74" s="76">
        <v>129.46</v>
      </c>
      <c r="E74" s="58" t="s">
        <v>239</v>
      </c>
      <c r="F74" s="240"/>
      <c r="G74" s="240"/>
      <c r="H74" s="382">
        <f>ROUND(D74*F74, 0)</f>
        <v>0</v>
      </c>
      <c r="I74" s="382">
        <f>ROUND(D74*G74, 0)</f>
        <v>0</v>
      </c>
    </row>
    <row r="75" spans="1:9">
      <c r="F75" s="317"/>
      <c r="G75" s="314"/>
      <c r="H75" s="387"/>
      <c r="I75" s="387"/>
    </row>
    <row r="76" spans="1:9" ht="71.25">
      <c r="A76" s="57">
        <v>38</v>
      </c>
      <c r="B76" s="20" t="s">
        <v>3849</v>
      </c>
      <c r="C76" s="20" t="s">
        <v>3850</v>
      </c>
      <c r="D76" s="76">
        <v>4303.7</v>
      </c>
      <c r="E76" s="58" t="s">
        <v>279</v>
      </c>
      <c r="F76" s="240"/>
      <c r="G76" s="240"/>
      <c r="H76" s="382">
        <f>ROUND(D76*F76, 0)</f>
        <v>0</v>
      </c>
      <c r="I76" s="382">
        <f>ROUND(D76*G76, 0)</f>
        <v>0</v>
      </c>
    </row>
    <row r="77" spans="1:9">
      <c r="F77" s="317"/>
      <c r="G77" s="314"/>
      <c r="H77" s="387"/>
      <c r="I77" s="387"/>
    </row>
    <row r="78" spans="1:9" ht="156.75">
      <c r="A78" s="57">
        <v>39</v>
      </c>
      <c r="B78" s="20" t="s">
        <v>3851</v>
      </c>
      <c r="C78" s="20" t="s">
        <v>3852</v>
      </c>
      <c r="D78" s="76">
        <v>75.48</v>
      </c>
      <c r="E78" s="58" t="s">
        <v>239</v>
      </c>
      <c r="F78" s="240"/>
      <c r="G78" s="240"/>
      <c r="H78" s="382">
        <f>ROUND(D78*F78, 0)</f>
        <v>0</v>
      </c>
      <c r="I78" s="382">
        <f>ROUND(D78*G78, 0)</f>
        <v>0</v>
      </c>
    </row>
    <row r="79" spans="1:9">
      <c r="F79" s="317"/>
      <c r="G79" s="314"/>
      <c r="H79" s="387"/>
      <c r="I79" s="387"/>
    </row>
    <row r="80" spans="1:9" ht="156.75">
      <c r="A80" s="57">
        <v>40</v>
      </c>
      <c r="B80" s="20" t="s">
        <v>3853</v>
      </c>
      <c r="C80" s="20" t="s">
        <v>3854</v>
      </c>
      <c r="D80" s="76">
        <v>803</v>
      </c>
      <c r="E80" s="58" t="s">
        <v>239</v>
      </c>
      <c r="F80" s="240"/>
      <c r="G80" s="240"/>
      <c r="H80" s="382">
        <f>ROUND(D80*F80, 0)</f>
        <v>0</v>
      </c>
      <c r="I80" s="382">
        <f>ROUND(D80*G80, 0)</f>
        <v>0</v>
      </c>
    </row>
    <row r="81" spans="1:9">
      <c r="F81" s="317"/>
      <c r="G81" s="314"/>
      <c r="H81" s="387"/>
      <c r="I81" s="387"/>
    </row>
    <row r="82" spans="1:9" ht="114">
      <c r="A82" s="57">
        <v>41</v>
      </c>
      <c r="B82" s="20" t="s">
        <v>3855</v>
      </c>
      <c r="C82" s="20" t="s">
        <v>3856</v>
      </c>
      <c r="D82" s="76">
        <v>1059.76</v>
      </c>
      <c r="E82" s="58" t="s">
        <v>239</v>
      </c>
      <c r="F82" s="240"/>
      <c r="G82" s="240"/>
      <c r="H82" s="382">
        <f>ROUND(D82*F82, 0)</f>
        <v>0</v>
      </c>
      <c r="I82" s="382">
        <f>ROUND(D82*G82, 0)</f>
        <v>0</v>
      </c>
    </row>
    <row r="83" spans="1:9">
      <c r="F83" s="317"/>
      <c r="G83" s="314"/>
      <c r="H83" s="387"/>
      <c r="I83" s="387"/>
    </row>
    <row r="84" spans="1:9" ht="114">
      <c r="A84" s="57">
        <v>42</v>
      </c>
      <c r="B84" s="20" t="s">
        <v>3857</v>
      </c>
      <c r="C84" s="20" t="s">
        <v>3858</v>
      </c>
      <c r="D84" s="76">
        <v>918.1</v>
      </c>
      <c r="E84" s="58" t="s">
        <v>239</v>
      </c>
      <c r="F84" s="240"/>
      <c r="G84" s="240"/>
      <c r="H84" s="382">
        <f>ROUND(D84*F84, 0)</f>
        <v>0</v>
      </c>
      <c r="I84" s="382">
        <f>ROUND(D84*G84, 0)</f>
        <v>0</v>
      </c>
    </row>
    <row r="85" spans="1:9">
      <c r="F85" s="317"/>
      <c r="G85" s="314"/>
      <c r="H85" s="387"/>
      <c r="I85" s="387"/>
    </row>
    <row r="86" spans="1:9" ht="142.5">
      <c r="A86" s="57">
        <v>43</v>
      </c>
      <c r="B86" s="20" t="s">
        <v>3859</v>
      </c>
      <c r="C86" s="20" t="s">
        <v>3860</v>
      </c>
      <c r="D86" s="76">
        <v>440</v>
      </c>
      <c r="E86" s="58" t="s">
        <v>279</v>
      </c>
      <c r="F86" s="240"/>
      <c r="G86" s="240"/>
      <c r="H86" s="382">
        <f>ROUND(D86*F86, 0)</f>
        <v>0</v>
      </c>
      <c r="I86" s="382">
        <f>ROUND(D86*G86, 0)</f>
        <v>0</v>
      </c>
    </row>
    <row r="87" spans="1:9">
      <c r="F87" s="317"/>
      <c r="G87" s="314"/>
      <c r="H87" s="387"/>
      <c r="I87" s="387"/>
    </row>
    <row r="88" spans="1:9" ht="142.5">
      <c r="A88" s="57">
        <v>44</v>
      </c>
      <c r="B88" s="20" t="s">
        <v>3861</v>
      </c>
      <c r="C88" s="20" t="s">
        <v>3862</v>
      </c>
      <c r="D88" s="76">
        <v>40</v>
      </c>
      <c r="E88" s="58" t="s">
        <v>279</v>
      </c>
      <c r="F88" s="240"/>
      <c r="G88" s="240"/>
      <c r="H88" s="382">
        <f>ROUND(D88*F88, 0)</f>
        <v>0</v>
      </c>
      <c r="I88" s="382">
        <f>ROUND(D88*G88, 0)</f>
        <v>0</v>
      </c>
    </row>
    <row r="89" spans="1:9">
      <c r="F89" s="317"/>
      <c r="G89" s="314"/>
      <c r="H89" s="387"/>
      <c r="I89" s="387"/>
    </row>
    <row r="90" spans="1:9" ht="156.75">
      <c r="A90" s="57">
        <v>45</v>
      </c>
      <c r="B90" s="20" t="s">
        <v>3863</v>
      </c>
      <c r="C90" s="20" t="s">
        <v>3864</v>
      </c>
      <c r="D90" s="76">
        <v>5</v>
      </c>
      <c r="E90" s="58" t="s">
        <v>80</v>
      </c>
      <c r="F90" s="240"/>
      <c r="G90" s="240"/>
      <c r="H90" s="382">
        <f>ROUND(D90*F90, 0)</f>
        <v>0</v>
      </c>
      <c r="I90" s="382">
        <f>ROUND(D90*G90, 0)</f>
        <v>0</v>
      </c>
    </row>
    <row r="91" spans="1:9">
      <c r="F91" s="317"/>
      <c r="G91" s="314"/>
      <c r="H91" s="387"/>
      <c r="I91" s="387"/>
    </row>
    <row r="92" spans="1:9" ht="142.5">
      <c r="A92" s="57">
        <v>46</v>
      </c>
      <c r="B92" s="20" t="s">
        <v>3865</v>
      </c>
      <c r="C92" s="20" t="s">
        <v>3866</v>
      </c>
      <c r="D92" s="76">
        <v>22</v>
      </c>
      <c r="E92" s="58" t="s">
        <v>80</v>
      </c>
      <c r="F92" s="240"/>
      <c r="G92" s="240"/>
      <c r="H92" s="382">
        <f>ROUND(D92*F92, 0)</f>
        <v>0</v>
      </c>
      <c r="I92" s="382">
        <f>ROUND(D92*G92, 0)</f>
        <v>0</v>
      </c>
    </row>
    <row r="93" spans="1:9">
      <c r="F93" s="317"/>
      <c r="G93" s="314"/>
      <c r="H93" s="387"/>
      <c r="I93" s="387"/>
    </row>
    <row r="94" spans="1:9" ht="142.5">
      <c r="A94" s="57">
        <v>47</v>
      </c>
      <c r="B94" s="20" t="s">
        <v>3867</v>
      </c>
      <c r="C94" s="20" t="s">
        <v>3868</v>
      </c>
      <c r="D94" s="76">
        <v>48</v>
      </c>
      <c r="E94" s="58" t="s">
        <v>80</v>
      </c>
      <c r="F94" s="240"/>
      <c r="G94" s="240"/>
      <c r="H94" s="382">
        <f>ROUND(D94*F94, 0)</f>
        <v>0</v>
      </c>
      <c r="I94" s="382">
        <f>ROUND(D94*G94, 0)</f>
        <v>0</v>
      </c>
    </row>
    <row r="95" spans="1:9">
      <c r="F95" s="317"/>
      <c r="G95" s="314"/>
      <c r="H95" s="387"/>
      <c r="I95" s="387"/>
    </row>
    <row r="96" spans="1:9" ht="228">
      <c r="A96" s="57">
        <v>48</v>
      </c>
      <c r="B96" s="20" t="s">
        <v>3869</v>
      </c>
      <c r="C96" s="20" t="s">
        <v>3870</v>
      </c>
      <c r="D96" s="76">
        <v>323</v>
      </c>
      <c r="E96" s="58" t="s">
        <v>239</v>
      </c>
      <c r="F96" s="240"/>
      <c r="G96" s="240"/>
      <c r="H96" s="382">
        <f>ROUND(D96*F96, 0)</f>
        <v>0</v>
      </c>
      <c r="I96" s="382">
        <f>ROUND(D96*G96, 0)</f>
        <v>0</v>
      </c>
    </row>
    <row r="97" spans="1:9">
      <c r="F97" s="317"/>
      <c r="G97" s="314"/>
      <c r="H97" s="387"/>
      <c r="I97" s="387"/>
    </row>
    <row r="98" spans="1:9" ht="199.5">
      <c r="A98" s="57">
        <v>49</v>
      </c>
      <c r="B98" s="20" t="s">
        <v>3871</v>
      </c>
      <c r="C98" s="20" t="s">
        <v>3872</v>
      </c>
      <c r="D98" s="76">
        <v>1187.8</v>
      </c>
      <c r="E98" s="58" t="s">
        <v>239</v>
      </c>
      <c r="F98" s="240"/>
      <c r="G98" s="240"/>
      <c r="H98" s="382">
        <f>ROUND(D98*F98, 0)</f>
        <v>0</v>
      </c>
      <c r="I98" s="382">
        <f>ROUND(D98*G98, 0)</f>
        <v>0</v>
      </c>
    </row>
    <row r="99" spans="1:9">
      <c r="F99" s="317"/>
      <c r="G99" s="314"/>
      <c r="H99" s="387"/>
      <c r="I99" s="387"/>
    </row>
    <row r="100" spans="1:9" ht="228">
      <c r="A100" s="57">
        <v>50</v>
      </c>
      <c r="B100" s="20" t="s">
        <v>3873</v>
      </c>
      <c r="C100" s="20" t="s">
        <v>3874</v>
      </c>
      <c r="D100" s="76">
        <v>75.290000000000006</v>
      </c>
      <c r="E100" s="58" t="s">
        <v>239</v>
      </c>
      <c r="F100" s="240"/>
      <c r="G100" s="240"/>
      <c r="H100" s="382">
        <f>ROUND(D100*F100, 0)</f>
        <v>0</v>
      </c>
      <c r="I100" s="382">
        <f>ROUND(D100*G100, 0)</f>
        <v>0</v>
      </c>
    </row>
    <row r="101" spans="1:9">
      <c r="F101" s="317"/>
      <c r="G101" s="314"/>
      <c r="H101" s="387"/>
      <c r="I101" s="387"/>
    </row>
    <row r="102" spans="1:9" ht="242.25">
      <c r="A102" s="57">
        <v>51</v>
      </c>
      <c r="B102" s="20" t="s">
        <v>3875</v>
      </c>
      <c r="C102" s="20" t="s">
        <v>3876</v>
      </c>
      <c r="D102" s="76">
        <v>335.55</v>
      </c>
      <c r="E102" s="58" t="s">
        <v>239</v>
      </c>
      <c r="F102" s="240"/>
      <c r="G102" s="240"/>
      <c r="H102" s="382">
        <f>ROUND(D102*F102, 0)</f>
        <v>0</v>
      </c>
      <c r="I102" s="382">
        <f>ROUND(D102*G102, 0)</f>
        <v>0</v>
      </c>
    </row>
    <row r="103" spans="1:9">
      <c r="F103" s="317"/>
      <c r="G103" s="314"/>
      <c r="H103" s="387"/>
      <c r="I103" s="387"/>
    </row>
    <row r="104" spans="1:9" ht="128.25">
      <c r="A104" s="57">
        <v>52</v>
      </c>
      <c r="B104" s="20" t="s">
        <v>3877</v>
      </c>
      <c r="C104" s="20" t="s">
        <v>3878</v>
      </c>
      <c r="D104" s="76">
        <v>38</v>
      </c>
      <c r="E104" s="58" t="s">
        <v>239</v>
      </c>
      <c r="F104" s="240"/>
      <c r="G104" s="240"/>
      <c r="H104" s="382">
        <f>ROUND(D104*F104, 0)</f>
        <v>0</v>
      </c>
      <c r="I104" s="382">
        <f>ROUND(D104*G104, 0)</f>
        <v>0</v>
      </c>
    </row>
    <row r="105" spans="1:9">
      <c r="F105" s="317"/>
      <c r="G105" s="314"/>
      <c r="H105" s="387"/>
      <c r="I105" s="387"/>
    </row>
    <row r="106" spans="1:9" ht="114">
      <c r="A106" s="57">
        <v>53</v>
      </c>
      <c r="B106" s="20" t="s">
        <v>3879</v>
      </c>
      <c r="C106" s="20" t="s">
        <v>3880</v>
      </c>
      <c r="D106" s="76">
        <v>1</v>
      </c>
      <c r="E106" s="58" t="s">
        <v>80</v>
      </c>
      <c r="F106" s="240"/>
      <c r="G106" s="240"/>
      <c r="H106" s="382">
        <f>ROUND(D106*F106, 0)</f>
        <v>0</v>
      </c>
      <c r="I106" s="382">
        <f>ROUND(D106*G106, 0)</f>
        <v>0</v>
      </c>
    </row>
    <row r="107" spans="1:9">
      <c r="F107" s="317"/>
      <c r="G107" s="314"/>
      <c r="H107" s="387"/>
      <c r="I107" s="387"/>
    </row>
    <row r="108" spans="1:9" ht="114">
      <c r="A108" s="57">
        <v>54</v>
      </c>
      <c r="B108" s="20" t="s">
        <v>3881</v>
      </c>
      <c r="C108" s="20" t="s">
        <v>3882</v>
      </c>
      <c r="D108" s="76">
        <v>1</v>
      </c>
      <c r="E108" s="58" t="s">
        <v>80</v>
      </c>
      <c r="F108" s="240"/>
      <c r="G108" s="240"/>
      <c r="H108" s="382">
        <f>ROUND(D108*F108, 0)</f>
        <v>0</v>
      </c>
      <c r="I108" s="382">
        <f>ROUND(D108*G108, 0)</f>
        <v>0</v>
      </c>
    </row>
    <row r="109" spans="1:9">
      <c r="F109" s="317"/>
      <c r="G109" s="314"/>
      <c r="H109" s="387"/>
      <c r="I109" s="387"/>
    </row>
    <row r="110" spans="1:9" ht="128.25">
      <c r="A110" s="57">
        <v>55</v>
      </c>
      <c r="B110" s="20" t="s">
        <v>3883</v>
      </c>
      <c r="C110" s="20" t="s">
        <v>3884</v>
      </c>
      <c r="D110" s="76">
        <v>1</v>
      </c>
      <c r="E110" s="58" t="s">
        <v>80</v>
      </c>
      <c r="F110" s="240"/>
      <c r="G110" s="240"/>
      <c r="H110" s="382">
        <f>ROUND(D110*F110, 0)</f>
        <v>0</v>
      </c>
      <c r="I110" s="382">
        <f>ROUND(D110*G110, 0)</f>
        <v>0</v>
      </c>
    </row>
    <row r="111" spans="1:9">
      <c r="F111" s="317"/>
      <c r="G111" s="314"/>
      <c r="H111" s="387"/>
      <c r="I111" s="387"/>
    </row>
    <row r="112" spans="1:9" ht="114">
      <c r="A112" s="57">
        <v>56</v>
      </c>
      <c r="B112" s="20" t="s">
        <v>3885</v>
      </c>
      <c r="C112" s="20" t="s">
        <v>3886</v>
      </c>
      <c r="D112" s="76">
        <v>1</v>
      </c>
      <c r="E112" s="58" t="s">
        <v>80</v>
      </c>
      <c r="F112" s="240"/>
      <c r="G112" s="240"/>
      <c r="H112" s="382">
        <f>ROUND(D112*F112, 0)</f>
        <v>0</v>
      </c>
      <c r="I112" s="382">
        <f>ROUND(D112*G112, 0)</f>
        <v>0</v>
      </c>
    </row>
    <row r="113" spans="1:9">
      <c r="F113" s="317"/>
      <c r="G113" s="314"/>
      <c r="H113" s="387"/>
      <c r="I113" s="387"/>
    </row>
    <row r="114" spans="1:9" ht="142.5">
      <c r="A114" s="57">
        <v>57</v>
      </c>
      <c r="B114" s="20" t="s">
        <v>3887</v>
      </c>
      <c r="C114" s="20" t="s">
        <v>3888</v>
      </c>
      <c r="D114" s="76">
        <v>1</v>
      </c>
      <c r="E114" s="58" t="s">
        <v>80</v>
      </c>
      <c r="F114" s="240"/>
      <c r="G114" s="240"/>
      <c r="H114" s="382">
        <f>ROUND(D114*F114, 0)</f>
        <v>0</v>
      </c>
      <c r="I114" s="382">
        <f>ROUND(D114*G114, 0)</f>
        <v>0</v>
      </c>
    </row>
    <row r="115" spans="1:9">
      <c r="F115" s="317"/>
      <c r="G115" s="314"/>
      <c r="H115" s="387"/>
      <c r="I115" s="387"/>
    </row>
    <row r="116" spans="1:9" ht="99.75">
      <c r="A116" s="57">
        <v>58</v>
      </c>
      <c r="B116" s="20" t="s">
        <v>3889</v>
      </c>
      <c r="C116" s="20" t="s">
        <v>3890</v>
      </c>
      <c r="D116" s="76">
        <v>2</v>
      </c>
      <c r="E116" s="58" t="s">
        <v>80</v>
      </c>
      <c r="F116" s="240"/>
      <c r="G116" s="240"/>
      <c r="H116" s="382">
        <f>ROUND(D116*F116, 0)</f>
        <v>0</v>
      </c>
      <c r="I116" s="382">
        <f>ROUND(D116*G116, 0)</f>
        <v>0</v>
      </c>
    </row>
    <row r="117" spans="1:9">
      <c r="F117" s="317"/>
      <c r="G117" s="314"/>
      <c r="H117" s="387"/>
      <c r="I117" s="387"/>
    </row>
    <row r="118" spans="1:9" ht="156.75">
      <c r="A118" s="57">
        <v>59</v>
      </c>
      <c r="B118" s="20" t="s">
        <v>3891</v>
      </c>
      <c r="C118" s="20" t="s">
        <v>3892</v>
      </c>
      <c r="D118" s="76">
        <v>1</v>
      </c>
      <c r="E118" s="58" t="s">
        <v>80</v>
      </c>
      <c r="F118" s="240"/>
      <c r="G118" s="240"/>
      <c r="H118" s="382">
        <f>ROUND(D118*F118, 0)</f>
        <v>0</v>
      </c>
      <c r="I118" s="382">
        <f>ROUND(D118*G118, 0)</f>
        <v>0</v>
      </c>
    </row>
    <row r="119" spans="1:9">
      <c r="F119" s="317"/>
      <c r="G119" s="314"/>
      <c r="H119" s="387"/>
      <c r="I119" s="387"/>
    </row>
    <row r="120" spans="1:9" ht="156.75">
      <c r="A120" s="57">
        <v>60</v>
      </c>
      <c r="B120" s="20" t="s">
        <v>3893</v>
      </c>
      <c r="C120" s="20" t="s">
        <v>3894</v>
      </c>
      <c r="D120" s="76">
        <v>1</v>
      </c>
      <c r="E120" s="58" t="s">
        <v>80</v>
      </c>
      <c r="F120" s="240"/>
      <c r="G120" s="240"/>
      <c r="H120" s="382">
        <f>ROUND(D120*F120, 0)</f>
        <v>0</v>
      </c>
      <c r="I120" s="382">
        <f>ROUND(D120*G120, 0)</f>
        <v>0</v>
      </c>
    </row>
    <row r="121" spans="1:9">
      <c r="F121" s="317"/>
      <c r="G121" s="314"/>
      <c r="H121" s="387"/>
      <c r="I121" s="387"/>
    </row>
    <row r="122" spans="1:9" ht="199.5">
      <c r="A122" s="57">
        <v>61</v>
      </c>
      <c r="B122" s="20" t="s">
        <v>3895</v>
      </c>
      <c r="C122" s="20" t="s">
        <v>3896</v>
      </c>
      <c r="D122" s="76">
        <v>1</v>
      </c>
      <c r="E122" s="58" t="s">
        <v>80</v>
      </c>
      <c r="F122" s="240"/>
      <c r="G122" s="240"/>
      <c r="H122" s="382">
        <f>ROUND(D122*F122, 0)</f>
        <v>0</v>
      </c>
      <c r="I122" s="382">
        <f>ROUND(D122*G122, 0)</f>
        <v>0</v>
      </c>
    </row>
    <row r="123" spans="1:9">
      <c r="F123" s="317"/>
      <c r="G123" s="314"/>
      <c r="H123" s="387"/>
      <c r="I123" s="387"/>
    </row>
    <row r="124" spans="1:9" ht="114">
      <c r="A124" s="57">
        <v>62</v>
      </c>
      <c r="B124" s="20" t="s">
        <v>3897</v>
      </c>
      <c r="C124" s="20" t="s">
        <v>3898</v>
      </c>
      <c r="D124" s="76">
        <v>1</v>
      </c>
      <c r="E124" s="58" t="s">
        <v>80</v>
      </c>
      <c r="F124" s="240"/>
      <c r="G124" s="240"/>
      <c r="H124" s="382">
        <f>ROUND(D124*F124, 0)</f>
        <v>0</v>
      </c>
      <c r="I124" s="382">
        <f>ROUND(D124*G124, 0)</f>
        <v>0</v>
      </c>
    </row>
    <row r="125" spans="1:9">
      <c r="F125" s="317"/>
      <c r="G125" s="314"/>
      <c r="H125" s="387"/>
      <c r="I125" s="387"/>
    </row>
    <row r="126" spans="1:9" ht="99.75">
      <c r="A126" s="57">
        <v>63</v>
      </c>
      <c r="B126" s="20" t="s">
        <v>3899</v>
      </c>
      <c r="C126" s="20" t="s">
        <v>3900</v>
      </c>
      <c r="D126" s="76">
        <v>1</v>
      </c>
      <c r="E126" s="58" t="s">
        <v>80</v>
      </c>
      <c r="F126" s="240"/>
      <c r="G126" s="240"/>
      <c r="H126" s="382">
        <f>ROUND(D126*F126, 0)</f>
        <v>0</v>
      </c>
      <c r="I126" s="382">
        <f>ROUND(D126*G126, 0)</f>
        <v>0</v>
      </c>
    </row>
    <row r="127" spans="1:9">
      <c r="F127" s="317"/>
      <c r="G127" s="314"/>
      <c r="H127" s="387"/>
      <c r="I127" s="387"/>
    </row>
    <row r="128" spans="1:9" ht="99.75">
      <c r="A128" s="57">
        <v>64</v>
      </c>
      <c r="B128" s="20" t="s">
        <v>3901</v>
      </c>
      <c r="C128" s="20" t="s">
        <v>3902</v>
      </c>
      <c r="D128" s="76">
        <v>1</v>
      </c>
      <c r="E128" s="58" t="s">
        <v>80</v>
      </c>
      <c r="F128" s="240"/>
      <c r="G128" s="240"/>
      <c r="H128" s="382">
        <f>ROUND(D128*F128, 0)</f>
        <v>0</v>
      </c>
      <c r="I128" s="382">
        <f>ROUND(D128*G128, 0)</f>
        <v>0</v>
      </c>
    </row>
    <row r="129" spans="1:9">
      <c r="F129" s="317"/>
      <c r="G129" s="314"/>
      <c r="H129" s="387"/>
      <c r="I129" s="387"/>
    </row>
    <row r="130" spans="1:9" s="318" customFormat="1" ht="15">
      <c r="A130" s="164"/>
      <c r="B130" s="12"/>
      <c r="C130" s="12" t="s">
        <v>89</v>
      </c>
      <c r="D130" s="268"/>
      <c r="E130" s="14"/>
      <c r="F130" s="332"/>
      <c r="G130" s="332"/>
      <c r="H130" s="383">
        <f>ROUND(SUM(H2:H129),0)</f>
        <v>0</v>
      </c>
      <c r="I130" s="383">
        <f>ROUND(SUM(I2:I129),0)</f>
        <v>0</v>
      </c>
    </row>
  </sheetData>
  <sheetProtection algorithmName="SHA-512" hashValue="LwrmQ6lwfInfYBP7acabBwuyXRuSL6Czmyt0oISc6Ar7kguWaeNJD9CUunbcz0dlVFVnxwb9tzy2Um3cY8EFqw==" saltValue="aOkPS5B3s3LUXE7LIV0UyQ==" spinCount="100000" sheet="1" objects="1" scenarios="1"/>
  <autoFilter ref="A1:I130" xr:uid="{00000000-0009-0000-0000-00001A000000}"/>
  <customSheetViews>
    <customSheetView guid="{8F7B0D9D-760B-4ED2-8EF3-7E60F24C53A3}" showPageBreaks="1" topLeftCell="A121">
      <pageMargins left="0.2361111111111111" right="0.2361111111111111" top="0.69444444444444442" bottom="0.69444444444444442" header="0.41666666666666669" footer="0.41666666666666669"/>
      <pageSetup paperSize="9" orientation="portrait" useFirstPageNumber="1" r:id="rId1"/>
      <headerFooter>
        <oddHeader>&amp;L&amp;"Times New Roman,bold"&amp;10 Szigetelés</oddHeader>
      </headerFooter>
    </customSheetView>
    <customSheetView guid="{889DD361-410A-403A-AA82-655FDFDC877E}" showPageBreaks="1" topLeftCell="A121">
      <pageMargins left="0.2361111111111111" right="0.2361111111111111" top="0.69444444444444442" bottom="0.69444444444444442" header="0.41666666666666669" footer="0.41666666666666669"/>
      <pageSetup paperSize="9" orientation="portrait" useFirstPageNumber="1" r:id="rId2"/>
      <headerFooter>
        <oddHeader>&amp;L&amp;"Times New Roman,bold"&amp;10 Szigetelés</oddHeader>
      </headerFooter>
    </customSheetView>
    <customSheetView guid="{D331B704-800F-4B9C-8ED5-0D010377A042}" showPageBreaks="1">
      <selection activeCell="I2" sqref="F2:I2"/>
      <pageMargins left="0.23622047244094491" right="0.23622047244094491" top="0.70866141732283472" bottom="0.70866141732283472" header="0.43307086614173229" footer="0.43307086614173229"/>
      <pageSetup paperSize="9" scale="75" orientation="portrait" useFirstPageNumber="1" r:id="rId3"/>
      <headerFooter>
        <oddHeader>&amp;L&amp;"Times New Roman,bold"&amp;10 Szigetelés</oddHeader>
      </headerFooter>
    </customSheetView>
  </customSheetViews>
  <pageMargins left="0.23622047244094491" right="0.23622047244094491" top="0.70866141732283472" bottom="0.70866141732283472" header="0.43307086614173229" footer="0.43307086614173229"/>
  <pageSetup paperSize="9" scale="72" firstPageNumber="173" orientation="portrait" useFirstPageNumber="1" r:id="rId4"/>
  <headerFooter>
    <oddHeader>&amp;L&amp;"Times New Roman,Félkövér"&amp;10&amp;A</oddHeader>
    <oddFooter>&amp;C&amp;P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Munka29">
    <tabColor rgb="FFFFC000"/>
  </sheetPr>
  <dimension ref="A1:I114"/>
  <sheetViews>
    <sheetView workbookViewId="0">
      <selection activeCell="I2" sqref="I2"/>
    </sheetView>
  </sheetViews>
  <sheetFormatPr defaultRowHeight="14.25"/>
  <cols>
    <col min="1" max="1" width="5.28515625" style="57" customWidth="1"/>
    <col min="2" max="2" width="11.42578125" style="20" customWidth="1"/>
    <col min="3" max="3" width="31.5703125" style="20" customWidth="1"/>
    <col min="4" max="4" width="8.7109375" style="76" customWidth="1"/>
    <col min="5" max="5" width="8.28515625" style="58" customWidth="1"/>
    <col min="6" max="6" width="16.5703125" style="76" customWidth="1"/>
    <col min="7" max="7" width="14.140625" style="76" customWidth="1"/>
    <col min="8" max="8" width="17" style="58" customWidth="1"/>
    <col min="9" max="9" width="15.5703125" style="58" bestFit="1"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9" s="319" customFormat="1" ht="30">
      <c r="A1" s="8" t="s">
        <v>71</v>
      </c>
      <c r="B1" s="8" t="s">
        <v>72</v>
      </c>
      <c r="C1" s="8" t="s">
        <v>73</v>
      </c>
      <c r="D1" s="241" t="s">
        <v>74</v>
      </c>
      <c r="E1" s="13" t="s">
        <v>75</v>
      </c>
      <c r="F1" s="241" t="s">
        <v>76</v>
      </c>
      <c r="G1" s="241" t="s">
        <v>77</v>
      </c>
      <c r="H1" s="241" t="s">
        <v>0</v>
      </c>
      <c r="I1" s="13" t="s">
        <v>1</v>
      </c>
    </row>
    <row r="2" spans="1:9" ht="128.25">
      <c r="A2" s="57">
        <v>1</v>
      </c>
      <c r="B2" s="20" t="s">
        <v>3903</v>
      </c>
      <c r="C2" s="20" t="s">
        <v>3904</v>
      </c>
      <c r="D2" s="76">
        <v>1</v>
      </c>
      <c r="E2" s="58" t="s">
        <v>80</v>
      </c>
      <c r="F2" s="240"/>
      <c r="G2" s="240"/>
      <c r="H2" s="382">
        <f>ROUND(D2*F2, 0)</f>
        <v>0</v>
      </c>
      <c r="I2" s="382">
        <f>ROUND(D2*G2, 0)</f>
        <v>0</v>
      </c>
    </row>
    <row r="3" spans="1:9">
      <c r="F3" s="317"/>
      <c r="G3" s="314"/>
      <c r="H3" s="382"/>
      <c r="I3" s="382"/>
    </row>
    <row r="4" spans="1:9" ht="128.25">
      <c r="A4" s="57">
        <v>2</v>
      </c>
      <c r="B4" s="20" t="s">
        <v>3905</v>
      </c>
      <c r="C4" s="20" t="s">
        <v>3906</v>
      </c>
      <c r="D4" s="76">
        <v>1</v>
      </c>
      <c r="E4" s="58" t="s">
        <v>80</v>
      </c>
      <c r="F4" s="240"/>
      <c r="G4" s="240"/>
      <c r="H4" s="382">
        <f t="shared" ref="H4:H66" si="0">ROUND(D4*F4, 0)</f>
        <v>0</v>
      </c>
      <c r="I4" s="382">
        <f t="shared" ref="I4:I66" si="1">ROUND(D4*G4, 0)</f>
        <v>0</v>
      </c>
    </row>
    <row r="5" spans="1:9">
      <c r="F5" s="317"/>
      <c r="G5" s="314"/>
      <c r="H5" s="382"/>
      <c r="I5" s="382"/>
    </row>
    <row r="6" spans="1:9" ht="128.25">
      <c r="A6" s="57">
        <v>3</v>
      </c>
      <c r="B6" s="20" t="s">
        <v>3907</v>
      </c>
      <c r="C6" s="20" t="s">
        <v>3908</v>
      </c>
      <c r="D6" s="76">
        <v>1</v>
      </c>
      <c r="E6" s="58" t="s">
        <v>80</v>
      </c>
      <c r="F6" s="240"/>
      <c r="G6" s="240"/>
      <c r="H6" s="382">
        <f t="shared" si="0"/>
        <v>0</v>
      </c>
      <c r="I6" s="382">
        <f t="shared" si="1"/>
        <v>0</v>
      </c>
    </row>
    <row r="7" spans="1:9">
      <c r="F7" s="317"/>
      <c r="G7" s="314"/>
      <c r="H7" s="382"/>
      <c r="I7" s="382"/>
    </row>
    <row r="8" spans="1:9" ht="128.25">
      <c r="A8" s="57">
        <v>4</v>
      </c>
      <c r="B8" s="20" t="s">
        <v>3909</v>
      </c>
      <c r="C8" s="20" t="s">
        <v>3910</v>
      </c>
      <c r="D8" s="76">
        <v>1</v>
      </c>
      <c r="E8" s="58" t="s">
        <v>80</v>
      </c>
      <c r="F8" s="240"/>
      <c r="G8" s="240"/>
      <c r="H8" s="382">
        <f t="shared" si="0"/>
        <v>0</v>
      </c>
      <c r="I8" s="382">
        <f t="shared" si="1"/>
        <v>0</v>
      </c>
    </row>
    <row r="9" spans="1:9">
      <c r="F9" s="317"/>
      <c r="G9" s="314"/>
      <c r="H9" s="382"/>
      <c r="I9" s="382"/>
    </row>
    <row r="10" spans="1:9" ht="128.25">
      <c r="A10" s="57">
        <v>5</v>
      </c>
      <c r="B10" s="20" t="s">
        <v>3911</v>
      </c>
      <c r="C10" s="20" t="s">
        <v>3912</v>
      </c>
      <c r="D10" s="76">
        <v>1</v>
      </c>
      <c r="E10" s="58" t="s">
        <v>80</v>
      </c>
      <c r="F10" s="240"/>
      <c r="G10" s="240"/>
      <c r="H10" s="382">
        <f t="shared" si="0"/>
        <v>0</v>
      </c>
      <c r="I10" s="382">
        <f t="shared" si="1"/>
        <v>0</v>
      </c>
    </row>
    <row r="11" spans="1:9">
      <c r="F11" s="317"/>
      <c r="G11" s="314"/>
      <c r="H11" s="382"/>
      <c r="I11" s="382"/>
    </row>
    <row r="12" spans="1:9" ht="128.25">
      <c r="A12" s="57">
        <v>6</v>
      </c>
      <c r="B12" s="20" t="s">
        <v>3913</v>
      </c>
      <c r="C12" s="20" t="s">
        <v>3914</v>
      </c>
      <c r="D12" s="76">
        <v>1</v>
      </c>
      <c r="E12" s="58" t="s">
        <v>80</v>
      </c>
      <c r="F12" s="240"/>
      <c r="G12" s="240"/>
      <c r="H12" s="382">
        <f t="shared" si="0"/>
        <v>0</v>
      </c>
      <c r="I12" s="382">
        <f t="shared" si="1"/>
        <v>0</v>
      </c>
    </row>
    <row r="13" spans="1:9">
      <c r="F13" s="317"/>
      <c r="G13" s="314"/>
      <c r="H13" s="382"/>
      <c r="I13" s="382"/>
    </row>
    <row r="14" spans="1:9" ht="128.25">
      <c r="A14" s="57">
        <v>7</v>
      </c>
      <c r="B14" s="20" t="s">
        <v>3915</v>
      </c>
      <c r="C14" s="20" t="s">
        <v>3916</v>
      </c>
      <c r="D14" s="76">
        <v>1</v>
      </c>
      <c r="E14" s="58" t="s">
        <v>80</v>
      </c>
      <c r="F14" s="240"/>
      <c r="G14" s="240"/>
      <c r="H14" s="382">
        <f t="shared" si="0"/>
        <v>0</v>
      </c>
      <c r="I14" s="382">
        <f t="shared" si="1"/>
        <v>0</v>
      </c>
    </row>
    <row r="15" spans="1:9">
      <c r="F15" s="317"/>
      <c r="G15" s="314"/>
      <c r="H15" s="382"/>
      <c r="I15" s="382"/>
    </row>
    <row r="16" spans="1:9" ht="128.25">
      <c r="A16" s="57">
        <v>8</v>
      </c>
      <c r="B16" s="20" t="s">
        <v>3917</v>
      </c>
      <c r="C16" s="20" t="s">
        <v>3918</v>
      </c>
      <c r="D16" s="76">
        <v>1</v>
      </c>
      <c r="E16" s="58" t="s">
        <v>80</v>
      </c>
      <c r="F16" s="240"/>
      <c r="G16" s="240"/>
      <c r="H16" s="382">
        <f t="shared" si="0"/>
        <v>0</v>
      </c>
      <c r="I16" s="382">
        <f t="shared" si="1"/>
        <v>0</v>
      </c>
    </row>
    <row r="17" spans="1:9">
      <c r="F17" s="317"/>
      <c r="G17" s="314"/>
      <c r="H17" s="382"/>
      <c r="I17" s="382"/>
    </row>
    <row r="18" spans="1:9" ht="128.25">
      <c r="A18" s="57">
        <v>9</v>
      </c>
      <c r="B18" s="20" t="s">
        <v>3919</v>
      </c>
      <c r="C18" s="20" t="s">
        <v>3920</v>
      </c>
      <c r="D18" s="76">
        <v>1</v>
      </c>
      <c r="E18" s="58" t="s">
        <v>80</v>
      </c>
      <c r="F18" s="240"/>
      <c r="G18" s="240"/>
      <c r="H18" s="382">
        <f t="shared" si="0"/>
        <v>0</v>
      </c>
      <c r="I18" s="382">
        <f t="shared" si="1"/>
        <v>0</v>
      </c>
    </row>
    <row r="19" spans="1:9">
      <c r="F19" s="317"/>
      <c r="G19" s="314"/>
      <c r="H19" s="382"/>
      <c r="I19" s="382"/>
    </row>
    <row r="20" spans="1:9" ht="128.25">
      <c r="A20" s="57">
        <v>10</v>
      </c>
      <c r="B20" s="20" t="s">
        <v>3921</v>
      </c>
      <c r="C20" s="20" t="s">
        <v>3922</v>
      </c>
      <c r="D20" s="76">
        <v>1</v>
      </c>
      <c r="E20" s="58" t="s">
        <v>80</v>
      </c>
      <c r="F20" s="240"/>
      <c r="G20" s="240"/>
      <c r="H20" s="382">
        <f t="shared" si="0"/>
        <v>0</v>
      </c>
      <c r="I20" s="382">
        <f t="shared" si="1"/>
        <v>0</v>
      </c>
    </row>
    <row r="21" spans="1:9">
      <c r="F21" s="317"/>
      <c r="G21" s="314"/>
      <c r="H21" s="382"/>
      <c r="I21" s="382"/>
    </row>
    <row r="22" spans="1:9" ht="128.25">
      <c r="A22" s="57">
        <v>11</v>
      </c>
      <c r="B22" s="20" t="s">
        <v>3923</v>
      </c>
      <c r="C22" s="20" t="s">
        <v>3924</v>
      </c>
      <c r="D22" s="76">
        <v>1</v>
      </c>
      <c r="E22" s="58" t="s">
        <v>80</v>
      </c>
      <c r="F22" s="240"/>
      <c r="G22" s="240"/>
      <c r="H22" s="382">
        <f t="shared" si="0"/>
        <v>0</v>
      </c>
      <c r="I22" s="382">
        <f t="shared" si="1"/>
        <v>0</v>
      </c>
    </row>
    <row r="23" spans="1:9">
      <c r="F23" s="317"/>
      <c r="G23" s="314"/>
      <c r="H23" s="382"/>
      <c r="I23" s="382"/>
    </row>
    <row r="24" spans="1:9" ht="128.25">
      <c r="A24" s="57">
        <v>12</v>
      </c>
      <c r="B24" s="20" t="s">
        <v>3925</v>
      </c>
      <c r="C24" s="20" t="s">
        <v>3926</v>
      </c>
      <c r="D24" s="76">
        <v>1</v>
      </c>
      <c r="E24" s="58" t="s">
        <v>80</v>
      </c>
      <c r="F24" s="240"/>
      <c r="G24" s="240"/>
      <c r="H24" s="382">
        <f t="shared" si="0"/>
        <v>0</v>
      </c>
      <c r="I24" s="382">
        <f t="shared" si="1"/>
        <v>0</v>
      </c>
    </row>
    <row r="25" spans="1:9">
      <c r="F25" s="317"/>
      <c r="G25" s="314"/>
      <c r="H25" s="382"/>
      <c r="I25" s="382"/>
    </row>
    <row r="26" spans="1:9" ht="128.25">
      <c r="A26" s="57">
        <v>13</v>
      </c>
      <c r="B26" s="20" t="s">
        <v>3927</v>
      </c>
      <c r="C26" s="20" t="s">
        <v>3928</v>
      </c>
      <c r="D26" s="76">
        <v>1</v>
      </c>
      <c r="E26" s="58" t="s">
        <v>80</v>
      </c>
      <c r="F26" s="240"/>
      <c r="G26" s="240"/>
      <c r="H26" s="382">
        <f t="shared" si="0"/>
        <v>0</v>
      </c>
      <c r="I26" s="382">
        <f t="shared" si="1"/>
        <v>0</v>
      </c>
    </row>
    <row r="27" spans="1:9">
      <c r="F27" s="317"/>
      <c r="G27" s="314"/>
      <c r="H27" s="382"/>
      <c r="I27" s="382"/>
    </row>
    <row r="28" spans="1:9" ht="128.25">
      <c r="A28" s="57">
        <v>14</v>
      </c>
      <c r="B28" s="20" t="s">
        <v>3929</v>
      </c>
      <c r="C28" s="20" t="s">
        <v>3930</v>
      </c>
      <c r="D28" s="76">
        <v>1</v>
      </c>
      <c r="E28" s="58" t="s">
        <v>80</v>
      </c>
      <c r="F28" s="240"/>
      <c r="G28" s="240"/>
      <c r="H28" s="382">
        <f t="shared" si="0"/>
        <v>0</v>
      </c>
      <c r="I28" s="382">
        <f t="shared" si="1"/>
        <v>0</v>
      </c>
    </row>
    <row r="29" spans="1:9">
      <c r="F29" s="317"/>
      <c r="G29" s="314"/>
      <c r="H29" s="382"/>
      <c r="I29" s="382"/>
    </row>
    <row r="30" spans="1:9" ht="128.25">
      <c r="A30" s="57">
        <v>15</v>
      </c>
      <c r="B30" s="20" t="s">
        <v>3931</v>
      </c>
      <c r="C30" s="20" t="s">
        <v>3932</v>
      </c>
      <c r="D30" s="76">
        <v>1</v>
      </c>
      <c r="E30" s="58" t="s">
        <v>80</v>
      </c>
      <c r="F30" s="240"/>
      <c r="G30" s="240"/>
      <c r="H30" s="382">
        <f t="shared" si="0"/>
        <v>0</v>
      </c>
      <c r="I30" s="382">
        <f t="shared" si="1"/>
        <v>0</v>
      </c>
    </row>
    <row r="31" spans="1:9">
      <c r="F31" s="317"/>
      <c r="G31" s="314"/>
      <c r="H31" s="382"/>
      <c r="I31" s="382"/>
    </row>
    <row r="32" spans="1:9" ht="128.25">
      <c r="A32" s="57">
        <v>16</v>
      </c>
      <c r="B32" s="20" t="s">
        <v>3933</v>
      </c>
      <c r="C32" s="20" t="s">
        <v>3934</v>
      </c>
      <c r="D32" s="76">
        <v>1</v>
      </c>
      <c r="E32" s="58" t="s">
        <v>80</v>
      </c>
      <c r="F32" s="240"/>
      <c r="G32" s="240"/>
      <c r="H32" s="382">
        <f t="shared" si="0"/>
        <v>0</v>
      </c>
      <c r="I32" s="382">
        <f t="shared" si="1"/>
        <v>0</v>
      </c>
    </row>
    <row r="33" spans="1:9">
      <c r="F33" s="317"/>
      <c r="G33" s="314"/>
      <c r="H33" s="382"/>
      <c r="I33" s="382"/>
    </row>
    <row r="34" spans="1:9" ht="128.25">
      <c r="A34" s="57">
        <v>17</v>
      </c>
      <c r="B34" s="20" t="s">
        <v>3935</v>
      </c>
      <c r="C34" s="20" t="s">
        <v>3936</v>
      </c>
      <c r="D34" s="76">
        <v>1</v>
      </c>
      <c r="E34" s="58" t="s">
        <v>80</v>
      </c>
      <c r="F34" s="240"/>
      <c r="G34" s="240"/>
      <c r="H34" s="382">
        <f t="shared" si="0"/>
        <v>0</v>
      </c>
      <c r="I34" s="382">
        <f t="shared" si="1"/>
        <v>0</v>
      </c>
    </row>
    <row r="35" spans="1:9">
      <c r="F35" s="317"/>
      <c r="G35" s="314"/>
      <c r="H35" s="382"/>
      <c r="I35" s="382"/>
    </row>
    <row r="36" spans="1:9" ht="128.25">
      <c r="A36" s="57">
        <v>18</v>
      </c>
      <c r="B36" s="20" t="s">
        <v>3937</v>
      </c>
      <c r="C36" s="20" t="s">
        <v>3938</v>
      </c>
      <c r="D36" s="76">
        <v>1</v>
      </c>
      <c r="E36" s="58" t="s">
        <v>80</v>
      </c>
      <c r="F36" s="240"/>
      <c r="G36" s="240"/>
      <c r="H36" s="382">
        <f t="shared" si="0"/>
        <v>0</v>
      </c>
      <c r="I36" s="382">
        <f t="shared" si="1"/>
        <v>0</v>
      </c>
    </row>
    <row r="37" spans="1:9">
      <c r="F37" s="317"/>
      <c r="G37" s="314"/>
      <c r="H37" s="382"/>
      <c r="I37" s="382"/>
    </row>
    <row r="38" spans="1:9" ht="128.25">
      <c r="A38" s="57">
        <v>19</v>
      </c>
      <c r="B38" s="20" t="s">
        <v>3939</v>
      </c>
      <c r="C38" s="20" t="s">
        <v>3940</v>
      </c>
      <c r="D38" s="76">
        <v>1</v>
      </c>
      <c r="E38" s="58" t="s">
        <v>80</v>
      </c>
      <c r="F38" s="240"/>
      <c r="G38" s="240"/>
      <c r="H38" s="382">
        <f t="shared" si="0"/>
        <v>0</v>
      </c>
      <c r="I38" s="382">
        <f t="shared" si="1"/>
        <v>0</v>
      </c>
    </row>
    <row r="39" spans="1:9">
      <c r="F39" s="317"/>
      <c r="G39" s="314"/>
      <c r="H39" s="382"/>
      <c r="I39" s="382"/>
    </row>
    <row r="40" spans="1:9" ht="128.25">
      <c r="A40" s="57">
        <v>20</v>
      </c>
      <c r="B40" s="20" t="s">
        <v>3941</v>
      </c>
      <c r="C40" s="20" t="s">
        <v>3942</v>
      </c>
      <c r="D40" s="76">
        <v>1</v>
      </c>
      <c r="E40" s="58" t="s">
        <v>80</v>
      </c>
      <c r="F40" s="240"/>
      <c r="G40" s="240"/>
      <c r="H40" s="382">
        <f t="shared" si="0"/>
        <v>0</v>
      </c>
      <c r="I40" s="382">
        <f t="shared" si="1"/>
        <v>0</v>
      </c>
    </row>
    <row r="41" spans="1:9">
      <c r="F41" s="317"/>
      <c r="G41" s="314"/>
      <c r="H41" s="382"/>
      <c r="I41" s="382"/>
    </row>
    <row r="42" spans="1:9" ht="128.25">
      <c r="A42" s="57">
        <v>21</v>
      </c>
      <c r="B42" s="20" t="s">
        <v>3943</v>
      </c>
      <c r="C42" s="20" t="s">
        <v>3944</v>
      </c>
      <c r="D42" s="76">
        <v>1</v>
      </c>
      <c r="E42" s="58" t="s">
        <v>80</v>
      </c>
      <c r="F42" s="240"/>
      <c r="G42" s="240"/>
      <c r="H42" s="382">
        <f t="shared" si="0"/>
        <v>0</v>
      </c>
      <c r="I42" s="382">
        <f t="shared" si="1"/>
        <v>0</v>
      </c>
    </row>
    <row r="43" spans="1:9">
      <c r="F43" s="317"/>
      <c r="G43" s="314"/>
      <c r="H43" s="382"/>
      <c r="I43" s="382"/>
    </row>
    <row r="44" spans="1:9" ht="128.25">
      <c r="A44" s="57">
        <v>22</v>
      </c>
      <c r="B44" s="20" t="s">
        <v>3945</v>
      </c>
      <c r="C44" s="20" t="s">
        <v>3946</v>
      </c>
      <c r="D44" s="76">
        <v>1</v>
      </c>
      <c r="E44" s="58" t="s">
        <v>80</v>
      </c>
      <c r="F44" s="240"/>
      <c r="G44" s="240"/>
      <c r="H44" s="382">
        <f t="shared" si="0"/>
        <v>0</v>
      </c>
      <c r="I44" s="382">
        <f t="shared" si="1"/>
        <v>0</v>
      </c>
    </row>
    <row r="45" spans="1:9">
      <c r="F45" s="317"/>
      <c r="G45" s="314"/>
      <c r="H45" s="382"/>
      <c r="I45" s="382"/>
    </row>
    <row r="46" spans="1:9" ht="128.25">
      <c r="A46" s="57">
        <v>23</v>
      </c>
      <c r="B46" s="20" t="s">
        <v>3947</v>
      </c>
      <c r="C46" s="20" t="s">
        <v>3948</v>
      </c>
      <c r="D46" s="76">
        <v>1</v>
      </c>
      <c r="E46" s="58" t="s">
        <v>80</v>
      </c>
      <c r="F46" s="240"/>
      <c r="G46" s="240"/>
      <c r="H46" s="382">
        <f t="shared" si="0"/>
        <v>0</v>
      </c>
      <c r="I46" s="382">
        <f t="shared" si="1"/>
        <v>0</v>
      </c>
    </row>
    <row r="47" spans="1:9">
      <c r="F47" s="317"/>
      <c r="G47" s="314"/>
      <c r="H47" s="382"/>
      <c r="I47" s="382"/>
    </row>
    <row r="48" spans="1:9" ht="128.25">
      <c r="A48" s="57">
        <v>24</v>
      </c>
      <c r="B48" s="20" t="s">
        <v>3949</v>
      </c>
      <c r="C48" s="20" t="s">
        <v>3950</v>
      </c>
      <c r="D48" s="76">
        <v>1</v>
      </c>
      <c r="E48" s="58" t="s">
        <v>80</v>
      </c>
      <c r="F48" s="240"/>
      <c r="G48" s="240"/>
      <c r="H48" s="382">
        <f t="shared" si="0"/>
        <v>0</v>
      </c>
      <c r="I48" s="382">
        <f t="shared" si="1"/>
        <v>0</v>
      </c>
    </row>
    <row r="49" spans="1:9">
      <c r="F49" s="317"/>
      <c r="G49" s="314"/>
      <c r="H49" s="382"/>
      <c r="I49" s="382"/>
    </row>
    <row r="50" spans="1:9" ht="128.25">
      <c r="A50" s="57">
        <v>25</v>
      </c>
      <c r="B50" s="20" t="s">
        <v>3951</v>
      </c>
      <c r="C50" s="20" t="s">
        <v>3952</v>
      </c>
      <c r="D50" s="76">
        <v>1</v>
      </c>
      <c r="E50" s="58" t="s">
        <v>80</v>
      </c>
      <c r="F50" s="240"/>
      <c r="G50" s="240"/>
      <c r="H50" s="382">
        <f t="shared" si="0"/>
        <v>0</v>
      </c>
      <c r="I50" s="382">
        <f t="shared" si="1"/>
        <v>0</v>
      </c>
    </row>
    <row r="51" spans="1:9">
      <c r="F51" s="317"/>
      <c r="G51" s="314"/>
      <c r="H51" s="382"/>
      <c r="I51" s="382"/>
    </row>
    <row r="52" spans="1:9" ht="128.25">
      <c r="A52" s="57">
        <v>26</v>
      </c>
      <c r="B52" s="20" t="s">
        <v>3953</v>
      </c>
      <c r="C52" s="20" t="s">
        <v>3954</v>
      </c>
      <c r="D52" s="76">
        <v>1</v>
      </c>
      <c r="E52" s="58" t="s">
        <v>80</v>
      </c>
      <c r="F52" s="240"/>
      <c r="G52" s="240"/>
      <c r="H52" s="382">
        <f t="shared" si="0"/>
        <v>0</v>
      </c>
      <c r="I52" s="382">
        <f t="shared" si="1"/>
        <v>0</v>
      </c>
    </row>
    <row r="53" spans="1:9">
      <c r="F53" s="317"/>
      <c r="G53" s="314"/>
      <c r="H53" s="382"/>
      <c r="I53" s="382"/>
    </row>
    <row r="54" spans="1:9" ht="128.25">
      <c r="A54" s="57">
        <v>27</v>
      </c>
      <c r="B54" s="20" t="s">
        <v>3955</v>
      </c>
      <c r="C54" s="20" t="s">
        <v>3956</v>
      </c>
      <c r="D54" s="76">
        <v>1</v>
      </c>
      <c r="E54" s="58" t="s">
        <v>80</v>
      </c>
      <c r="F54" s="240"/>
      <c r="G54" s="240"/>
      <c r="H54" s="382">
        <f t="shared" si="0"/>
        <v>0</v>
      </c>
      <c r="I54" s="382">
        <f t="shared" si="1"/>
        <v>0</v>
      </c>
    </row>
    <row r="55" spans="1:9">
      <c r="F55" s="317"/>
      <c r="G55" s="314"/>
      <c r="H55" s="382"/>
      <c r="I55" s="382"/>
    </row>
    <row r="56" spans="1:9" ht="128.25">
      <c r="A56" s="57">
        <v>28</v>
      </c>
      <c r="B56" s="20" t="s">
        <v>3957</v>
      </c>
      <c r="C56" s="20" t="s">
        <v>3958</v>
      </c>
      <c r="D56" s="76">
        <v>1</v>
      </c>
      <c r="E56" s="58" t="s">
        <v>80</v>
      </c>
      <c r="F56" s="240"/>
      <c r="G56" s="240"/>
      <c r="H56" s="382">
        <f t="shared" si="0"/>
        <v>0</v>
      </c>
      <c r="I56" s="382">
        <f t="shared" si="1"/>
        <v>0</v>
      </c>
    </row>
    <row r="57" spans="1:9">
      <c r="F57" s="317"/>
      <c r="G57" s="314"/>
      <c r="H57" s="382"/>
      <c r="I57" s="382"/>
    </row>
    <row r="58" spans="1:9" ht="128.25">
      <c r="A58" s="57">
        <v>29</v>
      </c>
      <c r="B58" s="20" t="s">
        <v>3959</v>
      </c>
      <c r="C58" s="20" t="s">
        <v>3960</v>
      </c>
      <c r="D58" s="76">
        <v>1</v>
      </c>
      <c r="E58" s="58" t="s">
        <v>80</v>
      </c>
      <c r="F58" s="240"/>
      <c r="G58" s="240"/>
      <c r="H58" s="382">
        <f t="shared" si="0"/>
        <v>0</v>
      </c>
      <c r="I58" s="382">
        <f t="shared" si="1"/>
        <v>0</v>
      </c>
    </row>
    <row r="59" spans="1:9">
      <c r="F59" s="317"/>
      <c r="G59" s="314"/>
      <c r="H59" s="382"/>
      <c r="I59" s="382"/>
    </row>
    <row r="60" spans="1:9" ht="128.25">
      <c r="A60" s="57">
        <v>30</v>
      </c>
      <c r="B60" s="20" t="s">
        <v>3961</v>
      </c>
      <c r="C60" s="20" t="s">
        <v>3962</v>
      </c>
      <c r="D60" s="76">
        <v>1</v>
      </c>
      <c r="E60" s="58" t="s">
        <v>80</v>
      </c>
      <c r="F60" s="240"/>
      <c r="G60" s="240"/>
      <c r="H60" s="382">
        <f t="shared" si="0"/>
        <v>0</v>
      </c>
      <c r="I60" s="382">
        <f t="shared" si="1"/>
        <v>0</v>
      </c>
    </row>
    <row r="61" spans="1:9">
      <c r="F61" s="317"/>
      <c r="G61" s="314"/>
      <c r="H61" s="382"/>
      <c r="I61" s="382"/>
    </row>
    <row r="62" spans="1:9" ht="128.25">
      <c r="A62" s="57">
        <v>31</v>
      </c>
      <c r="B62" s="20" t="s">
        <v>3963</v>
      </c>
      <c r="C62" s="20" t="s">
        <v>3964</v>
      </c>
      <c r="D62" s="76">
        <v>1</v>
      </c>
      <c r="E62" s="58" t="s">
        <v>80</v>
      </c>
      <c r="F62" s="240"/>
      <c r="G62" s="240"/>
      <c r="H62" s="382">
        <f t="shared" si="0"/>
        <v>0</v>
      </c>
      <c r="I62" s="382">
        <f t="shared" si="1"/>
        <v>0</v>
      </c>
    </row>
    <row r="63" spans="1:9">
      <c r="F63" s="317"/>
      <c r="G63" s="314"/>
      <c r="H63" s="382"/>
      <c r="I63" s="382"/>
    </row>
    <row r="64" spans="1:9" ht="128.25">
      <c r="A64" s="57">
        <v>32</v>
      </c>
      <c r="B64" s="20" t="s">
        <v>3965</v>
      </c>
      <c r="C64" s="20" t="s">
        <v>3966</v>
      </c>
      <c r="D64" s="76">
        <v>1</v>
      </c>
      <c r="E64" s="58" t="s">
        <v>80</v>
      </c>
      <c r="F64" s="240"/>
      <c r="G64" s="240"/>
      <c r="H64" s="382">
        <f t="shared" si="0"/>
        <v>0</v>
      </c>
      <c r="I64" s="382">
        <f t="shared" si="1"/>
        <v>0</v>
      </c>
    </row>
    <row r="65" spans="1:9">
      <c r="F65" s="317"/>
      <c r="G65" s="314"/>
      <c r="H65" s="382"/>
      <c r="I65" s="382"/>
    </row>
    <row r="66" spans="1:9" ht="128.25">
      <c r="A66" s="57">
        <v>33</v>
      </c>
      <c r="B66" s="20" t="s">
        <v>3967</v>
      </c>
      <c r="C66" s="20" t="s">
        <v>3968</v>
      </c>
      <c r="D66" s="76">
        <v>1</v>
      </c>
      <c r="E66" s="58" t="s">
        <v>80</v>
      </c>
      <c r="F66" s="240"/>
      <c r="G66" s="240"/>
      <c r="H66" s="382">
        <f t="shared" si="0"/>
        <v>0</v>
      </c>
      <c r="I66" s="382">
        <f t="shared" si="1"/>
        <v>0</v>
      </c>
    </row>
    <row r="67" spans="1:9">
      <c r="F67" s="317"/>
      <c r="G67" s="314"/>
      <c r="H67" s="382"/>
      <c r="I67" s="382"/>
    </row>
    <row r="68" spans="1:9" ht="128.25">
      <c r="A68" s="57">
        <v>34</v>
      </c>
      <c r="B68" s="20" t="s">
        <v>3969</v>
      </c>
      <c r="C68" s="20" t="s">
        <v>3970</v>
      </c>
      <c r="D68" s="76">
        <v>1</v>
      </c>
      <c r="E68" s="58" t="s">
        <v>80</v>
      </c>
      <c r="F68" s="240"/>
      <c r="G68" s="240"/>
      <c r="H68" s="382">
        <f t="shared" ref="H68:H112" si="2">ROUND(D68*F68, 0)</f>
        <v>0</v>
      </c>
      <c r="I68" s="382">
        <f t="shared" ref="I68:I112" si="3">ROUND(D68*G68, 0)</f>
        <v>0</v>
      </c>
    </row>
    <row r="69" spans="1:9">
      <c r="F69" s="317"/>
      <c r="G69" s="314"/>
      <c r="H69" s="382"/>
      <c r="I69" s="382"/>
    </row>
    <row r="70" spans="1:9" ht="128.25">
      <c r="A70" s="57">
        <v>35</v>
      </c>
      <c r="B70" s="20" t="s">
        <v>3971</v>
      </c>
      <c r="C70" s="20" t="s">
        <v>3972</v>
      </c>
      <c r="D70" s="76">
        <v>1</v>
      </c>
      <c r="E70" s="58" t="s">
        <v>80</v>
      </c>
      <c r="F70" s="240"/>
      <c r="G70" s="240"/>
      <c r="H70" s="382">
        <f t="shared" si="2"/>
        <v>0</v>
      </c>
      <c r="I70" s="382">
        <f t="shared" si="3"/>
        <v>0</v>
      </c>
    </row>
    <row r="71" spans="1:9">
      <c r="F71" s="317"/>
      <c r="G71" s="314"/>
      <c r="H71" s="382"/>
      <c r="I71" s="382"/>
    </row>
    <row r="72" spans="1:9" ht="128.25">
      <c r="A72" s="57">
        <v>36</v>
      </c>
      <c r="B72" s="20" t="s">
        <v>3973</v>
      </c>
      <c r="C72" s="20" t="s">
        <v>3974</v>
      </c>
      <c r="D72" s="76">
        <v>1</v>
      </c>
      <c r="E72" s="58" t="s">
        <v>80</v>
      </c>
      <c r="F72" s="240"/>
      <c r="G72" s="240"/>
      <c r="H72" s="382">
        <f t="shared" si="2"/>
        <v>0</v>
      </c>
      <c r="I72" s="382">
        <f t="shared" si="3"/>
        <v>0</v>
      </c>
    </row>
    <row r="73" spans="1:9">
      <c r="F73" s="317"/>
      <c r="G73" s="314"/>
      <c r="H73" s="382"/>
      <c r="I73" s="382"/>
    </row>
    <row r="74" spans="1:9" ht="128.25">
      <c r="A74" s="57">
        <v>37</v>
      </c>
      <c r="B74" s="20" t="s">
        <v>3975</v>
      </c>
      <c r="C74" s="20" t="s">
        <v>3976</v>
      </c>
      <c r="D74" s="76">
        <v>1</v>
      </c>
      <c r="E74" s="58" t="s">
        <v>80</v>
      </c>
      <c r="F74" s="240"/>
      <c r="G74" s="240"/>
      <c r="H74" s="382">
        <f t="shared" si="2"/>
        <v>0</v>
      </c>
      <c r="I74" s="382">
        <f t="shared" si="3"/>
        <v>0</v>
      </c>
    </row>
    <row r="75" spans="1:9">
      <c r="F75" s="317"/>
      <c r="G75" s="314"/>
      <c r="H75" s="382"/>
      <c r="I75" s="382"/>
    </row>
    <row r="76" spans="1:9" ht="128.25">
      <c r="A76" s="57">
        <v>38</v>
      </c>
      <c r="B76" s="20" t="s">
        <v>3977</v>
      </c>
      <c r="C76" s="20" t="s">
        <v>3978</v>
      </c>
      <c r="D76" s="76">
        <v>1</v>
      </c>
      <c r="E76" s="58" t="s">
        <v>80</v>
      </c>
      <c r="F76" s="240"/>
      <c r="G76" s="240"/>
      <c r="H76" s="382">
        <f t="shared" si="2"/>
        <v>0</v>
      </c>
      <c r="I76" s="382">
        <f t="shared" si="3"/>
        <v>0</v>
      </c>
    </row>
    <row r="77" spans="1:9">
      <c r="F77" s="317"/>
      <c r="G77" s="314"/>
      <c r="H77" s="382"/>
      <c r="I77" s="382"/>
    </row>
    <row r="78" spans="1:9" ht="128.25">
      <c r="A78" s="57">
        <v>39</v>
      </c>
      <c r="B78" s="20" t="s">
        <v>3979</v>
      </c>
      <c r="C78" s="20" t="s">
        <v>3980</v>
      </c>
      <c r="D78" s="76">
        <v>1</v>
      </c>
      <c r="E78" s="58" t="s">
        <v>80</v>
      </c>
      <c r="F78" s="240"/>
      <c r="G78" s="240"/>
      <c r="H78" s="382">
        <f t="shared" si="2"/>
        <v>0</v>
      </c>
      <c r="I78" s="382">
        <f t="shared" si="3"/>
        <v>0</v>
      </c>
    </row>
    <row r="79" spans="1:9">
      <c r="F79" s="317"/>
      <c r="G79" s="314"/>
      <c r="H79" s="382"/>
      <c r="I79" s="382"/>
    </row>
    <row r="80" spans="1:9" ht="128.25">
      <c r="A80" s="57">
        <v>40</v>
      </c>
      <c r="B80" s="20" t="s">
        <v>3981</v>
      </c>
      <c r="C80" s="20" t="s">
        <v>3982</v>
      </c>
      <c r="D80" s="76">
        <v>1</v>
      </c>
      <c r="E80" s="58" t="s">
        <v>80</v>
      </c>
      <c r="F80" s="240"/>
      <c r="G80" s="240"/>
      <c r="H80" s="382">
        <f t="shared" si="2"/>
        <v>0</v>
      </c>
      <c r="I80" s="382">
        <f t="shared" si="3"/>
        <v>0</v>
      </c>
    </row>
    <row r="81" spans="1:9">
      <c r="F81" s="317"/>
      <c r="G81" s="314"/>
      <c r="H81" s="382"/>
      <c r="I81" s="382"/>
    </row>
    <row r="82" spans="1:9" ht="128.25">
      <c r="A82" s="57">
        <v>41</v>
      </c>
      <c r="B82" s="20" t="s">
        <v>3983</v>
      </c>
      <c r="C82" s="20" t="s">
        <v>3984</v>
      </c>
      <c r="D82" s="76">
        <v>1</v>
      </c>
      <c r="E82" s="58" t="s">
        <v>80</v>
      </c>
      <c r="F82" s="240"/>
      <c r="G82" s="240"/>
      <c r="H82" s="382">
        <f t="shared" si="2"/>
        <v>0</v>
      </c>
      <c r="I82" s="382">
        <f t="shared" si="3"/>
        <v>0</v>
      </c>
    </row>
    <row r="83" spans="1:9">
      <c r="F83" s="317"/>
      <c r="G83" s="314"/>
      <c r="H83" s="382"/>
      <c r="I83" s="382"/>
    </row>
    <row r="84" spans="1:9" ht="128.25">
      <c r="A84" s="57">
        <v>42</v>
      </c>
      <c r="B84" s="20" t="s">
        <v>3985</v>
      </c>
      <c r="C84" s="20" t="s">
        <v>3986</v>
      </c>
      <c r="D84" s="76">
        <v>1</v>
      </c>
      <c r="E84" s="58" t="s">
        <v>80</v>
      </c>
      <c r="F84" s="240"/>
      <c r="G84" s="240"/>
      <c r="H84" s="382">
        <f t="shared" si="2"/>
        <v>0</v>
      </c>
      <c r="I84" s="382">
        <f t="shared" si="3"/>
        <v>0</v>
      </c>
    </row>
    <row r="85" spans="1:9">
      <c r="F85" s="317"/>
      <c r="G85" s="314"/>
      <c r="H85" s="382"/>
      <c r="I85" s="382"/>
    </row>
    <row r="86" spans="1:9" ht="128.25">
      <c r="A86" s="57">
        <v>43</v>
      </c>
      <c r="B86" s="20" t="s">
        <v>3987</v>
      </c>
      <c r="C86" s="20" t="s">
        <v>3988</v>
      </c>
      <c r="D86" s="76">
        <v>1</v>
      </c>
      <c r="E86" s="58" t="s">
        <v>80</v>
      </c>
      <c r="F86" s="240"/>
      <c r="G86" s="240"/>
      <c r="H86" s="382">
        <f t="shared" si="2"/>
        <v>0</v>
      </c>
      <c r="I86" s="382">
        <f t="shared" si="3"/>
        <v>0</v>
      </c>
    </row>
    <row r="87" spans="1:9">
      <c r="F87" s="317"/>
      <c r="G87" s="314"/>
      <c r="H87" s="382"/>
      <c r="I87" s="382"/>
    </row>
    <row r="88" spans="1:9" ht="128.25">
      <c r="A88" s="57">
        <v>44</v>
      </c>
      <c r="B88" s="20" t="s">
        <v>3989</v>
      </c>
      <c r="C88" s="20" t="s">
        <v>3990</v>
      </c>
      <c r="D88" s="76">
        <v>1</v>
      </c>
      <c r="E88" s="58" t="s">
        <v>80</v>
      </c>
      <c r="F88" s="240"/>
      <c r="G88" s="240"/>
      <c r="H88" s="382">
        <f t="shared" si="2"/>
        <v>0</v>
      </c>
      <c r="I88" s="382">
        <f t="shared" si="3"/>
        <v>0</v>
      </c>
    </row>
    <row r="89" spans="1:9">
      <c r="F89" s="317"/>
      <c r="G89" s="314"/>
      <c r="H89" s="382"/>
      <c r="I89" s="382"/>
    </row>
    <row r="90" spans="1:9" ht="128.25">
      <c r="A90" s="57">
        <v>45</v>
      </c>
      <c r="B90" s="20" t="s">
        <v>3991</v>
      </c>
      <c r="C90" s="20" t="s">
        <v>3992</v>
      </c>
      <c r="D90" s="76">
        <v>1</v>
      </c>
      <c r="E90" s="58" t="s">
        <v>80</v>
      </c>
      <c r="F90" s="240"/>
      <c r="G90" s="240"/>
      <c r="H90" s="382">
        <f t="shared" si="2"/>
        <v>0</v>
      </c>
      <c r="I90" s="382">
        <f t="shared" si="3"/>
        <v>0</v>
      </c>
    </row>
    <row r="91" spans="1:9">
      <c r="F91" s="317"/>
      <c r="G91" s="314"/>
      <c r="H91" s="382"/>
      <c r="I91" s="382"/>
    </row>
    <row r="92" spans="1:9" ht="128.25">
      <c r="A92" s="57">
        <v>46</v>
      </c>
      <c r="B92" s="20" t="s">
        <v>3993</v>
      </c>
      <c r="C92" s="20" t="s">
        <v>3994</v>
      </c>
      <c r="D92" s="76">
        <v>2</v>
      </c>
      <c r="E92" s="58" t="s">
        <v>80</v>
      </c>
      <c r="F92" s="240"/>
      <c r="G92" s="240"/>
      <c r="H92" s="382">
        <f t="shared" si="2"/>
        <v>0</v>
      </c>
      <c r="I92" s="382">
        <f t="shared" si="3"/>
        <v>0</v>
      </c>
    </row>
    <row r="93" spans="1:9">
      <c r="F93" s="317"/>
      <c r="G93" s="314"/>
      <c r="H93" s="382"/>
      <c r="I93" s="382"/>
    </row>
    <row r="94" spans="1:9" ht="128.25">
      <c r="A94" s="57">
        <v>47</v>
      </c>
      <c r="B94" s="20" t="s">
        <v>3995</v>
      </c>
      <c r="C94" s="20" t="s">
        <v>3996</v>
      </c>
      <c r="D94" s="76">
        <v>1</v>
      </c>
      <c r="E94" s="58" t="s">
        <v>80</v>
      </c>
      <c r="F94" s="240"/>
      <c r="G94" s="240"/>
      <c r="H94" s="382">
        <f t="shared" si="2"/>
        <v>0</v>
      </c>
      <c r="I94" s="382">
        <f t="shared" si="3"/>
        <v>0</v>
      </c>
    </row>
    <row r="95" spans="1:9">
      <c r="F95" s="317"/>
      <c r="G95" s="314"/>
      <c r="H95" s="382"/>
      <c r="I95" s="382"/>
    </row>
    <row r="96" spans="1:9" ht="128.25">
      <c r="A96" s="57">
        <v>48</v>
      </c>
      <c r="B96" s="20" t="s">
        <v>3997</v>
      </c>
      <c r="C96" s="20" t="s">
        <v>3998</v>
      </c>
      <c r="D96" s="76">
        <v>1</v>
      </c>
      <c r="E96" s="58" t="s">
        <v>80</v>
      </c>
      <c r="F96" s="240"/>
      <c r="G96" s="240"/>
      <c r="H96" s="382">
        <f t="shared" si="2"/>
        <v>0</v>
      </c>
      <c r="I96" s="382">
        <f t="shared" si="3"/>
        <v>0</v>
      </c>
    </row>
    <row r="97" spans="1:9">
      <c r="F97" s="317"/>
      <c r="G97" s="314"/>
      <c r="H97" s="382"/>
      <c r="I97" s="382"/>
    </row>
    <row r="98" spans="1:9" ht="128.25">
      <c r="A98" s="57">
        <v>49</v>
      </c>
      <c r="B98" s="20" t="s">
        <v>3999</v>
      </c>
      <c r="C98" s="20" t="s">
        <v>4000</v>
      </c>
      <c r="D98" s="76">
        <v>1</v>
      </c>
      <c r="E98" s="58" t="s">
        <v>80</v>
      </c>
      <c r="F98" s="240"/>
      <c r="G98" s="240"/>
      <c r="H98" s="382">
        <f t="shared" si="2"/>
        <v>0</v>
      </c>
      <c r="I98" s="382">
        <f t="shared" si="3"/>
        <v>0</v>
      </c>
    </row>
    <row r="99" spans="1:9">
      <c r="F99" s="317"/>
      <c r="G99" s="314"/>
      <c r="H99" s="382"/>
      <c r="I99" s="382"/>
    </row>
    <row r="100" spans="1:9" ht="128.25">
      <c r="A100" s="57">
        <v>50</v>
      </c>
      <c r="B100" s="20" t="s">
        <v>4001</v>
      </c>
      <c r="C100" s="20" t="s">
        <v>4002</v>
      </c>
      <c r="D100" s="76">
        <v>1</v>
      </c>
      <c r="E100" s="58" t="s">
        <v>80</v>
      </c>
      <c r="F100" s="240"/>
      <c r="G100" s="240"/>
      <c r="H100" s="382">
        <f t="shared" si="2"/>
        <v>0</v>
      </c>
      <c r="I100" s="382">
        <f t="shared" si="3"/>
        <v>0</v>
      </c>
    </row>
    <row r="101" spans="1:9">
      <c r="F101" s="317"/>
      <c r="G101" s="314"/>
      <c r="H101" s="382"/>
      <c r="I101" s="382"/>
    </row>
    <row r="102" spans="1:9" ht="128.25">
      <c r="A102" s="57">
        <v>51</v>
      </c>
      <c r="B102" s="20" t="s">
        <v>4003</v>
      </c>
      <c r="C102" s="20" t="s">
        <v>4004</v>
      </c>
      <c r="D102" s="76">
        <v>1</v>
      </c>
      <c r="E102" s="58" t="s">
        <v>80</v>
      </c>
      <c r="F102" s="240"/>
      <c r="G102" s="240"/>
      <c r="H102" s="382">
        <f t="shared" si="2"/>
        <v>0</v>
      </c>
      <c r="I102" s="382">
        <f t="shared" si="3"/>
        <v>0</v>
      </c>
    </row>
    <row r="103" spans="1:9">
      <c r="F103" s="317"/>
      <c r="G103" s="314"/>
      <c r="H103" s="382"/>
      <c r="I103" s="382"/>
    </row>
    <row r="104" spans="1:9" ht="128.25">
      <c r="A104" s="57">
        <v>52</v>
      </c>
      <c r="B104" s="20" t="s">
        <v>4005</v>
      </c>
      <c r="C104" s="20" t="s">
        <v>4006</v>
      </c>
      <c r="D104" s="76">
        <v>1</v>
      </c>
      <c r="E104" s="58" t="s">
        <v>80</v>
      </c>
      <c r="F104" s="240"/>
      <c r="G104" s="240"/>
      <c r="H104" s="382">
        <f t="shared" si="2"/>
        <v>0</v>
      </c>
      <c r="I104" s="382">
        <f t="shared" si="3"/>
        <v>0</v>
      </c>
    </row>
    <row r="105" spans="1:9">
      <c r="F105" s="317"/>
      <c r="G105" s="314"/>
      <c r="H105" s="382"/>
      <c r="I105" s="382"/>
    </row>
    <row r="106" spans="1:9" ht="128.25">
      <c r="A106" s="57">
        <v>53</v>
      </c>
      <c r="B106" s="20" t="s">
        <v>4007</v>
      </c>
      <c r="C106" s="20" t="s">
        <v>4008</v>
      </c>
      <c r="D106" s="76">
        <v>1</v>
      </c>
      <c r="E106" s="58" t="s">
        <v>80</v>
      </c>
      <c r="F106" s="240"/>
      <c r="G106" s="240"/>
      <c r="H106" s="382">
        <f t="shared" si="2"/>
        <v>0</v>
      </c>
      <c r="I106" s="382">
        <f t="shared" si="3"/>
        <v>0</v>
      </c>
    </row>
    <row r="107" spans="1:9">
      <c r="F107" s="317"/>
      <c r="G107" s="314"/>
      <c r="H107" s="382"/>
      <c r="I107" s="382"/>
    </row>
    <row r="108" spans="1:9" ht="128.25">
      <c r="A108" s="57">
        <v>54</v>
      </c>
      <c r="B108" s="20" t="s">
        <v>4009</v>
      </c>
      <c r="C108" s="20" t="s">
        <v>4010</v>
      </c>
      <c r="D108" s="76">
        <v>1</v>
      </c>
      <c r="E108" s="58" t="s">
        <v>80</v>
      </c>
      <c r="F108" s="240"/>
      <c r="G108" s="240"/>
      <c r="H108" s="382">
        <f t="shared" si="2"/>
        <v>0</v>
      </c>
      <c r="I108" s="382">
        <f t="shared" si="3"/>
        <v>0</v>
      </c>
    </row>
    <row r="109" spans="1:9">
      <c r="F109" s="317"/>
      <c r="G109" s="314"/>
      <c r="H109" s="382"/>
      <c r="I109" s="382"/>
    </row>
    <row r="110" spans="1:9" ht="128.25">
      <c r="A110" s="57">
        <v>55</v>
      </c>
      <c r="B110" s="20" t="s">
        <v>4011</v>
      </c>
      <c r="C110" s="20" t="s">
        <v>4012</v>
      </c>
      <c r="D110" s="76">
        <v>1</v>
      </c>
      <c r="E110" s="58" t="s">
        <v>80</v>
      </c>
      <c r="F110" s="240"/>
      <c r="G110" s="240"/>
      <c r="H110" s="382">
        <f t="shared" si="2"/>
        <v>0</v>
      </c>
      <c r="I110" s="382">
        <f t="shared" si="3"/>
        <v>0</v>
      </c>
    </row>
    <row r="111" spans="1:9">
      <c r="F111" s="317"/>
      <c r="G111" s="314"/>
      <c r="H111" s="382"/>
      <c r="I111" s="382"/>
    </row>
    <row r="112" spans="1:9" ht="128.25">
      <c r="A112" s="57">
        <v>56</v>
      </c>
      <c r="B112" s="20" t="s">
        <v>4013</v>
      </c>
      <c r="C112" s="20" t="s">
        <v>4014</v>
      </c>
      <c r="D112" s="76">
        <v>1</v>
      </c>
      <c r="E112" s="58" t="s">
        <v>80</v>
      </c>
      <c r="F112" s="240"/>
      <c r="G112" s="240"/>
      <c r="H112" s="382">
        <f t="shared" si="2"/>
        <v>0</v>
      </c>
      <c r="I112" s="382">
        <f t="shared" si="3"/>
        <v>0</v>
      </c>
    </row>
    <row r="113" spans="1:9">
      <c r="F113" s="317"/>
      <c r="G113" s="314"/>
      <c r="H113" s="387"/>
      <c r="I113" s="387"/>
    </row>
    <row r="114" spans="1:9" s="318" customFormat="1" ht="15">
      <c r="A114" s="164"/>
      <c r="B114" s="12"/>
      <c r="C114" s="12" t="s">
        <v>89</v>
      </c>
      <c r="D114" s="268"/>
      <c r="E114" s="14"/>
      <c r="F114" s="332"/>
      <c r="G114" s="332"/>
      <c r="H114" s="383">
        <f>ROUND(SUM(H2:H113),0)</f>
        <v>0</v>
      </c>
      <c r="I114" s="383">
        <f>ROUND(SUM(I2:I113),0)</f>
        <v>0</v>
      </c>
    </row>
  </sheetData>
  <sheetProtection algorithmName="SHA-512" hashValue="MUmw2YDNbIaR4hVNBlyyGk4MQUcMTwP8f9FEVWw2yBBcdPG5qMv3DJ55iOKjQa1efE1hmqfKDrz5E4v/gtFVWg==" saltValue="YxtATaRiN8q17aotYjQCOg==" spinCount="100000" sheet="1" objects="1" scenarios="1"/>
  <autoFilter ref="A1:I114" xr:uid="{00000000-0009-0000-0000-00001B000000}"/>
  <customSheetViews>
    <customSheetView guid="{8F7B0D9D-760B-4ED2-8EF3-7E60F24C53A3}" showPageBreaks="1" topLeftCell="A109">
      <pageMargins left="0.2361111111111111" right="0.2361111111111111" top="0.69444444444444442" bottom="0.69444444444444442" header="0.41666666666666669" footer="0.41666666666666669"/>
      <pageSetup paperSize="9" orientation="portrait" useFirstPageNumber="1" r:id="rId1"/>
      <headerFooter>
        <oddHeader>&amp;L&amp;"Times New Roman,bold"&amp;10 Árnyékolók beépítése</oddHeader>
      </headerFooter>
    </customSheetView>
    <customSheetView guid="{889DD361-410A-403A-AA82-655FDFDC877E}" showPageBreaks="1" topLeftCell="A109">
      <pageMargins left="0.2361111111111111" right="0.2361111111111111" top="0.69444444444444442" bottom="0.69444444444444442" header="0.41666666666666669" footer="0.41666666666666669"/>
      <pageSetup paperSize="9" orientation="portrait" useFirstPageNumber="1" r:id="rId2"/>
      <headerFooter>
        <oddHeader>&amp;L&amp;"Times New Roman,bold"&amp;10 Árnyékolók beépítése</oddHeader>
      </headerFooter>
    </customSheetView>
    <customSheetView guid="{D331B704-800F-4B9C-8ED5-0D010377A042}" showPageBreaks="1">
      <selection activeCell="F4" sqref="F4:I4"/>
      <pageMargins left="0.23622047244094491" right="0.23622047244094491" top="0.70866141732283472" bottom="0.70866141732283472" header="0.43307086614173229" footer="0.43307086614173229"/>
      <pageSetup paperSize="9" scale="80" orientation="portrait" useFirstPageNumber="1" r:id="rId3"/>
      <headerFooter>
        <oddHeader>&amp;L&amp;"Times New Roman,bold"&amp;10 Árnyékolók beépítése</oddHeader>
      </headerFooter>
    </customSheetView>
  </customSheetViews>
  <pageMargins left="0.23622047244094491" right="0.23622047244094491" top="0.70866141732283472" bottom="0.70866141732283472" header="0.43307086614173229" footer="0.43307086614173229"/>
  <pageSetup paperSize="9" scale="77" firstPageNumber="184" orientation="portrait" useFirstPageNumber="1" r:id="rId4"/>
  <headerFooter>
    <oddHeader>&amp;L&amp;"Times New Roman,Félkövér"&amp;10&amp;A</oddHeader>
    <oddFooter>&amp;C&amp;P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Munka30">
    <tabColor rgb="FFFFC000"/>
  </sheetPr>
  <dimension ref="A1:I8"/>
  <sheetViews>
    <sheetView workbookViewId="0">
      <selection activeCell="G3" sqref="G3"/>
    </sheetView>
  </sheetViews>
  <sheetFormatPr defaultRowHeight="12.75"/>
  <cols>
    <col min="1" max="1" width="5.140625" style="61" customWidth="1"/>
    <col min="2" max="2" width="11.28515625" style="62" customWidth="1"/>
    <col min="3" max="3" width="32.7109375" style="62" customWidth="1"/>
    <col min="4" max="4" width="8.28515625" style="270" customWidth="1"/>
    <col min="5" max="5" width="8.42578125" style="63" customWidth="1"/>
    <col min="6" max="6" width="17" style="270" customWidth="1"/>
    <col min="7" max="7" width="14.5703125" style="270" customWidth="1"/>
    <col min="8" max="8" width="17.140625" style="63" customWidth="1"/>
    <col min="9" max="9" width="15.140625" style="63" bestFit="1"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9" s="319" customFormat="1" ht="30">
      <c r="A1" s="8" t="s">
        <v>71</v>
      </c>
      <c r="B1" s="8" t="s">
        <v>72</v>
      </c>
      <c r="C1" s="8" t="s">
        <v>73</v>
      </c>
      <c r="D1" s="241" t="s">
        <v>74</v>
      </c>
      <c r="E1" s="13" t="s">
        <v>75</v>
      </c>
      <c r="F1" s="241" t="s">
        <v>76</v>
      </c>
      <c r="G1" s="241" t="s">
        <v>77</v>
      </c>
      <c r="H1" s="241" t="s">
        <v>0</v>
      </c>
      <c r="I1" s="241" t="s">
        <v>1</v>
      </c>
    </row>
    <row r="2" spans="1:9" ht="42.75">
      <c r="A2" s="64">
        <v>1</v>
      </c>
      <c r="B2" s="65" t="s">
        <v>4015</v>
      </c>
      <c r="C2" s="65" t="s">
        <v>4016</v>
      </c>
      <c r="D2" s="267">
        <v>3</v>
      </c>
      <c r="E2" s="66" t="s">
        <v>80</v>
      </c>
      <c r="F2" s="265"/>
      <c r="G2" s="265"/>
      <c r="H2" s="389">
        <f>ROUND(D2*F2, 0)</f>
        <v>0</v>
      </c>
      <c r="I2" s="389">
        <f>ROUND(D2*G2, 0)</f>
        <v>0</v>
      </c>
    </row>
    <row r="3" spans="1:9" ht="14.25">
      <c r="A3" s="64"/>
      <c r="B3" s="65"/>
      <c r="C3" s="65"/>
      <c r="D3" s="267"/>
      <c r="E3" s="66"/>
      <c r="F3" s="335"/>
      <c r="G3" s="336"/>
      <c r="H3" s="390"/>
      <c r="I3" s="390"/>
    </row>
    <row r="4" spans="1:9" ht="85.5">
      <c r="A4" s="64">
        <v>2</v>
      </c>
      <c r="B4" s="65" t="s">
        <v>4017</v>
      </c>
      <c r="C4" s="65" t="s">
        <v>4018</v>
      </c>
      <c r="D4" s="267">
        <v>32.07</v>
      </c>
      <c r="E4" s="66" t="s">
        <v>279</v>
      </c>
      <c r="F4" s="265"/>
      <c r="G4" s="265"/>
      <c r="H4" s="389">
        <f>ROUND(D4*F4, 0)</f>
        <v>0</v>
      </c>
      <c r="I4" s="389">
        <f>ROUND(D4*G4, 0)</f>
        <v>0</v>
      </c>
    </row>
    <row r="5" spans="1:9" ht="14.25">
      <c r="A5" s="64"/>
      <c r="B5" s="65"/>
      <c r="C5" s="65"/>
      <c r="D5" s="267"/>
      <c r="E5" s="66"/>
      <c r="F5" s="335"/>
      <c r="G5" s="336"/>
      <c r="H5" s="390"/>
      <c r="I5" s="390"/>
    </row>
    <row r="6" spans="1:9" ht="242.25">
      <c r="A6" s="64">
        <v>3</v>
      </c>
      <c r="B6" s="65" t="s">
        <v>4019</v>
      </c>
      <c r="C6" s="65" t="s">
        <v>4020</v>
      </c>
      <c r="D6" s="267">
        <v>38.53</v>
      </c>
      <c r="E6" s="66" t="s">
        <v>279</v>
      </c>
      <c r="F6" s="265"/>
      <c r="G6" s="265"/>
      <c r="H6" s="389">
        <f>ROUND(D6*F6, 0)</f>
        <v>0</v>
      </c>
      <c r="I6" s="389">
        <f>ROUND(D6*G6, 0)</f>
        <v>0</v>
      </c>
    </row>
    <row r="7" spans="1:9" ht="14.25">
      <c r="A7" s="64"/>
      <c r="B7" s="65"/>
      <c r="C7" s="65"/>
      <c r="D7" s="267"/>
      <c r="E7" s="66"/>
      <c r="F7" s="335"/>
      <c r="G7" s="336"/>
      <c r="H7" s="390"/>
      <c r="I7" s="390"/>
    </row>
    <row r="8" spans="1:9" s="318" customFormat="1" ht="15">
      <c r="A8" s="67"/>
      <c r="B8" s="68"/>
      <c r="C8" s="68" t="s">
        <v>89</v>
      </c>
      <c r="D8" s="278"/>
      <c r="E8" s="69"/>
      <c r="F8" s="340"/>
      <c r="G8" s="340"/>
      <c r="H8" s="391">
        <f>ROUND(SUM(H2:H7),0)</f>
        <v>0</v>
      </c>
      <c r="I8" s="391">
        <f>ROUND(SUM(I2:I7),0)</f>
        <v>0</v>
      </c>
    </row>
  </sheetData>
  <sheetProtection algorithmName="SHA-512" hashValue="TTmFKXUuDcRhSoNZvKzICV2HmfuS89wWUNs21dZX9xeXFpMbKIumi52wMY1NguSO65zrq/jPyRR7kHbhBVS/Xg==" saltValue="9jcIAADXu8fewSnxrHegqw==" spinCount="100000" sheet="1" objects="1" scenarios="1"/>
  <autoFilter ref="A1:I8" xr:uid="{00000000-0009-0000-0000-00001C000000}"/>
  <customSheetViews>
    <customSheetView guid="{8F7B0D9D-760B-4ED2-8EF3-7E60F24C53A3}" showPageBreaks="1">
      <pageMargins left="0.2361111111111111" right="0.2361111111111111" top="0.69444444444444442" bottom="0.69444444444444442" header="0.41666666666666669" footer="0.41666666666666669"/>
      <pageSetup paperSize="9" orientation="portrait" useFirstPageNumber="1" r:id="rId1"/>
      <headerFooter>
        <oddHeader>&amp;L&amp;"Times New Roman,bold"&amp;10 Közműcsatorna-építés</oddHeader>
      </headerFooter>
    </customSheetView>
    <customSheetView guid="{889DD361-410A-403A-AA82-655FDFDC877E}" showPageBreaks="1">
      <pageMargins left="0.2361111111111111" right="0.2361111111111111" top="0.69444444444444442" bottom="0.69444444444444442" header="0.41666666666666669" footer="0.41666666666666669"/>
      <pageSetup paperSize="9" orientation="portrait" useFirstPageNumber="1" r:id="rId2"/>
      <headerFooter>
        <oddHeader>&amp;L&amp;"Times New Roman,bold"&amp;10 Közműcsatorna-építés</oddHeader>
      </headerFooter>
    </customSheetView>
    <customSheetView guid="{D331B704-800F-4B9C-8ED5-0D010377A042}" showPageBreaks="1">
      <selection activeCell="F6" sqref="F6:I6"/>
      <pageMargins left="0.23622047244094491" right="0.23622047244094491" top="0.70866141732283472" bottom="0.70866141732283472" header="0.43307086614173229" footer="0.43307086614173229"/>
      <pageSetup paperSize="9" scale="81" orientation="portrait" useFirstPageNumber="1" r:id="rId3"/>
      <headerFooter>
        <oddHeader>&amp;L&amp;"Times New Roman,bold"&amp;10 Közműcsatorna-építés</oddHeader>
      </headerFooter>
    </customSheetView>
  </customSheetViews>
  <pageMargins left="0.23622047244094491" right="0.23622047244094491" top="0.70866141732283472" bottom="0.70866141732283472" header="0.43307086614173229" footer="0.43307086614173229"/>
  <pageSetup paperSize="9" scale="76" firstPageNumber="194" orientation="portrait" useFirstPageNumber="1" r:id="rId4"/>
  <headerFooter>
    <oddHeader>&amp;L&amp;"Times New Roman,Félkövér"&amp;10&amp;A</oddHeader>
    <oddFooter>&amp;C&amp;P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Munka31">
    <tabColor rgb="FFFFC000"/>
  </sheetPr>
  <dimension ref="A1:I8"/>
  <sheetViews>
    <sheetView workbookViewId="0">
      <selection activeCell="G3" sqref="G3"/>
    </sheetView>
  </sheetViews>
  <sheetFormatPr defaultRowHeight="12.75"/>
  <cols>
    <col min="1" max="1" width="5" style="61" customWidth="1"/>
    <col min="2" max="2" width="11.28515625" style="62" customWidth="1"/>
    <col min="3" max="3" width="31.28515625" style="62" customWidth="1"/>
    <col min="4" max="4" width="8.28515625" style="270" customWidth="1"/>
    <col min="5" max="5" width="8.140625" style="62" customWidth="1"/>
    <col min="6" max="6" width="16.85546875" style="270" customWidth="1"/>
    <col min="7" max="7" width="14.140625" style="270" customWidth="1"/>
    <col min="8" max="8" width="18" style="63" customWidth="1"/>
    <col min="9" max="9" width="14.5703125" style="63"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9" s="319" customFormat="1" ht="30">
      <c r="A1" s="8" t="s">
        <v>71</v>
      </c>
      <c r="B1" s="8" t="s">
        <v>72</v>
      </c>
      <c r="C1" s="8" t="s">
        <v>73</v>
      </c>
      <c r="D1" s="241" t="s">
        <v>74</v>
      </c>
      <c r="E1" s="13" t="s">
        <v>75</v>
      </c>
      <c r="F1" s="241" t="s">
        <v>76</v>
      </c>
      <c r="G1" s="241" t="s">
        <v>77</v>
      </c>
      <c r="H1" s="241" t="s">
        <v>0</v>
      </c>
      <c r="I1" s="13" t="s">
        <v>1</v>
      </c>
    </row>
    <row r="2" spans="1:9" ht="71.25">
      <c r="A2" s="57">
        <v>1</v>
      </c>
      <c r="B2" s="20" t="s">
        <v>4023</v>
      </c>
      <c r="C2" s="20" t="s">
        <v>4024</v>
      </c>
      <c r="D2" s="76">
        <v>312</v>
      </c>
      <c r="E2" s="58" t="s">
        <v>80</v>
      </c>
      <c r="F2" s="240"/>
      <c r="G2" s="240"/>
      <c r="H2" s="382">
        <f>ROUND(D2*F2, 0)</f>
        <v>0</v>
      </c>
      <c r="I2" s="382">
        <f>ROUND(D2*G2, 0)</f>
        <v>0</v>
      </c>
    </row>
    <row r="3" spans="1:9" ht="14.25">
      <c r="A3" s="57"/>
      <c r="B3" s="20"/>
      <c r="C3" s="20"/>
      <c r="D3" s="76"/>
      <c r="E3" s="58"/>
      <c r="F3" s="314"/>
      <c r="G3" s="314"/>
      <c r="H3" s="387"/>
      <c r="I3" s="387"/>
    </row>
    <row r="4" spans="1:9" ht="114">
      <c r="A4" s="57">
        <v>2</v>
      </c>
      <c r="B4" s="20" t="s">
        <v>4025</v>
      </c>
      <c r="C4" s="20" t="s">
        <v>4026</v>
      </c>
      <c r="D4" s="76">
        <v>43.5</v>
      </c>
      <c r="E4" s="58" t="s">
        <v>239</v>
      </c>
      <c r="F4" s="240"/>
      <c r="G4" s="240"/>
      <c r="H4" s="382">
        <f>ROUND(D4*F4, 0)</f>
        <v>0</v>
      </c>
      <c r="I4" s="382">
        <f>ROUND(D4*G4, 0)</f>
        <v>0</v>
      </c>
    </row>
    <row r="5" spans="1:9" ht="14.25">
      <c r="A5" s="57"/>
      <c r="B5" s="20"/>
      <c r="C5" s="20"/>
      <c r="D5" s="76"/>
      <c r="E5" s="58"/>
      <c r="F5" s="314"/>
      <c r="G5" s="314"/>
      <c r="H5" s="387"/>
      <c r="I5" s="387"/>
    </row>
    <row r="6" spans="1:9" ht="85.5">
      <c r="A6" s="57">
        <v>3</v>
      </c>
      <c r="B6" s="20" t="s">
        <v>4027</v>
      </c>
      <c r="C6" s="20" t="s">
        <v>4028</v>
      </c>
      <c r="D6" s="76">
        <v>417</v>
      </c>
      <c r="E6" s="58" t="s">
        <v>239</v>
      </c>
      <c r="F6" s="240"/>
      <c r="G6" s="240"/>
      <c r="H6" s="382">
        <f>ROUND(D6*F6, 0)</f>
        <v>0</v>
      </c>
      <c r="I6" s="382">
        <f>ROUND(D6*G6, 0)</f>
        <v>0</v>
      </c>
    </row>
    <row r="7" spans="1:9" ht="14.25">
      <c r="A7" s="57"/>
      <c r="B7" s="20"/>
      <c r="C7" s="20"/>
      <c r="D7" s="76"/>
      <c r="E7" s="20"/>
      <c r="F7" s="339"/>
      <c r="G7" s="339"/>
      <c r="H7" s="388"/>
      <c r="I7" s="388"/>
    </row>
    <row r="8" spans="1:9" s="318" customFormat="1" ht="15">
      <c r="A8" s="164"/>
      <c r="B8" s="12"/>
      <c r="C8" s="12" t="s">
        <v>89</v>
      </c>
      <c r="D8" s="268"/>
      <c r="E8" s="12"/>
      <c r="F8" s="327"/>
      <c r="G8" s="327"/>
      <c r="H8" s="383">
        <f>ROUND(SUM(H2:H7),0)</f>
        <v>0</v>
      </c>
      <c r="I8" s="383">
        <f>ROUND(SUM(I2:I7),0)</f>
        <v>0</v>
      </c>
    </row>
  </sheetData>
  <sheetProtection algorithmName="SHA-512" hashValue="pXybBr8s51QySc9QO1lsOCt3Tn1x3knIrf34uYWB4OJfMgiVDr2/MGmHTQ8pCLatNHhHfuWjbOeEGi07hEyQbg==" saltValue="4qR9ldBZujZhkbjsVbO3Cg==" spinCount="100000" sheet="1" objects="1" scenarios="1"/>
  <autoFilter ref="A1:I8" xr:uid="{00000000-0009-0000-0000-00001D000000}"/>
  <customSheetViews>
    <customSheetView guid="{8F7B0D9D-760B-4ED2-8EF3-7E60F24C53A3}" showPageBreaks="1">
      <pageMargins left="0.2361111111111111" right="0.2361111111111111" top="0.69444444444444442" bottom="0.69444444444444442" header="0.41666666666666669" footer="0.41666666666666669"/>
      <pageSetup paperSize="9" orientation="portrait" useFirstPageNumber="1" r:id="rId1"/>
      <headerFooter>
        <oddHeader>&amp;L&amp;"Times New Roman,bold"&amp;10 Út- és vasúti pályatartozékok készítése</oddHeader>
      </headerFooter>
    </customSheetView>
    <customSheetView guid="{889DD361-410A-403A-AA82-655FDFDC877E}" showPageBreaks="1">
      <pageMargins left="0.2361111111111111" right="0.2361111111111111" top="0.69444444444444442" bottom="0.69444444444444442" header="0.41666666666666669" footer="0.41666666666666669"/>
      <pageSetup paperSize="9" orientation="portrait" useFirstPageNumber="1" r:id="rId2"/>
      <headerFooter>
        <oddHeader>&amp;L&amp;"Times New Roman,bold"&amp;10 Út- és vasúti pályatartozékok készítése</oddHeader>
      </headerFooter>
    </customSheetView>
    <customSheetView guid="{D331B704-800F-4B9C-8ED5-0D010377A042}" showPageBreaks="1">
      <selection activeCell="F4" sqref="F4:I4"/>
      <pageMargins left="0.2361111111111111" right="0.2361111111111111" top="0.69444444444444442" bottom="0.69444444444444442" header="0.41666666666666669" footer="0.41666666666666669"/>
      <pageSetup paperSize="9" scale="83" orientation="portrait" useFirstPageNumber="1" r:id="rId3"/>
      <headerFooter>
        <oddHeader>&amp;L&amp;"Times New Roman,bold"&amp;10 Út- és vasúti pályatartozékok készítése</oddHeader>
      </headerFooter>
    </customSheetView>
  </customSheetViews>
  <pageMargins left="0.23622047244094491" right="0.23622047244094491" top="0.70866141732283472" bottom="0.70866141732283472" header="0.43307086614173229" footer="0.43307086614173229"/>
  <pageSetup paperSize="9" scale="69" firstPageNumber="195" orientation="portrait" useFirstPageNumber="1" r:id="rId4"/>
  <headerFooter>
    <oddHeader>&amp;L&amp;"Times New Roman,Félkövér"&amp;10&amp;A</oddHeader>
    <oddFooter>&amp;C&amp;P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Munka32">
    <tabColor rgb="FFFFC000"/>
  </sheetPr>
  <dimension ref="A1:J16"/>
  <sheetViews>
    <sheetView workbookViewId="0">
      <selection activeCell="G3" sqref="G3"/>
    </sheetView>
  </sheetViews>
  <sheetFormatPr defaultRowHeight="14.25"/>
  <cols>
    <col min="1" max="1" width="5.28515625" style="57" customWidth="1"/>
    <col min="2" max="2" width="11.42578125" style="20" customWidth="1"/>
    <col min="3" max="3" width="32.7109375" style="20" customWidth="1"/>
    <col min="4" max="4" width="8.42578125" style="279" customWidth="1"/>
    <col min="5" max="5" width="8.85546875" style="20" customWidth="1"/>
    <col min="6" max="6" width="16.5703125" style="76" customWidth="1"/>
    <col min="7" max="7" width="13.85546875" style="76" customWidth="1"/>
    <col min="8" max="8" width="17.42578125" style="58" customWidth="1"/>
    <col min="9" max="9" width="15.5703125" style="58" bestFit="1" customWidth="1"/>
    <col min="10" max="10" width="15.7109375" style="20"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10" s="319" customFormat="1" ht="30">
      <c r="A1" s="8" t="s">
        <v>71</v>
      </c>
      <c r="B1" s="8" t="s">
        <v>72</v>
      </c>
      <c r="C1" s="8" t="s">
        <v>73</v>
      </c>
      <c r="D1" s="275" t="s">
        <v>74</v>
      </c>
      <c r="E1" s="13" t="s">
        <v>75</v>
      </c>
      <c r="F1" s="241" t="s">
        <v>76</v>
      </c>
      <c r="G1" s="241" t="s">
        <v>77</v>
      </c>
      <c r="H1" s="241" t="s">
        <v>0</v>
      </c>
      <c r="I1" s="13" t="s">
        <v>1</v>
      </c>
      <c r="J1" s="315"/>
    </row>
    <row r="2" spans="1:10" ht="114">
      <c r="A2" s="57">
        <v>1</v>
      </c>
      <c r="B2" s="20" t="s">
        <v>4029</v>
      </c>
      <c r="C2" s="20" t="s">
        <v>4030</v>
      </c>
      <c r="D2" s="279">
        <v>36.36</v>
      </c>
      <c r="E2" s="58" t="s">
        <v>279</v>
      </c>
      <c r="F2" s="269"/>
      <c r="G2" s="269"/>
      <c r="H2" s="382">
        <f>ROUND(D2*F2, 0)</f>
        <v>0</v>
      </c>
      <c r="I2" s="382">
        <f>ROUND(D2*G2, 0)</f>
        <v>0</v>
      </c>
    </row>
    <row r="3" spans="1:10">
      <c r="E3" s="58"/>
      <c r="F3" s="317"/>
      <c r="G3" s="317"/>
      <c r="H3" s="382"/>
      <c r="I3" s="382"/>
    </row>
    <row r="4" spans="1:10" ht="114">
      <c r="A4" s="57">
        <v>2</v>
      </c>
      <c r="B4" s="20" t="s">
        <v>4031</v>
      </c>
      <c r="C4" s="20" t="s">
        <v>4032</v>
      </c>
      <c r="D4" s="279">
        <v>29.81</v>
      </c>
      <c r="E4" s="58" t="s">
        <v>279</v>
      </c>
      <c r="F4" s="269"/>
      <c r="G4" s="269"/>
      <c r="H4" s="382">
        <f>ROUND(D4*F4, 0)</f>
        <v>0</v>
      </c>
      <c r="I4" s="382">
        <f>ROUND(D4*G4, 0)</f>
        <v>0</v>
      </c>
    </row>
    <row r="5" spans="1:10">
      <c r="E5" s="58"/>
      <c r="F5" s="317"/>
      <c r="G5" s="317"/>
      <c r="H5" s="382"/>
      <c r="I5" s="382"/>
    </row>
    <row r="6" spans="1:10" ht="114">
      <c r="A6" s="57">
        <v>3</v>
      </c>
      <c r="B6" s="20" t="s">
        <v>4033</v>
      </c>
      <c r="C6" s="20" t="s">
        <v>4034</v>
      </c>
      <c r="D6" s="279">
        <v>56.38</v>
      </c>
      <c r="E6" s="58" t="s">
        <v>279</v>
      </c>
      <c r="F6" s="269"/>
      <c r="G6" s="269"/>
      <c r="H6" s="382">
        <f>ROUND(D6*F6, 0)</f>
        <v>0</v>
      </c>
      <c r="I6" s="382">
        <f>ROUND(D6*G6, 0)</f>
        <v>0</v>
      </c>
    </row>
    <row r="7" spans="1:10">
      <c r="E7" s="58"/>
      <c r="F7" s="317"/>
      <c r="G7" s="317"/>
      <c r="H7" s="382"/>
      <c r="I7" s="382"/>
    </row>
    <row r="8" spans="1:10" ht="114">
      <c r="A8" s="57">
        <v>4</v>
      </c>
      <c r="B8" s="20" t="s">
        <v>4035</v>
      </c>
      <c r="C8" s="20" t="s">
        <v>4036</v>
      </c>
      <c r="D8" s="279">
        <v>95.44</v>
      </c>
      <c r="E8" s="58" t="s">
        <v>279</v>
      </c>
      <c r="F8" s="269"/>
      <c r="G8" s="269"/>
      <c r="H8" s="382">
        <f>ROUND(D8*F8, 0)</f>
        <v>0</v>
      </c>
      <c r="I8" s="382">
        <f>ROUND(D8*G8, 0)</f>
        <v>0</v>
      </c>
    </row>
    <row r="9" spans="1:10">
      <c r="E9" s="58"/>
      <c r="F9" s="317"/>
      <c r="G9" s="317"/>
      <c r="H9" s="382"/>
      <c r="I9" s="382"/>
    </row>
    <row r="10" spans="1:10" ht="114">
      <c r="A10" s="57">
        <v>5</v>
      </c>
      <c r="B10" s="20" t="s">
        <v>4037</v>
      </c>
      <c r="C10" s="20" t="s">
        <v>4038</v>
      </c>
      <c r="D10" s="279">
        <v>26.73</v>
      </c>
      <c r="E10" s="58" t="s">
        <v>279</v>
      </c>
      <c r="F10" s="269"/>
      <c r="G10" s="269"/>
      <c r="H10" s="382">
        <f>ROUND(D10*F10, 0)</f>
        <v>0</v>
      </c>
      <c r="I10" s="382">
        <f>ROUND(D10*G10, 0)</f>
        <v>0</v>
      </c>
    </row>
    <row r="11" spans="1:10">
      <c r="E11" s="58"/>
      <c r="F11" s="317"/>
      <c r="G11" s="317"/>
      <c r="H11" s="382"/>
      <c r="I11" s="382"/>
    </row>
    <row r="12" spans="1:10" ht="114">
      <c r="A12" s="57">
        <v>6</v>
      </c>
      <c r="B12" s="20" t="s">
        <v>4039</v>
      </c>
      <c r="C12" s="20" t="s">
        <v>4040</v>
      </c>
      <c r="D12" s="279">
        <v>6.48</v>
      </c>
      <c r="E12" s="58" t="s">
        <v>279</v>
      </c>
      <c r="F12" s="269"/>
      <c r="G12" s="269"/>
      <c r="H12" s="382">
        <f>ROUND(D12*F12, 0)</f>
        <v>0</v>
      </c>
      <c r="I12" s="382">
        <f>ROUND(D12*G12, 0)</f>
        <v>0</v>
      </c>
    </row>
    <row r="13" spans="1:10">
      <c r="E13" s="58"/>
      <c r="F13" s="317"/>
      <c r="G13" s="317"/>
      <c r="H13" s="382"/>
      <c r="I13" s="382"/>
    </row>
    <row r="14" spans="1:10" ht="99.75">
      <c r="A14" s="57">
        <v>7</v>
      </c>
      <c r="B14" s="20" t="s">
        <v>4041</v>
      </c>
      <c r="C14" s="20" t="s">
        <v>4042</v>
      </c>
      <c r="D14" s="279">
        <v>377.3</v>
      </c>
      <c r="E14" s="58" t="s">
        <v>279</v>
      </c>
      <c r="F14" s="269"/>
      <c r="G14" s="269"/>
      <c r="H14" s="382">
        <f>ROUND(D14*F14, 0)</f>
        <v>0</v>
      </c>
      <c r="I14" s="382">
        <f>ROUND(D14*G14, 0)</f>
        <v>0</v>
      </c>
    </row>
    <row r="15" spans="1:10">
      <c r="F15" s="317"/>
      <c r="G15" s="317"/>
      <c r="H15" s="382"/>
      <c r="I15" s="382"/>
    </row>
    <row r="16" spans="1:10" s="318" customFormat="1" ht="15">
      <c r="A16" s="164"/>
      <c r="B16" s="12"/>
      <c r="C16" s="12" t="s">
        <v>89</v>
      </c>
      <c r="D16" s="280"/>
      <c r="E16" s="12"/>
      <c r="F16" s="327"/>
      <c r="G16" s="327"/>
      <c r="H16" s="383">
        <f>ROUND(SUM(H2:H15),0)</f>
        <v>0</v>
      </c>
      <c r="I16" s="383">
        <f>ROUND(SUM(I2:I15),0)</f>
        <v>0</v>
      </c>
      <c r="J16" s="316"/>
    </row>
  </sheetData>
  <sheetProtection algorithmName="SHA-512" hashValue="ZTWzaxsTSiiPv1bWvAIUnfbnKlNJsPbMS2BOT5xSw93WB5pS7odiCUHC3edtu2M4k7HVgNHq4VcbBHkIrQFi8w==" saltValue="OoLDH8J14+KY6kJ+5hNGFw==" spinCount="100000" sheet="1" objects="1" scenarios="1"/>
  <autoFilter ref="A1:I16" xr:uid="{00000000-0009-0000-0000-00001E000000}"/>
  <customSheetViews>
    <customSheetView guid="{8F7B0D9D-760B-4ED2-8EF3-7E60F24C53A3}" showPageBreaks="1" topLeftCell="A16">
      <pageMargins left="0.2361111111111111" right="0.2361111111111111" top="0.69444444444444442" bottom="0.69444444444444442" header="0.41666666666666669" footer="0.41666666666666669"/>
      <pageSetup paperSize="9" orientation="portrait" useFirstPageNumber="1" r:id="rId1"/>
      <headerFooter>
        <oddHeader>&amp;L&amp;"Times New Roman,bold"&amp;10 Kert- és parképítési munka</oddHeader>
      </headerFooter>
    </customSheetView>
    <customSheetView guid="{889DD361-410A-403A-AA82-655FDFDC877E}" showPageBreaks="1" topLeftCell="A16">
      <pageMargins left="0.2361111111111111" right="0.2361111111111111" top="0.69444444444444442" bottom="0.69444444444444442" header="0.41666666666666669" footer="0.41666666666666669"/>
      <pageSetup paperSize="9" orientation="portrait" useFirstPageNumber="1" r:id="rId2"/>
      <headerFooter>
        <oddHeader>&amp;L&amp;"Times New Roman,bold"&amp;10 Kert- és parképítési munka</oddHeader>
      </headerFooter>
    </customSheetView>
    <customSheetView guid="{D331B704-800F-4B9C-8ED5-0D010377A042}" showPageBreaks="1" topLeftCell="A2">
      <selection activeCell="K6" sqref="K6"/>
      <pageMargins left="0.2361111111111111" right="0.2361111111111111" top="0.69444444444444442" bottom="0.69444444444444442" header="0.41666666666666669" footer="0.41666666666666669"/>
      <pageSetup paperSize="9" scale="81" orientation="portrait" useFirstPageNumber="1" r:id="rId3"/>
      <headerFooter>
        <oddHeader>&amp;L&amp;"Times New Roman,bold"&amp;10 Kert- és parképítési munka</oddHeader>
      </headerFooter>
    </customSheetView>
  </customSheetViews>
  <pageMargins left="0.23622047244094491" right="0.23622047244094491" top="0.70866141732283472" bottom="0.70866141732283472" header="0.43307086614173229" footer="0.43307086614173229"/>
  <pageSetup paperSize="9" scale="76" firstPageNumber="196" orientation="portrait" useFirstPageNumber="1" r:id="rId4"/>
  <headerFooter>
    <oddHeader>&amp;L&amp;"Times New Roman,Félkövér"&amp;10&amp;A</oddHeader>
    <oddFooter>&amp;C&amp;P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Munka33">
    <tabColor rgb="FFFFFF00"/>
  </sheetPr>
  <dimension ref="A1:I84"/>
  <sheetViews>
    <sheetView zoomScaleSheetLayoutView="100" workbookViewId="0">
      <selection activeCell="O8" sqref="O8"/>
    </sheetView>
  </sheetViews>
  <sheetFormatPr defaultColWidth="8.85546875" defaultRowHeight="14.25"/>
  <cols>
    <col min="1" max="1" width="5.140625" style="57" customWidth="1"/>
    <col min="2" max="2" width="11.28515625" style="20" customWidth="1"/>
    <col min="3" max="3" width="30.140625" style="20" customWidth="1"/>
    <col min="4" max="4" width="8.140625" style="76" customWidth="1"/>
    <col min="5" max="5" width="8.42578125" style="58" customWidth="1"/>
    <col min="6" max="6" width="18.28515625" style="76" customWidth="1"/>
    <col min="7" max="7" width="13.85546875" style="76" customWidth="1"/>
    <col min="8" max="8" width="18" style="58" customWidth="1"/>
    <col min="9" max="9" width="14" style="58" bestFit="1" customWidth="1"/>
    <col min="10" max="10" width="15.7109375" style="20" customWidth="1"/>
    <col min="11" max="256" width="8.85546875" style="20"/>
    <col min="257" max="257" width="4.28515625" style="20" customWidth="1"/>
    <col min="258" max="258" width="9.28515625" style="20" customWidth="1"/>
    <col min="259" max="259" width="32.7109375" style="20" customWidth="1"/>
    <col min="260" max="261" width="6.7109375" style="20" customWidth="1"/>
    <col min="262" max="263" width="8.28515625" style="20" customWidth="1"/>
    <col min="264" max="265" width="9.7109375" style="20" customWidth="1"/>
    <col min="266" max="266" width="15.7109375" style="20" customWidth="1"/>
    <col min="267" max="512" width="8.85546875" style="20"/>
    <col min="513" max="513" width="4.28515625" style="20" customWidth="1"/>
    <col min="514" max="514" width="9.28515625" style="20" customWidth="1"/>
    <col min="515" max="515" width="32.7109375" style="20" customWidth="1"/>
    <col min="516" max="517" width="6.7109375" style="20" customWidth="1"/>
    <col min="518" max="519" width="8.28515625" style="20" customWidth="1"/>
    <col min="520" max="521" width="9.7109375" style="20" customWidth="1"/>
    <col min="522" max="522" width="15.7109375" style="20" customWidth="1"/>
    <col min="523" max="768" width="8.85546875" style="20"/>
    <col min="769" max="769" width="4.28515625" style="20" customWidth="1"/>
    <col min="770" max="770" width="9.28515625" style="20" customWidth="1"/>
    <col min="771" max="771" width="32.7109375" style="20" customWidth="1"/>
    <col min="772" max="773" width="6.7109375" style="20" customWidth="1"/>
    <col min="774" max="775" width="8.28515625" style="20" customWidth="1"/>
    <col min="776" max="777" width="9.7109375" style="20" customWidth="1"/>
    <col min="778" max="778" width="15.7109375" style="20" customWidth="1"/>
    <col min="779" max="1024" width="8.85546875" style="20"/>
    <col min="1025" max="1025" width="4.28515625" style="20" customWidth="1"/>
    <col min="1026" max="1026" width="9.28515625" style="20" customWidth="1"/>
    <col min="1027" max="1027" width="32.7109375" style="20" customWidth="1"/>
    <col min="1028" max="1029" width="6.7109375" style="20" customWidth="1"/>
    <col min="1030" max="1031" width="8.28515625" style="20" customWidth="1"/>
    <col min="1032" max="1033" width="9.7109375" style="20" customWidth="1"/>
    <col min="1034" max="1034" width="15.7109375" style="20" customWidth="1"/>
    <col min="1035" max="1280" width="8.85546875" style="20"/>
    <col min="1281" max="1281" width="4.28515625" style="20" customWidth="1"/>
    <col min="1282" max="1282" width="9.28515625" style="20" customWidth="1"/>
    <col min="1283" max="1283" width="32.7109375" style="20" customWidth="1"/>
    <col min="1284" max="1285" width="6.7109375" style="20" customWidth="1"/>
    <col min="1286" max="1287" width="8.28515625" style="20" customWidth="1"/>
    <col min="1288" max="1289" width="9.7109375" style="20" customWidth="1"/>
    <col min="1290" max="1290" width="15.7109375" style="20" customWidth="1"/>
    <col min="1291" max="1536" width="8.85546875" style="20"/>
    <col min="1537" max="1537" width="4.28515625" style="20" customWidth="1"/>
    <col min="1538" max="1538" width="9.28515625" style="20" customWidth="1"/>
    <col min="1539" max="1539" width="32.7109375" style="20" customWidth="1"/>
    <col min="1540" max="1541" width="6.7109375" style="20" customWidth="1"/>
    <col min="1542" max="1543" width="8.28515625" style="20" customWidth="1"/>
    <col min="1544" max="1545" width="9.7109375" style="20" customWidth="1"/>
    <col min="1546" max="1546" width="15.7109375" style="20" customWidth="1"/>
    <col min="1547" max="1792" width="8.85546875" style="20"/>
    <col min="1793" max="1793" width="4.28515625" style="20" customWidth="1"/>
    <col min="1794" max="1794" width="9.28515625" style="20" customWidth="1"/>
    <col min="1795" max="1795" width="32.7109375" style="20" customWidth="1"/>
    <col min="1796" max="1797" width="6.7109375" style="20" customWidth="1"/>
    <col min="1798" max="1799" width="8.28515625" style="20" customWidth="1"/>
    <col min="1800" max="1801" width="9.7109375" style="20" customWidth="1"/>
    <col min="1802" max="1802" width="15.7109375" style="20" customWidth="1"/>
    <col min="1803" max="2048" width="8.85546875" style="20"/>
    <col min="2049" max="2049" width="4.28515625" style="20" customWidth="1"/>
    <col min="2050" max="2050" width="9.28515625" style="20" customWidth="1"/>
    <col min="2051" max="2051" width="32.7109375" style="20" customWidth="1"/>
    <col min="2052" max="2053" width="6.7109375" style="20" customWidth="1"/>
    <col min="2054" max="2055" width="8.28515625" style="20" customWidth="1"/>
    <col min="2056" max="2057" width="9.7109375" style="20" customWidth="1"/>
    <col min="2058" max="2058" width="15.7109375" style="20" customWidth="1"/>
    <col min="2059" max="2304" width="8.85546875" style="20"/>
    <col min="2305" max="2305" width="4.28515625" style="20" customWidth="1"/>
    <col min="2306" max="2306" width="9.28515625" style="20" customWidth="1"/>
    <col min="2307" max="2307" width="32.7109375" style="20" customWidth="1"/>
    <col min="2308" max="2309" width="6.7109375" style="20" customWidth="1"/>
    <col min="2310" max="2311" width="8.28515625" style="20" customWidth="1"/>
    <col min="2312" max="2313" width="9.7109375" style="20" customWidth="1"/>
    <col min="2314" max="2314" width="15.7109375" style="20" customWidth="1"/>
    <col min="2315" max="2560" width="8.85546875" style="20"/>
    <col min="2561" max="2561" width="4.28515625" style="20" customWidth="1"/>
    <col min="2562" max="2562" width="9.28515625" style="20" customWidth="1"/>
    <col min="2563" max="2563" width="32.7109375" style="20" customWidth="1"/>
    <col min="2564" max="2565" width="6.7109375" style="20" customWidth="1"/>
    <col min="2566" max="2567" width="8.28515625" style="20" customWidth="1"/>
    <col min="2568" max="2569" width="9.7109375" style="20" customWidth="1"/>
    <col min="2570" max="2570" width="15.7109375" style="20" customWidth="1"/>
    <col min="2571" max="2816" width="8.85546875" style="20"/>
    <col min="2817" max="2817" width="4.28515625" style="20" customWidth="1"/>
    <col min="2818" max="2818" width="9.28515625" style="20" customWidth="1"/>
    <col min="2819" max="2819" width="32.7109375" style="20" customWidth="1"/>
    <col min="2820" max="2821" width="6.7109375" style="20" customWidth="1"/>
    <col min="2822" max="2823" width="8.28515625" style="20" customWidth="1"/>
    <col min="2824" max="2825" width="9.7109375" style="20" customWidth="1"/>
    <col min="2826" max="2826" width="15.7109375" style="20" customWidth="1"/>
    <col min="2827" max="3072" width="8.85546875" style="20"/>
    <col min="3073" max="3073" width="4.28515625" style="20" customWidth="1"/>
    <col min="3074" max="3074" width="9.28515625" style="20" customWidth="1"/>
    <col min="3075" max="3075" width="32.7109375" style="20" customWidth="1"/>
    <col min="3076" max="3077" width="6.7109375" style="20" customWidth="1"/>
    <col min="3078" max="3079" width="8.28515625" style="20" customWidth="1"/>
    <col min="3080" max="3081" width="9.7109375" style="20" customWidth="1"/>
    <col min="3082" max="3082" width="15.7109375" style="20" customWidth="1"/>
    <col min="3083" max="3328" width="8.85546875" style="20"/>
    <col min="3329" max="3329" width="4.28515625" style="20" customWidth="1"/>
    <col min="3330" max="3330" width="9.28515625" style="20" customWidth="1"/>
    <col min="3331" max="3331" width="32.7109375" style="20" customWidth="1"/>
    <col min="3332" max="3333" width="6.7109375" style="20" customWidth="1"/>
    <col min="3334" max="3335" width="8.28515625" style="20" customWidth="1"/>
    <col min="3336" max="3337" width="9.7109375" style="20" customWidth="1"/>
    <col min="3338" max="3338" width="15.7109375" style="20" customWidth="1"/>
    <col min="3339" max="3584" width="8.85546875" style="20"/>
    <col min="3585" max="3585" width="4.28515625" style="20" customWidth="1"/>
    <col min="3586" max="3586" width="9.28515625" style="20" customWidth="1"/>
    <col min="3587" max="3587" width="32.7109375" style="20" customWidth="1"/>
    <col min="3588" max="3589" width="6.7109375" style="20" customWidth="1"/>
    <col min="3590" max="3591" width="8.28515625" style="20" customWidth="1"/>
    <col min="3592" max="3593" width="9.7109375" style="20" customWidth="1"/>
    <col min="3594" max="3594" width="15.7109375" style="20" customWidth="1"/>
    <col min="3595" max="3840" width="8.85546875" style="20"/>
    <col min="3841" max="3841" width="4.28515625" style="20" customWidth="1"/>
    <col min="3842" max="3842" width="9.28515625" style="20" customWidth="1"/>
    <col min="3843" max="3843" width="32.7109375" style="20" customWidth="1"/>
    <col min="3844" max="3845" width="6.7109375" style="20" customWidth="1"/>
    <col min="3846" max="3847" width="8.28515625" style="20" customWidth="1"/>
    <col min="3848" max="3849" width="9.7109375" style="20" customWidth="1"/>
    <col min="3850" max="3850" width="15.7109375" style="20" customWidth="1"/>
    <col min="3851" max="4096" width="8.85546875" style="20"/>
    <col min="4097" max="4097" width="4.28515625" style="20" customWidth="1"/>
    <col min="4098" max="4098" width="9.28515625" style="20" customWidth="1"/>
    <col min="4099" max="4099" width="32.7109375" style="20" customWidth="1"/>
    <col min="4100" max="4101" width="6.7109375" style="20" customWidth="1"/>
    <col min="4102" max="4103" width="8.28515625" style="20" customWidth="1"/>
    <col min="4104" max="4105" width="9.7109375" style="20" customWidth="1"/>
    <col min="4106" max="4106" width="15.7109375" style="20" customWidth="1"/>
    <col min="4107" max="4352" width="8.85546875" style="20"/>
    <col min="4353" max="4353" width="4.28515625" style="20" customWidth="1"/>
    <col min="4354" max="4354" width="9.28515625" style="20" customWidth="1"/>
    <col min="4355" max="4355" width="32.7109375" style="20" customWidth="1"/>
    <col min="4356" max="4357" width="6.7109375" style="20" customWidth="1"/>
    <col min="4358" max="4359" width="8.28515625" style="20" customWidth="1"/>
    <col min="4360" max="4361" width="9.7109375" style="20" customWidth="1"/>
    <col min="4362" max="4362" width="15.7109375" style="20" customWidth="1"/>
    <col min="4363" max="4608" width="8.85546875" style="20"/>
    <col min="4609" max="4609" width="4.28515625" style="20" customWidth="1"/>
    <col min="4610" max="4610" width="9.28515625" style="20" customWidth="1"/>
    <col min="4611" max="4611" width="32.7109375" style="20" customWidth="1"/>
    <col min="4612" max="4613" width="6.7109375" style="20" customWidth="1"/>
    <col min="4614" max="4615" width="8.28515625" style="20" customWidth="1"/>
    <col min="4616" max="4617" width="9.7109375" style="20" customWidth="1"/>
    <col min="4618" max="4618" width="15.7109375" style="20" customWidth="1"/>
    <col min="4619" max="4864" width="8.85546875" style="20"/>
    <col min="4865" max="4865" width="4.28515625" style="20" customWidth="1"/>
    <col min="4866" max="4866" width="9.28515625" style="20" customWidth="1"/>
    <col min="4867" max="4867" width="32.7109375" style="20" customWidth="1"/>
    <col min="4868" max="4869" width="6.7109375" style="20" customWidth="1"/>
    <col min="4870" max="4871" width="8.28515625" style="20" customWidth="1"/>
    <col min="4872" max="4873" width="9.7109375" style="20" customWidth="1"/>
    <col min="4874" max="4874" width="15.7109375" style="20" customWidth="1"/>
    <col min="4875" max="5120" width="8.85546875" style="20"/>
    <col min="5121" max="5121" width="4.28515625" style="20" customWidth="1"/>
    <col min="5122" max="5122" width="9.28515625" style="20" customWidth="1"/>
    <col min="5123" max="5123" width="32.7109375" style="20" customWidth="1"/>
    <col min="5124" max="5125" width="6.7109375" style="20" customWidth="1"/>
    <col min="5126" max="5127" width="8.28515625" style="20" customWidth="1"/>
    <col min="5128" max="5129" width="9.7109375" style="20" customWidth="1"/>
    <col min="5130" max="5130" width="15.7109375" style="20" customWidth="1"/>
    <col min="5131" max="5376" width="8.85546875" style="20"/>
    <col min="5377" max="5377" width="4.28515625" style="20" customWidth="1"/>
    <col min="5378" max="5378" width="9.28515625" style="20" customWidth="1"/>
    <col min="5379" max="5379" width="32.7109375" style="20" customWidth="1"/>
    <col min="5380" max="5381" width="6.7109375" style="20" customWidth="1"/>
    <col min="5382" max="5383" width="8.28515625" style="20" customWidth="1"/>
    <col min="5384" max="5385" width="9.7109375" style="20" customWidth="1"/>
    <col min="5386" max="5386" width="15.7109375" style="20" customWidth="1"/>
    <col min="5387" max="5632" width="8.85546875" style="20"/>
    <col min="5633" max="5633" width="4.28515625" style="20" customWidth="1"/>
    <col min="5634" max="5634" width="9.28515625" style="20" customWidth="1"/>
    <col min="5635" max="5635" width="32.7109375" style="20" customWidth="1"/>
    <col min="5636" max="5637" width="6.7109375" style="20" customWidth="1"/>
    <col min="5638" max="5639" width="8.28515625" style="20" customWidth="1"/>
    <col min="5640" max="5641" width="9.7109375" style="20" customWidth="1"/>
    <col min="5642" max="5642" width="15.7109375" style="20" customWidth="1"/>
    <col min="5643" max="5888" width="8.85546875" style="20"/>
    <col min="5889" max="5889" width="4.28515625" style="20" customWidth="1"/>
    <col min="5890" max="5890" width="9.28515625" style="20" customWidth="1"/>
    <col min="5891" max="5891" width="32.7109375" style="20" customWidth="1"/>
    <col min="5892" max="5893" width="6.7109375" style="20" customWidth="1"/>
    <col min="5894" max="5895" width="8.28515625" style="20" customWidth="1"/>
    <col min="5896" max="5897" width="9.7109375" style="20" customWidth="1"/>
    <col min="5898" max="5898" width="15.7109375" style="20" customWidth="1"/>
    <col min="5899" max="6144" width="8.85546875" style="20"/>
    <col min="6145" max="6145" width="4.28515625" style="20" customWidth="1"/>
    <col min="6146" max="6146" width="9.28515625" style="20" customWidth="1"/>
    <col min="6147" max="6147" width="32.7109375" style="20" customWidth="1"/>
    <col min="6148" max="6149" width="6.7109375" style="20" customWidth="1"/>
    <col min="6150" max="6151" width="8.28515625" style="20" customWidth="1"/>
    <col min="6152" max="6153" width="9.7109375" style="20" customWidth="1"/>
    <col min="6154" max="6154" width="15.7109375" style="20" customWidth="1"/>
    <col min="6155" max="6400" width="8.85546875" style="20"/>
    <col min="6401" max="6401" width="4.28515625" style="20" customWidth="1"/>
    <col min="6402" max="6402" width="9.28515625" style="20" customWidth="1"/>
    <col min="6403" max="6403" width="32.7109375" style="20" customWidth="1"/>
    <col min="6404" max="6405" width="6.7109375" style="20" customWidth="1"/>
    <col min="6406" max="6407" width="8.28515625" style="20" customWidth="1"/>
    <col min="6408" max="6409" width="9.7109375" style="20" customWidth="1"/>
    <col min="6410" max="6410" width="15.7109375" style="20" customWidth="1"/>
    <col min="6411" max="6656" width="8.85546875" style="20"/>
    <col min="6657" max="6657" width="4.28515625" style="20" customWidth="1"/>
    <col min="6658" max="6658" width="9.28515625" style="20" customWidth="1"/>
    <col min="6659" max="6659" width="32.7109375" style="20" customWidth="1"/>
    <col min="6660" max="6661" width="6.7109375" style="20" customWidth="1"/>
    <col min="6662" max="6663" width="8.28515625" style="20" customWidth="1"/>
    <col min="6664" max="6665" width="9.7109375" style="20" customWidth="1"/>
    <col min="6666" max="6666" width="15.7109375" style="20" customWidth="1"/>
    <col min="6667" max="6912" width="8.85546875" style="20"/>
    <col min="6913" max="6913" width="4.28515625" style="20" customWidth="1"/>
    <col min="6914" max="6914" width="9.28515625" style="20" customWidth="1"/>
    <col min="6915" max="6915" width="32.7109375" style="20" customWidth="1"/>
    <col min="6916" max="6917" width="6.7109375" style="20" customWidth="1"/>
    <col min="6918" max="6919" width="8.28515625" style="20" customWidth="1"/>
    <col min="6920" max="6921" width="9.7109375" style="20" customWidth="1"/>
    <col min="6922" max="6922" width="15.7109375" style="20" customWidth="1"/>
    <col min="6923" max="7168" width="8.85546875" style="20"/>
    <col min="7169" max="7169" width="4.28515625" style="20" customWidth="1"/>
    <col min="7170" max="7170" width="9.28515625" style="20" customWidth="1"/>
    <col min="7171" max="7171" width="32.7109375" style="20" customWidth="1"/>
    <col min="7172" max="7173" width="6.7109375" style="20" customWidth="1"/>
    <col min="7174" max="7175" width="8.28515625" style="20" customWidth="1"/>
    <col min="7176" max="7177" width="9.7109375" style="20" customWidth="1"/>
    <col min="7178" max="7178" width="15.7109375" style="20" customWidth="1"/>
    <col min="7179" max="7424" width="8.85546875" style="20"/>
    <col min="7425" max="7425" width="4.28515625" style="20" customWidth="1"/>
    <col min="7426" max="7426" width="9.28515625" style="20" customWidth="1"/>
    <col min="7427" max="7427" width="32.7109375" style="20" customWidth="1"/>
    <col min="7428" max="7429" width="6.7109375" style="20" customWidth="1"/>
    <col min="7430" max="7431" width="8.28515625" style="20" customWidth="1"/>
    <col min="7432" max="7433" width="9.7109375" style="20" customWidth="1"/>
    <col min="7434" max="7434" width="15.7109375" style="20" customWidth="1"/>
    <col min="7435" max="7680" width="8.85546875" style="20"/>
    <col min="7681" max="7681" width="4.28515625" style="20" customWidth="1"/>
    <col min="7682" max="7682" width="9.28515625" style="20" customWidth="1"/>
    <col min="7683" max="7683" width="32.7109375" style="20" customWidth="1"/>
    <col min="7684" max="7685" width="6.7109375" style="20" customWidth="1"/>
    <col min="7686" max="7687" width="8.28515625" style="20" customWidth="1"/>
    <col min="7688" max="7689" width="9.7109375" style="20" customWidth="1"/>
    <col min="7690" max="7690" width="15.7109375" style="20" customWidth="1"/>
    <col min="7691" max="7936" width="8.85546875" style="20"/>
    <col min="7937" max="7937" width="4.28515625" style="20" customWidth="1"/>
    <col min="7938" max="7938" width="9.28515625" style="20" customWidth="1"/>
    <col min="7939" max="7939" width="32.7109375" style="20" customWidth="1"/>
    <col min="7940" max="7941" width="6.7109375" style="20" customWidth="1"/>
    <col min="7942" max="7943" width="8.28515625" style="20" customWidth="1"/>
    <col min="7944" max="7945" width="9.7109375" style="20" customWidth="1"/>
    <col min="7946" max="7946" width="15.7109375" style="20" customWidth="1"/>
    <col min="7947" max="8192" width="8.85546875" style="20"/>
    <col min="8193" max="8193" width="4.28515625" style="20" customWidth="1"/>
    <col min="8194" max="8194" width="9.28515625" style="20" customWidth="1"/>
    <col min="8195" max="8195" width="32.7109375" style="20" customWidth="1"/>
    <col min="8196" max="8197" width="6.7109375" style="20" customWidth="1"/>
    <col min="8198" max="8199" width="8.28515625" style="20" customWidth="1"/>
    <col min="8200" max="8201" width="9.7109375" style="20" customWidth="1"/>
    <col min="8202" max="8202" width="15.7109375" style="20" customWidth="1"/>
    <col min="8203" max="8448" width="8.85546875" style="20"/>
    <col min="8449" max="8449" width="4.28515625" style="20" customWidth="1"/>
    <col min="8450" max="8450" width="9.28515625" style="20" customWidth="1"/>
    <col min="8451" max="8451" width="32.7109375" style="20" customWidth="1"/>
    <col min="8452" max="8453" width="6.7109375" style="20" customWidth="1"/>
    <col min="8454" max="8455" width="8.28515625" style="20" customWidth="1"/>
    <col min="8456" max="8457" width="9.7109375" style="20" customWidth="1"/>
    <col min="8458" max="8458" width="15.7109375" style="20" customWidth="1"/>
    <col min="8459" max="8704" width="8.85546875" style="20"/>
    <col min="8705" max="8705" width="4.28515625" style="20" customWidth="1"/>
    <col min="8706" max="8706" width="9.28515625" style="20" customWidth="1"/>
    <col min="8707" max="8707" width="32.7109375" style="20" customWidth="1"/>
    <col min="8708" max="8709" width="6.7109375" style="20" customWidth="1"/>
    <col min="8710" max="8711" width="8.28515625" style="20" customWidth="1"/>
    <col min="8712" max="8713" width="9.7109375" style="20" customWidth="1"/>
    <col min="8714" max="8714" width="15.7109375" style="20" customWidth="1"/>
    <col min="8715" max="8960" width="8.85546875" style="20"/>
    <col min="8961" max="8961" width="4.28515625" style="20" customWidth="1"/>
    <col min="8962" max="8962" width="9.28515625" style="20" customWidth="1"/>
    <col min="8963" max="8963" width="32.7109375" style="20" customWidth="1"/>
    <col min="8964" max="8965" width="6.7109375" style="20" customWidth="1"/>
    <col min="8966" max="8967" width="8.28515625" style="20" customWidth="1"/>
    <col min="8968" max="8969" width="9.7109375" style="20" customWidth="1"/>
    <col min="8970" max="8970" width="15.7109375" style="20" customWidth="1"/>
    <col min="8971" max="9216" width="8.85546875" style="20"/>
    <col min="9217" max="9217" width="4.28515625" style="20" customWidth="1"/>
    <col min="9218" max="9218" width="9.28515625" style="20" customWidth="1"/>
    <col min="9219" max="9219" width="32.7109375" style="20" customWidth="1"/>
    <col min="9220" max="9221" width="6.7109375" style="20" customWidth="1"/>
    <col min="9222" max="9223" width="8.28515625" style="20" customWidth="1"/>
    <col min="9224" max="9225" width="9.7109375" style="20" customWidth="1"/>
    <col min="9226" max="9226" width="15.7109375" style="20" customWidth="1"/>
    <col min="9227" max="9472" width="8.85546875" style="20"/>
    <col min="9473" max="9473" width="4.28515625" style="20" customWidth="1"/>
    <col min="9474" max="9474" width="9.28515625" style="20" customWidth="1"/>
    <col min="9475" max="9475" width="32.7109375" style="20" customWidth="1"/>
    <col min="9476" max="9477" width="6.7109375" style="20" customWidth="1"/>
    <col min="9478" max="9479" width="8.28515625" style="20" customWidth="1"/>
    <col min="9480" max="9481" width="9.7109375" style="20" customWidth="1"/>
    <col min="9482" max="9482" width="15.7109375" style="20" customWidth="1"/>
    <col min="9483" max="9728" width="8.85546875" style="20"/>
    <col min="9729" max="9729" width="4.28515625" style="20" customWidth="1"/>
    <col min="9730" max="9730" width="9.28515625" style="20" customWidth="1"/>
    <col min="9731" max="9731" width="32.7109375" style="20" customWidth="1"/>
    <col min="9732" max="9733" width="6.7109375" style="20" customWidth="1"/>
    <col min="9734" max="9735" width="8.28515625" style="20" customWidth="1"/>
    <col min="9736" max="9737" width="9.7109375" style="20" customWidth="1"/>
    <col min="9738" max="9738" width="15.7109375" style="20" customWidth="1"/>
    <col min="9739" max="9984" width="8.85546875" style="20"/>
    <col min="9985" max="9985" width="4.28515625" style="20" customWidth="1"/>
    <col min="9986" max="9986" width="9.28515625" style="20" customWidth="1"/>
    <col min="9987" max="9987" width="32.7109375" style="20" customWidth="1"/>
    <col min="9988" max="9989" width="6.7109375" style="20" customWidth="1"/>
    <col min="9990" max="9991" width="8.28515625" style="20" customWidth="1"/>
    <col min="9992" max="9993" width="9.7109375" style="20" customWidth="1"/>
    <col min="9994" max="9994" width="15.7109375" style="20" customWidth="1"/>
    <col min="9995" max="10240" width="8.85546875" style="20"/>
    <col min="10241" max="10241" width="4.28515625" style="20" customWidth="1"/>
    <col min="10242" max="10242" width="9.28515625" style="20" customWidth="1"/>
    <col min="10243" max="10243" width="32.7109375" style="20" customWidth="1"/>
    <col min="10244" max="10245" width="6.7109375" style="20" customWidth="1"/>
    <col min="10246" max="10247" width="8.28515625" style="20" customWidth="1"/>
    <col min="10248" max="10249" width="9.7109375" style="20" customWidth="1"/>
    <col min="10250" max="10250" width="15.7109375" style="20" customWidth="1"/>
    <col min="10251" max="10496" width="8.85546875" style="20"/>
    <col min="10497" max="10497" width="4.28515625" style="20" customWidth="1"/>
    <col min="10498" max="10498" width="9.28515625" style="20" customWidth="1"/>
    <col min="10499" max="10499" width="32.7109375" style="20" customWidth="1"/>
    <col min="10500" max="10501" width="6.7109375" style="20" customWidth="1"/>
    <col min="10502" max="10503" width="8.28515625" style="20" customWidth="1"/>
    <col min="10504" max="10505" width="9.7109375" style="20" customWidth="1"/>
    <col min="10506" max="10506" width="15.7109375" style="20" customWidth="1"/>
    <col min="10507" max="10752" width="8.85546875" style="20"/>
    <col min="10753" max="10753" width="4.28515625" style="20" customWidth="1"/>
    <col min="10754" max="10754" width="9.28515625" style="20" customWidth="1"/>
    <col min="10755" max="10755" width="32.7109375" style="20" customWidth="1"/>
    <col min="10756" max="10757" width="6.7109375" style="20" customWidth="1"/>
    <col min="10758" max="10759" width="8.28515625" style="20" customWidth="1"/>
    <col min="10760" max="10761" width="9.7109375" style="20" customWidth="1"/>
    <col min="10762" max="10762" width="15.7109375" style="20" customWidth="1"/>
    <col min="10763" max="11008" width="8.85546875" style="20"/>
    <col min="11009" max="11009" width="4.28515625" style="20" customWidth="1"/>
    <col min="11010" max="11010" width="9.28515625" style="20" customWidth="1"/>
    <col min="11011" max="11011" width="32.7109375" style="20" customWidth="1"/>
    <col min="11012" max="11013" width="6.7109375" style="20" customWidth="1"/>
    <col min="11014" max="11015" width="8.28515625" style="20" customWidth="1"/>
    <col min="11016" max="11017" width="9.7109375" style="20" customWidth="1"/>
    <col min="11018" max="11018" width="15.7109375" style="20" customWidth="1"/>
    <col min="11019" max="11264" width="8.85546875" style="20"/>
    <col min="11265" max="11265" width="4.28515625" style="20" customWidth="1"/>
    <col min="11266" max="11266" width="9.28515625" style="20" customWidth="1"/>
    <col min="11267" max="11267" width="32.7109375" style="20" customWidth="1"/>
    <col min="11268" max="11269" width="6.7109375" style="20" customWidth="1"/>
    <col min="11270" max="11271" width="8.28515625" style="20" customWidth="1"/>
    <col min="11272" max="11273" width="9.7109375" style="20" customWidth="1"/>
    <col min="11274" max="11274" width="15.7109375" style="20" customWidth="1"/>
    <col min="11275" max="11520" width="8.85546875" style="20"/>
    <col min="11521" max="11521" width="4.28515625" style="20" customWidth="1"/>
    <col min="11522" max="11522" width="9.28515625" style="20" customWidth="1"/>
    <col min="11523" max="11523" width="32.7109375" style="20" customWidth="1"/>
    <col min="11524" max="11525" width="6.7109375" style="20" customWidth="1"/>
    <col min="11526" max="11527" width="8.28515625" style="20" customWidth="1"/>
    <col min="11528" max="11529" width="9.7109375" style="20" customWidth="1"/>
    <col min="11530" max="11530" width="15.7109375" style="20" customWidth="1"/>
    <col min="11531" max="11776" width="8.85546875" style="20"/>
    <col min="11777" max="11777" width="4.28515625" style="20" customWidth="1"/>
    <col min="11778" max="11778" width="9.28515625" style="20" customWidth="1"/>
    <col min="11779" max="11779" width="32.7109375" style="20" customWidth="1"/>
    <col min="11780" max="11781" width="6.7109375" style="20" customWidth="1"/>
    <col min="11782" max="11783" width="8.28515625" style="20" customWidth="1"/>
    <col min="11784" max="11785" width="9.7109375" style="20" customWidth="1"/>
    <col min="11786" max="11786" width="15.7109375" style="20" customWidth="1"/>
    <col min="11787" max="12032" width="8.85546875" style="20"/>
    <col min="12033" max="12033" width="4.28515625" style="20" customWidth="1"/>
    <col min="12034" max="12034" width="9.28515625" style="20" customWidth="1"/>
    <col min="12035" max="12035" width="32.7109375" style="20" customWidth="1"/>
    <col min="12036" max="12037" width="6.7109375" style="20" customWidth="1"/>
    <col min="12038" max="12039" width="8.28515625" style="20" customWidth="1"/>
    <col min="12040" max="12041" width="9.7109375" style="20" customWidth="1"/>
    <col min="12042" max="12042" width="15.7109375" style="20" customWidth="1"/>
    <col min="12043" max="12288" width="8.85546875" style="20"/>
    <col min="12289" max="12289" width="4.28515625" style="20" customWidth="1"/>
    <col min="12290" max="12290" width="9.28515625" style="20" customWidth="1"/>
    <col min="12291" max="12291" width="32.7109375" style="20" customWidth="1"/>
    <col min="12292" max="12293" width="6.7109375" style="20" customWidth="1"/>
    <col min="12294" max="12295" width="8.28515625" style="20" customWidth="1"/>
    <col min="12296" max="12297" width="9.7109375" style="20" customWidth="1"/>
    <col min="12298" max="12298" width="15.7109375" style="20" customWidth="1"/>
    <col min="12299" max="12544" width="8.85546875" style="20"/>
    <col min="12545" max="12545" width="4.28515625" style="20" customWidth="1"/>
    <col min="12546" max="12546" width="9.28515625" style="20" customWidth="1"/>
    <col min="12547" max="12547" width="32.7109375" style="20" customWidth="1"/>
    <col min="12548" max="12549" width="6.7109375" style="20" customWidth="1"/>
    <col min="12550" max="12551" width="8.28515625" style="20" customWidth="1"/>
    <col min="12552" max="12553" width="9.7109375" style="20" customWidth="1"/>
    <col min="12554" max="12554" width="15.7109375" style="20" customWidth="1"/>
    <col min="12555" max="12800" width="8.85546875" style="20"/>
    <col min="12801" max="12801" width="4.28515625" style="20" customWidth="1"/>
    <col min="12802" max="12802" width="9.28515625" style="20" customWidth="1"/>
    <col min="12803" max="12803" width="32.7109375" style="20" customWidth="1"/>
    <col min="12804" max="12805" width="6.7109375" style="20" customWidth="1"/>
    <col min="12806" max="12807" width="8.28515625" style="20" customWidth="1"/>
    <col min="12808" max="12809" width="9.7109375" style="20" customWidth="1"/>
    <col min="12810" max="12810" width="15.7109375" style="20" customWidth="1"/>
    <col min="12811" max="13056" width="8.85546875" style="20"/>
    <col min="13057" max="13057" width="4.28515625" style="20" customWidth="1"/>
    <col min="13058" max="13058" width="9.28515625" style="20" customWidth="1"/>
    <col min="13059" max="13059" width="32.7109375" style="20" customWidth="1"/>
    <col min="13060" max="13061" width="6.7109375" style="20" customWidth="1"/>
    <col min="13062" max="13063" width="8.28515625" style="20" customWidth="1"/>
    <col min="13064" max="13065" width="9.7109375" style="20" customWidth="1"/>
    <col min="13066" max="13066" width="15.7109375" style="20" customWidth="1"/>
    <col min="13067" max="13312" width="8.85546875" style="20"/>
    <col min="13313" max="13313" width="4.28515625" style="20" customWidth="1"/>
    <col min="13314" max="13314" width="9.28515625" style="20" customWidth="1"/>
    <col min="13315" max="13315" width="32.7109375" style="20" customWidth="1"/>
    <col min="13316" max="13317" width="6.7109375" style="20" customWidth="1"/>
    <col min="13318" max="13319" width="8.28515625" style="20" customWidth="1"/>
    <col min="13320" max="13321" width="9.7109375" style="20" customWidth="1"/>
    <col min="13322" max="13322" width="15.7109375" style="20" customWidth="1"/>
    <col min="13323" max="13568" width="8.85546875" style="20"/>
    <col min="13569" max="13569" width="4.28515625" style="20" customWidth="1"/>
    <col min="13570" max="13570" width="9.28515625" style="20" customWidth="1"/>
    <col min="13571" max="13571" width="32.7109375" style="20" customWidth="1"/>
    <col min="13572" max="13573" width="6.7109375" style="20" customWidth="1"/>
    <col min="13574" max="13575" width="8.28515625" style="20" customWidth="1"/>
    <col min="13576" max="13577" width="9.7109375" style="20" customWidth="1"/>
    <col min="13578" max="13578" width="15.7109375" style="20" customWidth="1"/>
    <col min="13579" max="13824" width="8.85546875" style="20"/>
    <col min="13825" max="13825" width="4.28515625" style="20" customWidth="1"/>
    <col min="13826" max="13826" width="9.28515625" style="20" customWidth="1"/>
    <col min="13827" max="13827" width="32.7109375" style="20" customWidth="1"/>
    <col min="13828" max="13829" width="6.7109375" style="20" customWidth="1"/>
    <col min="13830" max="13831" width="8.28515625" style="20" customWidth="1"/>
    <col min="13832" max="13833" width="9.7109375" style="20" customWidth="1"/>
    <col min="13834" max="13834" width="15.7109375" style="20" customWidth="1"/>
    <col min="13835" max="14080" width="8.85546875" style="20"/>
    <col min="14081" max="14081" width="4.28515625" style="20" customWidth="1"/>
    <col min="14082" max="14082" width="9.28515625" style="20" customWidth="1"/>
    <col min="14083" max="14083" width="32.7109375" style="20" customWidth="1"/>
    <col min="14084" max="14085" width="6.7109375" style="20" customWidth="1"/>
    <col min="14086" max="14087" width="8.28515625" style="20" customWidth="1"/>
    <col min="14088" max="14089" width="9.7109375" style="20" customWidth="1"/>
    <col min="14090" max="14090" width="15.7109375" style="20" customWidth="1"/>
    <col min="14091" max="14336" width="8.85546875" style="20"/>
    <col min="14337" max="14337" width="4.28515625" style="20" customWidth="1"/>
    <col min="14338" max="14338" width="9.28515625" style="20" customWidth="1"/>
    <col min="14339" max="14339" width="32.7109375" style="20" customWidth="1"/>
    <col min="14340" max="14341" width="6.7109375" style="20" customWidth="1"/>
    <col min="14342" max="14343" width="8.28515625" style="20" customWidth="1"/>
    <col min="14344" max="14345" width="9.7109375" style="20" customWidth="1"/>
    <col min="14346" max="14346" width="15.7109375" style="20" customWidth="1"/>
    <col min="14347" max="14592" width="8.85546875" style="20"/>
    <col min="14593" max="14593" width="4.28515625" style="20" customWidth="1"/>
    <col min="14594" max="14594" width="9.28515625" style="20" customWidth="1"/>
    <col min="14595" max="14595" width="32.7109375" style="20" customWidth="1"/>
    <col min="14596" max="14597" width="6.7109375" style="20" customWidth="1"/>
    <col min="14598" max="14599" width="8.28515625" style="20" customWidth="1"/>
    <col min="14600" max="14601" width="9.7109375" style="20" customWidth="1"/>
    <col min="14602" max="14602" width="15.7109375" style="20" customWidth="1"/>
    <col min="14603" max="14848" width="8.85546875" style="20"/>
    <col min="14849" max="14849" width="4.28515625" style="20" customWidth="1"/>
    <col min="14850" max="14850" width="9.28515625" style="20" customWidth="1"/>
    <col min="14851" max="14851" width="32.7109375" style="20" customWidth="1"/>
    <col min="14852" max="14853" width="6.7109375" style="20" customWidth="1"/>
    <col min="14854" max="14855" width="8.28515625" style="20" customWidth="1"/>
    <col min="14856" max="14857" width="9.7109375" style="20" customWidth="1"/>
    <col min="14858" max="14858" width="15.7109375" style="20" customWidth="1"/>
    <col min="14859" max="15104" width="8.85546875" style="20"/>
    <col min="15105" max="15105" width="4.28515625" style="20" customWidth="1"/>
    <col min="15106" max="15106" width="9.28515625" style="20" customWidth="1"/>
    <col min="15107" max="15107" width="32.7109375" style="20" customWidth="1"/>
    <col min="15108" max="15109" width="6.7109375" style="20" customWidth="1"/>
    <col min="15110" max="15111" width="8.28515625" style="20" customWidth="1"/>
    <col min="15112" max="15113" width="9.7109375" style="20" customWidth="1"/>
    <col min="15114" max="15114" width="15.7109375" style="20" customWidth="1"/>
    <col min="15115" max="15360" width="8.85546875" style="20"/>
    <col min="15361" max="15361" width="4.28515625" style="20" customWidth="1"/>
    <col min="15362" max="15362" width="9.28515625" style="20" customWidth="1"/>
    <col min="15363" max="15363" width="32.7109375" style="20" customWidth="1"/>
    <col min="15364" max="15365" width="6.7109375" style="20" customWidth="1"/>
    <col min="15366" max="15367" width="8.28515625" style="20" customWidth="1"/>
    <col min="15368" max="15369" width="9.7109375" style="20" customWidth="1"/>
    <col min="15370" max="15370" width="15.7109375" style="20" customWidth="1"/>
    <col min="15371" max="15616" width="8.85546875" style="20"/>
    <col min="15617" max="15617" width="4.28515625" style="20" customWidth="1"/>
    <col min="15618" max="15618" width="9.28515625" style="20" customWidth="1"/>
    <col min="15619" max="15619" width="32.7109375" style="20" customWidth="1"/>
    <col min="15620" max="15621" width="6.7109375" style="20" customWidth="1"/>
    <col min="15622" max="15623" width="8.28515625" style="20" customWidth="1"/>
    <col min="15624" max="15625" width="9.7109375" style="20" customWidth="1"/>
    <col min="15626" max="15626" width="15.7109375" style="20" customWidth="1"/>
    <col min="15627" max="15872" width="8.85546875" style="20"/>
    <col min="15873" max="15873" width="4.28515625" style="20" customWidth="1"/>
    <col min="15874" max="15874" width="9.28515625" style="20" customWidth="1"/>
    <col min="15875" max="15875" width="32.7109375" style="20" customWidth="1"/>
    <col min="15876" max="15877" width="6.7109375" style="20" customWidth="1"/>
    <col min="15878" max="15879" width="8.28515625" style="20" customWidth="1"/>
    <col min="15880" max="15881" width="9.7109375" style="20" customWidth="1"/>
    <col min="15882" max="15882" width="15.7109375" style="20" customWidth="1"/>
    <col min="15883" max="16128" width="8.85546875" style="20"/>
    <col min="16129" max="16129" width="4.28515625" style="20" customWidth="1"/>
    <col min="16130" max="16130" width="9.28515625" style="20" customWidth="1"/>
    <col min="16131" max="16131" width="32.7109375" style="20" customWidth="1"/>
    <col min="16132" max="16133" width="6.7109375" style="20" customWidth="1"/>
    <col min="16134" max="16135" width="8.28515625" style="20" customWidth="1"/>
    <col min="16136" max="16137" width="9.7109375" style="20" customWidth="1"/>
    <col min="16138" max="16138" width="15.7109375" style="20" customWidth="1"/>
    <col min="16139" max="16384" width="8.85546875" style="20"/>
  </cols>
  <sheetData>
    <row r="1" spans="1:9" s="315" customFormat="1" ht="30">
      <c r="A1" s="8" t="s">
        <v>71</v>
      </c>
      <c r="B1" s="8" t="s">
        <v>72</v>
      </c>
      <c r="C1" s="8" t="s">
        <v>73</v>
      </c>
      <c r="D1" s="241" t="s">
        <v>74</v>
      </c>
      <c r="E1" s="241" t="s">
        <v>75</v>
      </c>
      <c r="F1" s="241" t="s">
        <v>76</v>
      </c>
      <c r="G1" s="241" t="s">
        <v>77</v>
      </c>
      <c r="H1" s="241" t="s">
        <v>0</v>
      </c>
      <c r="I1" s="13" t="s">
        <v>1</v>
      </c>
    </row>
    <row r="2" spans="1:9" ht="42.75">
      <c r="A2" s="57">
        <v>1</v>
      </c>
      <c r="B2" s="20" t="s">
        <v>1356</v>
      </c>
      <c r="C2" s="20" t="s">
        <v>1357</v>
      </c>
      <c r="D2" s="76">
        <v>34.9</v>
      </c>
      <c r="E2" s="58" t="s">
        <v>239</v>
      </c>
      <c r="F2" s="281"/>
      <c r="G2" s="281"/>
      <c r="H2" s="72">
        <f>ROUND(D2*F2, 0)</f>
        <v>0</v>
      </c>
      <c r="I2" s="72">
        <f>ROUND(D2*G2, 0)</f>
        <v>0</v>
      </c>
    </row>
    <row r="3" spans="1:9">
      <c r="F3" s="77"/>
      <c r="G3" s="77"/>
      <c r="H3" s="72"/>
      <c r="I3" s="72"/>
    </row>
    <row r="4" spans="1:9" ht="148.5" customHeight="1">
      <c r="A4" s="57">
        <v>2</v>
      </c>
      <c r="B4" s="20" t="s">
        <v>1358</v>
      </c>
      <c r="C4" s="71" t="s">
        <v>4128</v>
      </c>
      <c r="D4" s="76">
        <v>152.30000000000001</v>
      </c>
      <c r="E4" s="58" t="s">
        <v>239</v>
      </c>
      <c r="F4" s="281"/>
      <c r="G4" s="281"/>
      <c r="H4" s="72">
        <f>ROUND(D4*F4, 0)</f>
        <v>0</v>
      </c>
      <c r="I4" s="72">
        <f>ROUND(D4*G4, 0)</f>
        <v>0</v>
      </c>
    </row>
    <row r="5" spans="1:9">
      <c r="F5" s="77"/>
      <c r="G5" s="77"/>
      <c r="H5" s="72"/>
      <c r="I5" s="72"/>
    </row>
    <row r="6" spans="1:9" ht="156.75">
      <c r="A6" s="57">
        <v>3</v>
      </c>
      <c r="B6" s="20" t="s">
        <v>1359</v>
      </c>
      <c r="C6" s="20" t="s">
        <v>1360</v>
      </c>
      <c r="D6" s="76">
        <v>5.6</v>
      </c>
      <c r="E6" s="58" t="s">
        <v>239</v>
      </c>
      <c r="F6" s="281"/>
      <c r="G6" s="281"/>
      <c r="H6" s="72">
        <f>ROUND(D6*F6, 0)</f>
        <v>0</v>
      </c>
      <c r="I6" s="72">
        <f>ROUND(D6*G6, 0)</f>
        <v>0</v>
      </c>
    </row>
    <row r="7" spans="1:9">
      <c r="F7" s="77"/>
      <c r="G7" s="77"/>
      <c r="H7" s="72"/>
      <c r="I7" s="72"/>
    </row>
    <row r="8" spans="1:9" ht="156.75">
      <c r="A8" s="57">
        <v>4</v>
      </c>
      <c r="B8" s="20" t="s">
        <v>1361</v>
      </c>
      <c r="C8" s="20" t="s">
        <v>1362</v>
      </c>
      <c r="D8" s="76">
        <v>109.3</v>
      </c>
      <c r="E8" s="58" t="s">
        <v>239</v>
      </c>
      <c r="F8" s="281"/>
      <c r="G8" s="281"/>
      <c r="H8" s="72">
        <f>ROUND(D8*F8, 0)</f>
        <v>0</v>
      </c>
      <c r="I8" s="72">
        <f>ROUND(D8*G8, 0)</f>
        <v>0</v>
      </c>
    </row>
    <row r="9" spans="1:9">
      <c r="F9" s="77"/>
      <c r="G9" s="77"/>
      <c r="H9" s="72"/>
      <c r="I9" s="72"/>
    </row>
    <row r="10" spans="1:9" ht="156.75">
      <c r="A10" s="57">
        <v>5</v>
      </c>
      <c r="B10" s="20" t="s">
        <v>1363</v>
      </c>
      <c r="C10" s="20" t="s">
        <v>1364</v>
      </c>
      <c r="D10" s="76">
        <v>4.0999999999999996</v>
      </c>
      <c r="E10" s="58" t="s">
        <v>239</v>
      </c>
      <c r="F10" s="281"/>
      <c r="G10" s="281"/>
      <c r="H10" s="72">
        <f>ROUND(D10*F10, 0)</f>
        <v>0</v>
      </c>
      <c r="I10" s="72">
        <f>ROUND(D10*G10, 0)</f>
        <v>0</v>
      </c>
    </row>
    <row r="11" spans="1:9">
      <c r="F11" s="77"/>
      <c r="G11" s="77"/>
      <c r="H11" s="72"/>
      <c r="I11" s="72"/>
    </row>
    <row r="12" spans="1:9" ht="171">
      <c r="A12" s="57">
        <v>6</v>
      </c>
      <c r="B12" s="20" t="s">
        <v>1365</v>
      </c>
      <c r="C12" s="71" t="s">
        <v>4828</v>
      </c>
      <c r="D12" s="76">
        <v>52.7</v>
      </c>
      <c r="E12" s="58" t="s">
        <v>239</v>
      </c>
      <c r="F12" s="281"/>
      <c r="G12" s="281"/>
      <c r="H12" s="72">
        <f>ROUND(D12*F12, 0)</f>
        <v>0</v>
      </c>
      <c r="I12" s="72">
        <f>ROUND(D12*G12, 0)</f>
        <v>0</v>
      </c>
    </row>
    <row r="13" spans="1:9">
      <c r="F13" s="77"/>
      <c r="G13" s="77"/>
      <c r="H13" s="72"/>
      <c r="I13" s="72"/>
    </row>
    <row r="14" spans="1:9" ht="171">
      <c r="A14" s="57">
        <v>7</v>
      </c>
      <c r="B14" s="20" t="s">
        <v>1366</v>
      </c>
      <c r="C14" s="71" t="s">
        <v>4278</v>
      </c>
      <c r="D14" s="76">
        <v>552.9</v>
      </c>
      <c r="E14" s="58" t="s">
        <v>239</v>
      </c>
      <c r="F14" s="281"/>
      <c r="G14" s="281"/>
      <c r="H14" s="72">
        <f>ROUND(D14*F14, 0)</f>
        <v>0</v>
      </c>
      <c r="I14" s="72">
        <f>ROUND(D14*G14, 0)</f>
        <v>0</v>
      </c>
    </row>
    <row r="15" spans="1:9">
      <c r="F15" s="77"/>
      <c r="G15" s="77"/>
      <c r="H15" s="72"/>
      <c r="I15" s="72"/>
    </row>
    <row r="16" spans="1:9" ht="171">
      <c r="A16" s="57">
        <v>8</v>
      </c>
      <c r="B16" s="20" t="s">
        <v>1367</v>
      </c>
      <c r="C16" s="71" t="s">
        <v>4279</v>
      </c>
      <c r="D16" s="76">
        <v>55.7</v>
      </c>
      <c r="E16" s="58" t="s">
        <v>239</v>
      </c>
      <c r="F16" s="281"/>
      <c r="G16" s="281"/>
      <c r="H16" s="72">
        <f>ROUND(D16*F16, 0)</f>
        <v>0</v>
      </c>
      <c r="I16" s="72">
        <f>ROUND(D16*G16, 0)</f>
        <v>0</v>
      </c>
    </row>
    <row r="17" spans="1:9">
      <c r="F17" s="77"/>
      <c r="G17" s="77"/>
      <c r="H17" s="72"/>
      <c r="I17" s="72"/>
    </row>
    <row r="18" spans="1:9" ht="171">
      <c r="A18" s="57">
        <v>9</v>
      </c>
      <c r="B18" s="20" t="s">
        <v>1368</v>
      </c>
      <c r="C18" s="71" t="s">
        <v>4129</v>
      </c>
      <c r="D18" s="76">
        <v>11.4</v>
      </c>
      <c r="E18" s="58" t="s">
        <v>239</v>
      </c>
      <c r="F18" s="281"/>
      <c r="G18" s="281"/>
      <c r="H18" s="72">
        <f>ROUND(D18*F18, 0)</f>
        <v>0</v>
      </c>
      <c r="I18" s="72">
        <f>ROUND(D18*G18, 0)</f>
        <v>0</v>
      </c>
    </row>
    <row r="19" spans="1:9">
      <c r="F19" s="77"/>
      <c r="G19" s="77"/>
      <c r="H19" s="72"/>
      <c r="I19" s="72"/>
    </row>
    <row r="20" spans="1:9" ht="213.75">
      <c r="A20" s="57">
        <v>10</v>
      </c>
      <c r="B20" s="20" t="s">
        <v>1369</v>
      </c>
      <c r="C20" s="71" t="s">
        <v>4130</v>
      </c>
      <c r="D20" s="76">
        <v>20.7</v>
      </c>
      <c r="E20" s="58" t="s">
        <v>239</v>
      </c>
      <c r="F20" s="281"/>
      <c r="G20" s="281"/>
      <c r="H20" s="72">
        <f>ROUND(D20*F20, 0)</f>
        <v>0</v>
      </c>
      <c r="I20" s="72">
        <f>ROUND(D20*G20, 0)</f>
        <v>0</v>
      </c>
    </row>
    <row r="21" spans="1:9">
      <c r="F21" s="77"/>
      <c r="G21" s="77"/>
      <c r="H21" s="72"/>
      <c r="I21" s="72"/>
    </row>
    <row r="22" spans="1:9" ht="57">
      <c r="A22" s="57">
        <v>11</v>
      </c>
      <c r="B22" s="20" t="s">
        <v>1370</v>
      </c>
      <c r="C22" s="20" t="s">
        <v>1371</v>
      </c>
      <c r="D22" s="76">
        <v>118.5</v>
      </c>
      <c r="E22" s="58" t="s">
        <v>90</v>
      </c>
      <c r="F22" s="281"/>
      <c r="G22" s="281"/>
      <c r="H22" s="72">
        <f>ROUND(D22*F22, 0)</f>
        <v>0</v>
      </c>
      <c r="I22" s="72">
        <f>ROUND(D22*G22, 0)</f>
        <v>0</v>
      </c>
    </row>
    <row r="23" spans="1:9">
      <c r="F23" s="77"/>
      <c r="G23" s="77"/>
      <c r="H23" s="72"/>
      <c r="I23" s="72"/>
    </row>
    <row r="24" spans="1:9" ht="114">
      <c r="A24" s="57">
        <v>12</v>
      </c>
      <c r="B24" s="20" t="s">
        <v>1372</v>
      </c>
      <c r="C24" s="20" t="s">
        <v>1373</v>
      </c>
      <c r="D24" s="76">
        <v>80.599999999999994</v>
      </c>
      <c r="E24" s="58" t="s">
        <v>239</v>
      </c>
      <c r="F24" s="281"/>
      <c r="G24" s="281"/>
      <c r="H24" s="72">
        <f>ROUND(D24*F24, 0)</f>
        <v>0</v>
      </c>
      <c r="I24" s="72">
        <f>ROUND(D24*G24, 0)</f>
        <v>0</v>
      </c>
    </row>
    <row r="25" spans="1:9">
      <c r="F25" s="77"/>
      <c r="G25" s="77"/>
      <c r="H25" s="72"/>
      <c r="I25" s="72"/>
    </row>
    <row r="26" spans="1:9" ht="114">
      <c r="A26" s="57">
        <v>13</v>
      </c>
      <c r="B26" s="20" t="s">
        <v>1374</v>
      </c>
      <c r="C26" s="20" t="s">
        <v>1375</v>
      </c>
      <c r="D26" s="76">
        <v>87</v>
      </c>
      <c r="E26" s="58" t="s">
        <v>239</v>
      </c>
      <c r="F26" s="281"/>
      <c r="G26" s="281"/>
      <c r="H26" s="72">
        <f>ROUND(D26*F26, 0)</f>
        <v>0</v>
      </c>
      <c r="I26" s="72">
        <f>ROUND(D26*G26, 0)</f>
        <v>0</v>
      </c>
    </row>
    <row r="27" spans="1:9">
      <c r="F27" s="77"/>
      <c r="G27" s="77"/>
      <c r="H27" s="72"/>
      <c r="I27" s="72"/>
    </row>
    <row r="28" spans="1:9" ht="114">
      <c r="A28" s="57">
        <v>14</v>
      </c>
      <c r="B28" s="20" t="s">
        <v>1265</v>
      </c>
      <c r="C28" s="20" t="s">
        <v>1376</v>
      </c>
      <c r="D28" s="76">
        <v>294.2</v>
      </c>
      <c r="E28" s="58" t="s">
        <v>239</v>
      </c>
      <c r="F28" s="281"/>
      <c r="G28" s="281"/>
      <c r="H28" s="72">
        <f>ROUND(D28*F28, 0)</f>
        <v>0</v>
      </c>
      <c r="I28" s="72">
        <f>ROUND(D28*G28, 0)</f>
        <v>0</v>
      </c>
    </row>
    <row r="29" spans="1:9">
      <c r="F29" s="77"/>
      <c r="G29" s="77"/>
      <c r="H29" s="72"/>
      <c r="I29" s="72"/>
    </row>
    <row r="30" spans="1:9" ht="99.75">
      <c r="A30" s="57">
        <v>15</v>
      </c>
      <c r="B30" s="20" t="s">
        <v>1377</v>
      </c>
      <c r="C30" s="20" t="s">
        <v>1378</v>
      </c>
      <c r="D30" s="76">
        <v>162.30000000000001</v>
      </c>
      <c r="E30" s="58" t="s">
        <v>239</v>
      </c>
      <c r="F30" s="281"/>
      <c r="G30" s="281"/>
      <c r="H30" s="72">
        <f>ROUND(D30*F30, 0)</f>
        <v>0</v>
      </c>
      <c r="I30" s="72">
        <f>ROUND(D30*G30, 0)</f>
        <v>0</v>
      </c>
    </row>
    <row r="31" spans="1:9">
      <c r="F31" s="77"/>
      <c r="G31" s="77"/>
      <c r="H31" s="72"/>
      <c r="I31" s="72"/>
    </row>
    <row r="32" spans="1:9" ht="128.25">
      <c r="A32" s="57">
        <v>16</v>
      </c>
      <c r="B32" s="20" t="s">
        <v>1379</v>
      </c>
      <c r="C32" s="20" t="s">
        <v>1380</v>
      </c>
      <c r="D32" s="76">
        <v>22.2</v>
      </c>
      <c r="E32" s="58" t="s">
        <v>239</v>
      </c>
      <c r="F32" s="281"/>
      <c r="G32" s="281"/>
      <c r="H32" s="72">
        <f>ROUND(D32*F32, 0)</f>
        <v>0</v>
      </c>
      <c r="I32" s="72">
        <f>ROUND(D32*G32, 0)</f>
        <v>0</v>
      </c>
    </row>
    <row r="33" spans="1:9">
      <c r="F33" s="77"/>
      <c r="G33" s="77"/>
      <c r="H33" s="72"/>
      <c r="I33" s="72"/>
    </row>
    <row r="34" spans="1:9" ht="71.25">
      <c r="A34" s="57">
        <v>17</v>
      </c>
      <c r="B34" s="20" t="s">
        <v>1381</v>
      </c>
      <c r="C34" s="20" t="s">
        <v>1382</v>
      </c>
      <c r="D34" s="76">
        <v>150.4</v>
      </c>
      <c r="E34" s="58" t="s">
        <v>239</v>
      </c>
      <c r="F34" s="281"/>
      <c r="G34" s="281"/>
      <c r="H34" s="72">
        <f>ROUND(D34*F34, 0)</f>
        <v>0</v>
      </c>
      <c r="I34" s="72">
        <f>ROUND(D34*G34, 0)</f>
        <v>0</v>
      </c>
    </row>
    <row r="35" spans="1:9">
      <c r="F35" s="77"/>
      <c r="G35" s="77"/>
      <c r="H35" s="72"/>
      <c r="I35" s="72"/>
    </row>
    <row r="36" spans="1:9" ht="85.5">
      <c r="A36" s="57">
        <v>18</v>
      </c>
      <c r="B36" s="20" t="s">
        <v>1383</v>
      </c>
      <c r="C36" s="20" t="s">
        <v>1384</v>
      </c>
      <c r="D36" s="76">
        <v>7.8</v>
      </c>
      <c r="E36" s="58" t="s">
        <v>239</v>
      </c>
      <c r="F36" s="281"/>
      <c r="G36" s="281"/>
      <c r="H36" s="72">
        <f>ROUND(D36*F36, 0)</f>
        <v>0</v>
      </c>
      <c r="I36" s="72">
        <f>ROUND(D36*G36, 0)</f>
        <v>0</v>
      </c>
    </row>
    <row r="37" spans="1:9">
      <c r="F37" s="77"/>
      <c r="G37" s="77"/>
      <c r="H37" s="72"/>
      <c r="I37" s="72"/>
    </row>
    <row r="38" spans="1:9" ht="128.25">
      <c r="A38" s="57">
        <v>19</v>
      </c>
      <c r="B38" s="20" t="s">
        <v>1385</v>
      </c>
      <c r="C38" s="20" t="s">
        <v>1386</v>
      </c>
      <c r="D38" s="76">
        <v>24</v>
      </c>
      <c r="E38" s="58" t="s">
        <v>80</v>
      </c>
      <c r="F38" s="281"/>
      <c r="G38" s="281"/>
      <c r="H38" s="72">
        <f>ROUND(D38*F38, 0)</f>
        <v>0</v>
      </c>
      <c r="I38" s="72">
        <f>ROUND(D38*G38, 0)</f>
        <v>0</v>
      </c>
    </row>
    <row r="39" spans="1:9">
      <c r="F39" s="77"/>
      <c r="G39" s="77"/>
      <c r="H39" s="72"/>
      <c r="I39" s="72"/>
    </row>
    <row r="40" spans="1:9" ht="128.25">
      <c r="A40" s="57">
        <v>20</v>
      </c>
      <c r="B40" s="20" t="s">
        <v>1387</v>
      </c>
      <c r="C40" s="20" t="s">
        <v>1388</v>
      </c>
      <c r="D40" s="76">
        <v>4</v>
      </c>
      <c r="E40" s="58" t="s">
        <v>80</v>
      </c>
      <c r="F40" s="281"/>
      <c r="G40" s="281"/>
      <c r="H40" s="72">
        <f>ROUND(D40*F40, 0)</f>
        <v>0</v>
      </c>
      <c r="I40" s="72">
        <f>ROUND(D40*G40, 0)</f>
        <v>0</v>
      </c>
    </row>
    <row r="41" spans="1:9">
      <c r="F41" s="77"/>
      <c r="G41" s="77"/>
      <c r="H41" s="72"/>
      <c r="I41" s="72"/>
    </row>
    <row r="42" spans="1:9" ht="114">
      <c r="A42" s="57">
        <v>21</v>
      </c>
      <c r="B42" s="20" t="s">
        <v>1267</v>
      </c>
      <c r="C42" s="20" t="s">
        <v>1389</v>
      </c>
      <c r="D42" s="76">
        <v>5</v>
      </c>
      <c r="E42" s="58" t="s">
        <v>80</v>
      </c>
      <c r="F42" s="281"/>
      <c r="G42" s="281"/>
      <c r="H42" s="72">
        <f>ROUND(D42*F42, 0)</f>
        <v>0</v>
      </c>
      <c r="I42" s="72">
        <f>ROUND(D42*G42, 0)</f>
        <v>0</v>
      </c>
    </row>
    <row r="43" spans="1:9">
      <c r="F43" s="77"/>
      <c r="G43" s="77"/>
      <c r="H43" s="72"/>
      <c r="I43" s="72"/>
    </row>
    <row r="44" spans="1:9" ht="128.25">
      <c r="A44" s="57">
        <v>22</v>
      </c>
      <c r="B44" s="20" t="s">
        <v>1390</v>
      </c>
      <c r="C44" s="20" t="s">
        <v>1391</v>
      </c>
      <c r="D44" s="76">
        <v>8</v>
      </c>
      <c r="E44" s="58" t="s">
        <v>80</v>
      </c>
      <c r="F44" s="281"/>
      <c r="G44" s="281"/>
      <c r="H44" s="72">
        <f>ROUND(D44*F44, 0)</f>
        <v>0</v>
      </c>
      <c r="I44" s="72">
        <f>ROUND(D44*G44, 0)</f>
        <v>0</v>
      </c>
    </row>
    <row r="45" spans="1:9">
      <c r="F45" s="77"/>
      <c r="G45" s="77"/>
      <c r="H45" s="72"/>
      <c r="I45" s="72"/>
    </row>
    <row r="46" spans="1:9" ht="71.25">
      <c r="A46" s="57">
        <v>23</v>
      </c>
      <c r="B46" s="20" t="s">
        <v>1392</v>
      </c>
      <c r="C46" s="20" t="s">
        <v>1268</v>
      </c>
      <c r="D46" s="76">
        <v>234.5</v>
      </c>
      <c r="E46" s="58" t="s">
        <v>239</v>
      </c>
      <c r="F46" s="281"/>
      <c r="G46" s="281"/>
      <c r="H46" s="72">
        <f>ROUND(D46*F46, 0)</f>
        <v>0</v>
      </c>
      <c r="I46" s="72">
        <f>ROUND(D46*G46, 0)</f>
        <v>0</v>
      </c>
    </row>
    <row r="47" spans="1:9">
      <c r="F47" s="77"/>
      <c r="G47" s="77"/>
      <c r="H47" s="72"/>
      <c r="I47" s="72"/>
    </row>
    <row r="48" spans="1:9" ht="185.25">
      <c r="A48" s="57">
        <v>24</v>
      </c>
      <c r="B48" s="20" t="s">
        <v>1269</v>
      </c>
      <c r="C48" s="20" t="s">
        <v>1393</v>
      </c>
      <c r="D48" s="76">
        <v>25.8</v>
      </c>
      <c r="E48" s="58" t="s">
        <v>239</v>
      </c>
      <c r="F48" s="281"/>
      <c r="G48" s="281"/>
      <c r="H48" s="72">
        <f>ROUND(D48*F48, 0)</f>
        <v>0</v>
      </c>
      <c r="I48" s="72">
        <f>ROUND(D48*G48, 0)</f>
        <v>0</v>
      </c>
    </row>
    <row r="49" spans="1:9">
      <c r="F49" s="77"/>
      <c r="G49" s="77"/>
      <c r="H49" s="72"/>
      <c r="I49" s="72"/>
    </row>
    <row r="50" spans="1:9" ht="99.75">
      <c r="A50" s="57">
        <v>25</v>
      </c>
      <c r="B50" s="20" t="s">
        <v>1394</v>
      </c>
      <c r="C50" s="20" t="s">
        <v>1395</v>
      </c>
      <c r="D50" s="76">
        <v>22</v>
      </c>
      <c r="E50" s="58" t="s">
        <v>239</v>
      </c>
      <c r="F50" s="281"/>
      <c r="G50" s="281"/>
      <c r="H50" s="72">
        <f>ROUND(D50*F50, 0)</f>
        <v>0</v>
      </c>
      <c r="I50" s="72">
        <f>ROUND(D50*G50, 0)</f>
        <v>0</v>
      </c>
    </row>
    <row r="51" spans="1:9">
      <c r="F51" s="77"/>
      <c r="G51" s="77"/>
      <c r="H51" s="72"/>
      <c r="I51" s="72"/>
    </row>
    <row r="52" spans="1:9" ht="99.75">
      <c r="A52" s="57">
        <v>26</v>
      </c>
      <c r="B52" s="20" t="s">
        <v>1396</v>
      </c>
      <c r="C52" s="20" t="s">
        <v>1397</v>
      </c>
      <c r="D52" s="76">
        <v>11.3</v>
      </c>
      <c r="E52" s="58" t="s">
        <v>239</v>
      </c>
      <c r="F52" s="281"/>
      <c r="G52" s="281"/>
      <c r="H52" s="72">
        <f>ROUND(D52*F52, 0)</f>
        <v>0</v>
      </c>
      <c r="I52" s="72">
        <f>ROUND(D52*G52, 0)</f>
        <v>0</v>
      </c>
    </row>
    <row r="53" spans="1:9">
      <c r="F53" s="77"/>
      <c r="G53" s="77"/>
      <c r="H53" s="72"/>
      <c r="I53" s="72"/>
    </row>
    <row r="54" spans="1:9" ht="99.75">
      <c r="A54" s="57">
        <v>27</v>
      </c>
      <c r="B54" s="20" t="s">
        <v>1398</v>
      </c>
      <c r="C54" s="20" t="s">
        <v>1270</v>
      </c>
      <c r="D54" s="76">
        <v>784.4</v>
      </c>
      <c r="E54" s="58" t="s">
        <v>239</v>
      </c>
      <c r="F54" s="281"/>
      <c r="G54" s="281"/>
      <c r="H54" s="72">
        <f>ROUND(D54*F54, 0)</f>
        <v>0</v>
      </c>
      <c r="I54" s="72">
        <f>ROUND(D54*G54, 0)</f>
        <v>0</v>
      </c>
    </row>
    <row r="55" spans="1:9">
      <c r="F55" s="77"/>
      <c r="G55" s="77"/>
      <c r="H55" s="72"/>
      <c r="I55" s="72"/>
    </row>
    <row r="56" spans="1:9" ht="85.5">
      <c r="A56" s="57">
        <v>28</v>
      </c>
      <c r="B56" s="20" t="s">
        <v>1399</v>
      </c>
      <c r="C56" s="20" t="s">
        <v>1400</v>
      </c>
      <c r="D56" s="76">
        <v>23.7</v>
      </c>
      <c r="E56" s="58" t="s">
        <v>239</v>
      </c>
      <c r="F56" s="281"/>
      <c r="G56" s="281"/>
      <c r="H56" s="72">
        <f>ROUND(D56*F56, 0)</f>
        <v>0</v>
      </c>
      <c r="I56" s="72">
        <f>ROUND(D56*G56, 0)</f>
        <v>0</v>
      </c>
    </row>
    <row r="57" spans="1:9">
      <c r="F57" s="77"/>
      <c r="G57" s="77"/>
      <c r="H57" s="72"/>
      <c r="I57" s="72"/>
    </row>
    <row r="58" spans="1:9" ht="128.25">
      <c r="A58" s="57">
        <v>29</v>
      </c>
      <c r="B58" s="20" t="s">
        <v>1401</v>
      </c>
      <c r="C58" s="20" t="s">
        <v>1402</v>
      </c>
      <c r="D58" s="76">
        <v>96.4</v>
      </c>
      <c r="E58" s="58" t="s">
        <v>239</v>
      </c>
      <c r="F58" s="281"/>
      <c r="G58" s="281"/>
      <c r="H58" s="72">
        <f>ROUND(D58*F58, 0)</f>
        <v>0</v>
      </c>
      <c r="I58" s="72">
        <f>ROUND(D58*G58, 0)</f>
        <v>0</v>
      </c>
    </row>
    <row r="59" spans="1:9">
      <c r="F59" s="77"/>
      <c r="G59" s="77"/>
      <c r="H59" s="72"/>
      <c r="I59" s="72"/>
    </row>
    <row r="60" spans="1:9" ht="185.25">
      <c r="A60" s="57">
        <v>30</v>
      </c>
      <c r="B60" s="20" t="s">
        <v>1403</v>
      </c>
      <c r="C60" s="20" t="s">
        <v>1404</v>
      </c>
      <c r="D60" s="76">
        <v>11</v>
      </c>
      <c r="E60" s="58" t="s">
        <v>239</v>
      </c>
      <c r="F60" s="281"/>
      <c r="G60" s="281"/>
      <c r="H60" s="72">
        <f>ROUND(D60*F60, 0)</f>
        <v>0</v>
      </c>
      <c r="I60" s="72">
        <f>ROUND(D60*G60, 0)</f>
        <v>0</v>
      </c>
    </row>
    <row r="61" spans="1:9">
      <c r="F61" s="77"/>
      <c r="G61" s="77"/>
      <c r="H61" s="72"/>
      <c r="I61" s="72"/>
    </row>
    <row r="62" spans="1:9" ht="99.75">
      <c r="A62" s="57">
        <v>31</v>
      </c>
      <c r="B62" s="20" t="s">
        <v>1405</v>
      </c>
      <c r="C62" s="20" t="s">
        <v>1406</v>
      </c>
      <c r="D62" s="76">
        <v>37.200000000000003</v>
      </c>
      <c r="E62" s="58" t="s">
        <v>239</v>
      </c>
      <c r="F62" s="281"/>
      <c r="G62" s="281"/>
      <c r="H62" s="72">
        <f>ROUND(D62*F62, 0)</f>
        <v>0</v>
      </c>
      <c r="I62" s="72">
        <f>ROUND(D62*G62, 0)</f>
        <v>0</v>
      </c>
    </row>
    <row r="63" spans="1:9">
      <c r="F63" s="77"/>
      <c r="G63" s="77"/>
      <c r="H63" s="72"/>
      <c r="I63" s="72"/>
    </row>
    <row r="64" spans="1:9" ht="71.25">
      <c r="A64" s="57">
        <v>32</v>
      </c>
      <c r="B64" s="20" t="s">
        <v>1407</v>
      </c>
      <c r="C64" s="20" t="s">
        <v>1408</v>
      </c>
      <c r="D64" s="76">
        <v>120</v>
      </c>
      <c r="E64" s="58" t="s">
        <v>239</v>
      </c>
      <c r="F64" s="281"/>
      <c r="G64" s="281"/>
      <c r="H64" s="72">
        <f>ROUND(D64*F64, 0)</f>
        <v>0</v>
      </c>
      <c r="I64" s="72">
        <f>ROUND(D64*G64, 0)</f>
        <v>0</v>
      </c>
    </row>
    <row r="65" spans="1:9">
      <c r="F65" s="77"/>
      <c r="G65" s="77"/>
      <c r="H65" s="72"/>
      <c r="I65" s="72"/>
    </row>
    <row r="66" spans="1:9" ht="85.5">
      <c r="A66" s="57">
        <v>33</v>
      </c>
      <c r="B66" s="20" t="s">
        <v>1409</v>
      </c>
      <c r="C66" s="20" t="s">
        <v>1410</v>
      </c>
      <c r="D66" s="76">
        <v>120</v>
      </c>
      <c r="E66" s="58" t="s">
        <v>239</v>
      </c>
      <c r="F66" s="281"/>
      <c r="G66" s="281"/>
      <c r="H66" s="72">
        <f>ROUND(D66*F66, 0)</f>
        <v>0</v>
      </c>
      <c r="I66" s="72">
        <f>ROUND(D66*G66, 0)</f>
        <v>0</v>
      </c>
    </row>
    <row r="67" spans="1:9">
      <c r="F67" s="77"/>
      <c r="G67" s="77"/>
      <c r="H67" s="72"/>
      <c r="I67" s="72"/>
    </row>
    <row r="68" spans="1:9" ht="42.75">
      <c r="A68" s="57">
        <v>34</v>
      </c>
      <c r="B68" s="20" t="s">
        <v>1271</v>
      </c>
      <c r="C68" s="20" t="s">
        <v>1411</v>
      </c>
      <c r="D68" s="76">
        <v>52</v>
      </c>
      <c r="E68" s="58" t="s">
        <v>239</v>
      </c>
      <c r="F68" s="281"/>
      <c r="G68" s="281"/>
      <c r="H68" s="72">
        <f>ROUND(D68*F68, 0)</f>
        <v>0</v>
      </c>
      <c r="I68" s="72">
        <f>ROUND(D68*G68, 0)</f>
        <v>0</v>
      </c>
    </row>
    <row r="69" spans="1:9">
      <c r="F69" s="77"/>
      <c r="G69" s="77"/>
      <c r="H69" s="72"/>
      <c r="I69" s="72"/>
    </row>
    <row r="70" spans="1:9" ht="57">
      <c r="A70" s="57">
        <v>35</v>
      </c>
      <c r="B70" s="20" t="s">
        <v>1412</v>
      </c>
      <c r="C70" s="20" t="s">
        <v>1413</v>
      </c>
      <c r="D70" s="76">
        <v>79.2</v>
      </c>
      <c r="E70" s="58" t="s">
        <v>239</v>
      </c>
      <c r="F70" s="281"/>
      <c r="G70" s="281"/>
      <c r="H70" s="72">
        <f>ROUND(D70*F70, 0)</f>
        <v>0</v>
      </c>
      <c r="I70" s="72">
        <f>ROUND(D70*G70, 0)</f>
        <v>0</v>
      </c>
    </row>
    <row r="71" spans="1:9">
      <c r="F71" s="77"/>
      <c r="G71" s="77"/>
      <c r="H71" s="72"/>
      <c r="I71" s="72"/>
    </row>
    <row r="72" spans="1:9" ht="57">
      <c r="A72" s="57">
        <v>36</v>
      </c>
      <c r="B72" s="20" t="s">
        <v>1414</v>
      </c>
      <c r="C72" s="20" t="s">
        <v>1415</v>
      </c>
      <c r="D72" s="76">
        <v>96.9</v>
      </c>
      <c r="E72" s="58" t="s">
        <v>239</v>
      </c>
      <c r="F72" s="281"/>
      <c r="G72" s="281"/>
      <c r="H72" s="72">
        <f>ROUND(D72*F72, 0)</f>
        <v>0</v>
      </c>
      <c r="I72" s="72">
        <f>ROUND(D72*G72, 0)</f>
        <v>0</v>
      </c>
    </row>
    <row r="73" spans="1:9">
      <c r="F73" s="77"/>
      <c r="G73" s="77"/>
      <c r="H73" s="72"/>
      <c r="I73" s="72"/>
    </row>
    <row r="74" spans="1:9" ht="71.25">
      <c r="A74" s="57">
        <v>37</v>
      </c>
      <c r="B74" s="20" t="s">
        <v>1416</v>
      </c>
      <c r="C74" s="20" t="s">
        <v>1417</v>
      </c>
      <c r="D74" s="76">
        <v>28.8</v>
      </c>
      <c r="E74" s="58" t="s">
        <v>239</v>
      </c>
      <c r="F74" s="281"/>
      <c r="G74" s="281"/>
      <c r="H74" s="72">
        <f>ROUND(D74*F74, 0)</f>
        <v>0</v>
      </c>
      <c r="I74" s="72">
        <f>ROUND(D74*G74, 0)</f>
        <v>0</v>
      </c>
    </row>
    <row r="75" spans="1:9">
      <c r="F75" s="77"/>
      <c r="G75" s="77"/>
      <c r="H75" s="72"/>
      <c r="I75" s="72"/>
    </row>
    <row r="76" spans="1:9" ht="42.75">
      <c r="A76" s="57">
        <v>38</v>
      </c>
      <c r="B76" s="20" t="s">
        <v>1418</v>
      </c>
      <c r="C76" s="20" t="s">
        <v>1419</v>
      </c>
      <c r="D76" s="76">
        <v>16</v>
      </c>
      <c r="E76" s="58" t="s">
        <v>80</v>
      </c>
      <c r="F76" s="281"/>
      <c r="G76" s="281"/>
      <c r="H76" s="72">
        <f>ROUND(D76*F76, 0)</f>
        <v>0</v>
      </c>
      <c r="I76" s="72">
        <f>ROUND(D76*G76, 0)</f>
        <v>0</v>
      </c>
    </row>
    <row r="77" spans="1:9">
      <c r="F77" s="77"/>
      <c r="G77" s="77"/>
      <c r="H77" s="72"/>
      <c r="I77" s="72"/>
    </row>
    <row r="78" spans="1:9" ht="42.75">
      <c r="A78" s="57">
        <v>39</v>
      </c>
      <c r="B78" s="20" t="s">
        <v>1418</v>
      </c>
      <c r="C78" s="20" t="s">
        <v>1420</v>
      </c>
      <c r="D78" s="76">
        <v>10</v>
      </c>
      <c r="E78" s="58" t="s">
        <v>80</v>
      </c>
      <c r="F78" s="281"/>
      <c r="G78" s="281"/>
      <c r="H78" s="72">
        <f>ROUND(D78*F78, 0)</f>
        <v>0</v>
      </c>
      <c r="I78" s="72">
        <f>ROUND(D78*G78, 0)</f>
        <v>0</v>
      </c>
    </row>
    <row r="79" spans="1:9">
      <c r="F79" s="77"/>
      <c r="G79" s="77"/>
      <c r="H79" s="72"/>
      <c r="I79" s="72"/>
    </row>
    <row r="80" spans="1:9" ht="42.75">
      <c r="A80" s="57">
        <v>40</v>
      </c>
      <c r="B80" s="20" t="s">
        <v>1418</v>
      </c>
      <c r="C80" s="20" t="s">
        <v>1421</v>
      </c>
      <c r="D80" s="76">
        <v>3</v>
      </c>
      <c r="E80" s="58" t="s">
        <v>80</v>
      </c>
      <c r="F80" s="281"/>
      <c r="G80" s="281"/>
      <c r="H80" s="72">
        <f>ROUND(D80*F80, 0)</f>
        <v>0</v>
      </c>
      <c r="I80" s="72">
        <f>ROUND(D80*G80, 0)</f>
        <v>0</v>
      </c>
    </row>
    <row r="81" spans="1:9">
      <c r="F81" s="77"/>
      <c r="G81" s="77"/>
      <c r="H81" s="72"/>
      <c r="I81" s="72"/>
    </row>
    <row r="82" spans="1:9" s="316" customFormat="1" ht="15">
      <c r="A82" s="164"/>
      <c r="B82" s="12"/>
      <c r="C82" s="12" t="s">
        <v>89</v>
      </c>
      <c r="D82" s="268"/>
      <c r="E82" s="14"/>
      <c r="F82" s="341"/>
      <c r="G82" s="341"/>
      <c r="H82" s="16">
        <f>ROUND(SUM(H2:H81),0)</f>
        <v>0</v>
      </c>
      <c r="I82" s="16">
        <f>ROUND(SUM(I2:I81),0)</f>
        <v>0</v>
      </c>
    </row>
    <row r="84" spans="1:9">
      <c r="H84" s="72"/>
    </row>
  </sheetData>
  <sheetProtection algorithmName="SHA-512" hashValue="V/QVBg2WrR6Vx95c5DuNECDvXj3i0uQQp7UeZjgFLtiKlOmZYouQLGRI2rKm5n91zr3vhSrOahasBAP6sA/Nvw==" saltValue="Y8Fh21+Am7KZmQD5aOjhoA==" spinCount="100000" sheet="1" objects="1" scenarios="1"/>
  <autoFilter ref="A1:I84" xr:uid="{00000000-0009-0000-0000-00001F000000}"/>
  <customSheetViews>
    <customSheetView guid="{8F7B0D9D-760B-4ED2-8EF3-7E60F24C53A3}" showPageBreaks="1" topLeftCell="A88">
      <selection activeCell="C80" sqref="C80"/>
      <pageMargins left="0.2361111111111111" right="0.2361111111111111" top="0.69444444444444442" bottom="0.69444444444444442" header="0.41666666666666669" footer="0.41666666666666669"/>
      <pageSetup paperSize="9" orientation="portrait" useFirstPageNumber="1" r:id="rId1"/>
      <headerFooter>
        <oddHeader>&amp;L&amp;"Times New Roman,bold"&amp;10 Szárazépítés</oddHeader>
      </headerFooter>
    </customSheetView>
    <customSheetView guid="{889DD361-410A-403A-AA82-655FDFDC877E}" showPageBreaks="1" view="pageBreakPreview">
      <selection activeCell="H4" sqref="H4"/>
      <pageMargins left="0.23622047244094491" right="0.23622047244094491" top="0.70866141732283472" bottom="0.70866141732283472" header="0.43307086614173229" footer="0.43307086614173229"/>
      <pageSetup paperSize="9" scale="85" orientation="portrait" useFirstPageNumber="1" r:id="rId2"/>
      <headerFooter>
        <oddHeader>&amp;L&amp;"Times New Roman,bold"&amp;10 Szárazépítés</oddHeader>
      </headerFooter>
    </customSheetView>
    <customSheetView guid="{D331B704-800F-4B9C-8ED5-0D010377A042}" topLeftCell="A88">
      <selection activeCell="C80" sqref="C80"/>
      <pageMargins left="0.2361111111111111" right="0.2361111111111111" top="0.69444444444444442" bottom="0.69444444444444442" header="0.41666666666666669" footer="0.41666666666666669"/>
      <pageSetup paperSize="9" orientation="portrait" useFirstPageNumber="1" r:id="rId3"/>
      <headerFooter>
        <oddHeader>&amp;L&amp;"Times New Roman,bold"&amp;10 Szárazépítés</oddHeader>
      </headerFooter>
    </customSheetView>
  </customSheetViews>
  <pageMargins left="0.23622047244094491" right="0.23622047244094491" top="0.70866141732283472" bottom="0.70866141732283472" header="0.43307086614173229" footer="0.43307086614173229"/>
  <pageSetup paperSize="9" scale="77" firstPageNumber="197" orientation="portrait" useFirstPageNumber="1" r:id="rId4"/>
  <headerFooter>
    <oddHeader>&amp;L&amp;"Times New Roman,Félkövér"&amp;10&amp;A</oddHeader>
    <oddFooter>&amp;C&amp;P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Munka34">
    <tabColor rgb="FFFFFF00"/>
  </sheetPr>
  <dimension ref="A1:I78"/>
  <sheetViews>
    <sheetView zoomScaleSheetLayoutView="100" workbookViewId="0">
      <selection activeCell="G3" sqref="G3"/>
    </sheetView>
  </sheetViews>
  <sheetFormatPr defaultColWidth="8.85546875" defaultRowHeight="14.25"/>
  <cols>
    <col min="1" max="1" width="6" style="57" customWidth="1"/>
    <col min="2" max="2" width="11.140625" style="20" customWidth="1"/>
    <col min="3" max="3" width="32.7109375" style="20" customWidth="1"/>
    <col min="4" max="4" width="8" style="76" customWidth="1"/>
    <col min="5" max="5" width="8.42578125" style="58" customWidth="1"/>
    <col min="6" max="6" width="17.28515625" style="342" customWidth="1"/>
    <col min="7" max="7" width="13.7109375" style="342" customWidth="1"/>
    <col min="8" max="8" width="17" style="73" customWidth="1"/>
    <col min="9" max="9" width="14" style="73" bestFit="1" customWidth="1"/>
    <col min="10" max="10" width="15.7109375" style="20" customWidth="1"/>
    <col min="11" max="256" width="8.85546875" style="20"/>
    <col min="257" max="257" width="4.28515625" style="20" customWidth="1"/>
    <col min="258" max="258" width="9.28515625" style="20" customWidth="1"/>
    <col min="259" max="259" width="32.7109375" style="20" customWidth="1"/>
    <col min="260" max="261" width="6.7109375" style="20" customWidth="1"/>
    <col min="262" max="263" width="8.28515625" style="20" customWidth="1"/>
    <col min="264" max="265" width="9.7109375" style="20" customWidth="1"/>
    <col min="266" max="266" width="15.7109375" style="20" customWidth="1"/>
    <col min="267" max="512" width="8.85546875" style="20"/>
    <col min="513" max="513" width="4.28515625" style="20" customWidth="1"/>
    <col min="514" max="514" width="9.28515625" style="20" customWidth="1"/>
    <col min="515" max="515" width="32.7109375" style="20" customWidth="1"/>
    <col min="516" max="517" width="6.7109375" style="20" customWidth="1"/>
    <col min="518" max="519" width="8.28515625" style="20" customWidth="1"/>
    <col min="520" max="521" width="9.7109375" style="20" customWidth="1"/>
    <col min="522" max="522" width="15.7109375" style="20" customWidth="1"/>
    <col min="523" max="768" width="8.85546875" style="20"/>
    <col min="769" max="769" width="4.28515625" style="20" customWidth="1"/>
    <col min="770" max="770" width="9.28515625" style="20" customWidth="1"/>
    <col min="771" max="771" width="32.7109375" style="20" customWidth="1"/>
    <col min="772" max="773" width="6.7109375" style="20" customWidth="1"/>
    <col min="774" max="775" width="8.28515625" style="20" customWidth="1"/>
    <col min="776" max="777" width="9.7109375" style="20" customWidth="1"/>
    <col min="778" max="778" width="15.7109375" style="20" customWidth="1"/>
    <col min="779" max="1024" width="8.85546875" style="20"/>
    <col min="1025" max="1025" width="4.28515625" style="20" customWidth="1"/>
    <col min="1026" max="1026" width="9.28515625" style="20" customWidth="1"/>
    <col min="1027" max="1027" width="32.7109375" style="20" customWidth="1"/>
    <col min="1028" max="1029" width="6.7109375" style="20" customWidth="1"/>
    <col min="1030" max="1031" width="8.28515625" style="20" customWidth="1"/>
    <col min="1032" max="1033" width="9.7109375" style="20" customWidth="1"/>
    <col min="1034" max="1034" width="15.7109375" style="20" customWidth="1"/>
    <col min="1035" max="1280" width="8.85546875" style="20"/>
    <col min="1281" max="1281" width="4.28515625" style="20" customWidth="1"/>
    <col min="1282" max="1282" width="9.28515625" style="20" customWidth="1"/>
    <col min="1283" max="1283" width="32.7109375" style="20" customWidth="1"/>
    <col min="1284" max="1285" width="6.7109375" style="20" customWidth="1"/>
    <col min="1286" max="1287" width="8.28515625" style="20" customWidth="1"/>
    <col min="1288" max="1289" width="9.7109375" style="20" customWidth="1"/>
    <col min="1290" max="1290" width="15.7109375" style="20" customWidth="1"/>
    <col min="1291" max="1536" width="8.85546875" style="20"/>
    <col min="1537" max="1537" width="4.28515625" style="20" customWidth="1"/>
    <col min="1538" max="1538" width="9.28515625" style="20" customWidth="1"/>
    <col min="1539" max="1539" width="32.7109375" style="20" customWidth="1"/>
    <col min="1540" max="1541" width="6.7109375" style="20" customWidth="1"/>
    <col min="1542" max="1543" width="8.28515625" style="20" customWidth="1"/>
    <col min="1544" max="1545" width="9.7109375" style="20" customWidth="1"/>
    <col min="1546" max="1546" width="15.7109375" style="20" customWidth="1"/>
    <col min="1547" max="1792" width="8.85546875" style="20"/>
    <col min="1793" max="1793" width="4.28515625" style="20" customWidth="1"/>
    <col min="1794" max="1794" width="9.28515625" style="20" customWidth="1"/>
    <col min="1795" max="1795" width="32.7109375" style="20" customWidth="1"/>
    <col min="1796" max="1797" width="6.7109375" style="20" customWidth="1"/>
    <col min="1798" max="1799" width="8.28515625" style="20" customWidth="1"/>
    <col min="1800" max="1801" width="9.7109375" style="20" customWidth="1"/>
    <col min="1802" max="1802" width="15.7109375" style="20" customWidth="1"/>
    <col min="1803" max="2048" width="8.85546875" style="20"/>
    <col min="2049" max="2049" width="4.28515625" style="20" customWidth="1"/>
    <col min="2050" max="2050" width="9.28515625" style="20" customWidth="1"/>
    <col min="2051" max="2051" width="32.7109375" style="20" customWidth="1"/>
    <col min="2052" max="2053" width="6.7109375" style="20" customWidth="1"/>
    <col min="2054" max="2055" width="8.28515625" style="20" customWidth="1"/>
    <col min="2056" max="2057" width="9.7109375" style="20" customWidth="1"/>
    <col min="2058" max="2058" width="15.7109375" style="20" customWidth="1"/>
    <col min="2059" max="2304" width="8.85546875" style="20"/>
    <col min="2305" max="2305" width="4.28515625" style="20" customWidth="1"/>
    <col min="2306" max="2306" width="9.28515625" style="20" customWidth="1"/>
    <col min="2307" max="2307" width="32.7109375" style="20" customWidth="1"/>
    <col min="2308" max="2309" width="6.7109375" style="20" customWidth="1"/>
    <col min="2310" max="2311" width="8.28515625" style="20" customWidth="1"/>
    <col min="2312" max="2313" width="9.7109375" style="20" customWidth="1"/>
    <col min="2314" max="2314" width="15.7109375" style="20" customWidth="1"/>
    <col min="2315" max="2560" width="8.85546875" style="20"/>
    <col min="2561" max="2561" width="4.28515625" style="20" customWidth="1"/>
    <col min="2562" max="2562" width="9.28515625" style="20" customWidth="1"/>
    <col min="2563" max="2563" width="32.7109375" style="20" customWidth="1"/>
    <col min="2564" max="2565" width="6.7109375" style="20" customWidth="1"/>
    <col min="2566" max="2567" width="8.28515625" style="20" customWidth="1"/>
    <col min="2568" max="2569" width="9.7109375" style="20" customWidth="1"/>
    <col min="2570" max="2570" width="15.7109375" style="20" customWidth="1"/>
    <col min="2571" max="2816" width="8.85546875" style="20"/>
    <col min="2817" max="2817" width="4.28515625" style="20" customWidth="1"/>
    <col min="2818" max="2818" width="9.28515625" style="20" customWidth="1"/>
    <col min="2819" max="2819" width="32.7109375" style="20" customWidth="1"/>
    <col min="2820" max="2821" width="6.7109375" style="20" customWidth="1"/>
    <col min="2822" max="2823" width="8.28515625" style="20" customWidth="1"/>
    <col min="2824" max="2825" width="9.7109375" style="20" customWidth="1"/>
    <col min="2826" max="2826" width="15.7109375" style="20" customWidth="1"/>
    <col min="2827" max="3072" width="8.85546875" style="20"/>
    <col min="3073" max="3073" width="4.28515625" style="20" customWidth="1"/>
    <col min="3074" max="3074" width="9.28515625" style="20" customWidth="1"/>
    <col min="3075" max="3075" width="32.7109375" style="20" customWidth="1"/>
    <col min="3076" max="3077" width="6.7109375" style="20" customWidth="1"/>
    <col min="3078" max="3079" width="8.28515625" style="20" customWidth="1"/>
    <col min="3080" max="3081" width="9.7109375" style="20" customWidth="1"/>
    <col min="3082" max="3082" width="15.7109375" style="20" customWidth="1"/>
    <col min="3083" max="3328" width="8.85546875" style="20"/>
    <col min="3329" max="3329" width="4.28515625" style="20" customWidth="1"/>
    <col min="3330" max="3330" width="9.28515625" style="20" customWidth="1"/>
    <col min="3331" max="3331" width="32.7109375" style="20" customWidth="1"/>
    <col min="3332" max="3333" width="6.7109375" style="20" customWidth="1"/>
    <col min="3334" max="3335" width="8.28515625" style="20" customWidth="1"/>
    <col min="3336" max="3337" width="9.7109375" style="20" customWidth="1"/>
    <col min="3338" max="3338" width="15.7109375" style="20" customWidth="1"/>
    <col min="3339" max="3584" width="8.85546875" style="20"/>
    <col min="3585" max="3585" width="4.28515625" style="20" customWidth="1"/>
    <col min="3586" max="3586" width="9.28515625" style="20" customWidth="1"/>
    <col min="3587" max="3587" width="32.7109375" style="20" customWidth="1"/>
    <col min="3588" max="3589" width="6.7109375" style="20" customWidth="1"/>
    <col min="3590" max="3591" width="8.28515625" style="20" customWidth="1"/>
    <col min="3592" max="3593" width="9.7109375" style="20" customWidth="1"/>
    <col min="3594" max="3594" width="15.7109375" style="20" customWidth="1"/>
    <col min="3595" max="3840" width="8.85546875" style="20"/>
    <col min="3841" max="3841" width="4.28515625" style="20" customWidth="1"/>
    <col min="3842" max="3842" width="9.28515625" style="20" customWidth="1"/>
    <col min="3843" max="3843" width="32.7109375" style="20" customWidth="1"/>
    <col min="3844" max="3845" width="6.7109375" style="20" customWidth="1"/>
    <col min="3846" max="3847" width="8.28515625" style="20" customWidth="1"/>
    <col min="3848" max="3849" width="9.7109375" style="20" customWidth="1"/>
    <col min="3850" max="3850" width="15.7109375" style="20" customWidth="1"/>
    <col min="3851" max="4096" width="8.85546875" style="20"/>
    <col min="4097" max="4097" width="4.28515625" style="20" customWidth="1"/>
    <col min="4098" max="4098" width="9.28515625" style="20" customWidth="1"/>
    <col min="4099" max="4099" width="32.7109375" style="20" customWidth="1"/>
    <col min="4100" max="4101" width="6.7109375" style="20" customWidth="1"/>
    <col min="4102" max="4103" width="8.28515625" style="20" customWidth="1"/>
    <col min="4104" max="4105" width="9.7109375" style="20" customWidth="1"/>
    <col min="4106" max="4106" width="15.7109375" style="20" customWidth="1"/>
    <col min="4107" max="4352" width="8.85546875" style="20"/>
    <col min="4353" max="4353" width="4.28515625" style="20" customWidth="1"/>
    <col min="4354" max="4354" width="9.28515625" style="20" customWidth="1"/>
    <col min="4355" max="4355" width="32.7109375" style="20" customWidth="1"/>
    <col min="4356" max="4357" width="6.7109375" style="20" customWidth="1"/>
    <col min="4358" max="4359" width="8.28515625" style="20" customWidth="1"/>
    <col min="4360" max="4361" width="9.7109375" style="20" customWidth="1"/>
    <col min="4362" max="4362" width="15.7109375" style="20" customWidth="1"/>
    <col min="4363" max="4608" width="8.85546875" style="20"/>
    <col min="4609" max="4609" width="4.28515625" style="20" customWidth="1"/>
    <col min="4610" max="4610" width="9.28515625" style="20" customWidth="1"/>
    <col min="4611" max="4611" width="32.7109375" style="20" customWidth="1"/>
    <col min="4612" max="4613" width="6.7109375" style="20" customWidth="1"/>
    <col min="4614" max="4615" width="8.28515625" style="20" customWidth="1"/>
    <col min="4616" max="4617" width="9.7109375" style="20" customWidth="1"/>
    <col min="4618" max="4618" width="15.7109375" style="20" customWidth="1"/>
    <col min="4619" max="4864" width="8.85546875" style="20"/>
    <col min="4865" max="4865" width="4.28515625" style="20" customWidth="1"/>
    <col min="4866" max="4866" width="9.28515625" style="20" customWidth="1"/>
    <col min="4867" max="4867" width="32.7109375" style="20" customWidth="1"/>
    <col min="4868" max="4869" width="6.7109375" style="20" customWidth="1"/>
    <col min="4870" max="4871" width="8.28515625" style="20" customWidth="1"/>
    <col min="4872" max="4873" width="9.7109375" style="20" customWidth="1"/>
    <col min="4874" max="4874" width="15.7109375" style="20" customWidth="1"/>
    <col min="4875" max="5120" width="8.85546875" style="20"/>
    <col min="5121" max="5121" width="4.28515625" style="20" customWidth="1"/>
    <col min="5122" max="5122" width="9.28515625" style="20" customWidth="1"/>
    <col min="5123" max="5123" width="32.7109375" style="20" customWidth="1"/>
    <col min="5124" max="5125" width="6.7109375" style="20" customWidth="1"/>
    <col min="5126" max="5127" width="8.28515625" style="20" customWidth="1"/>
    <col min="5128" max="5129" width="9.7109375" style="20" customWidth="1"/>
    <col min="5130" max="5130" width="15.7109375" style="20" customWidth="1"/>
    <col min="5131" max="5376" width="8.85546875" style="20"/>
    <col min="5377" max="5377" width="4.28515625" style="20" customWidth="1"/>
    <col min="5378" max="5378" width="9.28515625" style="20" customWidth="1"/>
    <col min="5379" max="5379" width="32.7109375" style="20" customWidth="1"/>
    <col min="5380" max="5381" width="6.7109375" style="20" customWidth="1"/>
    <col min="5382" max="5383" width="8.28515625" style="20" customWidth="1"/>
    <col min="5384" max="5385" width="9.7109375" style="20" customWidth="1"/>
    <col min="5386" max="5386" width="15.7109375" style="20" customWidth="1"/>
    <col min="5387" max="5632" width="8.85546875" style="20"/>
    <col min="5633" max="5633" width="4.28515625" style="20" customWidth="1"/>
    <col min="5634" max="5634" width="9.28515625" style="20" customWidth="1"/>
    <col min="5635" max="5635" width="32.7109375" style="20" customWidth="1"/>
    <col min="5636" max="5637" width="6.7109375" style="20" customWidth="1"/>
    <col min="5638" max="5639" width="8.28515625" style="20" customWidth="1"/>
    <col min="5640" max="5641" width="9.7109375" style="20" customWidth="1"/>
    <col min="5642" max="5642" width="15.7109375" style="20" customWidth="1"/>
    <col min="5643" max="5888" width="8.85546875" style="20"/>
    <col min="5889" max="5889" width="4.28515625" style="20" customWidth="1"/>
    <col min="5890" max="5890" width="9.28515625" style="20" customWidth="1"/>
    <col min="5891" max="5891" width="32.7109375" style="20" customWidth="1"/>
    <col min="5892" max="5893" width="6.7109375" style="20" customWidth="1"/>
    <col min="5894" max="5895" width="8.28515625" style="20" customWidth="1"/>
    <col min="5896" max="5897" width="9.7109375" style="20" customWidth="1"/>
    <col min="5898" max="5898" width="15.7109375" style="20" customWidth="1"/>
    <col min="5899" max="6144" width="8.85546875" style="20"/>
    <col min="6145" max="6145" width="4.28515625" style="20" customWidth="1"/>
    <col min="6146" max="6146" width="9.28515625" style="20" customWidth="1"/>
    <col min="6147" max="6147" width="32.7109375" style="20" customWidth="1"/>
    <col min="6148" max="6149" width="6.7109375" style="20" customWidth="1"/>
    <col min="6150" max="6151" width="8.28515625" style="20" customWidth="1"/>
    <col min="6152" max="6153" width="9.7109375" style="20" customWidth="1"/>
    <col min="6154" max="6154" width="15.7109375" style="20" customWidth="1"/>
    <col min="6155" max="6400" width="8.85546875" style="20"/>
    <col min="6401" max="6401" width="4.28515625" style="20" customWidth="1"/>
    <col min="6402" max="6402" width="9.28515625" style="20" customWidth="1"/>
    <col min="6403" max="6403" width="32.7109375" style="20" customWidth="1"/>
    <col min="6404" max="6405" width="6.7109375" style="20" customWidth="1"/>
    <col min="6406" max="6407" width="8.28515625" style="20" customWidth="1"/>
    <col min="6408" max="6409" width="9.7109375" style="20" customWidth="1"/>
    <col min="6410" max="6410" width="15.7109375" style="20" customWidth="1"/>
    <col min="6411" max="6656" width="8.85546875" style="20"/>
    <col min="6657" max="6657" width="4.28515625" style="20" customWidth="1"/>
    <col min="6658" max="6658" width="9.28515625" style="20" customWidth="1"/>
    <col min="6659" max="6659" width="32.7109375" style="20" customWidth="1"/>
    <col min="6660" max="6661" width="6.7109375" style="20" customWidth="1"/>
    <col min="6662" max="6663" width="8.28515625" style="20" customWidth="1"/>
    <col min="6664" max="6665" width="9.7109375" style="20" customWidth="1"/>
    <col min="6666" max="6666" width="15.7109375" style="20" customWidth="1"/>
    <col min="6667" max="6912" width="8.85546875" style="20"/>
    <col min="6913" max="6913" width="4.28515625" style="20" customWidth="1"/>
    <col min="6914" max="6914" width="9.28515625" style="20" customWidth="1"/>
    <col min="6915" max="6915" width="32.7109375" style="20" customWidth="1"/>
    <col min="6916" max="6917" width="6.7109375" style="20" customWidth="1"/>
    <col min="6918" max="6919" width="8.28515625" style="20" customWidth="1"/>
    <col min="6920" max="6921" width="9.7109375" style="20" customWidth="1"/>
    <col min="6922" max="6922" width="15.7109375" style="20" customWidth="1"/>
    <col min="6923" max="7168" width="8.85546875" style="20"/>
    <col min="7169" max="7169" width="4.28515625" style="20" customWidth="1"/>
    <col min="7170" max="7170" width="9.28515625" style="20" customWidth="1"/>
    <col min="7171" max="7171" width="32.7109375" style="20" customWidth="1"/>
    <col min="7172" max="7173" width="6.7109375" style="20" customWidth="1"/>
    <col min="7174" max="7175" width="8.28515625" style="20" customWidth="1"/>
    <col min="7176" max="7177" width="9.7109375" style="20" customWidth="1"/>
    <col min="7178" max="7178" width="15.7109375" style="20" customWidth="1"/>
    <col min="7179" max="7424" width="8.85546875" style="20"/>
    <col min="7425" max="7425" width="4.28515625" style="20" customWidth="1"/>
    <col min="7426" max="7426" width="9.28515625" style="20" customWidth="1"/>
    <col min="7427" max="7427" width="32.7109375" style="20" customWidth="1"/>
    <col min="7428" max="7429" width="6.7109375" style="20" customWidth="1"/>
    <col min="7430" max="7431" width="8.28515625" style="20" customWidth="1"/>
    <col min="7432" max="7433" width="9.7109375" style="20" customWidth="1"/>
    <col min="7434" max="7434" width="15.7109375" style="20" customWidth="1"/>
    <col min="7435" max="7680" width="8.85546875" style="20"/>
    <col min="7681" max="7681" width="4.28515625" style="20" customWidth="1"/>
    <col min="7682" max="7682" width="9.28515625" style="20" customWidth="1"/>
    <col min="7683" max="7683" width="32.7109375" style="20" customWidth="1"/>
    <col min="7684" max="7685" width="6.7109375" style="20" customWidth="1"/>
    <col min="7686" max="7687" width="8.28515625" style="20" customWidth="1"/>
    <col min="7688" max="7689" width="9.7109375" style="20" customWidth="1"/>
    <col min="7690" max="7690" width="15.7109375" style="20" customWidth="1"/>
    <col min="7691" max="7936" width="8.85546875" style="20"/>
    <col min="7937" max="7937" width="4.28515625" style="20" customWidth="1"/>
    <col min="7938" max="7938" width="9.28515625" style="20" customWidth="1"/>
    <col min="7939" max="7939" width="32.7109375" style="20" customWidth="1"/>
    <col min="7940" max="7941" width="6.7109375" style="20" customWidth="1"/>
    <col min="7942" max="7943" width="8.28515625" style="20" customWidth="1"/>
    <col min="7944" max="7945" width="9.7109375" style="20" customWidth="1"/>
    <col min="7946" max="7946" width="15.7109375" style="20" customWidth="1"/>
    <col min="7947" max="8192" width="8.85546875" style="20"/>
    <col min="8193" max="8193" width="4.28515625" style="20" customWidth="1"/>
    <col min="8194" max="8194" width="9.28515625" style="20" customWidth="1"/>
    <col min="8195" max="8195" width="32.7109375" style="20" customWidth="1"/>
    <col min="8196" max="8197" width="6.7109375" style="20" customWidth="1"/>
    <col min="8198" max="8199" width="8.28515625" style="20" customWidth="1"/>
    <col min="8200" max="8201" width="9.7109375" style="20" customWidth="1"/>
    <col min="8202" max="8202" width="15.7109375" style="20" customWidth="1"/>
    <col min="8203" max="8448" width="8.85546875" style="20"/>
    <col min="8449" max="8449" width="4.28515625" style="20" customWidth="1"/>
    <col min="8450" max="8450" width="9.28515625" style="20" customWidth="1"/>
    <col min="8451" max="8451" width="32.7109375" style="20" customWidth="1"/>
    <col min="8452" max="8453" width="6.7109375" style="20" customWidth="1"/>
    <col min="8454" max="8455" width="8.28515625" style="20" customWidth="1"/>
    <col min="8456" max="8457" width="9.7109375" style="20" customWidth="1"/>
    <col min="8458" max="8458" width="15.7109375" style="20" customWidth="1"/>
    <col min="8459" max="8704" width="8.85546875" style="20"/>
    <col min="8705" max="8705" width="4.28515625" style="20" customWidth="1"/>
    <col min="8706" max="8706" width="9.28515625" style="20" customWidth="1"/>
    <col min="8707" max="8707" width="32.7109375" style="20" customWidth="1"/>
    <col min="8708" max="8709" width="6.7109375" style="20" customWidth="1"/>
    <col min="8710" max="8711" width="8.28515625" style="20" customWidth="1"/>
    <col min="8712" max="8713" width="9.7109375" style="20" customWidth="1"/>
    <col min="8714" max="8714" width="15.7109375" style="20" customWidth="1"/>
    <col min="8715" max="8960" width="8.85546875" style="20"/>
    <col min="8961" max="8961" width="4.28515625" style="20" customWidth="1"/>
    <col min="8962" max="8962" width="9.28515625" style="20" customWidth="1"/>
    <col min="8963" max="8963" width="32.7109375" style="20" customWidth="1"/>
    <col min="8964" max="8965" width="6.7109375" style="20" customWidth="1"/>
    <col min="8966" max="8967" width="8.28515625" style="20" customWidth="1"/>
    <col min="8968" max="8969" width="9.7109375" style="20" customWidth="1"/>
    <col min="8970" max="8970" width="15.7109375" style="20" customWidth="1"/>
    <col min="8971" max="9216" width="8.85546875" style="20"/>
    <col min="9217" max="9217" width="4.28515625" style="20" customWidth="1"/>
    <col min="9218" max="9218" width="9.28515625" style="20" customWidth="1"/>
    <col min="9219" max="9219" width="32.7109375" style="20" customWidth="1"/>
    <col min="9220" max="9221" width="6.7109375" style="20" customWidth="1"/>
    <col min="9222" max="9223" width="8.28515625" style="20" customWidth="1"/>
    <col min="9224" max="9225" width="9.7109375" style="20" customWidth="1"/>
    <col min="9226" max="9226" width="15.7109375" style="20" customWidth="1"/>
    <col min="9227" max="9472" width="8.85546875" style="20"/>
    <col min="9473" max="9473" width="4.28515625" style="20" customWidth="1"/>
    <col min="9474" max="9474" width="9.28515625" style="20" customWidth="1"/>
    <col min="9475" max="9475" width="32.7109375" style="20" customWidth="1"/>
    <col min="9476" max="9477" width="6.7109375" style="20" customWidth="1"/>
    <col min="9478" max="9479" width="8.28515625" style="20" customWidth="1"/>
    <col min="9480" max="9481" width="9.7109375" style="20" customWidth="1"/>
    <col min="9482" max="9482" width="15.7109375" style="20" customWidth="1"/>
    <col min="9483" max="9728" width="8.85546875" style="20"/>
    <col min="9729" max="9729" width="4.28515625" style="20" customWidth="1"/>
    <col min="9730" max="9730" width="9.28515625" style="20" customWidth="1"/>
    <col min="9731" max="9731" width="32.7109375" style="20" customWidth="1"/>
    <col min="9732" max="9733" width="6.7109375" style="20" customWidth="1"/>
    <col min="9734" max="9735" width="8.28515625" style="20" customWidth="1"/>
    <col min="9736" max="9737" width="9.7109375" style="20" customWidth="1"/>
    <col min="9738" max="9738" width="15.7109375" style="20" customWidth="1"/>
    <col min="9739" max="9984" width="8.85546875" style="20"/>
    <col min="9985" max="9985" width="4.28515625" style="20" customWidth="1"/>
    <col min="9986" max="9986" width="9.28515625" style="20" customWidth="1"/>
    <col min="9987" max="9987" width="32.7109375" style="20" customWidth="1"/>
    <col min="9988" max="9989" width="6.7109375" style="20" customWidth="1"/>
    <col min="9990" max="9991" width="8.28515625" style="20" customWidth="1"/>
    <col min="9992" max="9993" width="9.7109375" style="20" customWidth="1"/>
    <col min="9994" max="9994" width="15.7109375" style="20" customWidth="1"/>
    <col min="9995" max="10240" width="8.85546875" style="20"/>
    <col min="10241" max="10241" width="4.28515625" style="20" customWidth="1"/>
    <col min="10242" max="10242" width="9.28515625" style="20" customWidth="1"/>
    <col min="10243" max="10243" width="32.7109375" style="20" customWidth="1"/>
    <col min="10244" max="10245" width="6.7109375" style="20" customWidth="1"/>
    <col min="10246" max="10247" width="8.28515625" style="20" customWidth="1"/>
    <col min="10248" max="10249" width="9.7109375" style="20" customWidth="1"/>
    <col min="10250" max="10250" width="15.7109375" style="20" customWidth="1"/>
    <col min="10251" max="10496" width="8.85546875" style="20"/>
    <col min="10497" max="10497" width="4.28515625" style="20" customWidth="1"/>
    <col min="10498" max="10498" width="9.28515625" style="20" customWidth="1"/>
    <col min="10499" max="10499" width="32.7109375" style="20" customWidth="1"/>
    <col min="10500" max="10501" width="6.7109375" style="20" customWidth="1"/>
    <col min="10502" max="10503" width="8.28515625" style="20" customWidth="1"/>
    <col min="10504" max="10505" width="9.7109375" style="20" customWidth="1"/>
    <col min="10506" max="10506" width="15.7109375" style="20" customWidth="1"/>
    <col min="10507" max="10752" width="8.85546875" style="20"/>
    <col min="10753" max="10753" width="4.28515625" style="20" customWidth="1"/>
    <col min="10754" max="10754" width="9.28515625" style="20" customWidth="1"/>
    <col min="10755" max="10755" width="32.7109375" style="20" customWidth="1"/>
    <col min="10756" max="10757" width="6.7109375" style="20" customWidth="1"/>
    <col min="10758" max="10759" width="8.28515625" style="20" customWidth="1"/>
    <col min="10760" max="10761" width="9.7109375" style="20" customWidth="1"/>
    <col min="10762" max="10762" width="15.7109375" style="20" customWidth="1"/>
    <col min="10763" max="11008" width="8.85546875" style="20"/>
    <col min="11009" max="11009" width="4.28515625" style="20" customWidth="1"/>
    <col min="11010" max="11010" width="9.28515625" style="20" customWidth="1"/>
    <col min="11011" max="11011" width="32.7109375" style="20" customWidth="1"/>
    <col min="11012" max="11013" width="6.7109375" style="20" customWidth="1"/>
    <col min="11014" max="11015" width="8.28515625" style="20" customWidth="1"/>
    <col min="11016" max="11017" width="9.7109375" style="20" customWidth="1"/>
    <col min="11018" max="11018" width="15.7109375" style="20" customWidth="1"/>
    <col min="11019" max="11264" width="8.85546875" style="20"/>
    <col min="11265" max="11265" width="4.28515625" style="20" customWidth="1"/>
    <col min="11266" max="11266" width="9.28515625" style="20" customWidth="1"/>
    <col min="11267" max="11267" width="32.7109375" style="20" customWidth="1"/>
    <col min="11268" max="11269" width="6.7109375" style="20" customWidth="1"/>
    <col min="11270" max="11271" width="8.28515625" style="20" customWidth="1"/>
    <col min="11272" max="11273" width="9.7109375" style="20" customWidth="1"/>
    <col min="11274" max="11274" width="15.7109375" style="20" customWidth="1"/>
    <col min="11275" max="11520" width="8.85546875" style="20"/>
    <col min="11521" max="11521" width="4.28515625" style="20" customWidth="1"/>
    <col min="11522" max="11522" width="9.28515625" style="20" customWidth="1"/>
    <col min="11523" max="11523" width="32.7109375" style="20" customWidth="1"/>
    <col min="11524" max="11525" width="6.7109375" style="20" customWidth="1"/>
    <col min="11526" max="11527" width="8.28515625" style="20" customWidth="1"/>
    <col min="11528" max="11529" width="9.7109375" style="20" customWidth="1"/>
    <col min="11530" max="11530" width="15.7109375" style="20" customWidth="1"/>
    <col min="11531" max="11776" width="8.85546875" style="20"/>
    <col min="11777" max="11777" width="4.28515625" style="20" customWidth="1"/>
    <col min="11778" max="11778" width="9.28515625" style="20" customWidth="1"/>
    <col min="11779" max="11779" width="32.7109375" style="20" customWidth="1"/>
    <col min="11780" max="11781" width="6.7109375" style="20" customWidth="1"/>
    <col min="11782" max="11783" width="8.28515625" style="20" customWidth="1"/>
    <col min="11784" max="11785" width="9.7109375" style="20" customWidth="1"/>
    <col min="11786" max="11786" width="15.7109375" style="20" customWidth="1"/>
    <col min="11787" max="12032" width="8.85546875" style="20"/>
    <col min="12033" max="12033" width="4.28515625" style="20" customWidth="1"/>
    <col min="12034" max="12034" width="9.28515625" style="20" customWidth="1"/>
    <col min="12035" max="12035" width="32.7109375" style="20" customWidth="1"/>
    <col min="12036" max="12037" width="6.7109375" style="20" customWidth="1"/>
    <col min="12038" max="12039" width="8.28515625" style="20" customWidth="1"/>
    <col min="12040" max="12041" width="9.7109375" style="20" customWidth="1"/>
    <col min="12042" max="12042" width="15.7109375" style="20" customWidth="1"/>
    <col min="12043" max="12288" width="8.85546875" style="20"/>
    <col min="12289" max="12289" width="4.28515625" style="20" customWidth="1"/>
    <col min="12290" max="12290" width="9.28515625" style="20" customWidth="1"/>
    <col min="12291" max="12291" width="32.7109375" style="20" customWidth="1"/>
    <col min="12292" max="12293" width="6.7109375" style="20" customWidth="1"/>
    <col min="12294" max="12295" width="8.28515625" style="20" customWidth="1"/>
    <col min="12296" max="12297" width="9.7109375" style="20" customWidth="1"/>
    <col min="12298" max="12298" width="15.7109375" style="20" customWidth="1"/>
    <col min="12299" max="12544" width="8.85546875" style="20"/>
    <col min="12545" max="12545" width="4.28515625" style="20" customWidth="1"/>
    <col min="12546" max="12546" width="9.28515625" style="20" customWidth="1"/>
    <col min="12547" max="12547" width="32.7109375" style="20" customWidth="1"/>
    <col min="12548" max="12549" width="6.7109375" style="20" customWidth="1"/>
    <col min="12550" max="12551" width="8.28515625" style="20" customWidth="1"/>
    <col min="12552" max="12553" width="9.7109375" style="20" customWidth="1"/>
    <col min="12554" max="12554" width="15.7109375" style="20" customWidth="1"/>
    <col min="12555" max="12800" width="8.85546875" style="20"/>
    <col min="12801" max="12801" width="4.28515625" style="20" customWidth="1"/>
    <col min="12802" max="12802" width="9.28515625" style="20" customWidth="1"/>
    <col min="12803" max="12803" width="32.7109375" style="20" customWidth="1"/>
    <col min="12804" max="12805" width="6.7109375" style="20" customWidth="1"/>
    <col min="12806" max="12807" width="8.28515625" style="20" customWidth="1"/>
    <col min="12808" max="12809" width="9.7109375" style="20" customWidth="1"/>
    <col min="12810" max="12810" width="15.7109375" style="20" customWidth="1"/>
    <col min="12811" max="13056" width="8.85546875" style="20"/>
    <col min="13057" max="13057" width="4.28515625" style="20" customWidth="1"/>
    <col min="13058" max="13058" width="9.28515625" style="20" customWidth="1"/>
    <col min="13059" max="13059" width="32.7109375" style="20" customWidth="1"/>
    <col min="13060" max="13061" width="6.7109375" style="20" customWidth="1"/>
    <col min="13062" max="13063" width="8.28515625" style="20" customWidth="1"/>
    <col min="13064" max="13065" width="9.7109375" style="20" customWidth="1"/>
    <col min="13066" max="13066" width="15.7109375" style="20" customWidth="1"/>
    <col min="13067" max="13312" width="8.85546875" style="20"/>
    <col min="13313" max="13313" width="4.28515625" style="20" customWidth="1"/>
    <col min="13314" max="13314" width="9.28515625" style="20" customWidth="1"/>
    <col min="13315" max="13315" width="32.7109375" style="20" customWidth="1"/>
    <col min="13316" max="13317" width="6.7109375" style="20" customWidth="1"/>
    <col min="13318" max="13319" width="8.28515625" style="20" customWidth="1"/>
    <col min="13320" max="13321" width="9.7109375" style="20" customWidth="1"/>
    <col min="13322" max="13322" width="15.7109375" style="20" customWidth="1"/>
    <col min="13323" max="13568" width="8.85546875" style="20"/>
    <col min="13569" max="13569" width="4.28515625" style="20" customWidth="1"/>
    <col min="13570" max="13570" width="9.28515625" style="20" customWidth="1"/>
    <col min="13571" max="13571" width="32.7109375" style="20" customWidth="1"/>
    <col min="13572" max="13573" width="6.7109375" style="20" customWidth="1"/>
    <col min="13574" max="13575" width="8.28515625" style="20" customWidth="1"/>
    <col min="13576" max="13577" width="9.7109375" style="20" customWidth="1"/>
    <col min="13578" max="13578" width="15.7109375" style="20" customWidth="1"/>
    <col min="13579" max="13824" width="8.85546875" style="20"/>
    <col min="13825" max="13825" width="4.28515625" style="20" customWidth="1"/>
    <col min="13826" max="13826" width="9.28515625" style="20" customWidth="1"/>
    <col min="13827" max="13827" width="32.7109375" style="20" customWidth="1"/>
    <col min="13828" max="13829" width="6.7109375" style="20" customWidth="1"/>
    <col min="13830" max="13831" width="8.28515625" style="20" customWidth="1"/>
    <col min="13832" max="13833" width="9.7109375" style="20" customWidth="1"/>
    <col min="13834" max="13834" width="15.7109375" style="20" customWidth="1"/>
    <col min="13835" max="14080" width="8.85546875" style="20"/>
    <col min="14081" max="14081" width="4.28515625" style="20" customWidth="1"/>
    <col min="14082" max="14082" width="9.28515625" style="20" customWidth="1"/>
    <col min="14083" max="14083" width="32.7109375" style="20" customWidth="1"/>
    <col min="14084" max="14085" width="6.7109375" style="20" customWidth="1"/>
    <col min="14086" max="14087" width="8.28515625" style="20" customWidth="1"/>
    <col min="14088" max="14089" width="9.7109375" style="20" customWidth="1"/>
    <col min="14090" max="14090" width="15.7109375" style="20" customWidth="1"/>
    <col min="14091" max="14336" width="8.85546875" style="20"/>
    <col min="14337" max="14337" width="4.28515625" style="20" customWidth="1"/>
    <col min="14338" max="14338" width="9.28515625" style="20" customWidth="1"/>
    <col min="14339" max="14339" width="32.7109375" style="20" customWidth="1"/>
    <col min="14340" max="14341" width="6.7109375" style="20" customWidth="1"/>
    <col min="14342" max="14343" width="8.28515625" style="20" customWidth="1"/>
    <col min="14344" max="14345" width="9.7109375" style="20" customWidth="1"/>
    <col min="14346" max="14346" width="15.7109375" style="20" customWidth="1"/>
    <col min="14347" max="14592" width="8.85546875" style="20"/>
    <col min="14593" max="14593" width="4.28515625" style="20" customWidth="1"/>
    <col min="14594" max="14594" width="9.28515625" style="20" customWidth="1"/>
    <col min="14595" max="14595" width="32.7109375" style="20" customWidth="1"/>
    <col min="14596" max="14597" width="6.7109375" style="20" customWidth="1"/>
    <col min="14598" max="14599" width="8.28515625" style="20" customWidth="1"/>
    <col min="14600" max="14601" width="9.7109375" style="20" customWidth="1"/>
    <col min="14602" max="14602" width="15.7109375" style="20" customWidth="1"/>
    <col min="14603" max="14848" width="8.85546875" style="20"/>
    <col min="14849" max="14849" width="4.28515625" style="20" customWidth="1"/>
    <col min="14850" max="14850" width="9.28515625" style="20" customWidth="1"/>
    <col min="14851" max="14851" width="32.7109375" style="20" customWidth="1"/>
    <col min="14852" max="14853" width="6.7109375" style="20" customWidth="1"/>
    <col min="14854" max="14855" width="8.28515625" style="20" customWidth="1"/>
    <col min="14856" max="14857" width="9.7109375" style="20" customWidth="1"/>
    <col min="14858" max="14858" width="15.7109375" style="20" customWidth="1"/>
    <col min="14859" max="15104" width="8.85546875" style="20"/>
    <col min="15105" max="15105" width="4.28515625" style="20" customWidth="1"/>
    <col min="15106" max="15106" width="9.28515625" style="20" customWidth="1"/>
    <col min="15107" max="15107" width="32.7109375" style="20" customWidth="1"/>
    <col min="15108" max="15109" width="6.7109375" style="20" customWidth="1"/>
    <col min="15110" max="15111" width="8.28515625" style="20" customWidth="1"/>
    <col min="15112" max="15113" width="9.7109375" style="20" customWidth="1"/>
    <col min="15114" max="15114" width="15.7109375" style="20" customWidth="1"/>
    <col min="15115" max="15360" width="8.85546875" style="20"/>
    <col min="15361" max="15361" width="4.28515625" style="20" customWidth="1"/>
    <col min="15362" max="15362" width="9.28515625" style="20" customWidth="1"/>
    <col min="15363" max="15363" width="32.7109375" style="20" customWidth="1"/>
    <col min="15364" max="15365" width="6.7109375" style="20" customWidth="1"/>
    <col min="15366" max="15367" width="8.28515625" style="20" customWidth="1"/>
    <col min="15368" max="15369" width="9.7109375" style="20" customWidth="1"/>
    <col min="15370" max="15370" width="15.7109375" style="20" customWidth="1"/>
    <col min="15371" max="15616" width="8.85546875" style="20"/>
    <col min="15617" max="15617" width="4.28515625" style="20" customWidth="1"/>
    <col min="15618" max="15618" width="9.28515625" style="20" customWidth="1"/>
    <col min="15619" max="15619" width="32.7109375" style="20" customWidth="1"/>
    <col min="15620" max="15621" width="6.7109375" style="20" customWidth="1"/>
    <col min="15622" max="15623" width="8.28515625" style="20" customWidth="1"/>
    <col min="15624" max="15625" width="9.7109375" style="20" customWidth="1"/>
    <col min="15626" max="15626" width="15.7109375" style="20" customWidth="1"/>
    <col min="15627" max="15872" width="8.85546875" style="20"/>
    <col min="15873" max="15873" width="4.28515625" style="20" customWidth="1"/>
    <col min="15874" max="15874" width="9.28515625" style="20" customWidth="1"/>
    <col min="15875" max="15875" width="32.7109375" style="20" customWidth="1"/>
    <col min="15876" max="15877" width="6.7109375" style="20" customWidth="1"/>
    <col min="15878" max="15879" width="8.28515625" style="20" customWidth="1"/>
    <col min="15880" max="15881" width="9.7109375" style="20" customWidth="1"/>
    <col min="15882" max="15882" width="15.7109375" style="20" customWidth="1"/>
    <col min="15883" max="16128" width="8.85546875" style="20"/>
    <col min="16129" max="16129" width="4.28515625" style="20" customWidth="1"/>
    <col min="16130" max="16130" width="9.28515625" style="20" customWidth="1"/>
    <col min="16131" max="16131" width="32.7109375" style="20" customWidth="1"/>
    <col min="16132" max="16133" width="6.7109375" style="20" customWidth="1"/>
    <col min="16134" max="16135" width="8.28515625" style="20" customWidth="1"/>
    <col min="16136" max="16137" width="9.7109375" style="20" customWidth="1"/>
    <col min="16138" max="16138" width="15.7109375" style="20" customWidth="1"/>
    <col min="16139" max="16384" width="8.85546875" style="20"/>
  </cols>
  <sheetData>
    <row r="1" spans="1:9" s="315" customFormat="1" ht="30">
      <c r="A1" s="8" t="s">
        <v>71</v>
      </c>
      <c r="B1" s="8" t="s">
        <v>72</v>
      </c>
      <c r="C1" s="8" t="s">
        <v>73</v>
      </c>
      <c r="D1" s="241" t="s">
        <v>74</v>
      </c>
      <c r="E1" s="241" t="s">
        <v>75</v>
      </c>
      <c r="F1" s="241" t="s">
        <v>76</v>
      </c>
      <c r="G1" s="241" t="s">
        <v>77</v>
      </c>
      <c r="H1" s="241" t="s">
        <v>0</v>
      </c>
      <c r="I1" s="13" t="s">
        <v>1</v>
      </c>
    </row>
    <row r="2" spans="1:9" ht="156.75">
      <c r="A2" s="57">
        <v>1</v>
      </c>
      <c r="B2" s="20" t="s">
        <v>1279</v>
      </c>
      <c r="C2" s="71" t="s">
        <v>4131</v>
      </c>
      <c r="D2" s="76">
        <v>37.5</v>
      </c>
      <c r="E2" s="58" t="s">
        <v>239</v>
      </c>
      <c r="F2" s="281"/>
      <c r="G2" s="281"/>
      <c r="H2" s="72">
        <f>ROUND(D2*F2, 0)</f>
        <v>0</v>
      </c>
      <c r="I2" s="72">
        <f>ROUND(D2*G2, 0)</f>
        <v>0</v>
      </c>
    </row>
    <row r="3" spans="1:9">
      <c r="F3" s="77"/>
      <c r="G3" s="77"/>
      <c r="H3" s="72"/>
      <c r="I3" s="72"/>
    </row>
    <row r="4" spans="1:9" ht="99.75">
      <c r="A4" s="57">
        <v>2</v>
      </c>
      <c r="B4" s="20" t="s">
        <v>1422</v>
      </c>
      <c r="C4" s="20" t="s">
        <v>1423</v>
      </c>
      <c r="D4" s="76">
        <v>69.099999999999994</v>
      </c>
      <c r="E4" s="58" t="s">
        <v>239</v>
      </c>
      <c r="F4" s="281"/>
      <c r="G4" s="281"/>
      <c r="H4" s="72">
        <f>ROUND(D4*F4, 0)</f>
        <v>0</v>
      </c>
      <c r="I4" s="72">
        <f>ROUND(D4*G4, 0)</f>
        <v>0</v>
      </c>
    </row>
    <row r="5" spans="1:9">
      <c r="F5" s="77"/>
      <c r="G5" s="77"/>
      <c r="H5" s="72"/>
      <c r="I5" s="72"/>
    </row>
    <row r="6" spans="1:9" ht="99.75">
      <c r="A6" s="57">
        <v>3</v>
      </c>
      <c r="B6" s="20" t="s">
        <v>1424</v>
      </c>
      <c r="C6" s="20" t="s">
        <v>1425</v>
      </c>
      <c r="D6" s="76">
        <v>292.5</v>
      </c>
      <c r="E6" s="58" t="s">
        <v>239</v>
      </c>
      <c r="F6" s="281"/>
      <c r="G6" s="281"/>
      <c r="H6" s="72">
        <f>ROUND(D6*F6, 0)</f>
        <v>0</v>
      </c>
      <c r="I6" s="72">
        <f>ROUND(D6*G6, 0)</f>
        <v>0</v>
      </c>
    </row>
    <row r="7" spans="1:9">
      <c r="F7" s="77"/>
      <c r="G7" s="77"/>
      <c r="H7" s="72"/>
      <c r="I7" s="72"/>
    </row>
    <row r="8" spans="1:9" ht="99.75">
      <c r="A8" s="57">
        <v>4</v>
      </c>
      <c r="B8" s="20" t="s">
        <v>1426</v>
      </c>
      <c r="C8" s="20" t="s">
        <v>1427</v>
      </c>
      <c r="D8" s="76">
        <v>28.2</v>
      </c>
      <c r="E8" s="58" t="s">
        <v>239</v>
      </c>
      <c r="F8" s="281"/>
      <c r="G8" s="281"/>
      <c r="H8" s="72">
        <f>ROUND(D8*F8, 0)</f>
        <v>0</v>
      </c>
      <c r="I8" s="72">
        <f>ROUND(D8*G8, 0)</f>
        <v>0</v>
      </c>
    </row>
    <row r="9" spans="1:9">
      <c r="F9" s="77"/>
      <c r="G9" s="77"/>
      <c r="H9" s="72"/>
      <c r="I9" s="72"/>
    </row>
    <row r="10" spans="1:9" ht="99.75">
      <c r="A10" s="57">
        <v>5</v>
      </c>
      <c r="B10" s="20" t="s">
        <v>1428</v>
      </c>
      <c r="C10" s="20" t="s">
        <v>1429</v>
      </c>
      <c r="D10" s="76">
        <v>76.599999999999994</v>
      </c>
      <c r="E10" s="58" t="s">
        <v>239</v>
      </c>
      <c r="F10" s="281"/>
      <c r="G10" s="281"/>
      <c r="H10" s="72">
        <f>ROUND(D10*F10, 0)</f>
        <v>0</v>
      </c>
      <c r="I10" s="72">
        <f>ROUND(D10*G10, 0)</f>
        <v>0</v>
      </c>
    </row>
    <row r="11" spans="1:9">
      <c r="F11" s="77"/>
      <c r="G11" s="77"/>
      <c r="H11" s="72"/>
      <c r="I11" s="72"/>
    </row>
    <row r="12" spans="1:9" ht="171">
      <c r="A12" s="57">
        <v>6</v>
      </c>
      <c r="B12" s="20" t="s">
        <v>1430</v>
      </c>
      <c r="C12" s="71" t="s">
        <v>4132</v>
      </c>
      <c r="D12" s="76">
        <v>18.899999999999999</v>
      </c>
      <c r="E12" s="58" t="s">
        <v>239</v>
      </c>
      <c r="F12" s="281"/>
      <c r="G12" s="281"/>
      <c r="H12" s="72">
        <f>ROUND(D12*F12, 0)</f>
        <v>0</v>
      </c>
      <c r="I12" s="72">
        <f>ROUND(D12*G12, 0)</f>
        <v>0</v>
      </c>
    </row>
    <row r="13" spans="1:9">
      <c r="F13" s="77"/>
      <c r="G13" s="77"/>
      <c r="H13" s="72"/>
      <c r="I13" s="72"/>
    </row>
    <row r="14" spans="1:9" ht="171">
      <c r="A14" s="57">
        <v>7</v>
      </c>
      <c r="B14" s="20" t="s">
        <v>1431</v>
      </c>
      <c r="C14" s="71" t="s">
        <v>4133</v>
      </c>
      <c r="D14" s="76">
        <v>38.1</v>
      </c>
      <c r="E14" s="58" t="s">
        <v>239</v>
      </c>
      <c r="F14" s="281"/>
      <c r="G14" s="281"/>
      <c r="H14" s="72">
        <f>ROUND(D14*F14, 0)</f>
        <v>0</v>
      </c>
      <c r="I14" s="72">
        <f>ROUND(D14*G14, 0)</f>
        <v>0</v>
      </c>
    </row>
    <row r="15" spans="1:9">
      <c r="C15" s="71"/>
      <c r="F15" s="77"/>
      <c r="G15" s="77"/>
      <c r="H15" s="72"/>
      <c r="I15" s="72"/>
    </row>
    <row r="16" spans="1:9" ht="171">
      <c r="A16" s="57">
        <v>8</v>
      </c>
      <c r="B16" s="20" t="s">
        <v>1432</v>
      </c>
      <c r="C16" s="71" t="s">
        <v>4148</v>
      </c>
      <c r="D16" s="76">
        <v>140.5</v>
      </c>
      <c r="E16" s="58" t="s">
        <v>239</v>
      </c>
      <c r="F16" s="281"/>
      <c r="G16" s="281"/>
      <c r="H16" s="72">
        <f>ROUND(D16*F16, 0)</f>
        <v>0</v>
      </c>
      <c r="I16" s="72">
        <f>ROUND(D16*G16, 0)</f>
        <v>0</v>
      </c>
    </row>
    <row r="17" spans="1:9">
      <c r="F17" s="77"/>
      <c r="G17" s="77"/>
      <c r="H17" s="72"/>
      <c r="I17" s="72"/>
    </row>
    <row r="18" spans="1:9" ht="171">
      <c r="A18" s="57">
        <v>9</v>
      </c>
      <c r="B18" s="20" t="s">
        <v>1283</v>
      </c>
      <c r="C18" s="71" t="s">
        <v>4134</v>
      </c>
      <c r="D18" s="76">
        <v>640.79999999999995</v>
      </c>
      <c r="E18" s="58" t="s">
        <v>239</v>
      </c>
      <c r="F18" s="281"/>
      <c r="G18" s="281"/>
      <c r="H18" s="72">
        <f>ROUND(D18*F18, 0)</f>
        <v>0</v>
      </c>
      <c r="I18" s="72">
        <f>ROUND(D18*G18, 0)</f>
        <v>0</v>
      </c>
    </row>
    <row r="19" spans="1:9">
      <c r="F19" s="77"/>
      <c r="G19" s="77"/>
      <c r="H19" s="72"/>
      <c r="I19" s="72"/>
    </row>
    <row r="20" spans="1:9" ht="185.25">
      <c r="A20" s="57">
        <v>10</v>
      </c>
      <c r="B20" s="20" t="s">
        <v>1433</v>
      </c>
      <c r="C20" s="71" t="s">
        <v>4135</v>
      </c>
      <c r="D20" s="76">
        <v>16.100000000000001</v>
      </c>
      <c r="E20" s="58" t="s">
        <v>239</v>
      </c>
      <c r="F20" s="281"/>
      <c r="G20" s="281"/>
      <c r="H20" s="72">
        <f>ROUND(D20*F20, 0)</f>
        <v>0</v>
      </c>
      <c r="I20" s="72">
        <f>ROUND(D20*G20, 0)</f>
        <v>0</v>
      </c>
    </row>
    <row r="21" spans="1:9">
      <c r="F21" s="77"/>
      <c r="G21" s="77"/>
      <c r="H21" s="72"/>
      <c r="I21" s="72"/>
    </row>
    <row r="22" spans="1:9" ht="199.5">
      <c r="A22" s="57">
        <v>11</v>
      </c>
      <c r="B22" s="20" t="s">
        <v>1434</v>
      </c>
      <c r="C22" s="71" t="s">
        <v>4147</v>
      </c>
      <c r="D22" s="76">
        <v>39.700000000000003</v>
      </c>
      <c r="E22" s="58" t="s">
        <v>239</v>
      </c>
      <c r="F22" s="281"/>
      <c r="G22" s="281"/>
      <c r="H22" s="72">
        <f>ROUND(D22*F22, 0)</f>
        <v>0</v>
      </c>
      <c r="I22" s="72">
        <f>ROUND(D22*G22, 0)</f>
        <v>0</v>
      </c>
    </row>
    <row r="23" spans="1:9">
      <c r="C23" s="71"/>
      <c r="F23" s="77"/>
      <c r="G23" s="77"/>
      <c r="H23" s="72"/>
      <c r="I23" s="72"/>
    </row>
    <row r="24" spans="1:9" ht="185.25">
      <c r="A24" s="57">
        <v>12</v>
      </c>
      <c r="B24" s="20" t="s">
        <v>1435</v>
      </c>
      <c r="C24" s="71" t="s">
        <v>4146</v>
      </c>
      <c r="D24" s="76">
        <v>165.4</v>
      </c>
      <c r="E24" s="58" t="s">
        <v>239</v>
      </c>
      <c r="F24" s="281"/>
      <c r="G24" s="281"/>
      <c r="H24" s="72">
        <f>ROUND(D24*F24, 0)</f>
        <v>0</v>
      </c>
      <c r="I24" s="72">
        <f>ROUND(D24*G24, 0)</f>
        <v>0</v>
      </c>
    </row>
    <row r="25" spans="1:9">
      <c r="C25" s="71"/>
      <c r="F25" s="77"/>
      <c r="G25" s="77"/>
      <c r="H25" s="72"/>
      <c r="I25" s="72"/>
    </row>
    <row r="26" spans="1:9" ht="156.75">
      <c r="A26" s="57">
        <v>13</v>
      </c>
      <c r="B26" s="20" t="s">
        <v>1436</v>
      </c>
      <c r="C26" s="71" t="s">
        <v>4145</v>
      </c>
      <c r="D26" s="76">
        <v>283.5</v>
      </c>
      <c r="E26" s="58" t="s">
        <v>279</v>
      </c>
      <c r="F26" s="281"/>
      <c r="G26" s="281"/>
      <c r="H26" s="72">
        <f>ROUND(D26*F26, 0)</f>
        <v>0</v>
      </c>
      <c r="I26" s="72">
        <f>ROUND(D26*G26, 0)</f>
        <v>0</v>
      </c>
    </row>
    <row r="27" spans="1:9">
      <c r="C27" s="71"/>
      <c r="F27" s="77"/>
      <c r="G27" s="77"/>
      <c r="H27" s="72"/>
      <c r="I27" s="72"/>
    </row>
    <row r="28" spans="1:9" ht="185.25">
      <c r="A28" s="57">
        <v>14</v>
      </c>
      <c r="B28" s="20" t="s">
        <v>1437</v>
      </c>
      <c r="C28" s="71" t="s">
        <v>4144</v>
      </c>
      <c r="D28" s="76">
        <v>344.6</v>
      </c>
      <c r="E28" s="58" t="s">
        <v>279</v>
      </c>
      <c r="F28" s="281"/>
      <c r="G28" s="281"/>
      <c r="H28" s="72">
        <f>ROUND(D28*F28, 0)</f>
        <v>0</v>
      </c>
      <c r="I28" s="72">
        <f>ROUND(D28*G28, 0)</f>
        <v>0</v>
      </c>
    </row>
    <row r="29" spans="1:9">
      <c r="C29" s="71"/>
      <c r="F29" s="77"/>
      <c r="G29" s="77"/>
      <c r="H29" s="72"/>
      <c r="I29" s="72"/>
    </row>
    <row r="30" spans="1:9" ht="213.75">
      <c r="A30" s="57">
        <v>15</v>
      </c>
      <c r="B30" s="20" t="s">
        <v>1438</v>
      </c>
      <c r="C30" s="71" t="s">
        <v>4143</v>
      </c>
      <c r="D30" s="76">
        <v>124.5</v>
      </c>
      <c r="E30" s="58" t="s">
        <v>279</v>
      </c>
      <c r="F30" s="281"/>
      <c r="G30" s="281"/>
      <c r="H30" s="72">
        <f>ROUND(D30*F30, 0)</f>
        <v>0</v>
      </c>
      <c r="I30" s="72">
        <f>ROUND(D30*G30, 0)</f>
        <v>0</v>
      </c>
    </row>
    <row r="31" spans="1:9">
      <c r="C31" s="71"/>
      <c r="F31" s="77"/>
      <c r="G31" s="77"/>
      <c r="H31" s="72"/>
      <c r="I31" s="72"/>
    </row>
    <row r="32" spans="1:9" ht="185.25">
      <c r="A32" s="57">
        <v>16</v>
      </c>
      <c r="B32" s="20" t="s">
        <v>1439</v>
      </c>
      <c r="C32" s="71" t="s">
        <v>4142</v>
      </c>
      <c r="D32" s="76">
        <v>351.6</v>
      </c>
      <c r="E32" s="58" t="s">
        <v>279</v>
      </c>
      <c r="F32" s="281"/>
      <c r="G32" s="281"/>
      <c r="H32" s="72">
        <f>ROUND(D32*F32, 0)</f>
        <v>0</v>
      </c>
      <c r="I32" s="72">
        <f>ROUND(D32*G32, 0)</f>
        <v>0</v>
      </c>
    </row>
    <row r="33" spans="1:9">
      <c r="C33" s="71"/>
      <c r="F33" s="77"/>
      <c r="G33" s="77"/>
      <c r="H33" s="72"/>
      <c r="I33" s="72"/>
    </row>
    <row r="34" spans="1:9" ht="156.75">
      <c r="A34" s="57">
        <v>17</v>
      </c>
      <c r="B34" s="20" t="s">
        <v>1440</v>
      </c>
      <c r="C34" s="71" t="s">
        <v>4141</v>
      </c>
      <c r="D34" s="76">
        <v>351.6</v>
      </c>
      <c r="E34" s="58" t="s">
        <v>279</v>
      </c>
      <c r="F34" s="281"/>
      <c r="G34" s="281"/>
      <c r="H34" s="72">
        <f>ROUND(D34*F34, 0)</f>
        <v>0</v>
      </c>
      <c r="I34" s="72">
        <f>ROUND(D34*G34, 0)</f>
        <v>0</v>
      </c>
    </row>
    <row r="35" spans="1:9">
      <c r="F35" s="77"/>
      <c r="G35" s="77"/>
      <c r="H35" s="72"/>
      <c r="I35" s="72"/>
    </row>
    <row r="36" spans="1:9" ht="171">
      <c r="A36" s="57">
        <v>18</v>
      </c>
      <c r="B36" s="20" t="s">
        <v>1441</v>
      </c>
      <c r="C36" s="71" t="s">
        <v>3096</v>
      </c>
      <c r="D36" s="76">
        <v>2111</v>
      </c>
      <c r="E36" s="58" t="s">
        <v>239</v>
      </c>
      <c r="F36" s="281"/>
      <c r="G36" s="281"/>
      <c r="H36" s="72">
        <f>ROUND(D36*F36, 0)</f>
        <v>0</v>
      </c>
      <c r="I36" s="72">
        <f>ROUND(D36*G36, 0)</f>
        <v>0</v>
      </c>
    </row>
    <row r="37" spans="1:9">
      <c r="C37" s="71"/>
      <c r="F37" s="77"/>
      <c r="G37" s="77"/>
      <c r="H37" s="72"/>
      <c r="I37" s="72"/>
    </row>
    <row r="38" spans="1:9" ht="128.25">
      <c r="A38" s="57">
        <v>19</v>
      </c>
      <c r="B38" s="20" t="s">
        <v>1442</v>
      </c>
      <c r="C38" s="71" t="s">
        <v>4140</v>
      </c>
      <c r="D38" s="76">
        <v>410.3</v>
      </c>
      <c r="E38" s="58" t="s">
        <v>239</v>
      </c>
      <c r="F38" s="281"/>
      <c r="G38" s="281"/>
      <c r="H38" s="72">
        <f>ROUND(D38*F38, 0)</f>
        <v>0</v>
      </c>
      <c r="I38" s="72">
        <f>ROUND(D38*G38, 0)</f>
        <v>0</v>
      </c>
    </row>
    <row r="39" spans="1:9">
      <c r="C39" s="71"/>
      <c r="F39" s="77"/>
      <c r="G39" s="77"/>
      <c r="H39" s="72"/>
      <c r="I39" s="72"/>
    </row>
    <row r="40" spans="1:9" ht="142.5">
      <c r="A40" s="57">
        <v>20</v>
      </c>
      <c r="B40" s="20" t="s">
        <v>1443</v>
      </c>
      <c r="C40" s="71" t="s">
        <v>4139</v>
      </c>
      <c r="D40" s="76">
        <v>77.8</v>
      </c>
      <c r="E40" s="58" t="s">
        <v>239</v>
      </c>
      <c r="F40" s="281"/>
      <c r="G40" s="281"/>
      <c r="H40" s="72">
        <f>ROUND(D40*F40, 0)</f>
        <v>0</v>
      </c>
      <c r="I40" s="72">
        <f>ROUND(D40*G40, 0)</f>
        <v>0</v>
      </c>
    </row>
    <row r="41" spans="1:9">
      <c r="F41" s="77"/>
      <c r="G41" s="77"/>
      <c r="H41" s="72"/>
      <c r="I41" s="72"/>
    </row>
    <row r="42" spans="1:9" ht="142.5">
      <c r="A42" s="57">
        <v>21</v>
      </c>
      <c r="B42" s="20" t="s">
        <v>1444</v>
      </c>
      <c r="C42" s="20" t="s">
        <v>1445</v>
      </c>
      <c r="D42" s="76">
        <v>24</v>
      </c>
      <c r="E42" s="58" t="s">
        <v>239</v>
      </c>
      <c r="F42" s="281"/>
      <c r="G42" s="281"/>
      <c r="H42" s="72">
        <f>ROUND(D42*F42, 0)</f>
        <v>0</v>
      </c>
      <c r="I42" s="72">
        <f>ROUND(D42*G42, 0)</f>
        <v>0</v>
      </c>
    </row>
    <row r="43" spans="1:9">
      <c r="F43" s="77"/>
      <c r="G43" s="77"/>
      <c r="H43" s="72"/>
      <c r="I43" s="72"/>
    </row>
    <row r="44" spans="1:9" ht="114">
      <c r="A44" s="57">
        <v>22</v>
      </c>
      <c r="B44" s="20" t="s">
        <v>1446</v>
      </c>
      <c r="C44" s="20" t="s">
        <v>1447</v>
      </c>
      <c r="D44" s="76">
        <v>495.2</v>
      </c>
      <c r="E44" s="58" t="s">
        <v>239</v>
      </c>
      <c r="F44" s="281"/>
      <c r="G44" s="281"/>
      <c r="H44" s="72">
        <f>ROUND(D44*F44, 0)</f>
        <v>0</v>
      </c>
      <c r="I44" s="72">
        <f>ROUND(D44*G44, 0)</f>
        <v>0</v>
      </c>
    </row>
    <row r="45" spans="1:9">
      <c r="F45" s="77"/>
      <c r="G45" s="77"/>
      <c r="H45" s="72"/>
      <c r="I45" s="72"/>
    </row>
    <row r="46" spans="1:9" ht="156.75">
      <c r="A46" s="57">
        <v>23</v>
      </c>
      <c r="B46" s="20" t="s">
        <v>1448</v>
      </c>
      <c r="C46" s="71" t="s">
        <v>4138</v>
      </c>
      <c r="D46" s="76">
        <v>19.7</v>
      </c>
      <c r="E46" s="58" t="s">
        <v>239</v>
      </c>
      <c r="F46" s="281"/>
      <c r="G46" s="281"/>
      <c r="H46" s="72">
        <f>ROUND(D46*F46, 0)</f>
        <v>0</v>
      </c>
      <c r="I46" s="72">
        <f>ROUND(D46*G46, 0)</f>
        <v>0</v>
      </c>
    </row>
    <row r="47" spans="1:9">
      <c r="F47" s="77"/>
      <c r="G47" s="77"/>
      <c r="H47" s="72"/>
      <c r="I47" s="72"/>
    </row>
    <row r="48" spans="1:9" ht="128.25">
      <c r="A48" s="57">
        <v>24</v>
      </c>
      <c r="B48" s="20" t="s">
        <v>1449</v>
      </c>
      <c r="C48" s="20" t="s">
        <v>1450</v>
      </c>
      <c r="D48" s="76">
        <v>17.7</v>
      </c>
      <c r="E48" s="58" t="s">
        <v>239</v>
      </c>
      <c r="F48" s="281"/>
      <c r="G48" s="281"/>
      <c r="H48" s="72">
        <f>ROUND(D48*F48, 0)</f>
        <v>0</v>
      </c>
      <c r="I48" s="72">
        <f>ROUND(D48*G48, 0)</f>
        <v>0</v>
      </c>
    </row>
    <row r="49" spans="1:9">
      <c r="F49" s="77"/>
      <c r="G49" s="77"/>
      <c r="H49" s="72"/>
      <c r="I49" s="72"/>
    </row>
    <row r="50" spans="1:9" ht="99.75">
      <c r="A50" s="57">
        <v>25</v>
      </c>
      <c r="B50" s="20" t="s">
        <v>1451</v>
      </c>
      <c r="C50" s="20" t="s">
        <v>1452</v>
      </c>
      <c r="D50" s="76">
        <v>1028.8</v>
      </c>
      <c r="E50" s="58" t="s">
        <v>239</v>
      </c>
      <c r="F50" s="281"/>
      <c r="G50" s="281"/>
      <c r="H50" s="72">
        <f>ROUND(D50*F50, 0)</f>
        <v>0</v>
      </c>
      <c r="I50" s="72">
        <f>ROUND(D50*G50, 0)</f>
        <v>0</v>
      </c>
    </row>
    <row r="51" spans="1:9">
      <c r="F51" s="77"/>
      <c r="G51" s="77"/>
      <c r="H51" s="72"/>
      <c r="I51" s="72"/>
    </row>
    <row r="52" spans="1:9" ht="99.75">
      <c r="A52" s="57">
        <v>26</v>
      </c>
      <c r="B52" s="20" t="s">
        <v>1453</v>
      </c>
      <c r="C52" s="20" t="s">
        <v>1454</v>
      </c>
      <c r="D52" s="76">
        <v>90.5</v>
      </c>
      <c r="E52" s="58" t="s">
        <v>239</v>
      </c>
      <c r="F52" s="281"/>
      <c r="G52" s="281"/>
      <c r="H52" s="72">
        <f>ROUND(D52*F52, 0)</f>
        <v>0</v>
      </c>
      <c r="I52" s="72">
        <f>ROUND(D52*G52, 0)</f>
        <v>0</v>
      </c>
    </row>
    <row r="53" spans="1:9">
      <c r="F53" s="77"/>
      <c r="G53" s="77"/>
      <c r="H53" s="72"/>
      <c r="I53" s="72"/>
    </row>
    <row r="54" spans="1:9" ht="128.25">
      <c r="A54" s="57">
        <v>27</v>
      </c>
      <c r="B54" s="20" t="s">
        <v>1455</v>
      </c>
      <c r="C54" s="20" t="s">
        <v>1456</v>
      </c>
      <c r="D54" s="76">
        <v>1119.3</v>
      </c>
      <c r="E54" s="58" t="s">
        <v>239</v>
      </c>
      <c r="F54" s="281"/>
      <c r="G54" s="281"/>
      <c r="H54" s="72">
        <f>ROUND(D54*F54, 0)</f>
        <v>0</v>
      </c>
      <c r="I54" s="72">
        <f>ROUND(D54*G54, 0)</f>
        <v>0</v>
      </c>
    </row>
    <row r="55" spans="1:9">
      <c r="F55" s="77"/>
      <c r="G55" s="77"/>
      <c r="H55" s="72"/>
      <c r="I55" s="72"/>
    </row>
    <row r="56" spans="1:9" ht="142.5">
      <c r="A56" s="57">
        <v>28</v>
      </c>
      <c r="B56" s="20" t="s">
        <v>1287</v>
      </c>
      <c r="C56" s="71" t="s">
        <v>4137</v>
      </c>
      <c r="D56" s="76">
        <v>557.6</v>
      </c>
      <c r="E56" s="58" t="s">
        <v>239</v>
      </c>
      <c r="F56" s="281"/>
      <c r="G56" s="281"/>
      <c r="H56" s="72">
        <f>ROUND(D56*F56, 0)</f>
        <v>0</v>
      </c>
      <c r="I56" s="72">
        <f>ROUND(D56*G56, 0)</f>
        <v>0</v>
      </c>
    </row>
    <row r="57" spans="1:9">
      <c r="F57" s="77"/>
      <c r="G57" s="77"/>
      <c r="H57" s="72"/>
      <c r="I57" s="72"/>
    </row>
    <row r="58" spans="1:9" ht="142.5">
      <c r="A58" s="57">
        <v>29</v>
      </c>
      <c r="B58" s="20" t="s">
        <v>1457</v>
      </c>
      <c r="C58" s="71" t="s">
        <v>4136</v>
      </c>
      <c r="D58" s="76">
        <v>17.2</v>
      </c>
      <c r="E58" s="58" t="s">
        <v>239</v>
      </c>
      <c r="F58" s="281"/>
      <c r="G58" s="281"/>
      <c r="H58" s="72">
        <f>ROUND(D58*F58, 0)</f>
        <v>0</v>
      </c>
      <c r="I58" s="72">
        <f>ROUND(D58*G58, 0)</f>
        <v>0</v>
      </c>
    </row>
    <row r="59" spans="1:9">
      <c r="F59" s="77"/>
      <c r="G59" s="77"/>
      <c r="H59" s="72"/>
      <c r="I59" s="72"/>
    </row>
    <row r="60" spans="1:9" ht="147.75" customHeight="1">
      <c r="A60" s="57">
        <v>30</v>
      </c>
      <c r="B60" s="20" t="s">
        <v>1458</v>
      </c>
      <c r="C60" s="71" t="s">
        <v>3103</v>
      </c>
      <c r="D60" s="76">
        <v>578.79999999999995</v>
      </c>
      <c r="E60" s="58" t="s">
        <v>239</v>
      </c>
      <c r="F60" s="281"/>
      <c r="G60" s="281"/>
      <c r="H60" s="72">
        <f>ROUND(D60*F60, 0)</f>
        <v>0</v>
      </c>
      <c r="I60" s="72">
        <f>ROUND(D60*G60, 0)</f>
        <v>0</v>
      </c>
    </row>
    <row r="61" spans="1:9">
      <c r="F61" s="77"/>
      <c r="G61" s="77"/>
      <c r="H61" s="72"/>
      <c r="I61" s="72"/>
    </row>
    <row r="62" spans="1:9" ht="42.75">
      <c r="A62" s="57">
        <v>31</v>
      </c>
      <c r="B62" s="20" t="s">
        <v>1289</v>
      </c>
      <c r="C62" s="20" t="s">
        <v>1290</v>
      </c>
      <c r="D62" s="76">
        <v>433.7</v>
      </c>
      <c r="E62" s="58" t="s">
        <v>279</v>
      </c>
      <c r="F62" s="281"/>
      <c r="G62" s="281"/>
      <c r="H62" s="72">
        <f>ROUND(D62*F62, 0)</f>
        <v>0</v>
      </c>
      <c r="I62" s="72">
        <f>ROUND(D62*G62, 0)</f>
        <v>0</v>
      </c>
    </row>
    <row r="63" spans="1:9">
      <c r="F63" s="77"/>
      <c r="G63" s="77"/>
      <c r="H63" s="72"/>
      <c r="I63" s="72"/>
    </row>
    <row r="64" spans="1:9" ht="42.75">
      <c r="A64" s="57">
        <v>32</v>
      </c>
      <c r="B64" s="20" t="s">
        <v>1459</v>
      </c>
      <c r="C64" s="20" t="s">
        <v>1460</v>
      </c>
      <c r="D64" s="76">
        <v>16.2</v>
      </c>
      <c r="E64" s="58" t="s">
        <v>279</v>
      </c>
      <c r="F64" s="281"/>
      <c r="G64" s="281"/>
      <c r="H64" s="72">
        <f>ROUND(D64*F64, 0)</f>
        <v>0</v>
      </c>
      <c r="I64" s="72">
        <f>ROUND(D64*G64, 0)</f>
        <v>0</v>
      </c>
    </row>
    <row r="65" spans="1:9">
      <c r="F65" s="77"/>
      <c r="G65" s="77"/>
      <c r="H65" s="72"/>
      <c r="I65" s="72"/>
    </row>
    <row r="66" spans="1:9" ht="57">
      <c r="A66" s="57">
        <v>33</v>
      </c>
      <c r="B66" s="20" t="s">
        <v>1461</v>
      </c>
      <c r="C66" s="20" t="s">
        <v>1462</v>
      </c>
      <c r="D66" s="76">
        <v>488</v>
      </c>
      <c r="E66" s="58" t="s">
        <v>279</v>
      </c>
      <c r="F66" s="281"/>
      <c r="G66" s="281"/>
      <c r="H66" s="72">
        <f>ROUND(D66*F66, 0)</f>
        <v>0</v>
      </c>
      <c r="I66" s="72">
        <f>ROUND(D66*G66, 0)</f>
        <v>0</v>
      </c>
    </row>
    <row r="67" spans="1:9">
      <c r="F67" s="77"/>
      <c r="G67" s="77"/>
      <c r="H67" s="72"/>
      <c r="I67" s="72"/>
    </row>
    <row r="68" spans="1:9" ht="85.5">
      <c r="A68" s="57">
        <v>34</v>
      </c>
      <c r="B68" s="20" t="s">
        <v>1463</v>
      </c>
      <c r="C68" s="20" t="s">
        <v>1464</v>
      </c>
      <c r="D68" s="76">
        <v>16</v>
      </c>
      <c r="E68" s="58" t="s">
        <v>239</v>
      </c>
      <c r="F68" s="281"/>
      <c r="G68" s="281"/>
      <c r="H68" s="72">
        <f>ROUND(D68*F68, 0)</f>
        <v>0</v>
      </c>
      <c r="I68" s="72">
        <f>ROUND(D68*G68, 0)</f>
        <v>0</v>
      </c>
    </row>
    <row r="69" spans="1:9">
      <c r="F69" s="77"/>
      <c r="G69" s="77"/>
      <c r="H69" s="72"/>
      <c r="I69" s="72"/>
    </row>
    <row r="70" spans="1:9" ht="42.75">
      <c r="A70" s="57">
        <v>35</v>
      </c>
      <c r="B70" s="20" t="s">
        <v>1465</v>
      </c>
      <c r="C70" s="20" t="s">
        <v>1466</v>
      </c>
      <c r="D70" s="76">
        <v>62.9</v>
      </c>
      <c r="E70" s="58" t="s">
        <v>279</v>
      </c>
      <c r="F70" s="281"/>
      <c r="G70" s="281"/>
      <c r="H70" s="72">
        <f>ROUND(D70*F70, 0)</f>
        <v>0</v>
      </c>
      <c r="I70" s="72">
        <f>ROUND(D70*G70, 0)</f>
        <v>0</v>
      </c>
    </row>
    <row r="71" spans="1:9">
      <c r="F71" s="77"/>
      <c r="G71" s="77"/>
      <c r="H71" s="72"/>
      <c r="I71" s="72"/>
    </row>
    <row r="72" spans="1:9" ht="28.5">
      <c r="A72" s="57">
        <v>36</v>
      </c>
      <c r="B72" s="20" t="s">
        <v>1467</v>
      </c>
      <c r="C72" s="20" t="s">
        <v>1468</v>
      </c>
      <c r="D72" s="76">
        <v>351.6</v>
      </c>
      <c r="E72" s="58" t="s">
        <v>279</v>
      </c>
      <c r="F72" s="281"/>
      <c r="G72" s="281"/>
      <c r="H72" s="72">
        <f>ROUND(D72*F72, 0)</f>
        <v>0</v>
      </c>
      <c r="I72" s="72">
        <f>ROUND(D72*G72, 0)</f>
        <v>0</v>
      </c>
    </row>
    <row r="73" spans="1:9">
      <c r="F73" s="77"/>
      <c r="G73" s="77"/>
      <c r="H73" s="72"/>
      <c r="I73" s="72"/>
    </row>
    <row r="74" spans="1:9" ht="42.75">
      <c r="A74" s="57">
        <v>37</v>
      </c>
      <c r="B74" s="20" t="s">
        <v>1418</v>
      </c>
      <c r="C74" s="20" t="s">
        <v>4043</v>
      </c>
      <c r="D74" s="76">
        <v>38</v>
      </c>
      <c r="E74" s="58" t="s">
        <v>80</v>
      </c>
      <c r="F74" s="281"/>
      <c r="G74" s="281"/>
      <c r="H74" s="72">
        <f>ROUND(D74*F74, 0)</f>
        <v>0</v>
      </c>
      <c r="I74" s="72">
        <f>ROUND(D74*G74, 0)</f>
        <v>0</v>
      </c>
    </row>
    <row r="75" spans="1:9">
      <c r="F75" s="77"/>
      <c r="G75" s="77"/>
      <c r="H75" s="72"/>
      <c r="I75" s="72"/>
    </row>
    <row r="76" spans="1:9" ht="57">
      <c r="A76" s="57">
        <v>38</v>
      </c>
      <c r="B76" s="20" t="s">
        <v>1418</v>
      </c>
      <c r="C76" s="20" t="s">
        <v>4044</v>
      </c>
      <c r="D76" s="76">
        <v>47</v>
      </c>
      <c r="E76" s="58" t="s">
        <v>80</v>
      </c>
      <c r="F76" s="281"/>
      <c r="G76" s="281"/>
      <c r="H76" s="72">
        <f>ROUND(D76*F76, 0)</f>
        <v>0</v>
      </c>
      <c r="I76" s="72">
        <f>ROUND(D76*G76, 0)</f>
        <v>0</v>
      </c>
    </row>
    <row r="77" spans="1:9" ht="12.6" customHeight="1">
      <c r="F77" s="77"/>
      <c r="G77" s="77"/>
      <c r="H77" s="72"/>
      <c r="I77" s="72"/>
    </row>
    <row r="78" spans="1:9" s="316" customFormat="1" ht="15">
      <c r="A78" s="164"/>
      <c r="B78" s="12"/>
      <c r="C78" s="12" t="s">
        <v>89</v>
      </c>
      <c r="D78" s="268"/>
      <c r="E78" s="14"/>
      <c r="F78" s="341"/>
      <c r="G78" s="341"/>
      <c r="H78" s="16">
        <f>ROUND(SUM(H2:H77),0)</f>
        <v>0</v>
      </c>
      <c r="I78" s="16">
        <f>ROUND(SUM(I2:I77),0)</f>
        <v>0</v>
      </c>
    </row>
  </sheetData>
  <sheetProtection algorithmName="SHA-512" hashValue="+MjK4JmDY8Muyd5k0t/0C0Fvjb1VRZ4UDHP5ktmIKqlxJNoCBW/MCt+D1938tyOK4unARzfCwBoybAd5enVJ6w==" saltValue="CIn2qL4+R0GnklZfBM+rQQ==" spinCount="100000" sheet="1" objects="1" scenarios="1"/>
  <autoFilter ref="A1:I97" xr:uid="{00000000-0009-0000-0000-000020000000}"/>
  <customSheetViews>
    <customSheetView guid="{8F7B0D9D-760B-4ED2-8EF3-7E60F24C53A3}" showPageBreaks="1" topLeftCell="A91">
      <selection activeCell="C80" sqref="C80"/>
      <pageMargins left="0.2361111111111111" right="0.2361111111111111" top="0.69444444444444442" bottom="0.69444444444444442" header="0.41666666666666669" footer="0.41666666666666669"/>
      <pageSetup paperSize="9" orientation="portrait" useFirstPageNumber="1" r:id="rId1"/>
      <headerFooter>
        <oddHeader>&amp;L&amp;"Times New Roman,bold"&amp;10 Hideg- és melegburkolatok készítése, aljzat előkészítés</oddHeader>
      </headerFooter>
    </customSheetView>
    <customSheetView guid="{889DD361-410A-403A-AA82-655FDFDC877E}" showPageBreaks="1" view="pageBreakPreview">
      <selection activeCell="J7" sqref="J7"/>
      <pageMargins left="0.23622047244094491" right="0.23622047244094491" top="0.70866141732283472" bottom="0.70866141732283472" header="0.43307086614173229" footer="0.43307086614173229"/>
      <pageSetup paperSize="9" scale="85" orientation="portrait" useFirstPageNumber="1" r:id="rId2"/>
      <headerFooter>
        <oddHeader>&amp;L&amp;"Times New Roman,bold"&amp;10 Hideg- és melegburkolatok készítése, aljzat előkészítés</oddHeader>
      </headerFooter>
    </customSheetView>
    <customSheetView guid="{D331B704-800F-4B9C-8ED5-0D010377A042}" topLeftCell="A91">
      <selection activeCell="C80" sqref="C80"/>
      <pageMargins left="0.2361111111111111" right="0.2361111111111111" top="0.69444444444444442" bottom="0.69444444444444442" header="0.41666666666666669" footer="0.41666666666666669"/>
      <pageSetup paperSize="9" orientation="portrait" useFirstPageNumber="1" r:id="rId3"/>
      <headerFooter>
        <oddHeader>&amp;L&amp;"Times New Roman,bold"&amp;10 Hideg- és melegburkolatok készítése, aljzat előkészítés</oddHeader>
      </headerFooter>
    </customSheetView>
  </customSheetViews>
  <pageMargins left="0.23622047244094491" right="0.23622047244094491" top="0.70866141732283472" bottom="0.70866141732283472" header="0.43307086614173229" footer="0.43307086614173229"/>
  <pageSetup paperSize="9" scale="77" firstPageNumber="203" orientation="portrait" useFirstPageNumber="1" r:id="rId4"/>
  <headerFooter>
    <oddHeader>&amp;L&amp;"Times New Roman,Félkövér"&amp;10&amp;A</oddHeader>
    <oddFooter>&amp;C&amp;P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Munka35">
    <tabColor rgb="FFFFFF00"/>
  </sheetPr>
  <dimension ref="A1:I18"/>
  <sheetViews>
    <sheetView zoomScaleSheetLayoutView="100" workbookViewId="0">
      <selection activeCell="G3" sqref="G3"/>
    </sheetView>
  </sheetViews>
  <sheetFormatPr defaultColWidth="8.85546875" defaultRowHeight="14.25"/>
  <cols>
    <col min="1" max="1" width="5.5703125" style="57" customWidth="1"/>
    <col min="2" max="2" width="11.28515625" style="20" customWidth="1"/>
    <col min="3" max="3" width="32.7109375" style="20" customWidth="1"/>
    <col min="4" max="4" width="8.5703125" style="76" customWidth="1"/>
    <col min="5" max="5" width="8.5703125" style="58" customWidth="1"/>
    <col min="6" max="6" width="16.7109375" style="342" customWidth="1"/>
    <col min="7" max="7" width="13.5703125" style="342" customWidth="1"/>
    <col min="8" max="8" width="17.85546875" style="73" customWidth="1"/>
    <col min="9" max="9" width="15.7109375" style="73" customWidth="1"/>
    <col min="10" max="10" width="15.7109375" style="20" customWidth="1"/>
    <col min="11" max="256" width="8.85546875" style="20"/>
    <col min="257" max="257" width="4.28515625" style="20" customWidth="1"/>
    <col min="258" max="258" width="9.28515625" style="20" customWidth="1"/>
    <col min="259" max="259" width="32.7109375" style="20" customWidth="1"/>
    <col min="260" max="261" width="6.7109375" style="20" customWidth="1"/>
    <col min="262" max="263" width="8.28515625" style="20" customWidth="1"/>
    <col min="264" max="265" width="9.7109375" style="20" customWidth="1"/>
    <col min="266" max="266" width="15.7109375" style="20" customWidth="1"/>
    <col min="267" max="512" width="8.85546875" style="20"/>
    <col min="513" max="513" width="4.28515625" style="20" customWidth="1"/>
    <col min="514" max="514" width="9.28515625" style="20" customWidth="1"/>
    <col min="515" max="515" width="32.7109375" style="20" customWidth="1"/>
    <col min="516" max="517" width="6.7109375" style="20" customWidth="1"/>
    <col min="518" max="519" width="8.28515625" style="20" customWidth="1"/>
    <col min="520" max="521" width="9.7109375" style="20" customWidth="1"/>
    <col min="522" max="522" width="15.7109375" style="20" customWidth="1"/>
    <col min="523" max="768" width="8.85546875" style="20"/>
    <col min="769" max="769" width="4.28515625" style="20" customWidth="1"/>
    <col min="770" max="770" width="9.28515625" style="20" customWidth="1"/>
    <col min="771" max="771" width="32.7109375" style="20" customWidth="1"/>
    <col min="772" max="773" width="6.7109375" style="20" customWidth="1"/>
    <col min="774" max="775" width="8.28515625" style="20" customWidth="1"/>
    <col min="776" max="777" width="9.7109375" style="20" customWidth="1"/>
    <col min="778" max="778" width="15.7109375" style="20" customWidth="1"/>
    <col min="779" max="1024" width="8.85546875" style="20"/>
    <col min="1025" max="1025" width="4.28515625" style="20" customWidth="1"/>
    <col min="1026" max="1026" width="9.28515625" style="20" customWidth="1"/>
    <col min="1027" max="1027" width="32.7109375" style="20" customWidth="1"/>
    <col min="1028" max="1029" width="6.7109375" style="20" customWidth="1"/>
    <col min="1030" max="1031" width="8.28515625" style="20" customWidth="1"/>
    <col min="1032" max="1033" width="9.7109375" style="20" customWidth="1"/>
    <col min="1034" max="1034" width="15.7109375" style="20" customWidth="1"/>
    <col min="1035" max="1280" width="8.85546875" style="20"/>
    <col min="1281" max="1281" width="4.28515625" style="20" customWidth="1"/>
    <col min="1282" max="1282" width="9.28515625" style="20" customWidth="1"/>
    <col min="1283" max="1283" width="32.7109375" style="20" customWidth="1"/>
    <col min="1284" max="1285" width="6.7109375" style="20" customWidth="1"/>
    <col min="1286" max="1287" width="8.28515625" style="20" customWidth="1"/>
    <col min="1288" max="1289" width="9.7109375" style="20" customWidth="1"/>
    <col min="1290" max="1290" width="15.7109375" style="20" customWidth="1"/>
    <col min="1291" max="1536" width="8.85546875" style="20"/>
    <col min="1537" max="1537" width="4.28515625" style="20" customWidth="1"/>
    <col min="1538" max="1538" width="9.28515625" style="20" customWidth="1"/>
    <col min="1539" max="1539" width="32.7109375" style="20" customWidth="1"/>
    <col min="1540" max="1541" width="6.7109375" style="20" customWidth="1"/>
    <col min="1542" max="1543" width="8.28515625" style="20" customWidth="1"/>
    <col min="1544" max="1545" width="9.7109375" style="20" customWidth="1"/>
    <col min="1546" max="1546" width="15.7109375" style="20" customWidth="1"/>
    <col min="1547" max="1792" width="8.85546875" style="20"/>
    <col min="1793" max="1793" width="4.28515625" style="20" customWidth="1"/>
    <col min="1794" max="1794" width="9.28515625" style="20" customWidth="1"/>
    <col min="1795" max="1795" width="32.7109375" style="20" customWidth="1"/>
    <col min="1796" max="1797" width="6.7109375" style="20" customWidth="1"/>
    <col min="1798" max="1799" width="8.28515625" style="20" customWidth="1"/>
    <col min="1800" max="1801" width="9.7109375" style="20" customWidth="1"/>
    <col min="1802" max="1802" width="15.7109375" style="20" customWidth="1"/>
    <col min="1803" max="2048" width="8.85546875" style="20"/>
    <col min="2049" max="2049" width="4.28515625" style="20" customWidth="1"/>
    <col min="2050" max="2050" width="9.28515625" style="20" customWidth="1"/>
    <col min="2051" max="2051" width="32.7109375" style="20" customWidth="1"/>
    <col min="2052" max="2053" width="6.7109375" style="20" customWidth="1"/>
    <col min="2054" max="2055" width="8.28515625" style="20" customWidth="1"/>
    <col min="2056" max="2057" width="9.7109375" style="20" customWidth="1"/>
    <col min="2058" max="2058" width="15.7109375" style="20" customWidth="1"/>
    <col min="2059" max="2304" width="8.85546875" style="20"/>
    <col min="2305" max="2305" width="4.28515625" style="20" customWidth="1"/>
    <col min="2306" max="2306" width="9.28515625" style="20" customWidth="1"/>
    <col min="2307" max="2307" width="32.7109375" style="20" customWidth="1"/>
    <col min="2308" max="2309" width="6.7109375" style="20" customWidth="1"/>
    <col min="2310" max="2311" width="8.28515625" style="20" customWidth="1"/>
    <col min="2312" max="2313" width="9.7109375" style="20" customWidth="1"/>
    <col min="2314" max="2314" width="15.7109375" style="20" customWidth="1"/>
    <col min="2315" max="2560" width="8.85546875" style="20"/>
    <col min="2561" max="2561" width="4.28515625" style="20" customWidth="1"/>
    <col min="2562" max="2562" width="9.28515625" style="20" customWidth="1"/>
    <col min="2563" max="2563" width="32.7109375" style="20" customWidth="1"/>
    <col min="2564" max="2565" width="6.7109375" style="20" customWidth="1"/>
    <col min="2566" max="2567" width="8.28515625" style="20" customWidth="1"/>
    <col min="2568" max="2569" width="9.7109375" style="20" customWidth="1"/>
    <col min="2570" max="2570" width="15.7109375" style="20" customWidth="1"/>
    <col min="2571" max="2816" width="8.85546875" style="20"/>
    <col min="2817" max="2817" width="4.28515625" style="20" customWidth="1"/>
    <col min="2818" max="2818" width="9.28515625" style="20" customWidth="1"/>
    <col min="2819" max="2819" width="32.7109375" style="20" customWidth="1"/>
    <col min="2820" max="2821" width="6.7109375" style="20" customWidth="1"/>
    <col min="2822" max="2823" width="8.28515625" style="20" customWidth="1"/>
    <col min="2824" max="2825" width="9.7109375" style="20" customWidth="1"/>
    <col min="2826" max="2826" width="15.7109375" style="20" customWidth="1"/>
    <col min="2827" max="3072" width="8.85546875" style="20"/>
    <col min="3073" max="3073" width="4.28515625" style="20" customWidth="1"/>
    <col min="3074" max="3074" width="9.28515625" style="20" customWidth="1"/>
    <col min="3075" max="3075" width="32.7109375" style="20" customWidth="1"/>
    <col min="3076" max="3077" width="6.7109375" style="20" customWidth="1"/>
    <col min="3078" max="3079" width="8.28515625" style="20" customWidth="1"/>
    <col min="3080" max="3081" width="9.7109375" style="20" customWidth="1"/>
    <col min="3082" max="3082" width="15.7109375" style="20" customWidth="1"/>
    <col min="3083" max="3328" width="8.85546875" style="20"/>
    <col min="3329" max="3329" width="4.28515625" style="20" customWidth="1"/>
    <col min="3330" max="3330" width="9.28515625" style="20" customWidth="1"/>
    <col min="3331" max="3331" width="32.7109375" style="20" customWidth="1"/>
    <col min="3332" max="3333" width="6.7109375" style="20" customWidth="1"/>
    <col min="3334" max="3335" width="8.28515625" style="20" customWidth="1"/>
    <col min="3336" max="3337" width="9.7109375" style="20" customWidth="1"/>
    <col min="3338" max="3338" width="15.7109375" style="20" customWidth="1"/>
    <col min="3339" max="3584" width="8.85546875" style="20"/>
    <col min="3585" max="3585" width="4.28515625" style="20" customWidth="1"/>
    <col min="3586" max="3586" width="9.28515625" style="20" customWidth="1"/>
    <col min="3587" max="3587" width="32.7109375" style="20" customWidth="1"/>
    <col min="3588" max="3589" width="6.7109375" style="20" customWidth="1"/>
    <col min="3590" max="3591" width="8.28515625" style="20" customWidth="1"/>
    <col min="3592" max="3593" width="9.7109375" style="20" customWidth="1"/>
    <col min="3594" max="3594" width="15.7109375" style="20" customWidth="1"/>
    <col min="3595" max="3840" width="8.85546875" style="20"/>
    <col min="3841" max="3841" width="4.28515625" style="20" customWidth="1"/>
    <col min="3842" max="3842" width="9.28515625" style="20" customWidth="1"/>
    <col min="3843" max="3843" width="32.7109375" style="20" customWidth="1"/>
    <col min="3844" max="3845" width="6.7109375" style="20" customWidth="1"/>
    <col min="3846" max="3847" width="8.28515625" style="20" customWidth="1"/>
    <col min="3848" max="3849" width="9.7109375" style="20" customWidth="1"/>
    <col min="3850" max="3850" width="15.7109375" style="20" customWidth="1"/>
    <col min="3851" max="4096" width="8.85546875" style="20"/>
    <col min="4097" max="4097" width="4.28515625" style="20" customWidth="1"/>
    <col min="4098" max="4098" width="9.28515625" style="20" customWidth="1"/>
    <col min="4099" max="4099" width="32.7109375" style="20" customWidth="1"/>
    <col min="4100" max="4101" width="6.7109375" style="20" customWidth="1"/>
    <col min="4102" max="4103" width="8.28515625" style="20" customWidth="1"/>
    <col min="4104" max="4105" width="9.7109375" style="20" customWidth="1"/>
    <col min="4106" max="4106" width="15.7109375" style="20" customWidth="1"/>
    <col min="4107" max="4352" width="8.85546875" style="20"/>
    <col min="4353" max="4353" width="4.28515625" style="20" customWidth="1"/>
    <col min="4354" max="4354" width="9.28515625" style="20" customWidth="1"/>
    <col min="4355" max="4355" width="32.7109375" style="20" customWidth="1"/>
    <col min="4356" max="4357" width="6.7109375" style="20" customWidth="1"/>
    <col min="4358" max="4359" width="8.28515625" style="20" customWidth="1"/>
    <col min="4360" max="4361" width="9.7109375" style="20" customWidth="1"/>
    <col min="4362" max="4362" width="15.7109375" style="20" customWidth="1"/>
    <col min="4363" max="4608" width="8.85546875" style="20"/>
    <col min="4609" max="4609" width="4.28515625" style="20" customWidth="1"/>
    <col min="4610" max="4610" width="9.28515625" style="20" customWidth="1"/>
    <col min="4611" max="4611" width="32.7109375" style="20" customWidth="1"/>
    <col min="4612" max="4613" width="6.7109375" style="20" customWidth="1"/>
    <col min="4614" max="4615" width="8.28515625" style="20" customWidth="1"/>
    <col min="4616" max="4617" width="9.7109375" style="20" customWidth="1"/>
    <col min="4618" max="4618" width="15.7109375" style="20" customWidth="1"/>
    <col min="4619" max="4864" width="8.85546875" style="20"/>
    <col min="4865" max="4865" width="4.28515625" style="20" customWidth="1"/>
    <col min="4866" max="4866" width="9.28515625" style="20" customWidth="1"/>
    <col min="4867" max="4867" width="32.7109375" style="20" customWidth="1"/>
    <col min="4868" max="4869" width="6.7109375" style="20" customWidth="1"/>
    <col min="4870" max="4871" width="8.28515625" style="20" customWidth="1"/>
    <col min="4872" max="4873" width="9.7109375" style="20" customWidth="1"/>
    <col min="4874" max="4874" width="15.7109375" style="20" customWidth="1"/>
    <col min="4875" max="5120" width="8.85546875" style="20"/>
    <col min="5121" max="5121" width="4.28515625" style="20" customWidth="1"/>
    <col min="5122" max="5122" width="9.28515625" style="20" customWidth="1"/>
    <col min="5123" max="5123" width="32.7109375" style="20" customWidth="1"/>
    <col min="5124" max="5125" width="6.7109375" style="20" customWidth="1"/>
    <col min="5126" max="5127" width="8.28515625" style="20" customWidth="1"/>
    <col min="5128" max="5129" width="9.7109375" style="20" customWidth="1"/>
    <col min="5130" max="5130" width="15.7109375" style="20" customWidth="1"/>
    <col min="5131" max="5376" width="8.85546875" style="20"/>
    <col min="5377" max="5377" width="4.28515625" style="20" customWidth="1"/>
    <col min="5378" max="5378" width="9.28515625" style="20" customWidth="1"/>
    <col min="5379" max="5379" width="32.7109375" style="20" customWidth="1"/>
    <col min="5380" max="5381" width="6.7109375" style="20" customWidth="1"/>
    <col min="5382" max="5383" width="8.28515625" style="20" customWidth="1"/>
    <col min="5384" max="5385" width="9.7109375" style="20" customWidth="1"/>
    <col min="5386" max="5386" width="15.7109375" style="20" customWidth="1"/>
    <col min="5387" max="5632" width="8.85546875" style="20"/>
    <col min="5633" max="5633" width="4.28515625" style="20" customWidth="1"/>
    <col min="5634" max="5634" width="9.28515625" style="20" customWidth="1"/>
    <col min="5635" max="5635" width="32.7109375" style="20" customWidth="1"/>
    <col min="5636" max="5637" width="6.7109375" style="20" customWidth="1"/>
    <col min="5638" max="5639" width="8.28515625" style="20" customWidth="1"/>
    <col min="5640" max="5641" width="9.7109375" style="20" customWidth="1"/>
    <col min="5642" max="5642" width="15.7109375" style="20" customWidth="1"/>
    <col min="5643" max="5888" width="8.85546875" style="20"/>
    <col min="5889" max="5889" width="4.28515625" style="20" customWidth="1"/>
    <col min="5890" max="5890" width="9.28515625" style="20" customWidth="1"/>
    <col min="5891" max="5891" width="32.7109375" style="20" customWidth="1"/>
    <col min="5892" max="5893" width="6.7109375" style="20" customWidth="1"/>
    <col min="5894" max="5895" width="8.28515625" style="20" customWidth="1"/>
    <col min="5896" max="5897" width="9.7109375" style="20" customWidth="1"/>
    <col min="5898" max="5898" width="15.7109375" style="20" customWidth="1"/>
    <col min="5899" max="6144" width="8.85546875" style="20"/>
    <col min="6145" max="6145" width="4.28515625" style="20" customWidth="1"/>
    <col min="6146" max="6146" width="9.28515625" style="20" customWidth="1"/>
    <col min="6147" max="6147" width="32.7109375" style="20" customWidth="1"/>
    <col min="6148" max="6149" width="6.7109375" style="20" customWidth="1"/>
    <col min="6150" max="6151" width="8.28515625" style="20" customWidth="1"/>
    <col min="6152" max="6153" width="9.7109375" style="20" customWidth="1"/>
    <col min="6154" max="6154" width="15.7109375" style="20" customWidth="1"/>
    <col min="6155" max="6400" width="8.85546875" style="20"/>
    <col min="6401" max="6401" width="4.28515625" style="20" customWidth="1"/>
    <col min="6402" max="6402" width="9.28515625" style="20" customWidth="1"/>
    <col min="6403" max="6403" width="32.7109375" style="20" customWidth="1"/>
    <col min="6404" max="6405" width="6.7109375" style="20" customWidth="1"/>
    <col min="6406" max="6407" width="8.28515625" style="20" customWidth="1"/>
    <col min="6408" max="6409" width="9.7109375" style="20" customWidth="1"/>
    <col min="6410" max="6410" width="15.7109375" style="20" customWidth="1"/>
    <col min="6411" max="6656" width="8.85546875" style="20"/>
    <col min="6657" max="6657" width="4.28515625" style="20" customWidth="1"/>
    <col min="6658" max="6658" width="9.28515625" style="20" customWidth="1"/>
    <col min="6659" max="6659" width="32.7109375" style="20" customWidth="1"/>
    <col min="6660" max="6661" width="6.7109375" style="20" customWidth="1"/>
    <col min="6662" max="6663" width="8.28515625" style="20" customWidth="1"/>
    <col min="6664" max="6665" width="9.7109375" style="20" customWidth="1"/>
    <col min="6666" max="6666" width="15.7109375" style="20" customWidth="1"/>
    <col min="6667" max="6912" width="8.85546875" style="20"/>
    <col min="6913" max="6913" width="4.28515625" style="20" customWidth="1"/>
    <col min="6914" max="6914" width="9.28515625" style="20" customWidth="1"/>
    <col min="6915" max="6915" width="32.7109375" style="20" customWidth="1"/>
    <col min="6916" max="6917" width="6.7109375" style="20" customWidth="1"/>
    <col min="6918" max="6919" width="8.28515625" style="20" customWidth="1"/>
    <col min="6920" max="6921" width="9.7109375" style="20" customWidth="1"/>
    <col min="6922" max="6922" width="15.7109375" style="20" customWidth="1"/>
    <col min="6923" max="7168" width="8.85546875" style="20"/>
    <col min="7169" max="7169" width="4.28515625" style="20" customWidth="1"/>
    <col min="7170" max="7170" width="9.28515625" style="20" customWidth="1"/>
    <col min="7171" max="7171" width="32.7109375" style="20" customWidth="1"/>
    <col min="7172" max="7173" width="6.7109375" style="20" customWidth="1"/>
    <col min="7174" max="7175" width="8.28515625" style="20" customWidth="1"/>
    <col min="7176" max="7177" width="9.7109375" style="20" customWidth="1"/>
    <col min="7178" max="7178" width="15.7109375" style="20" customWidth="1"/>
    <col min="7179" max="7424" width="8.85546875" style="20"/>
    <col min="7425" max="7425" width="4.28515625" style="20" customWidth="1"/>
    <col min="7426" max="7426" width="9.28515625" style="20" customWidth="1"/>
    <col min="7427" max="7427" width="32.7109375" style="20" customWidth="1"/>
    <col min="7428" max="7429" width="6.7109375" style="20" customWidth="1"/>
    <col min="7430" max="7431" width="8.28515625" style="20" customWidth="1"/>
    <col min="7432" max="7433" width="9.7109375" style="20" customWidth="1"/>
    <col min="7434" max="7434" width="15.7109375" style="20" customWidth="1"/>
    <col min="7435" max="7680" width="8.85546875" style="20"/>
    <col min="7681" max="7681" width="4.28515625" style="20" customWidth="1"/>
    <col min="7682" max="7682" width="9.28515625" style="20" customWidth="1"/>
    <col min="7683" max="7683" width="32.7109375" style="20" customWidth="1"/>
    <col min="7684" max="7685" width="6.7109375" style="20" customWidth="1"/>
    <col min="7686" max="7687" width="8.28515625" style="20" customWidth="1"/>
    <col min="7688" max="7689" width="9.7109375" style="20" customWidth="1"/>
    <col min="7690" max="7690" width="15.7109375" style="20" customWidth="1"/>
    <col min="7691" max="7936" width="8.85546875" style="20"/>
    <col min="7937" max="7937" width="4.28515625" style="20" customWidth="1"/>
    <col min="7938" max="7938" width="9.28515625" style="20" customWidth="1"/>
    <col min="7939" max="7939" width="32.7109375" style="20" customWidth="1"/>
    <col min="7940" max="7941" width="6.7109375" style="20" customWidth="1"/>
    <col min="7942" max="7943" width="8.28515625" style="20" customWidth="1"/>
    <col min="7944" max="7945" width="9.7109375" style="20" customWidth="1"/>
    <col min="7946" max="7946" width="15.7109375" style="20" customWidth="1"/>
    <col min="7947" max="8192" width="8.85546875" style="20"/>
    <col min="8193" max="8193" width="4.28515625" style="20" customWidth="1"/>
    <col min="8194" max="8194" width="9.28515625" style="20" customWidth="1"/>
    <col min="8195" max="8195" width="32.7109375" style="20" customWidth="1"/>
    <col min="8196" max="8197" width="6.7109375" style="20" customWidth="1"/>
    <col min="8198" max="8199" width="8.28515625" style="20" customWidth="1"/>
    <col min="8200" max="8201" width="9.7109375" style="20" customWidth="1"/>
    <col min="8202" max="8202" width="15.7109375" style="20" customWidth="1"/>
    <col min="8203" max="8448" width="8.85546875" style="20"/>
    <col min="8449" max="8449" width="4.28515625" style="20" customWidth="1"/>
    <col min="8450" max="8450" width="9.28515625" style="20" customWidth="1"/>
    <col min="8451" max="8451" width="32.7109375" style="20" customWidth="1"/>
    <col min="8452" max="8453" width="6.7109375" style="20" customWidth="1"/>
    <col min="8454" max="8455" width="8.28515625" style="20" customWidth="1"/>
    <col min="8456" max="8457" width="9.7109375" style="20" customWidth="1"/>
    <col min="8458" max="8458" width="15.7109375" style="20" customWidth="1"/>
    <col min="8459" max="8704" width="8.85546875" style="20"/>
    <col min="8705" max="8705" width="4.28515625" style="20" customWidth="1"/>
    <col min="8706" max="8706" width="9.28515625" style="20" customWidth="1"/>
    <col min="8707" max="8707" width="32.7109375" style="20" customWidth="1"/>
    <col min="8708" max="8709" width="6.7109375" style="20" customWidth="1"/>
    <col min="8710" max="8711" width="8.28515625" style="20" customWidth="1"/>
    <col min="8712" max="8713" width="9.7109375" style="20" customWidth="1"/>
    <col min="8714" max="8714" width="15.7109375" style="20" customWidth="1"/>
    <col min="8715" max="8960" width="8.85546875" style="20"/>
    <col min="8961" max="8961" width="4.28515625" style="20" customWidth="1"/>
    <col min="8962" max="8962" width="9.28515625" style="20" customWidth="1"/>
    <col min="8963" max="8963" width="32.7109375" style="20" customWidth="1"/>
    <col min="8964" max="8965" width="6.7109375" style="20" customWidth="1"/>
    <col min="8966" max="8967" width="8.28515625" style="20" customWidth="1"/>
    <col min="8968" max="8969" width="9.7109375" style="20" customWidth="1"/>
    <col min="8970" max="8970" width="15.7109375" style="20" customWidth="1"/>
    <col min="8971" max="9216" width="8.85546875" style="20"/>
    <col min="9217" max="9217" width="4.28515625" style="20" customWidth="1"/>
    <col min="9218" max="9218" width="9.28515625" style="20" customWidth="1"/>
    <col min="9219" max="9219" width="32.7109375" style="20" customWidth="1"/>
    <col min="9220" max="9221" width="6.7109375" style="20" customWidth="1"/>
    <col min="9222" max="9223" width="8.28515625" style="20" customWidth="1"/>
    <col min="9224" max="9225" width="9.7109375" style="20" customWidth="1"/>
    <col min="9226" max="9226" width="15.7109375" style="20" customWidth="1"/>
    <col min="9227" max="9472" width="8.85546875" style="20"/>
    <col min="9473" max="9473" width="4.28515625" style="20" customWidth="1"/>
    <col min="9474" max="9474" width="9.28515625" style="20" customWidth="1"/>
    <col min="9475" max="9475" width="32.7109375" style="20" customWidth="1"/>
    <col min="9476" max="9477" width="6.7109375" style="20" customWidth="1"/>
    <col min="9478" max="9479" width="8.28515625" style="20" customWidth="1"/>
    <col min="9480" max="9481" width="9.7109375" style="20" customWidth="1"/>
    <col min="9482" max="9482" width="15.7109375" style="20" customWidth="1"/>
    <col min="9483" max="9728" width="8.85546875" style="20"/>
    <col min="9729" max="9729" width="4.28515625" style="20" customWidth="1"/>
    <col min="9730" max="9730" width="9.28515625" style="20" customWidth="1"/>
    <col min="9731" max="9731" width="32.7109375" style="20" customWidth="1"/>
    <col min="9732" max="9733" width="6.7109375" style="20" customWidth="1"/>
    <col min="9734" max="9735" width="8.28515625" style="20" customWidth="1"/>
    <col min="9736" max="9737" width="9.7109375" style="20" customWidth="1"/>
    <col min="9738" max="9738" width="15.7109375" style="20" customWidth="1"/>
    <col min="9739" max="9984" width="8.85546875" style="20"/>
    <col min="9985" max="9985" width="4.28515625" style="20" customWidth="1"/>
    <col min="9986" max="9986" width="9.28515625" style="20" customWidth="1"/>
    <col min="9987" max="9987" width="32.7109375" style="20" customWidth="1"/>
    <col min="9988" max="9989" width="6.7109375" style="20" customWidth="1"/>
    <col min="9990" max="9991" width="8.28515625" style="20" customWidth="1"/>
    <col min="9992" max="9993" width="9.7109375" style="20" customWidth="1"/>
    <col min="9994" max="9994" width="15.7109375" style="20" customWidth="1"/>
    <col min="9995" max="10240" width="8.85546875" style="20"/>
    <col min="10241" max="10241" width="4.28515625" style="20" customWidth="1"/>
    <col min="10242" max="10242" width="9.28515625" style="20" customWidth="1"/>
    <col min="10243" max="10243" width="32.7109375" style="20" customWidth="1"/>
    <col min="10244" max="10245" width="6.7109375" style="20" customWidth="1"/>
    <col min="10246" max="10247" width="8.28515625" style="20" customWidth="1"/>
    <col min="10248" max="10249" width="9.7109375" style="20" customWidth="1"/>
    <col min="10250" max="10250" width="15.7109375" style="20" customWidth="1"/>
    <col min="10251" max="10496" width="8.85546875" style="20"/>
    <col min="10497" max="10497" width="4.28515625" style="20" customWidth="1"/>
    <col min="10498" max="10498" width="9.28515625" style="20" customWidth="1"/>
    <col min="10499" max="10499" width="32.7109375" style="20" customWidth="1"/>
    <col min="10500" max="10501" width="6.7109375" style="20" customWidth="1"/>
    <col min="10502" max="10503" width="8.28515625" style="20" customWidth="1"/>
    <col min="10504" max="10505" width="9.7109375" style="20" customWidth="1"/>
    <col min="10506" max="10506" width="15.7109375" style="20" customWidth="1"/>
    <col min="10507" max="10752" width="8.85546875" style="20"/>
    <col min="10753" max="10753" width="4.28515625" style="20" customWidth="1"/>
    <col min="10754" max="10754" width="9.28515625" style="20" customWidth="1"/>
    <col min="10755" max="10755" width="32.7109375" style="20" customWidth="1"/>
    <col min="10756" max="10757" width="6.7109375" style="20" customWidth="1"/>
    <col min="10758" max="10759" width="8.28515625" style="20" customWidth="1"/>
    <col min="10760" max="10761" width="9.7109375" style="20" customWidth="1"/>
    <col min="10762" max="10762" width="15.7109375" style="20" customWidth="1"/>
    <col min="10763" max="11008" width="8.85546875" style="20"/>
    <col min="11009" max="11009" width="4.28515625" style="20" customWidth="1"/>
    <col min="11010" max="11010" width="9.28515625" style="20" customWidth="1"/>
    <col min="11011" max="11011" width="32.7109375" style="20" customWidth="1"/>
    <col min="11012" max="11013" width="6.7109375" style="20" customWidth="1"/>
    <col min="11014" max="11015" width="8.28515625" style="20" customWidth="1"/>
    <col min="11016" max="11017" width="9.7109375" style="20" customWidth="1"/>
    <col min="11018" max="11018" width="15.7109375" style="20" customWidth="1"/>
    <col min="11019" max="11264" width="8.85546875" style="20"/>
    <col min="11265" max="11265" width="4.28515625" style="20" customWidth="1"/>
    <col min="11266" max="11266" width="9.28515625" style="20" customWidth="1"/>
    <col min="11267" max="11267" width="32.7109375" style="20" customWidth="1"/>
    <col min="11268" max="11269" width="6.7109375" style="20" customWidth="1"/>
    <col min="11270" max="11271" width="8.28515625" style="20" customWidth="1"/>
    <col min="11272" max="11273" width="9.7109375" style="20" customWidth="1"/>
    <col min="11274" max="11274" width="15.7109375" style="20" customWidth="1"/>
    <col min="11275" max="11520" width="8.85546875" style="20"/>
    <col min="11521" max="11521" width="4.28515625" style="20" customWidth="1"/>
    <col min="11522" max="11522" width="9.28515625" style="20" customWidth="1"/>
    <col min="11523" max="11523" width="32.7109375" style="20" customWidth="1"/>
    <col min="11524" max="11525" width="6.7109375" style="20" customWidth="1"/>
    <col min="11526" max="11527" width="8.28515625" style="20" customWidth="1"/>
    <col min="11528" max="11529" width="9.7109375" style="20" customWidth="1"/>
    <col min="11530" max="11530" width="15.7109375" style="20" customWidth="1"/>
    <col min="11531" max="11776" width="8.85546875" style="20"/>
    <col min="11777" max="11777" width="4.28515625" style="20" customWidth="1"/>
    <col min="11778" max="11778" width="9.28515625" style="20" customWidth="1"/>
    <col min="11779" max="11779" width="32.7109375" style="20" customWidth="1"/>
    <col min="11780" max="11781" width="6.7109375" style="20" customWidth="1"/>
    <col min="11782" max="11783" width="8.28515625" style="20" customWidth="1"/>
    <col min="11784" max="11785" width="9.7109375" style="20" customWidth="1"/>
    <col min="11786" max="11786" width="15.7109375" style="20" customWidth="1"/>
    <col min="11787" max="12032" width="8.85546875" style="20"/>
    <col min="12033" max="12033" width="4.28515625" style="20" customWidth="1"/>
    <col min="12034" max="12034" width="9.28515625" style="20" customWidth="1"/>
    <col min="12035" max="12035" width="32.7109375" style="20" customWidth="1"/>
    <col min="12036" max="12037" width="6.7109375" style="20" customWidth="1"/>
    <col min="12038" max="12039" width="8.28515625" style="20" customWidth="1"/>
    <col min="12040" max="12041" width="9.7109375" style="20" customWidth="1"/>
    <col min="12042" max="12042" width="15.7109375" style="20" customWidth="1"/>
    <col min="12043" max="12288" width="8.85546875" style="20"/>
    <col min="12289" max="12289" width="4.28515625" style="20" customWidth="1"/>
    <col min="12290" max="12290" width="9.28515625" style="20" customWidth="1"/>
    <col min="12291" max="12291" width="32.7109375" style="20" customWidth="1"/>
    <col min="12292" max="12293" width="6.7109375" style="20" customWidth="1"/>
    <col min="12294" max="12295" width="8.28515625" style="20" customWidth="1"/>
    <col min="12296" max="12297" width="9.7109375" style="20" customWidth="1"/>
    <col min="12298" max="12298" width="15.7109375" style="20" customWidth="1"/>
    <col min="12299" max="12544" width="8.85546875" style="20"/>
    <col min="12545" max="12545" width="4.28515625" style="20" customWidth="1"/>
    <col min="12546" max="12546" width="9.28515625" style="20" customWidth="1"/>
    <col min="12547" max="12547" width="32.7109375" style="20" customWidth="1"/>
    <col min="12548" max="12549" width="6.7109375" style="20" customWidth="1"/>
    <col min="12550" max="12551" width="8.28515625" style="20" customWidth="1"/>
    <col min="12552" max="12553" width="9.7109375" style="20" customWidth="1"/>
    <col min="12554" max="12554" width="15.7109375" style="20" customWidth="1"/>
    <col min="12555" max="12800" width="8.85546875" style="20"/>
    <col min="12801" max="12801" width="4.28515625" style="20" customWidth="1"/>
    <col min="12802" max="12802" width="9.28515625" style="20" customWidth="1"/>
    <col min="12803" max="12803" width="32.7109375" style="20" customWidth="1"/>
    <col min="12804" max="12805" width="6.7109375" style="20" customWidth="1"/>
    <col min="12806" max="12807" width="8.28515625" style="20" customWidth="1"/>
    <col min="12808" max="12809" width="9.7109375" style="20" customWidth="1"/>
    <col min="12810" max="12810" width="15.7109375" style="20" customWidth="1"/>
    <col min="12811" max="13056" width="8.85546875" style="20"/>
    <col min="13057" max="13057" width="4.28515625" style="20" customWidth="1"/>
    <col min="13058" max="13058" width="9.28515625" style="20" customWidth="1"/>
    <col min="13059" max="13059" width="32.7109375" style="20" customWidth="1"/>
    <col min="13060" max="13061" width="6.7109375" style="20" customWidth="1"/>
    <col min="13062" max="13063" width="8.28515625" style="20" customWidth="1"/>
    <col min="13064" max="13065" width="9.7109375" style="20" customWidth="1"/>
    <col min="13066" max="13066" width="15.7109375" style="20" customWidth="1"/>
    <col min="13067" max="13312" width="8.85546875" style="20"/>
    <col min="13313" max="13313" width="4.28515625" style="20" customWidth="1"/>
    <col min="13314" max="13314" width="9.28515625" style="20" customWidth="1"/>
    <col min="13315" max="13315" width="32.7109375" style="20" customWidth="1"/>
    <col min="13316" max="13317" width="6.7109375" style="20" customWidth="1"/>
    <col min="13318" max="13319" width="8.28515625" style="20" customWidth="1"/>
    <col min="13320" max="13321" width="9.7109375" style="20" customWidth="1"/>
    <col min="13322" max="13322" width="15.7109375" style="20" customWidth="1"/>
    <col min="13323" max="13568" width="8.85546875" style="20"/>
    <col min="13569" max="13569" width="4.28515625" style="20" customWidth="1"/>
    <col min="13570" max="13570" width="9.28515625" style="20" customWidth="1"/>
    <col min="13571" max="13571" width="32.7109375" style="20" customWidth="1"/>
    <col min="13572" max="13573" width="6.7109375" style="20" customWidth="1"/>
    <col min="13574" max="13575" width="8.28515625" style="20" customWidth="1"/>
    <col min="13576" max="13577" width="9.7109375" style="20" customWidth="1"/>
    <col min="13578" max="13578" width="15.7109375" style="20" customWidth="1"/>
    <col min="13579" max="13824" width="8.85546875" style="20"/>
    <col min="13825" max="13825" width="4.28515625" style="20" customWidth="1"/>
    <col min="13826" max="13826" width="9.28515625" style="20" customWidth="1"/>
    <col min="13827" max="13827" width="32.7109375" style="20" customWidth="1"/>
    <col min="13828" max="13829" width="6.7109375" style="20" customWidth="1"/>
    <col min="13830" max="13831" width="8.28515625" style="20" customWidth="1"/>
    <col min="13832" max="13833" width="9.7109375" style="20" customWidth="1"/>
    <col min="13834" max="13834" width="15.7109375" style="20" customWidth="1"/>
    <col min="13835" max="14080" width="8.85546875" style="20"/>
    <col min="14081" max="14081" width="4.28515625" style="20" customWidth="1"/>
    <col min="14082" max="14082" width="9.28515625" style="20" customWidth="1"/>
    <col min="14083" max="14083" width="32.7109375" style="20" customWidth="1"/>
    <col min="14084" max="14085" width="6.7109375" style="20" customWidth="1"/>
    <col min="14086" max="14087" width="8.28515625" style="20" customWidth="1"/>
    <col min="14088" max="14089" width="9.7109375" style="20" customWidth="1"/>
    <col min="14090" max="14090" width="15.7109375" style="20" customWidth="1"/>
    <col min="14091" max="14336" width="8.85546875" style="20"/>
    <col min="14337" max="14337" width="4.28515625" style="20" customWidth="1"/>
    <col min="14338" max="14338" width="9.28515625" style="20" customWidth="1"/>
    <col min="14339" max="14339" width="32.7109375" style="20" customWidth="1"/>
    <col min="14340" max="14341" width="6.7109375" style="20" customWidth="1"/>
    <col min="14342" max="14343" width="8.28515625" style="20" customWidth="1"/>
    <col min="14344" max="14345" width="9.7109375" style="20" customWidth="1"/>
    <col min="14346" max="14346" width="15.7109375" style="20" customWidth="1"/>
    <col min="14347" max="14592" width="8.85546875" style="20"/>
    <col min="14593" max="14593" width="4.28515625" style="20" customWidth="1"/>
    <col min="14594" max="14594" width="9.28515625" style="20" customWidth="1"/>
    <col min="14595" max="14595" width="32.7109375" style="20" customWidth="1"/>
    <col min="14596" max="14597" width="6.7109375" style="20" customWidth="1"/>
    <col min="14598" max="14599" width="8.28515625" style="20" customWidth="1"/>
    <col min="14600" max="14601" width="9.7109375" style="20" customWidth="1"/>
    <col min="14602" max="14602" width="15.7109375" style="20" customWidth="1"/>
    <col min="14603" max="14848" width="8.85546875" style="20"/>
    <col min="14849" max="14849" width="4.28515625" style="20" customWidth="1"/>
    <col min="14850" max="14850" width="9.28515625" style="20" customWidth="1"/>
    <col min="14851" max="14851" width="32.7109375" style="20" customWidth="1"/>
    <col min="14852" max="14853" width="6.7109375" style="20" customWidth="1"/>
    <col min="14854" max="14855" width="8.28515625" style="20" customWidth="1"/>
    <col min="14856" max="14857" width="9.7109375" style="20" customWidth="1"/>
    <col min="14858" max="14858" width="15.7109375" style="20" customWidth="1"/>
    <col min="14859" max="15104" width="8.85546875" style="20"/>
    <col min="15105" max="15105" width="4.28515625" style="20" customWidth="1"/>
    <col min="15106" max="15106" width="9.28515625" style="20" customWidth="1"/>
    <col min="15107" max="15107" width="32.7109375" style="20" customWidth="1"/>
    <col min="15108" max="15109" width="6.7109375" style="20" customWidth="1"/>
    <col min="15110" max="15111" width="8.28515625" style="20" customWidth="1"/>
    <col min="15112" max="15113" width="9.7109375" style="20" customWidth="1"/>
    <col min="15114" max="15114" width="15.7109375" style="20" customWidth="1"/>
    <col min="15115" max="15360" width="8.85546875" style="20"/>
    <col min="15361" max="15361" width="4.28515625" style="20" customWidth="1"/>
    <col min="15362" max="15362" width="9.28515625" style="20" customWidth="1"/>
    <col min="15363" max="15363" width="32.7109375" style="20" customWidth="1"/>
    <col min="15364" max="15365" width="6.7109375" style="20" customWidth="1"/>
    <col min="15366" max="15367" width="8.28515625" style="20" customWidth="1"/>
    <col min="15368" max="15369" width="9.7109375" style="20" customWidth="1"/>
    <col min="15370" max="15370" width="15.7109375" style="20" customWidth="1"/>
    <col min="15371" max="15616" width="8.85546875" style="20"/>
    <col min="15617" max="15617" width="4.28515625" style="20" customWidth="1"/>
    <col min="15618" max="15618" width="9.28515625" style="20" customWidth="1"/>
    <col min="15619" max="15619" width="32.7109375" style="20" customWidth="1"/>
    <col min="15620" max="15621" width="6.7109375" style="20" customWidth="1"/>
    <col min="15622" max="15623" width="8.28515625" style="20" customWidth="1"/>
    <col min="15624" max="15625" width="9.7109375" style="20" customWidth="1"/>
    <col min="15626" max="15626" width="15.7109375" style="20" customWidth="1"/>
    <col min="15627" max="15872" width="8.85546875" style="20"/>
    <col min="15873" max="15873" width="4.28515625" style="20" customWidth="1"/>
    <col min="15874" max="15874" width="9.28515625" style="20" customWidth="1"/>
    <col min="15875" max="15875" width="32.7109375" style="20" customWidth="1"/>
    <col min="15876" max="15877" width="6.7109375" style="20" customWidth="1"/>
    <col min="15878" max="15879" width="8.28515625" style="20" customWidth="1"/>
    <col min="15880" max="15881" width="9.7109375" style="20" customWidth="1"/>
    <col min="15882" max="15882" width="15.7109375" style="20" customWidth="1"/>
    <col min="15883" max="16128" width="8.85546875" style="20"/>
    <col min="16129" max="16129" width="4.28515625" style="20" customWidth="1"/>
    <col min="16130" max="16130" width="9.28515625" style="20" customWidth="1"/>
    <col min="16131" max="16131" width="32.7109375" style="20" customWidth="1"/>
    <col min="16132" max="16133" width="6.7109375" style="20" customWidth="1"/>
    <col min="16134" max="16135" width="8.28515625" style="20" customWidth="1"/>
    <col min="16136" max="16137" width="9.7109375" style="20" customWidth="1"/>
    <col min="16138" max="16138" width="15.7109375" style="20" customWidth="1"/>
    <col min="16139" max="16384" width="8.85546875" style="20"/>
  </cols>
  <sheetData>
    <row r="1" spans="1:9" s="315" customFormat="1" ht="30">
      <c r="A1" s="8" t="s">
        <v>71</v>
      </c>
      <c r="B1" s="8" t="s">
        <v>72</v>
      </c>
      <c r="C1" s="8" t="s">
        <v>73</v>
      </c>
      <c r="D1" s="241" t="s">
        <v>74</v>
      </c>
      <c r="E1" s="13" t="s">
        <v>75</v>
      </c>
      <c r="F1" s="241" t="s">
        <v>76</v>
      </c>
      <c r="G1" s="241" t="s">
        <v>77</v>
      </c>
      <c r="H1" s="241" t="s">
        <v>0</v>
      </c>
      <c r="I1" s="13" t="s">
        <v>1</v>
      </c>
    </row>
    <row r="2" spans="1:9" ht="99.75">
      <c r="A2" s="57">
        <v>1</v>
      </c>
      <c r="B2" s="20" t="s">
        <v>1469</v>
      </c>
      <c r="C2" s="20" t="s">
        <v>1470</v>
      </c>
      <c r="D2" s="76">
        <v>19.899999999999999</v>
      </c>
      <c r="E2" s="58" t="s">
        <v>279</v>
      </c>
      <c r="F2" s="281"/>
      <c r="G2" s="281"/>
      <c r="H2" s="72">
        <f>ROUND(D2*F2, 0)</f>
        <v>0</v>
      </c>
      <c r="I2" s="72">
        <f>ROUND(D2*G2, 0)</f>
        <v>0</v>
      </c>
    </row>
    <row r="3" spans="1:9">
      <c r="F3" s="77"/>
      <c r="G3" s="77"/>
      <c r="H3" s="72"/>
      <c r="I3" s="72"/>
    </row>
    <row r="4" spans="1:9" ht="114">
      <c r="A4" s="57">
        <v>2</v>
      </c>
      <c r="B4" s="20" t="s">
        <v>1471</v>
      </c>
      <c r="C4" s="20" t="s">
        <v>1472</v>
      </c>
      <c r="D4" s="76">
        <v>18.399999999999999</v>
      </c>
      <c r="E4" s="58" t="s">
        <v>279</v>
      </c>
      <c r="F4" s="281"/>
      <c r="G4" s="281"/>
      <c r="H4" s="72">
        <f>ROUND(D4*F4, 0)</f>
        <v>0</v>
      </c>
      <c r="I4" s="72">
        <f>ROUND(D4*G4, 0)</f>
        <v>0</v>
      </c>
    </row>
    <row r="5" spans="1:9">
      <c r="F5" s="77"/>
      <c r="G5" s="77"/>
      <c r="H5" s="72"/>
      <c r="I5" s="72"/>
    </row>
    <row r="6" spans="1:9" ht="57">
      <c r="A6" s="57">
        <v>3</v>
      </c>
      <c r="B6" s="20" t="s">
        <v>1473</v>
      </c>
      <c r="C6" s="20" t="s">
        <v>1474</v>
      </c>
      <c r="D6" s="76">
        <v>22.3</v>
      </c>
      <c r="E6" s="58" t="s">
        <v>279</v>
      </c>
      <c r="F6" s="281"/>
      <c r="G6" s="281"/>
      <c r="H6" s="72">
        <f>ROUND(D6*F6, 0)</f>
        <v>0</v>
      </c>
      <c r="I6" s="72">
        <f>ROUND(D6*G6, 0)</f>
        <v>0</v>
      </c>
    </row>
    <row r="7" spans="1:9">
      <c r="F7" s="77"/>
      <c r="G7" s="77"/>
      <c r="H7" s="72"/>
      <c r="I7" s="72"/>
    </row>
    <row r="8" spans="1:9" ht="71.25">
      <c r="A8" s="57">
        <v>4</v>
      </c>
      <c r="B8" s="20" t="s">
        <v>1475</v>
      </c>
      <c r="C8" s="20" t="s">
        <v>1476</v>
      </c>
      <c r="D8" s="76">
        <v>12.5</v>
      </c>
      <c r="E8" s="58" t="s">
        <v>279</v>
      </c>
      <c r="F8" s="281"/>
      <c r="G8" s="281"/>
      <c r="H8" s="72">
        <f>ROUND(D8*F8, 0)</f>
        <v>0</v>
      </c>
      <c r="I8" s="72">
        <f>ROUND(D8*G8, 0)</f>
        <v>0</v>
      </c>
    </row>
    <row r="9" spans="1:9">
      <c r="F9" s="77"/>
      <c r="G9" s="77"/>
      <c r="H9" s="72"/>
      <c r="I9" s="72"/>
    </row>
    <row r="10" spans="1:9" ht="42.75">
      <c r="A10" s="57">
        <v>5</v>
      </c>
      <c r="B10" s="20" t="s">
        <v>1477</v>
      </c>
      <c r="C10" s="20" t="s">
        <v>1478</v>
      </c>
      <c r="D10" s="76">
        <v>1.9</v>
      </c>
      <c r="E10" s="58" t="s">
        <v>239</v>
      </c>
      <c r="F10" s="281"/>
      <c r="G10" s="281"/>
      <c r="H10" s="72">
        <f>ROUND(D10*F10, 0)</f>
        <v>0</v>
      </c>
      <c r="I10" s="72">
        <f>ROUND(D10*G10, 0)</f>
        <v>0</v>
      </c>
    </row>
    <row r="11" spans="1:9">
      <c r="F11" s="77"/>
      <c r="G11" s="77"/>
      <c r="H11" s="72"/>
      <c r="I11" s="72"/>
    </row>
    <row r="12" spans="1:9" ht="42.75">
      <c r="A12" s="57">
        <v>6</v>
      </c>
      <c r="B12" s="20" t="s">
        <v>1479</v>
      </c>
      <c r="C12" s="20" t="s">
        <v>1480</v>
      </c>
      <c r="D12" s="76">
        <v>4.2</v>
      </c>
      <c r="E12" s="58" t="s">
        <v>239</v>
      </c>
      <c r="F12" s="281"/>
      <c r="G12" s="281"/>
      <c r="H12" s="72">
        <f>ROUND(D12*F12, 0)</f>
        <v>0</v>
      </c>
      <c r="I12" s="72">
        <f>ROUND(D12*G12, 0)</f>
        <v>0</v>
      </c>
    </row>
    <row r="13" spans="1:9">
      <c r="F13" s="77"/>
      <c r="G13" s="77"/>
      <c r="H13" s="72"/>
      <c r="I13" s="72"/>
    </row>
    <row r="14" spans="1:9" ht="57">
      <c r="A14" s="57">
        <v>7</v>
      </c>
      <c r="B14" s="20" t="s">
        <v>1481</v>
      </c>
      <c r="C14" s="20" t="s">
        <v>1482</v>
      </c>
      <c r="D14" s="76">
        <v>6</v>
      </c>
      <c r="E14" s="58" t="s">
        <v>80</v>
      </c>
      <c r="F14" s="281"/>
      <c r="G14" s="281"/>
      <c r="H14" s="72">
        <f>ROUND(D14*F14, 0)</f>
        <v>0</v>
      </c>
      <c r="I14" s="72">
        <f>ROUND(D14*G14, 0)</f>
        <v>0</v>
      </c>
    </row>
    <row r="15" spans="1:9">
      <c r="F15" s="77"/>
      <c r="G15" s="77"/>
      <c r="H15" s="72"/>
      <c r="I15" s="72"/>
    </row>
    <row r="16" spans="1:9" ht="57">
      <c r="A16" s="57">
        <v>8</v>
      </c>
      <c r="B16" s="20" t="s">
        <v>1483</v>
      </c>
      <c r="C16" s="20" t="s">
        <v>1484</v>
      </c>
      <c r="D16" s="76">
        <v>8</v>
      </c>
      <c r="E16" s="58" t="s">
        <v>279</v>
      </c>
      <c r="F16" s="281"/>
      <c r="G16" s="281"/>
      <c r="H16" s="72">
        <f>ROUND(D16*F16, 0)</f>
        <v>0</v>
      </c>
      <c r="I16" s="72">
        <f>ROUND(D16*G16, 0)</f>
        <v>0</v>
      </c>
    </row>
    <row r="17" spans="1:9">
      <c r="F17" s="77"/>
      <c r="G17" s="77"/>
      <c r="H17" s="72"/>
      <c r="I17" s="72"/>
    </row>
    <row r="18" spans="1:9" s="316" customFormat="1" ht="15">
      <c r="A18" s="164"/>
      <c r="B18" s="12"/>
      <c r="C18" s="12" t="s">
        <v>89</v>
      </c>
      <c r="D18" s="268"/>
      <c r="E18" s="14"/>
      <c r="F18" s="341"/>
      <c r="G18" s="341"/>
      <c r="H18" s="16">
        <f>ROUND(SUM(H2:H17),0)</f>
        <v>0</v>
      </c>
      <c r="I18" s="16">
        <f>ROUND(SUM(I2:I17),0)</f>
        <v>0</v>
      </c>
    </row>
  </sheetData>
  <sheetProtection algorithmName="SHA-512" hashValue="r90LLgT/tE9uJM4bm+N8kEweEv0ofNmMBeI7BLX0jkWnaWLRFeex+2nPDSe2AHRC3Ahi8IsU1CG/Z3cH2aNsoQ==" saltValue="hbZcw01+U3Bvw9ZyRejgrA==" spinCount="100000" sheet="1" objects="1" scenarios="1"/>
  <autoFilter ref="A1:I18" xr:uid="{00000000-0009-0000-0000-000021000000}"/>
  <customSheetViews>
    <customSheetView guid="{8F7B0D9D-760B-4ED2-8EF3-7E60F24C53A3}" showPageBreaks="1" topLeftCell="A10">
      <selection activeCell="C80" sqref="C80"/>
      <pageMargins left="0.2361111111111111" right="0.2361111111111111" top="0.69444444444444442" bottom="0.69444444444444442" header="0.41666666666666669" footer="0.41666666666666669"/>
      <pageSetup paperSize="9" orientation="portrait" useFirstPageNumber="1" r:id="rId1"/>
      <headerFooter>
        <oddHeader>&amp;L&amp;"Times New Roman,bold"&amp;10 Fa- és műanyag szerkezet elhelyezése</oddHeader>
      </headerFooter>
    </customSheetView>
    <customSheetView guid="{889DD361-410A-403A-AA82-655FDFDC877E}" showPageBreaks="1" view="pageBreakPreview">
      <selection activeCell="I4" sqref="I4"/>
      <pageMargins left="0.23622047244094491" right="0.23622047244094491" top="0.70866141732283472" bottom="0.70866141732283472" header="0.43307086614173229" footer="0.43307086614173229"/>
      <pageSetup paperSize="9" scale="89" orientation="portrait" useFirstPageNumber="1" r:id="rId2"/>
      <headerFooter>
        <oddHeader>&amp;L&amp;"Times New Roman,bold"&amp;10 Fa- és műanyag szerkezet elhelyezése</oddHeader>
      </headerFooter>
    </customSheetView>
    <customSheetView guid="{D331B704-800F-4B9C-8ED5-0D010377A042}" topLeftCell="A10">
      <selection activeCell="C80" sqref="C80"/>
      <pageMargins left="0.2361111111111111" right="0.2361111111111111" top="0.69444444444444442" bottom="0.69444444444444442" header="0.41666666666666669" footer="0.41666666666666669"/>
      <pageSetup paperSize="9" orientation="portrait" useFirstPageNumber="1" r:id="rId3"/>
      <headerFooter>
        <oddHeader>&amp;L&amp;"Times New Roman,bold"&amp;10 Fa- és műanyag szerkezet elhelyezése</oddHeader>
      </headerFooter>
    </customSheetView>
  </customSheetViews>
  <pageMargins left="0.23622047244094491" right="0.23622047244094491" top="0.70866141732283472" bottom="0.70866141732283472" header="0.43307086614173229" footer="0.43307086614173229"/>
  <pageSetup paperSize="9" scale="76" firstPageNumber="210" orientation="portrait" useFirstPageNumber="1" r:id="rId4"/>
  <headerFooter>
    <oddHeader>&amp;L&amp;"Times New Roman,Félkövér"&amp;10&amp;A</oddHeader>
    <oddFooter>&amp;C&amp;P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Munka36">
    <tabColor rgb="FFFFFF00"/>
  </sheetPr>
  <dimension ref="A1:I4"/>
  <sheetViews>
    <sheetView zoomScaleSheetLayoutView="100" workbookViewId="0">
      <selection activeCell="G3" sqref="G3"/>
    </sheetView>
  </sheetViews>
  <sheetFormatPr defaultColWidth="8.85546875" defaultRowHeight="14.25"/>
  <cols>
    <col min="1" max="1" width="6.28515625" style="57" customWidth="1"/>
    <col min="2" max="2" width="11.7109375" style="20" customWidth="1"/>
    <col min="3" max="3" width="32.7109375" style="20" customWidth="1"/>
    <col min="4" max="4" width="8.7109375" style="76" customWidth="1"/>
    <col min="5" max="5" width="9" style="58" customWidth="1"/>
    <col min="6" max="6" width="16.85546875" style="342" customWidth="1"/>
    <col min="7" max="7" width="13.42578125" style="342" customWidth="1"/>
    <col min="8" max="8" width="18.140625" style="73" customWidth="1"/>
    <col min="9" max="9" width="14.140625" style="73" customWidth="1"/>
    <col min="10" max="10" width="15.7109375" style="20" customWidth="1"/>
    <col min="11" max="256" width="8.85546875" style="20"/>
    <col min="257" max="257" width="4.28515625" style="20" customWidth="1"/>
    <col min="258" max="258" width="9.28515625" style="20" customWidth="1"/>
    <col min="259" max="259" width="32.7109375" style="20" customWidth="1"/>
    <col min="260" max="261" width="6.7109375" style="20" customWidth="1"/>
    <col min="262" max="263" width="8.28515625" style="20" customWidth="1"/>
    <col min="264" max="265" width="9.7109375" style="20" customWidth="1"/>
    <col min="266" max="266" width="15.7109375" style="20" customWidth="1"/>
    <col min="267" max="512" width="8.85546875" style="20"/>
    <col min="513" max="513" width="4.28515625" style="20" customWidth="1"/>
    <col min="514" max="514" width="9.28515625" style="20" customWidth="1"/>
    <col min="515" max="515" width="32.7109375" style="20" customWidth="1"/>
    <col min="516" max="517" width="6.7109375" style="20" customWidth="1"/>
    <col min="518" max="519" width="8.28515625" style="20" customWidth="1"/>
    <col min="520" max="521" width="9.7109375" style="20" customWidth="1"/>
    <col min="522" max="522" width="15.7109375" style="20" customWidth="1"/>
    <col min="523" max="768" width="8.85546875" style="20"/>
    <col min="769" max="769" width="4.28515625" style="20" customWidth="1"/>
    <col min="770" max="770" width="9.28515625" style="20" customWidth="1"/>
    <col min="771" max="771" width="32.7109375" style="20" customWidth="1"/>
    <col min="772" max="773" width="6.7109375" style="20" customWidth="1"/>
    <col min="774" max="775" width="8.28515625" style="20" customWidth="1"/>
    <col min="776" max="777" width="9.7109375" style="20" customWidth="1"/>
    <col min="778" max="778" width="15.7109375" style="20" customWidth="1"/>
    <col min="779" max="1024" width="8.85546875" style="20"/>
    <col min="1025" max="1025" width="4.28515625" style="20" customWidth="1"/>
    <col min="1026" max="1026" width="9.28515625" style="20" customWidth="1"/>
    <col min="1027" max="1027" width="32.7109375" style="20" customWidth="1"/>
    <col min="1028" max="1029" width="6.7109375" style="20" customWidth="1"/>
    <col min="1030" max="1031" width="8.28515625" style="20" customWidth="1"/>
    <col min="1032" max="1033" width="9.7109375" style="20" customWidth="1"/>
    <col min="1034" max="1034" width="15.7109375" style="20" customWidth="1"/>
    <col min="1035" max="1280" width="8.85546875" style="20"/>
    <col min="1281" max="1281" width="4.28515625" style="20" customWidth="1"/>
    <col min="1282" max="1282" width="9.28515625" style="20" customWidth="1"/>
    <col min="1283" max="1283" width="32.7109375" style="20" customWidth="1"/>
    <col min="1284" max="1285" width="6.7109375" style="20" customWidth="1"/>
    <col min="1286" max="1287" width="8.28515625" style="20" customWidth="1"/>
    <col min="1288" max="1289" width="9.7109375" style="20" customWidth="1"/>
    <col min="1290" max="1290" width="15.7109375" style="20" customWidth="1"/>
    <col min="1291" max="1536" width="8.85546875" style="20"/>
    <col min="1537" max="1537" width="4.28515625" style="20" customWidth="1"/>
    <col min="1538" max="1538" width="9.28515625" style="20" customWidth="1"/>
    <col min="1539" max="1539" width="32.7109375" style="20" customWidth="1"/>
    <col min="1540" max="1541" width="6.7109375" style="20" customWidth="1"/>
    <col min="1542" max="1543" width="8.28515625" style="20" customWidth="1"/>
    <col min="1544" max="1545" width="9.7109375" style="20" customWidth="1"/>
    <col min="1546" max="1546" width="15.7109375" style="20" customWidth="1"/>
    <col min="1547" max="1792" width="8.85546875" style="20"/>
    <col min="1793" max="1793" width="4.28515625" style="20" customWidth="1"/>
    <col min="1794" max="1794" width="9.28515625" style="20" customWidth="1"/>
    <col min="1795" max="1795" width="32.7109375" style="20" customWidth="1"/>
    <col min="1796" max="1797" width="6.7109375" style="20" customWidth="1"/>
    <col min="1798" max="1799" width="8.28515625" style="20" customWidth="1"/>
    <col min="1800" max="1801" width="9.7109375" style="20" customWidth="1"/>
    <col min="1802" max="1802" width="15.7109375" style="20" customWidth="1"/>
    <col min="1803" max="2048" width="8.85546875" style="20"/>
    <col min="2049" max="2049" width="4.28515625" style="20" customWidth="1"/>
    <col min="2050" max="2050" width="9.28515625" style="20" customWidth="1"/>
    <col min="2051" max="2051" width="32.7109375" style="20" customWidth="1"/>
    <col min="2052" max="2053" width="6.7109375" style="20" customWidth="1"/>
    <col min="2054" max="2055" width="8.28515625" style="20" customWidth="1"/>
    <col min="2056" max="2057" width="9.7109375" style="20" customWidth="1"/>
    <col min="2058" max="2058" width="15.7109375" style="20" customWidth="1"/>
    <col min="2059" max="2304" width="8.85546875" style="20"/>
    <col min="2305" max="2305" width="4.28515625" style="20" customWidth="1"/>
    <col min="2306" max="2306" width="9.28515625" style="20" customWidth="1"/>
    <col min="2307" max="2307" width="32.7109375" style="20" customWidth="1"/>
    <col min="2308" max="2309" width="6.7109375" style="20" customWidth="1"/>
    <col min="2310" max="2311" width="8.28515625" style="20" customWidth="1"/>
    <col min="2312" max="2313" width="9.7109375" style="20" customWidth="1"/>
    <col min="2314" max="2314" width="15.7109375" style="20" customWidth="1"/>
    <col min="2315" max="2560" width="8.85546875" style="20"/>
    <col min="2561" max="2561" width="4.28515625" style="20" customWidth="1"/>
    <col min="2562" max="2562" width="9.28515625" style="20" customWidth="1"/>
    <col min="2563" max="2563" width="32.7109375" style="20" customWidth="1"/>
    <col min="2564" max="2565" width="6.7109375" style="20" customWidth="1"/>
    <col min="2566" max="2567" width="8.28515625" style="20" customWidth="1"/>
    <col min="2568" max="2569" width="9.7109375" style="20" customWidth="1"/>
    <col min="2570" max="2570" width="15.7109375" style="20" customWidth="1"/>
    <col min="2571" max="2816" width="8.85546875" style="20"/>
    <col min="2817" max="2817" width="4.28515625" style="20" customWidth="1"/>
    <col min="2818" max="2818" width="9.28515625" style="20" customWidth="1"/>
    <col min="2819" max="2819" width="32.7109375" style="20" customWidth="1"/>
    <col min="2820" max="2821" width="6.7109375" style="20" customWidth="1"/>
    <col min="2822" max="2823" width="8.28515625" style="20" customWidth="1"/>
    <col min="2824" max="2825" width="9.7109375" style="20" customWidth="1"/>
    <col min="2826" max="2826" width="15.7109375" style="20" customWidth="1"/>
    <col min="2827" max="3072" width="8.85546875" style="20"/>
    <col min="3073" max="3073" width="4.28515625" style="20" customWidth="1"/>
    <col min="3074" max="3074" width="9.28515625" style="20" customWidth="1"/>
    <col min="3075" max="3075" width="32.7109375" style="20" customWidth="1"/>
    <col min="3076" max="3077" width="6.7109375" style="20" customWidth="1"/>
    <col min="3078" max="3079" width="8.28515625" style="20" customWidth="1"/>
    <col min="3080" max="3081" width="9.7109375" style="20" customWidth="1"/>
    <col min="3082" max="3082" width="15.7109375" style="20" customWidth="1"/>
    <col min="3083" max="3328" width="8.85546875" style="20"/>
    <col min="3329" max="3329" width="4.28515625" style="20" customWidth="1"/>
    <col min="3330" max="3330" width="9.28515625" style="20" customWidth="1"/>
    <col min="3331" max="3331" width="32.7109375" style="20" customWidth="1"/>
    <col min="3332" max="3333" width="6.7109375" style="20" customWidth="1"/>
    <col min="3334" max="3335" width="8.28515625" style="20" customWidth="1"/>
    <col min="3336" max="3337" width="9.7109375" style="20" customWidth="1"/>
    <col min="3338" max="3338" width="15.7109375" style="20" customWidth="1"/>
    <col min="3339" max="3584" width="8.85546875" style="20"/>
    <col min="3585" max="3585" width="4.28515625" style="20" customWidth="1"/>
    <col min="3586" max="3586" width="9.28515625" style="20" customWidth="1"/>
    <col min="3587" max="3587" width="32.7109375" style="20" customWidth="1"/>
    <col min="3588" max="3589" width="6.7109375" style="20" customWidth="1"/>
    <col min="3590" max="3591" width="8.28515625" style="20" customWidth="1"/>
    <col min="3592" max="3593" width="9.7109375" style="20" customWidth="1"/>
    <col min="3594" max="3594" width="15.7109375" style="20" customWidth="1"/>
    <col min="3595" max="3840" width="8.85546875" style="20"/>
    <col min="3841" max="3841" width="4.28515625" style="20" customWidth="1"/>
    <col min="3842" max="3842" width="9.28515625" style="20" customWidth="1"/>
    <col min="3843" max="3843" width="32.7109375" style="20" customWidth="1"/>
    <col min="3844" max="3845" width="6.7109375" style="20" customWidth="1"/>
    <col min="3846" max="3847" width="8.28515625" style="20" customWidth="1"/>
    <col min="3848" max="3849" width="9.7109375" style="20" customWidth="1"/>
    <col min="3850" max="3850" width="15.7109375" style="20" customWidth="1"/>
    <col min="3851" max="4096" width="8.85546875" style="20"/>
    <col min="4097" max="4097" width="4.28515625" style="20" customWidth="1"/>
    <col min="4098" max="4098" width="9.28515625" style="20" customWidth="1"/>
    <col min="4099" max="4099" width="32.7109375" style="20" customWidth="1"/>
    <col min="4100" max="4101" width="6.7109375" style="20" customWidth="1"/>
    <col min="4102" max="4103" width="8.28515625" style="20" customWidth="1"/>
    <col min="4104" max="4105" width="9.7109375" style="20" customWidth="1"/>
    <col min="4106" max="4106" width="15.7109375" style="20" customWidth="1"/>
    <col min="4107" max="4352" width="8.85546875" style="20"/>
    <col min="4353" max="4353" width="4.28515625" style="20" customWidth="1"/>
    <col min="4354" max="4354" width="9.28515625" style="20" customWidth="1"/>
    <col min="4355" max="4355" width="32.7109375" style="20" customWidth="1"/>
    <col min="4356" max="4357" width="6.7109375" style="20" customWidth="1"/>
    <col min="4358" max="4359" width="8.28515625" style="20" customWidth="1"/>
    <col min="4360" max="4361" width="9.7109375" style="20" customWidth="1"/>
    <col min="4362" max="4362" width="15.7109375" style="20" customWidth="1"/>
    <col min="4363" max="4608" width="8.85546875" style="20"/>
    <col min="4609" max="4609" width="4.28515625" style="20" customWidth="1"/>
    <col min="4610" max="4610" width="9.28515625" style="20" customWidth="1"/>
    <col min="4611" max="4611" width="32.7109375" style="20" customWidth="1"/>
    <col min="4612" max="4613" width="6.7109375" style="20" customWidth="1"/>
    <col min="4614" max="4615" width="8.28515625" style="20" customWidth="1"/>
    <col min="4616" max="4617" width="9.7109375" style="20" customWidth="1"/>
    <col min="4618" max="4618" width="15.7109375" style="20" customWidth="1"/>
    <col min="4619" max="4864" width="8.85546875" style="20"/>
    <col min="4865" max="4865" width="4.28515625" style="20" customWidth="1"/>
    <col min="4866" max="4866" width="9.28515625" style="20" customWidth="1"/>
    <col min="4867" max="4867" width="32.7109375" style="20" customWidth="1"/>
    <col min="4868" max="4869" width="6.7109375" style="20" customWidth="1"/>
    <col min="4870" max="4871" width="8.28515625" style="20" customWidth="1"/>
    <col min="4872" max="4873" width="9.7109375" style="20" customWidth="1"/>
    <col min="4874" max="4874" width="15.7109375" style="20" customWidth="1"/>
    <col min="4875" max="5120" width="8.85546875" style="20"/>
    <col min="5121" max="5121" width="4.28515625" style="20" customWidth="1"/>
    <col min="5122" max="5122" width="9.28515625" style="20" customWidth="1"/>
    <col min="5123" max="5123" width="32.7109375" style="20" customWidth="1"/>
    <col min="5124" max="5125" width="6.7109375" style="20" customWidth="1"/>
    <col min="5126" max="5127" width="8.28515625" style="20" customWidth="1"/>
    <col min="5128" max="5129" width="9.7109375" style="20" customWidth="1"/>
    <col min="5130" max="5130" width="15.7109375" style="20" customWidth="1"/>
    <col min="5131" max="5376" width="8.85546875" style="20"/>
    <col min="5377" max="5377" width="4.28515625" style="20" customWidth="1"/>
    <col min="5378" max="5378" width="9.28515625" style="20" customWidth="1"/>
    <col min="5379" max="5379" width="32.7109375" style="20" customWidth="1"/>
    <col min="5380" max="5381" width="6.7109375" style="20" customWidth="1"/>
    <col min="5382" max="5383" width="8.28515625" style="20" customWidth="1"/>
    <col min="5384" max="5385" width="9.7109375" style="20" customWidth="1"/>
    <col min="5386" max="5386" width="15.7109375" style="20" customWidth="1"/>
    <col min="5387" max="5632" width="8.85546875" style="20"/>
    <col min="5633" max="5633" width="4.28515625" style="20" customWidth="1"/>
    <col min="5634" max="5634" width="9.28515625" style="20" customWidth="1"/>
    <col min="5635" max="5635" width="32.7109375" style="20" customWidth="1"/>
    <col min="5636" max="5637" width="6.7109375" style="20" customWidth="1"/>
    <col min="5638" max="5639" width="8.28515625" style="20" customWidth="1"/>
    <col min="5640" max="5641" width="9.7109375" style="20" customWidth="1"/>
    <col min="5642" max="5642" width="15.7109375" style="20" customWidth="1"/>
    <col min="5643" max="5888" width="8.85546875" style="20"/>
    <col min="5889" max="5889" width="4.28515625" style="20" customWidth="1"/>
    <col min="5890" max="5890" width="9.28515625" style="20" customWidth="1"/>
    <col min="5891" max="5891" width="32.7109375" style="20" customWidth="1"/>
    <col min="5892" max="5893" width="6.7109375" style="20" customWidth="1"/>
    <col min="5894" max="5895" width="8.28515625" style="20" customWidth="1"/>
    <col min="5896" max="5897" width="9.7109375" style="20" customWidth="1"/>
    <col min="5898" max="5898" width="15.7109375" style="20" customWidth="1"/>
    <col min="5899" max="6144" width="8.85546875" style="20"/>
    <col min="6145" max="6145" width="4.28515625" style="20" customWidth="1"/>
    <col min="6146" max="6146" width="9.28515625" style="20" customWidth="1"/>
    <col min="6147" max="6147" width="32.7109375" style="20" customWidth="1"/>
    <col min="6148" max="6149" width="6.7109375" style="20" customWidth="1"/>
    <col min="6150" max="6151" width="8.28515625" style="20" customWidth="1"/>
    <col min="6152" max="6153" width="9.7109375" style="20" customWidth="1"/>
    <col min="6154" max="6154" width="15.7109375" style="20" customWidth="1"/>
    <col min="6155" max="6400" width="8.85546875" style="20"/>
    <col min="6401" max="6401" width="4.28515625" style="20" customWidth="1"/>
    <col min="6402" max="6402" width="9.28515625" style="20" customWidth="1"/>
    <col min="6403" max="6403" width="32.7109375" style="20" customWidth="1"/>
    <col min="6404" max="6405" width="6.7109375" style="20" customWidth="1"/>
    <col min="6406" max="6407" width="8.28515625" style="20" customWidth="1"/>
    <col min="6408" max="6409" width="9.7109375" style="20" customWidth="1"/>
    <col min="6410" max="6410" width="15.7109375" style="20" customWidth="1"/>
    <col min="6411" max="6656" width="8.85546875" style="20"/>
    <col min="6657" max="6657" width="4.28515625" style="20" customWidth="1"/>
    <col min="6658" max="6658" width="9.28515625" style="20" customWidth="1"/>
    <col min="6659" max="6659" width="32.7109375" style="20" customWidth="1"/>
    <col min="6660" max="6661" width="6.7109375" style="20" customWidth="1"/>
    <col min="6662" max="6663" width="8.28515625" style="20" customWidth="1"/>
    <col min="6664" max="6665" width="9.7109375" style="20" customWidth="1"/>
    <col min="6666" max="6666" width="15.7109375" style="20" customWidth="1"/>
    <col min="6667" max="6912" width="8.85546875" style="20"/>
    <col min="6913" max="6913" width="4.28515625" style="20" customWidth="1"/>
    <col min="6914" max="6914" width="9.28515625" style="20" customWidth="1"/>
    <col min="6915" max="6915" width="32.7109375" style="20" customWidth="1"/>
    <col min="6916" max="6917" width="6.7109375" style="20" customWidth="1"/>
    <col min="6918" max="6919" width="8.28515625" style="20" customWidth="1"/>
    <col min="6920" max="6921" width="9.7109375" style="20" customWidth="1"/>
    <col min="6922" max="6922" width="15.7109375" style="20" customWidth="1"/>
    <col min="6923" max="7168" width="8.85546875" style="20"/>
    <col min="7169" max="7169" width="4.28515625" style="20" customWidth="1"/>
    <col min="7170" max="7170" width="9.28515625" style="20" customWidth="1"/>
    <col min="7171" max="7171" width="32.7109375" style="20" customWidth="1"/>
    <col min="7172" max="7173" width="6.7109375" style="20" customWidth="1"/>
    <col min="7174" max="7175" width="8.28515625" style="20" customWidth="1"/>
    <col min="7176" max="7177" width="9.7109375" style="20" customWidth="1"/>
    <col min="7178" max="7178" width="15.7109375" style="20" customWidth="1"/>
    <col min="7179" max="7424" width="8.85546875" style="20"/>
    <col min="7425" max="7425" width="4.28515625" style="20" customWidth="1"/>
    <col min="7426" max="7426" width="9.28515625" style="20" customWidth="1"/>
    <col min="7427" max="7427" width="32.7109375" style="20" customWidth="1"/>
    <col min="7428" max="7429" width="6.7109375" style="20" customWidth="1"/>
    <col min="7430" max="7431" width="8.28515625" style="20" customWidth="1"/>
    <col min="7432" max="7433" width="9.7109375" style="20" customWidth="1"/>
    <col min="7434" max="7434" width="15.7109375" style="20" customWidth="1"/>
    <col min="7435" max="7680" width="8.85546875" style="20"/>
    <col min="7681" max="7681" width="4.28515625" style="20" customWidth="1"/>
    <col min="7682" max="7682" width="9.28515625" style="20" customWidth="1"/>
    <col min="7683" max="7683" width="32.7109375" style="20" customWidth="1"/>
    <col min="7684" max="7685" width="6.7109375" style="20" customWidth="1"/>
    <col min="7686" max="7687" width="8.28515625" style="20" customWidth="1"/>
    <col min="7688" max="7689" width="9.7109375" style="20" customWidth="1"/>
    <col min="7690" max="7690" width="15.7109375" style="20" customWidth="1"/>
    <col min="7691" max="7936" width="8.85546875" style="20"/>
    <col min="7937" max="7937" width="4.28515625" style="20" customWidth="1"/>
    <col min="7938" max="7938" width="9.28515625" style="20" customWidth="1"/>
    <col min="7939" max="7939" width="32.7109375" style="20" customWidth="1"/>
    <col min="7940" max="7941" width="6.7109375" style="20" customWidth="1"/>
    <col min="7942" max="7943" width="8.28515625" style="20" customWidth="1"/>
    <col min="7944" max="7945" width="9.7109375" style="20" customWidth="1"/>
    <col min="7946" max="7946" width="15.7109375" style="20" customWidth="1"/>
    <col min="7947" max="8192" width="8.85546875" style="20"/>
    <col min="8193" max="8193" width="4.28515625" style="20" customWidth="1"/>
    <col min="8194" max="8194" width="9.28515625" style="20" customWidth="1"/>
    <col min="8195" max="8195" width="32.7109375" style="20" customWidth="1"/>
    <col min="8196" max="8197" width="6.7109375" style="20" customWidth="1"/>
    <col min="8198" max="8199" width="8.28515625" style="20" customWidth="1"/>
    <col min="8200" max="8201" width="9.7109375" style="20" customWidth="1"/>
    <col min="8202" max="8202" width="15.7109375" style="20" customWidth="1"/>
    <col min="8203" max="8448" width="8.85546875" style="20"/>
    <col min="8449" max="8449" width="4.28515625" style="20" customWidth="1"/>
    <col min="8450" max="8450" width="9.28515625" style="20" customWidth="1"/>
    <col min="8451" max="8451" width="32.7109375" style="20" customWidth="1"/>
    <col min="8452" max="8453" width="6.7109375" style="20" customWidth="1"/>
    <col min="8454" max="8455" width="8.28515625" style="20" customWidth="1"/>
    <col min="8456" max="8457" width="9.7109375" style="20" customWidth="1"/>
    <col min="8458" max="8458" width="15.7109375" style="20" customWidth="1"/>
    <col min="8459" max="8704" width="8.85546875" style="20"/>
    <col min="8705" max="8705" width="4.28515625" style="20" customWidth="1"/>
    <col min="8706" max="8706" width="9.28515625" style="20" customWidth="1"/>
    <col min="8707" max="8707" width="32.7109375" style="20" customWidth="1"/>
    <col min="8708" max="8709" width="6.7109375" style="20" customWidth="1"/>
    <col min="8710" max="8711" width="8.28515625" style="20" customWidth="1"/>
    <col min="8712" max="8713" width="9.7109375" style="20" customWidth="1"/>
    <col min="8714" max="8714" width="15.7109375" style="20" customWidth="1"/>
    <col min="8715" max="8960" width="8.85546875" style="20"/>
    <col min="8961" max="8961" width="4.28515625" style="20" customWidth="1"/>
    <col min="8962" max="8962" width="9.28515625" style="20" customWidth="1"/>
    <col min="8963" max="8963" width="32.7109375" style="20" customWidth="1"/>
    <col min="8964" max="8965" width="6.7109375" style="20" customWidth="1"/>
    <col min="8966" max="8967" width="8.28515625" style="20" customWidth="1"/>
    <col min="8968" max="8969" width="9.7109375" style="20" customWidth="1"/>
    <col min="8970" max="8970" width="15.7109375" style="20" customWidth="1"/>
    <col min="8971" max="9216" width="8.85546875" style="20"/>
    <col min="9217" max="9217" width="4.28515625" style="20" customWidth="1"/>
    <col min="9218" max="9218" width="9.28515625" style="20" customWidth="1"/>
    <col min="9219" max="9219" width="32.7109375" style="20" customWidth="1"/>
    <col min="9220" max="9221" width="6.7109375" style="20" customWidth="1"/>
    <col min="9222" max="9223" width="8.28515625" style="20" customWidth="1"/>
    <col min="9224" max="9225" width="9.7109375" style="20" customWidth="1"/>
    <col min="9226" max="9226" width="15.7109375" style="20" customWidth="1"/>
    <col min="9227" max="9472" width="8.85546875" style="20"/>
    <col min="9473" max="9473" width="4.28515625" style="20" customWidth="1"/>
    <col min="9474" max="9474" width="9.28515625" style="20" customWidth="1"/>
    <col min="9475" max="9475" width="32.7109375" style="20" customWidth="1"/>
    <col min="9476" max="9477" width="6.7109375" style="20" customWidth="1"/>
    <col min="9478" max="9479" width="8.28515625" style="20" customWidth="1"/>
    <col min="9480" max="9481" width="9.7109375" style="20" customWidth="1"/>
    <col min="9482" max="9482" width="15.7109375" style="20" customWidth="1"/>
    <col min="9483" max="9728" width="8.85546875" style="20"/>
    <col min="9729" max="9729" width="4.28515625" style="20" customWidth="1"/>
    <col min="9730" max="9730" width="9.28515625" style="20" customWidth="1"/>
    <col min="9731" max="9731" width="32.7109375" style="20" customWidth="1"/>
    <col min="9732" max="9733" width="6.7109375" style="20" customWidth="1"/>
    <col min="9734" max="9735" width="8.28515625" style="20" customWidth="1"/>
    <col min="9736" max="9737" width="9.7109375" style="20" customWidth="1"/>
    <col min="9738" max="9738" width="15.7109375" style="20" customWidth="1"/>
    <col min="9739" max="9984" width="8.85546875" style="20"/>
    <col min="9985" max="9985" width="4.28515625" style="20" customWidth="1"/>
    <col min="9986" max="9986" width="9.28515625" style="20" customWidth="1"/>
    <col min="9987" max="9987" width="32.7109375" style="20" customWidth="1"/>
    <col min="9988" max="9989" width="6.7109375" style="20" customWidth="1"/>
    <col min="9990" max="9991" width="8.28515625" style="20" customWidth="1"/>
    <col min="9992" max="9993" width="9.7109375" style="20" customWidth="1"/>
    <col min="9994" max="9994" width="15.7109375" style="20" customWidth="1"/>
    <col min="9995" max="10240" width="8.85546875" style="20"/>
    <col min="10241" max="10241" width="4.28515625" style="20" customWidth="1"/>
    <col min="10242" max="10242" width="9.28515625" style="20" customWidth="1"/>
    <col min="10243" max="10243" width="32.7109375" style="20" customWidth="1"/>
    <col min="10244" max="10245" width="6.7109375" style="20" customWidth="1"/>
    <col min="10246" max="10247" width="8.28515625" style="20" customWidth="1"/>
    <col min="10248" max="10249" width="9.7109375" style="20" customWidth="1"/>
    <col min="10250" max="10250" width="15.7109375" style="20" customWidth="1"/>
    <col min="10251" max="10496" width="8.85546875" style="20"/>
    <col min="10497" max="10497" width="4.28515625" style="20" customWidth="1"/>
    <col min="10498" max="10498" width="9.28515625" style="20" customWidth="1"/>
    <col min="10499" max="10499" width="32.7109375" style="20" customWidth="1"/>
    <col min="10500" max="10501" width="6.7109375" style="20" customWidth="1"/>
    <col min="10502" max="10503" width="8.28515625" style="20" customWidth="1"/>
    <col min="10504" max="10505" width="9.7109375" style="20" customWidth="1"/>
    <col min="10506" max="10506" width="15.7109375" style="20" customWidth="1"/>
    <col min="10507" max="10752" width="8.85546875" style="20"/>
    <col min="10753" max="10753" width="4.28515625" style="20" customWidth="1"/>
    <col min="10754" max="10754" width="9.28515625" style="20" customWidth="1"/>
    <col min="10755" max="10755" width="32.7109375" style="20" customWidth="1"/>
    <col min="10756" max="10757" width="6.7109375" style="20" customWidth="1"/>
    <col min="10758" max="10759" width="8.28515625" style="20" customWidth="1"/>
    <col min="10760" max="10761" width="9.7109375" style="20" customWidth="1"/>
    <col min="10762" max="10762" width="15.7109375" style="20" customWidth="1"/>
    <col min="10763" max="11008" width="8.85546875" style="20"/>
    <col min="11009" max="11009" width="4.28515625" style="20" customWidth="1"/>
    <col min="11010" max="11010" width="9.28515625" style="20" customWidth="1"/>
    <col min="11011" max="11011" width="32.7109375" style="20" customWidth="1"/>
    <col min="11012" max="11013" width="6.7109375" style="20" customWidth="1"/>
    <col min="11014" max="11015" width="8.28515625" style="20" customWidth="1"/>
    <col min="11016" max="11017" width="9.7109375" style="20" customWidth="1"/>
    <col min="11018" max="11018" width="15.7109375" style="20" customWidth="1"/>
    <col min="11019" max="11264" width="8.85546875" style="20"/>
    <col min="11265" max="11265" width="4.28515625" style="20" customWidth="1"/>
    <col min="11266" max="11266" width="9.28515625" style="20" customWidth="1"/>
    <col min="11267" max="11267" width="32.7109375" style="20" customWidth="1"/>
    <col min="11268" max="11269" width="6.7109375" style="20" customWidth="1"/>
    <col min="11270" max="11271" width="8.28515625" style="20" customWidth="1"/>
    <col min="11272" max="11273" width="9.7109375" style="20" customWidth="1"/>
    <col min="11274" max="11274" width="15.7109375" style="20" customWidth="1"/>
    <col min="11275" max="11520" width="8.85546875" style="20"/>
    <col min="11521" max="11521" width="4.28515625" style="20" customWidth="1"/>
    <col min="11522" max="11522" width="9.28515625" style="20" customWidth="1"/>
    <col min="11523" max="11523" width="32.7109375" style="20" customWidth="1"/>
    <col min="11524" max="11525" width="6.7109375" style="20" customWidth="1"/>
    <col min="11526" max="11527" width="8.28515625" style="20" customWidth="1"/>
    <col min="11528" max="11529" width="9.7109375" style="20" customWidth="1"/>
    <col min="11530" max="11530" width="15.7109375" style="20" customWidth="1"/>
    <col min="11531" max="11776" width="8.85546875" style="20"/>
    <col min="11777" max="11777" width="4.28515625" style="20" customWidth="1"/>
    <col min="11778" max="11778" width="9.28515625" style="20" customWidth="1"/>
    <col min="11779" max="11779" width="32.7109375" style="20" customWidth="1"/>
    <col min="11780" max="11781" width="6.7109375" style="20" customWidth="1"/>
    <col min="11782" max="11783" width="8.28515625" style="20" customWidth="1"/>
    <col min="11784" max="11785" width="9.7109375" style="20" customWidth="1"/>
    <col min="11786" max="11786" width="15.7109375" style="20" customWidth="1"/>
    <col min="11787" max="12032" width="8.85546875" style="20"/>
    <col min="12033" max="12033" width="4.28515625" style="20" customWidth="1"/>
    <col min="12034" max="12034" width="9.28515625" style="20" customWidth="1"/>
    <col min="12035" max="12035" width="32.7109375" style="20" customWidth="1"/>
    <col min="12036" max="12037" width="6.7109375" style="20" customWidth="1"/>
    <col min="12038" max="12039" width="8.28515625" style="20" customWidth="1"/>
    <col min="12040" max="12041" width="9.7109375" style="20" customWidth="1"/>
    <col min="12042" max="12042" width="15.7109375" style="20" customWidth="1"/>
    <col min="12043" max="12288" width="8.85546875" style="20"/>
    <col min="12289" max="12289" width="4.28515625" style="20" customWidth="1"/>
    <col min="12290" max="12290" width="9.28515625" style="20" customWidth="1"/>
    <col min="12291" max="12291" width="32.7109375" style="20" customWidth="1"/>
    <col min="12292" max="12293" width="6.7109375" style="20" customWidth="1"/>
    <col min="12294" max="12295" width="8.28515625" style="20" customWidth="1"/>
    <col min="12296" max="12297" width="9.7109375" style="20" customWidth="1"/>
    <col min="12298" max="12298" width="15.7109375" style="20" customWidth="1"/>
    <col min="12299" max="12544" width="8.85546875" style="20"/>
    <col min="12545" max="12545" width="4.28515625" style="20" customWidth="1"/>
    <col min="12546" max="12546" width="9.28515625" style="20" customWidth="1"/>
    <col min="12547" max="12547" width="32.7109375" style="20" customWidth="1"/>
    <col min="12548" max="12549" width="6.7109375" style="20" customWidth="1"/>
    <col min="12550" max="12551" width="8.28515625" style="20" customWidth="1"/>
    <col min="12552" max="12553" width="9.7109375" style="20" customWidth="1"/>
    <col min="12554" max="12554" width="15.7109375" style="20" customWidth="1"/>
    <col min="12555" max="12800" width="8.85546875" style="20"/>
    <col min="12801" max="12801" width="4.28515625" style="20" customWidth="1"/>
    <col min="12802" max="12802" width="9.28515625" style="20" customWidth="1"/>
    <col min="12803" max="12803" width="32.7109375" style="20" customWidth="1"/>
    <col min="12804" max="12805" width="6.7109375" style="20" customWidth="1"/>
    <col min="12806" max="12807" width="8.28515625" style="20" customWidth="1"/>
    <col min="12808" max="12809" width="9.7109375" style="20" customWidth="1"/>
    <col min="12810" max="12810" width="15.7109375" style="20" customWidth="1"/>
    <col min="12811" max="13056" width="8.85546875" style="20"/>
    <col min="13057" max="13057" width="4.28515625" style="20" customWidth="1"/>
    <col min="13058" max="13058" width="9.28515625" style="20" customWidth="1"/>
    <col min="13059" max="13059" width="32.7109375" style="20" customWidth="1"/>
    <col min="13060" max="13061" width="6.7109375" style="20" customWidth="1"/>
    <col min="13062" max="13063" width="8.28515625" style="20" customWidth="1"/>
    <col min="13064" max="13065" width="9.7109375" style="20" customWidth="1"/>
    <col min="13066" max="13066" width="15.7109375" style="20" customWidth="1"/>
    <col min="13067" max="13312" width="8.85546875" style="20"/>
    <col min="13313" max="13313" width="4.28515625" style="20" customWidth="1"/>
    <col min="13314" max="13314" width="9.28515625" style="20" customWidth="1"/>
    <col min="13315" max="13315" width="32.7109375" style="20" customWidth="1"/>
    <col min="13316" max="13317" width="6.7109375" style="20" customWidth="1"/>
    <col min="13318" max="13319" width="8.28515625" style="20" customWidth="1"/>
    <col min="13320" max="13321" width="9.7109375" style="20" customWidth="1"/>
    <col min="13322" max="13322" width="15.7109375" style="20" customWidth="1"/>
    <col min="13323" max="13568" width="8.85546875" style="20"/>
    <col min="13569" max="13569" width="4.28515625" style="20" customWidth="1"/>
    <col min="13570" max="13570" width="9.28515625" style="20" customWidth="1"/>
    <col min="13571" max="13571" width="32.7109375" style="20" customWidth="1"/>
    <col min="13572" max="13573" width="6.7109375" style="20" customWidth="1"/>
    <col min="13574" max="13575" width="8.28515625" style="20" customWidth="1"/>
    <col min="13576" max="13577" width="9.7109375" style="20" customWidth="1"/>
    <col min="13578" max="13578" width="15.7109375" style="20" customWidth="1"/>
    <col min="13579" max="13824" width="8.85546875" style="20"/>
    <col min="13825" max="13825" width="4.28515625" style="20" customWidth="1"/>
    <col min="13826" max="13826" width="9.28515625" style="20" customWidth="1"/>
    <col min="13827" max="13827" width="32.7109375" style="20" customWidth="1"/>
    <col min="13828" max="13829" width="6.7109375" style="20" customWidth="1"/>
    <col min="13830" max="13831" width="8.28515625" style="20" customWidth="1"/>
    <col min="13832" max="13833" width="9.7109375" style="20" customWidth="1"/>
    <col min="13834" max="13834" width="15.7109375" style="20" customWidth="1"/>
    <col min="13835" max="14080" width="8.85546875" style="20"/>
    <col min="14081" max="14081" width="4.28515625" style="20" customWidth="1"/>
    <col min="14082" max="14082" width="9.28515625" style="20" customWidth="1"/>
    <col min="14083" max="14083" width="32.7109375" style="20" customWidth="1"/>
    <col min="14084" max="14085" width="6.7109375" style="20" customWidth="1"/>
    <col min="14086" max="14087" width="8.28515625" style="20" customWidth="1"/>
    <col min="14088" max="14089" width="9.7109375" style="20" customWidth="1"/>
    <col min="14090" max="14090" width="15.7109375" style="20" customWidth="1"/>
    <col min="14091" max="14336" width="8.85546875" style="20"/>
    <col min="14337" max="14337" width="4.28515625" style="20" customWidth="1"/>
    <col min="14338" max="14338" width="9.28515625" style="20" customWidth="1"/>
    <col min="14339" max="14339" width="32.7109375" style="20" customWidth="1"/>
    <col min="14340" max="14341" width="6.7109375" style="20" customWidth="1"/>
    <col min="14342" max="14343" width="8.28515625" style="20" customWidth="1"/>
    <col min="14344" max="14345" width="9.7109375" style="20" customWidth="1"/>
    <col min="14346" max="14346" width="15.7109375" style="20" customWidth="1"/>
    <col min="14347" max="14592" width="8.85546875" style="20"/>
    <col min="14593" max="14593" width="4.28515625" style="20" customWidth="1"/>
    <col min="14594" max="14594" width="9.28515625" style="20" customWidth="1"/>
    <col min="14595" max="14595" width="32.7109375" style="20" customWidth="1"/>
    <col min="14596" max="14597" width="6.7109375" style="20" customWidth="1"/>
    <col min="14598" max="14599" width="8.28515625" style="20" customWidth="1"/>
    <col min="14600" max="14601" width="9.7109375" style="20" customWidth="1"/>
    <col min="14602" max="14602" width="15.7109375" style="20" customWidth="1"/>
    <col min="14603" max="14848" width="8.85546875" style="20"/>
    <col min="14849" max="14849" width="4.28515625" style="20" customWidth="1"/>
    <col min="14850" max="14850" width="9.28515625" style="20" customWidth="1"/>
    <col min="14851" max="14851" width="32.7109375" style="20" customWidth="1"/>
    <col min="14852" max="14853" width="6.7109375" style="20" customWidth="1"/>
    <col min="14854" max="14855" width="8.28515625" style="20" customWidth="1"/>
    <col min="14856" max="14857" width="9.7109375" style="20" customWidth="1"/>
    <col min="14858" max="14858" width="15.7109375" style="20" customWidth="1"/>
    <col min="14859" max="15104" width="8.85546875" style="20"/>
    <col min="15105" max="15105" width="4.28515625" style="20" customWidth="1"/>
    <col min="15106" max="15106" width="9.28515625" style="20" customWidth="1"/>
    <col min="15107" max="15107" width="32.7109375" style="20" customWidth="1"/>
    <col min="15108" max="15109" width="6.7109375" style="20" customWidth="1"/>
    <col min="15110" max="15111" width="8.28515625" style="20" customWidth="1"/>
    <col min="15112" max="15113" width="9.7109375" style="20" customWidth="1"/>
    <col min="15114" max="15114" width="15.7109375" style="20" customWidth="1"/>
    <col min="15115" max="15360" width="8.85546875" style="20"/>
    <col min="15361" max="15361" width="4.28515625" style="20" customWidth="1"/>
    <col min="15362" max="15362" width="9.28515625" style="20" customWidth="1"/>
    <col min="15363" max="15363" width="32.7109375" style="20" customWidth="1"/>
    <col min="15364" max="15365" width="6.7109375" style="20" customWidth="1"/>
    <col min="15366" max="15367" width="8.28515625" style="20" customWidth="1"/>
    <col min="15368" max="15369" width="9.7109375" style="20" customWidth="1"/>
    <col min="15370" max="15370" width="15.7109375" style="20" customWidth="1"/>
    <col min="15371" max="15616" width="8.85546875" style="20"/>
    <col min="15617" max="15617" width="4.28515625" style="20" customWidth="1"/>
    <col min="15618" max="15618" width="9.28515625" style="20" customWidth="1"/>
    <col min="15619" max="15619" width="32.7109375" style="20" customWidth="1"/>
    <col min="15620" max="15621" width="6.7109375" style="20" customWidth="1"/>
    <col min="15622" max="15623" width="8.28515625" style="20" customWidth="1"/>
    <col min="15624" max="15625" width="9.7109375" style="20" customWidth="1"/>
    <col min="15626" max="15626" width="15.7109375" style="20" customWidth="1"/>
    <col min="15627" max="15872" width="8.85546875" style="20"/>
    <col min="15873" max="15873" width="4.28515625" style="20" customWidth="1"/>
    <col min="15874" max="15874" width="9.28515625" style="20" customWidth="1"/>
    <col min="15875" max="15875" width="32.7109375" style="20" customWidth="1"/>
    <col min="15876" max="15877" width="6.7109375" style="20" customWidth="1"/>
    <col min="15878" max="15879" width="8.28515625" style="20" customWidth="1"/>
    <col min="15880" max="15881" width="9.7109375" style="20" customWidth="1"/>
    <col min="15882" max="15882" width="15.7109375" style="20" customWidth="1"/>
    <col min="15883" max="16128" width="8.85546875" style="20"/>
    <col min="16129" max="16129" width="4.28515625" style="20" customWidth="1"/>
    <col min="16130" max="16130" width="9.28515625" style="20" customWidth="1"/>
    <col min="16131" max="16131" width="32.7109375" style="20" customWidth="1"/>
    <col min="16132" max="16133" width="6.7109375" style="20" customWidth="1"/>
    <col min="16134" max="16135" width="8.28515625" style="20" customWidth="1"/>
    <col min="16136" max="16137" width="9.7109375" style="20" customWidth="1"/>
    <col min="16138" max="16138" width="15.7109375" style="20" customWidth="1"/>
    <col min="16139" max="16384" width="8.85546875" style="20"/>
  </cols>
  <sheetData>
    <row r="1" spans="1:9" s="315" customFormat="1" ht="30">
      <c r="A1" s="8" t="s">
        <v>71</v>
      </c>
      <c r="B1" s="8" t="s">
        <v>72</v>
      </c>
      <c r="C1" s="8" t="s">
        <v>73</v>
      </c>
      <c r="D1" s="241" t="s">
        <v>74</v>
      </c>
      <c r="E1" s="13" t="s">
        <v>75</v>
      </c>
      <c r="F1" s="241" t="s">
        <v>76</v>
      </c>
      <c r="G1" s="241" t="s">
        <v>77</v>
      </c>
      <c r="H1" s="13" t="s">
        <v>0</v>
      </c>
      <c r="I1" s="13" t="s">
        <v>1</v>
      </c>
    </row>
    <row r="2" spans="1:9" ht="57">
      <c r="A2" s="57">
        <v>1</v>
      </c>
      <c r="B2" s="20" t="s">
        <v>1485</v>
      </c>
      <c r="C2" s="20" t="s">
        <v>1486</v>
      </c>
      <c r="D2" s="76">
        <v>1</v>
      </c>
      <c r="E2" s="58" t="s">
        <v>80</v>
      </c>
      <c r="F2" s="281"/>
      <c r="G2" s="281"/>
      <c r="H2" s="72">
        <f>ROUND(D2*F2, 0)</f>
        <v>0</v>
      </c>
      <c r="I2" s="72">
        <f>ROUND(D2*G2, 0)</f>
        <v>0</v>
      </c>
    </row>
    <row r="3" spans="1:9">
      <c r="F3" s="77"/>
      <c r="G3" s="77"/>
      <c r="H3" s="72"/>
      <c r="I3" s="72"/>
    </row>
    <row r="4" spans="1:9" s="316" customFormat="1" ht="15">
      <c r="A4" s="164"/>
      <c r="B4" s="12"/>
      <c r="C4" s="12" t="s">
        <v>89</v>
      </c>
      <c r="D4" s="268"/>
      <c r="E4" s="14"/>
      <c r="F4" s="341"/>
      <c r="G4" s="341"/>
      <c r="H4" s="16">
        <f>ROUND(SUM(H2:H3),0)</f>
        <v>0</v>
      </c>
      <c r="I4" s="16">
        <f>ROUND(SUM(I2:I3),0)</f>
        <v>0</v>
      </c>
    </row>
  </sheetData>
  <sheetProtection algorithmName="SHA-512" hashValue="UyeA73ZKeTWK66hlREeDUVPtHafhwreKkzxghhLUci4G0KauQUX15LBQwjvHNActTrPFVDQmKMe2byIxwoa/mg==" saltValue="S5JYQm3cfF62CTZRqR6mDQ==" spinCount="100000" sheet="1" objects="1" scenarios="1"/>
  <autoFilter ref="A1:I4" xr:uid="{00000000-0009-0000-0000-000022000000}"/>
  <customSheetViews>
    <customSheetView guid="{8F7B0D9D-760B-4ED2-8EF3-7E60F24C53A3}" showPageBreaks="1">
      <selection activeCell="C80" sqref="C80"/>
      <pageMargins left="0.2361111111111111" right="0.2361111111111111" top="0.69444444444444442" bottom="0.69444444444444442" header="0.41666666666666669" footer="0.41666666666666669"/>
      <pageSetup paperSize="9" orientation="portrait" useFirstPageNumber="1" r:id="rId1"/>
      <headerFooter>
        <oddHeader>&amp;L&amp;"Times New Roman,bold"&amp;10 Fém nyílászáró és épületlakatos-szerkezet elhelyezése</oddHeader>
      </headerFooter>
    </customSheetView>
    <customSheetView guid="{889DD361-410A-403A-AA82-655FDFDC877E}" showPageBreaks="1" view="pageBreakPreview">
      <selection activeCell="F14" sqref="F14"/>
      <pageMargins left="0.23622047244094491" right="0.23622047244094491" top="0.70866141732283472" bottom="0.70866141732283472" header="0.43307086614173229" footer="0.43307086614173229"/>
      <pageSetup paperSize="9" scale="88" orientation="portrait" useFirstPageNumber="1" r:id="rId2"/>
      <headerFooter>
        <oddHeader>&amp;L&amp;"Times New Roman,bold"&amp;10 Fém nyílászáró és épületlakatos-szerkezet elhelyezése</oddHeader>
      </headerFooter>
    </customSheetView>
    <customSheetView guid="{D331B704-800F-4B9C-8ED5-0D010377A042}">
      <selection activeCell="C80" sqref="C80"/>
      <pageMargins left="0.2361111111111111" right="0.2361111111111111" top="0.69444444444444442" bottom="0.69444444444444442" header="0.41666666666666669" footer="0.41666666666666669"/>
      <pageSetup paperSize="9" orientation="portrait" useFirstPageNumber="1" r:id="rId3"/>
      <headerFooter>
        <oddHeader>&amp;L&amp;"Times New Roman,bold"&amp;10 Fém nyílászáró és épületlakatos-szerkezet elhelyezése</oddHeader>
      </headerFooter>
    </customSheetView>
  </customSheetViews>
  <pageMargins left="0.23622047244094491" right="0.23622047244094491" top="0.70866141732283472" bottom="0.70866141732283472" header="0.43307086614173229" footer="0.43307086614173229"/>
  <pageSetup paperSize="9" scale="75" firstPageNumber="211" orientation="portrait" useFirstPageNumber="1" r:id="rId4"/>
  <headerFooter>
    <oddHeader>&amp;L&amp;"Times New Roman,Félkövér"&amp;10&amp;A</oddHeader>
    <oddFooter>&amp;C&amp;P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Munka37">
    <tabColor rgb="FFFFFF00"/>
    <pageSetUpPr fitToPage="1"/>
  </sheetPr>
  <dimension ref="A1:I10"/>
  <sheetViews>
    <sheetView zoomScaleSheetLayoutView="100" workbookViewId="0">
      <selection activeCell="G3" sqref="G3"/>
    </sheetView>
  </sheetViews>
  <sheetFormatPr defaultColWidth="8.85546875" defaultRowHeight="14.25"/>
  <cols>
    <col min="1" max="1" width="5.7109375" style="57" customWidth="1"/>
    <col min="2" max="2" width="11.5703125" style="20" customWidth="1"/>
    <col min="3" max="3" width="32.7109375" style="20" customWidth="1"/>
    <col min="4" max="4" width="8.5703125" style="76" customWidth="1"/>
    <col min="5" max="5" width="8.5703125" style="58" customWidth="1"/>
    <col min="6" max="6" width="18.140625" style="342" customWidth="1"/>
    <col min="7" max="7" width="13.7109375" style="342" customWidth="1"/>
    <col min="8" max="8" width="18" style="73" customWidth="1"/>
    <col min="9" max="9" width="15.5703125" style="73" customWidth="1"/>
    <col min="10" max="10" width="15.7109375" style="20" customWidth="1"/>
    <col min="11" max="256" width="8.85546875" style="20"/>
    <col min="257" max="257" width="4.28515625" style="20" customWidth="1"/>
    <col min="258" max="258" width="9.28515625" style="20" customWidth="1"/>
    <col min="259" max="259" width="32.7109375" style="20" customWidth="1"/>
    <col min="260" max="261" width="6.7109375" style="20" customWidth="1"/>
    <col min="262" max="263" width="8.28515625" style="20" customWidth="1"/>
    <col min="264" max="265" width="9.7109375" style="20" customWidth="1"/>
    <col min="266" max="266" width="15.7109375" style="20" customWidth="1"/>
    <col min="267" max="512" width="8.85546875" style="20"/>
    <col min="513" max="513" width="4.28515625" style="20" customWidth="1"/>
    <col min="514" max="514" width="9.28515625" style="20" customWidth="1"/>
    <col min="515" max="515" width="32.7109375" style="20" customWidth="1"/>
    <col min="516" max="517" width="6.7109375" style="20" customWidth="1"/>
    <col min="518" max="519" width="8.28515625" style="20" customWidth="1"/>
    <col min="520" max="521" width="9.7109375" style="20" customWidth="1"/>
    <col min="522" max="522" width="15.7109375" style="20" customWidth="1"/>
    <col min="523" max="768" width="8.85546875" style="20"/>
    <col min="769" max="769" width="4.28515625" style="20" customWidth="1"/>
    <col min="770" max="770" width="9.28515625" style="20" customWidth="1"/>
    <col min="771" max="771" width="32.7109375" style="20" customWidth="1"/>
    <col min="772" max="773" width="6.7109375" style="20" customWidth="1"/>
    <col min="774" max="775" width="8.28515625" style="20" customWidth="1"/>
    <col min="776" max="777" width="9.7109375" style="20" customWidth="1"/>
    <col min="778" max="778" width="15.7109375" style="20" customWidth="1"/>
    <col min="779" max="1024" width="8.85546875" style="20"/>
    <col min="1025" max="1025" width="4.28515625" style="20" customWidth="1"/>
    <col min="1026" max="1026" width="9.28515625" style="20" customWidth="1"/>
    <col min="1027" max="1027" width="32.7109375" style="20" customWidth="1"/>
    <col min="1028" max="1029" width="6.7109375" style="20" customWidth="1"/>
    <col min="1030" max="1031" width="8.28515625" style="20" customWidth="1"/>
    <col min="1032" max="1033" width="9.7109375" style="20" customWidth="1"/>
    <col min="1034" max="1034" width="15.7109375" style="20" customWidth="1"/>
    <col min="1035" max="1280" width="8.85546875" style="20"/>
    <col min="1281" max="1281" width="4.28515625" style="20" customWidth="1"/>
    <col min="1282" max="1282" width="9.28515625" style="20" customWidth="1"/>
    <col min="1283" max="1283" width="32.7109375" style="20" customWidth="1"/>
    <col min="1284" max="1285" width="6.7109375" style="20" customWidth="1"/>
    <col min="1286" max="1287" width="8.28515625" style="20" customWidth="1"/>
    <col min="1288" max="1289" width="9.7109375" style="20" customWidth="1"/>
    <col min="1290" max="1290" width="15.7109375" style="20" customWidth="1"/>
    <col min="1291" max="1536" width="8.85546875" style="20"/>
    <col min="1537" max="1537" width="4.28515625" style="20" customWidth="1"/>
    <col min="1538" max="1538" width="9.28515625" style="20" customWidth="1"/>
    <col min="1539" max="1539" width="32.7109375" style="20" customWidth="1"/>
    <col min="1540" max="1541" width="6.7109375" style="20" customWidth="1"/>
    <col min="1542" max="1543" width="8.28515625" style="20" customWidth="1"/>
    <col min="1544" max="1545" width="9.7109375" style="20" customWidth="1"/>
    <col min="1546" max="1546" width="15.7109375" style="20" customWidth="1"/>
    <col min="1547" max="1792" width="8.85546875" style="20"/>
    <col min="1793" max="1793" width="4.28515625" style="20" customWidth="1"/>
    <col min="1794" max="1794" width="9.28515625" style="20" customWidth="1"/>
    <col min="1795" max="1795" width="32.7109375" style="20" customWidth="1"/>
    <col min="1796" max="1797" width="6.7109375" style="20" customWidth="1"/>
    <col min="1798" max="1799" width="8.28515625" style="20" customWidth="1"/>
    <col min="1800" max="1801" width="9.7109375" style="20" customWidth="1"/>
    <col min="1802" max="1802" width="15.7109375" style="20" customWidth="1"/>
    <col min="1803" max="2048" width="8.85546875" style="20"/>
    <col min="2049" max="2049" width="4.28515625" style="20" customWidth="1"/>
    <col min="2050" max="2050" width="9.28515625" style="20" customWidth="1"/>
    <col min="2051" max="2051" width="32.7109375" style="20" customWidth="1"/>
    <col min="2052" max="2053" width="6.7109375" style="20" customWidth="1"/>
    <col min="2054" max="2055" width="8.28515625" style="20" customWidth="1"/>
    <col min="2056" max="2057" width="9.7109375" style="20" customWidth="1"/>
    <col min="2058" max="2058" width="15.7109375" style="20" customWidth="1"/>
    <col min="2059" max="2304" width="8.85546875" style="20"/>
    <col min="2305" max="2305" width="4.28515625" style="20" customWidth="1"/>
    <col min="2306" max="2306" width="9.28515625" style="20" customWidth="1"/>
    <col min="2307" max="2307" width="32.7109375" style="20" customWidth="1"/>
    <col min="2308" max="2309" width="6.7109375" style="20" customWidth="1"/>
    <col min="2310" max="2311" width="8.28515625" style="20" customWidth="1"/>
    <col min="2312" max="2313" width="9.7109375" style="20" customWidth="1"/>
    <col min="2314" max="2314" width="15.7109375" style="20" customWidth="1"/>
    <col min="2315" max="2560" width="8.85546875" style="20"/>
    <col min="2561" max="2561" width="4.28515625" style="20" customWidth="1"/>
    <col min="2562" max="2562" width="9.28515625" style="20" customWidth="1"/>
    <col min="2563" max="2563" width="32.7109375" style="20" customWidth="1"/>
    <col min="2564" max="2565" width="6.7109375" style="20" customWidth="1"/>
    <col min="2566" max="2567" width="8.28515625" style="20" customWidth="1"/>
    <col min="2568" max="2569" width="9.7109375" style="20" customWidth="1"/>
    <col min="2570" max="2570" width="15.7109375" style="20" customWidth="1"/>
    <col min="2571" max="2816" width="8.85546875" style="20"/>
    <col min="2817" max="2817" width="4.28515625" style="20" customWidth="1"/>
    <col min="2818" max="2818" width="9.28515625" style="20" customWidth="1"/>
    <col min="2819" max="2819" width="32.7109375" style="20" customWidth="1"/>
    <col min="2820" max="2821" width="6.7109375" style="20" customWidth="1"/>
    <col min="2822" max="2823" width="8.28515625" style="20" customWidth="1"/>
    <col min="2824" max="2825" width="9.7109375" style="20" customWidth="1"/>
    <col min="2826" max="2826" width="15.7109375" style="20" customWidth="1"/>
    <col min="2827" max="3072" width="8.85546875" style="20"/>
    <col min="3073" max="3073" width="4.28515625" style="20" customWidth="1"/>
    <col min="3074" max="3074" width="9.28515625" style="20" customWidth="1"/>
    <col min="3075" max="3075" width="32.7109375" style="20" customWidth="1"/>
    <col min="3076" max="3077" width="6.7109375" style="20" customWidth="1"/>
    <col min="3078" max="3079" width="8.28515625" style="20" customWidth="1"/>
    <col min="3080" max="3081" width="9.7109375" style="20" customWidth="1"/>
    <col min="3082" max="3082" width="15.7109375" style="20" customWidth="1"/>
    <col min="3083" max="3328" width="8.85546875" style="20"/>
    <col min="3329" max="3329" width="4.28515625" style="20" customWidth="1"/>
    <col min="3330" max="3330" width="9.28515625" style="20" customWidth="1"/>
    <col min="3331" max="3331" width="32.7109375" style="20" customWidth="1"/>
    <col min="3332" max="3333" width="6.7109375" style="20" customWidth="1"/>
    <col min="3334" max="3335" width="8.28515625" style="20" customWidth="1"/>
    <col min="3336" max="3337" width="9.7109375" style="20" customWidth="1"/>
    <col min="3338" max="3338" width="15.7109375" style="20" customWidth="1"/>
    <col min="3339" max="3584" width="8.85546875" style="20"/>
    <col min="3585" max="3585" width="4.28515625" style="20" customWidth="1"/>
    <col min="3586" max="3586" width="9.28515625" style="20" customWidth="1"/>
    <col min="3587" max="3587" width="32.7109375" style="20" customWidth="1"/>
    <col min="3588" max="3589" width="6.7109375" style="20" customWidth="1"/>
    <col min="3590" max="3591" width="8.28515625" style="20" customWidth="1"/>
    <col min="3592" max="3593" width="9.7109375" style="20" customWidth="1"/>
    <col min="3594" max="3594" width="15.7109375" style="20" customWidth="1"/>
    <col min="3595" max="3840" width="8.85546875" style="20"/>
    <col min="3841" max="3841" width="4.28515625" style="20" customWidth="1"/>
    <col min="3842" max="3842" width="9.28515625" style="20" customWidth="1"/>
    <col min="3843" max="3843" width="32.7109375" style="20" customWidth="1"/>
    <col min="3844" max="3845" width="6.7109375" style="20" customWidth="1"/>
    <col min="3846" max="3847" width="8.28515625" style="20" customWidth="1"/>
    <col min="3848" max="3849" width="9.7109375" style="20" customWidth="1"/>
    <col min="3850" max="3850" width="15.7109375" style="20" customWidth="1"/>
    <col min="3851" max="4096" width="8.85546875" style="20"/>
    <col min="4097" max="4097" width="4.28515625" style="20" customWidth="1"/>
    <col min="4098" max="4098" width="9.28515625" style="20" customWidth="1"/>
    <col min="4099" max="4099" width="32.7109375" style="20" customWidth="1"/>
    <col min="4100" max="4101" width="6.7109375" style="20" customWidth="1"/>
    <col min="4102" max="4103" width="8.28515625" style="20" customWidth="1"/>
    <col min="4104" max="4105" width="9.7109375" style="20" customWidth="1"/>
    <col min="4106" max="4106" width="15.7109375" style="20" customWidth="1"/>
    <col min="4107" max="4352" width="8.85546875" style="20"/>
    <col min="4353" max="4353" width="4.28515625" style="20" customWidth="1"/>
    <col min="4354" max="4354" width="9.28515625" style="20" customWidth="1"/>
    <col min="4355" max="4355" width="32.7109375" style="20" customWidth="1"/>
    <col min="4356" max="4357" width="6.7109375" style="20" customWidth="1"/>
    <col min="4358" max="4359" width="8.28515625" style="20" customWidth="1"/>
    <col min="4360" max="4361" width="9.7109375" style="20" customWidth="1"/>
    <col min="4362" max="4362" width="15.7109375" style="20" customWidth="1"/>
    <col min="4363" max="4608" width="8.85546875" style="20"/>
    <col min="4609" max="4609" width="4.28515625" style="20" customWidth="1"/>
    <col min="4610" max="4610" width="9.28515625" style="20" customWidth="1"/>
    <col min="4611" max="4611" width="32.7109375" style="20" customWidth="1"/>
    <col min="4612" max="4613" width="6.7109375" style="20" customWidth="1"/>
    <col min="4614" max="4615" width="8.28515625" style="20" customWidth="1"/>
    <col min="4616" max="4617" width="9.7109375" style="20" customWidth="1"/>
    <col min="4618" max="4618" width="15.7109375" style="20" customWidth="1"/>
    <col min="4619" max="4864" width="8.85546875" style="20"/>
    <col min="4865" max="4865" width="4.28515625" style="20" customWidth="1"/>
    <col min="4866" max="4866" width="9.28515625" style="20" customWidth="1"/>
    <col min="4867" max="4867" width="32.7109375" style="20" customWidth="1"/>
    <col min="4868" max="4869" width="6.7109375" style="20" customWidth="1"/>
    <col min="4870" max="4871" width="8.28515625" style="20" customWidth="1"/>
    <col min="4872" max="4873" width="9.7109375" style="20" customWidth="1"/>
    <col min="4874" max="4874" width="15.7109375" style="20" customWidth="1"/>
    <col min="4875" max="5120" width="8.85546875" style="20"/>
    <col min="5121" max="5121" width="4.28515625" style="20" customWidth="1"/>
    <col min="5122" max="5122" width="9.28515625" style="20" customWidth="1"/>
    <col min="5123" max="5123" width="32.7109375" style="20" customWidth="1"/>
    <col min="5124" max="5125" width="6.7109375" style="20" customWidth="1"/>
    <col min="5126" max="5127" width="8.28515625" style="20" customWidth="1"/>
    <col min="5128" max="5129" width="9.7109375" style="20" customWidth="1"/>
    <col min="5130" max="5130" width="15.7109375" style="20" customWidth="1"/>
    <col min="5131" max="5376" width="8.85546875" style="20"/>
    <col min="5377" max="5377" width="4.28515625" style="20" customWidth="1"/>
    <col min="5378" max="5378" width="9.28515625" style="20" customWidth="1"/>
    <col min="5379" max="5379" width="32.7109375" style="20" customWidth="1"/>
    <col min="5380" max="5381" width="6.7109375" style="20" customWidth="1"/>
    <col min="5382" max="5383" width="8.28515625" style="20" customWidth="1"/>
    <col min="5384" max="5385" width="9.7109375" style="20" customWidth="1"/>
    <col min="5386" max="5386" width="15.7109375" style="20" customWidth="1"/>
    <col min="5387" max="5632" width="8.85546875" style="20"/>
    <col min="5633" max="5633" width="4.28515625" style="20" customWidth="1"/>
    <col min="5634" max="5634" width="9.28515625" style="20" customWidth="1"/>
    <col min="5635" max="5635" width="32.7109375" style="20" customWidth="1"/>
    <col min="5636" max="5637" width="6.7109375" style="20" customWidth="1"/>
    <col min="5638" max="5639" width="8.28515625" style="20" customWidth="1"/>
    <col min="5640" max="5641" width="9.7109375" style="20" customWidth="1"/>
    <col min="5642" max="5642" width="15.7109375" style="20" customWidth="1"/>
    <col min="5643" max="5888" width="8.85546875" style="20"/>
    <col min="5889" max="5889" width="4.28515625" style="20" customWidth="1"/>
    <col min="5890" max="5890" width="9.28515625" style="20" customWidth="1"/>
    <col min="5891" max="5891" width="32.7109375" style="20" customWidth="1"/>
    <col min="5892" max="5893" width="6.7109375" style="20" customWidth="1"/>
    <col min="5894" max="5895" width="8.28515625" style="20" customWidth="1"/>
    <col min="5896" max="5897" width="9.7109375" style="20" customWidth="1"/>
    <col min="5898" max="5898" width="15.7109375" style="20" customWidth="1"/>
    <col min="5899" max="6144" width="8.85546875" style="20"/>
    <col min="6145" max="6145" width="4.28515625" style="20" customWidth="1"/>
    <col min="6146" max="6146" width="9.28515625" style="20" customWidth="1"/>
    <col min="6147" max="6147" width="32.7109375" style="20" customWidth="1"/>
    <col min="6148" max="6149" width="6.7109375" style="20" customWidth="1"/>
    <col min="6150" max="6151" width="8.28515625" style="20" customWidth="1"/>
    <col min="6152" max="6153" width="9.7109375" style="20" customWidth="1"/>
    <col min="6154" max="6154" width="15.7109375" style="20" customWidth="1"/>
    <col min="6155" max="6400" width="8.85546875" style="20"/>
    <col min="6401" max="6401" width="4.28515625" style="20" customWidth="1"/>
    <col min="6402" max="6402" width="9.28515625" style="20" customWidth="1"/>
    <col min="6403" max="6403" width="32.7109375" style="20" customWidth="1"/>
    <col min="6404" max="6405" width="6.7109375" style="20" customWidth="1"/>
    <col min="6406" max="6407" width="8.28515625" style="20" customWidth="1"/>
    <col min="6408" max="6409" width="9.7109375" style="20" customWidth="1"/>
    <col min="6410" max="6410" width="15.7109375" style="20" customWidth="1"/>
    <col min="6411" max="6656" width="8.85546875" style="20"/>
    <col min="6657" max="6657" width="4.28515625" style="20" customWidth="1"/>
    <col min="6658" max="6658" width="9.28515625" style="20" customWidth="1"/>
    <col min="6659" max="6659" width="32.7109375" style="20" customWidth="1"/>
    <col min="6660" max="6661" width="6.7109375" style="20" customWidth="1"/>
    <col min="6662" max="6663" width="8.28515625" style="20" customWidth="1"/>
    <col min="6664" max="6665" width="9.7109375" style="20" customWidth="1"/>
    <col min="6666" max="6666" width="15.7109375" style="20" customWidth="1"/>
    <col min="6667" max="6912" width="8.85546875" style="20"/>
    <col min="6913" max="6913" width="4.28515625" style="20" customWidth="1"/>
    <col min="6914" max="6914" width="9.28515625" style="20" customWidth="1"/>
    <col min="6915" max="6915" width="32.7109375" style="20" customWidth="1"/>
    <col min="6916" max="6917" width="6.7109375" style="20" customWidth="1"/>
    <col min="6918" max="6919" width="8.28515625" style="20" customWidth="1"/>
    <col min="6920" max="6921" width="9.7109375" style="20" customWidth="1"/>
    <col min="6922" max="6922" width="15.7109375" style="20" customWidth="1"/>
    <col min="6923" max="7168" width="8.85546875" style="20"/>
    <col min="7169" max="7169" width="4.28515625" style="20" customWidth="1"/>
    <col min="7170" max="7170" width="9.28515625" style="20" customWidth="1"/>
    <col min="7171" max="7171" width="32.7109375" style="20" customWidth="1"/>
    <col min="7172" max="7173" width="6.7109375" style="20" customWidth="1"/>
    <col min="7174" max="7175" width="8.28515625" style="20" customWidth="1"/>
    <col min="7176" max="7177" width="9.7109375" style="20" customWidth="1"/>
    <col min="7178" max="7178" width="15.7109375" style="20" customWidth="1"/>
    <col min="7179" max="7424" width="8.85546875" style="20"/>
    <col min="7425" max="7425" width="4.28515625" style="20" customWidth="1"/>
    <col min="7426" max="7426" width="9.28515625" style="20" customWidth="1"/>
    <col min="7427" max="7427" width="32.7109375" style="20" customWidth="1"/>
    <col min="7428" max="7429" width="6.7109375" style="20" customWidth="1"/>
    <col min="7430" max="7431" width="8.28515625" style="20" customWidth="1"/>
    <col min="7432" max="7433" width="9.7109375" style="20" customWidth="1"/>
    <col min="7434" max="7434" width="15.7109375" style="20" customWidth="1"/>
    <col min="7435" max="7680" width="8.85546875" style="20"/>
    <col min="7681" max="7681" width="4.28515625" style="20" customWidth="1"/>
    <col min="7682" max="7682" width="9.28515625" style="20" customWidth="1"/>
    <col min="7683" max="7683" width="32.7109375" style="20" customWidth="1"/>
    <col min="7684" max="7685" width="6.7109375" style="20" customWidth="1"/>
    <col min="7686" max="7687" width="8.28515625" style="20" customWidth="1"/>
    <col min="7688" max="7689" width="9.7109375" style="20" customWidth="1"/>
    <col min="7690" max="7690" width="15.7109375" style="20" customWidth="1"/>
    <col min="7691" max="7936" width="8.85546875" style="20"/>
    <col min="7937" max="7937" width="4.28515625" style="20" customWidth="1"/>
    <col min="7938" max="7938" width="9.28515625" style="20" customWidth="1"/>
    <col min="7939" max="7939" width="32.7109375" style="20" customWidth="1"/>
    <col min="7940" max="7941" width="6.7109375" style="20" customWidth="1"/>
    <col min="7942" max="7943" width="8.28515625" style="20" customWidth="1"/>
    <col min="7944" max="7945" width="9.7109375" style="20" customWidth="1"/>
    <col min="7946" max="7946" width="15.7109375" style="20" customWidth="1"/>
    <col min="7947" max="8192" width="8.85546875" style="20"/>
    <col min="8193" max="8193" width="4.28515625" style="20" customWidth="1"/>
    <col min="8194" max="8194" width="9.28515625" style="20" customWidth="1"/>
    <col min="8195" max="8195" width="32.7109375" style="20" customWidth="1"/>
    <col min="8196" max="8197" width="6.7109375" style="20" customWidth="1"/>
    <col min="8198" max="8199" width="8.28515625" style="20" customWidth="1"/>
    <col min="8200" max="8201" width="9.7109375" style="20" customWidth="1"/>
    <col min="8202" max="8202" width="15.7109375" style="20" customWidth="1"/>
    <col min="8203" max="8448" width="8.85546875" style="20"/>
    <col min="8449" max="8449" width="4.28515625" style="20" customWidth="1"/>
    <col min="8450" max="8450" width="9.28515625" style="20" customWidth="1"/>
    <col min="8451" max="8451" width="32.7109375" style="20" customWidth="1"/>
    <col min="8452" max="8453" width="6.7109375" style="20" customWidth="1"/>
    <col min="8454" max="8455" width="8.28515625" style="20" customWidth="1"/>
    <col min="8456" max="8457" width="9.7109375" style="20" customWidth="1"/>
    <col min="8458" max="8458" width="15.7109375" style="20" customWidth="1"/>
    <col min="8459" max="8704" width="8.85546875" style="20"/>
    <col min="8705" max="8705" width="4.28515625" style="20" customWidth="1"/>
    <col min="8706" max="8706" width="9.28515625" style="20" customWidth="1"/>
    <col min="8707" max="8707" width="32.7109375" style="20" customWidth="1"/>
    <col min="8708" max="8709" width="6.7109375" style="20" customWidth="1"/>
    <col min="8710" max="8711" width="8.28515625" style="20" customWidth="1"/>
    <col min="8712" max="8713" width="9.7109375" style="20" customWidth="1"/>
    <col min="8714" max="8714" width="15.7109375" style="20" customWidth="1"/>
    <col min="8715" max="8960" width="8.85546875" style="20"/>
    <col min="8961" max="8961" width="4.28515625" style="20" customWidth="1"/>
    <col min="8962" max="8962" width="9.28515625" style="20" customWidth="1"/>
    <col min="8963" max="8963" width="32.7109375" style="20" customWidth="1"/>
    <col min="8964" max="8965" width="6.7109375" style="20" customWidth="1"/>
    <col min="8966" max="8967" width="8.28515625" style="20" customWidth="1"/>
    <col min="8968" max="8969" width="9.7109375" style="20" customWidth="1"/>
    <col min="8970" max="8970" width="15.7109375" style="20" customWidth="1"/>
    <col min="8971" max="9216" width="8.85546875" style="20"/>
    <col min="9217" max="9217" width="4.28515625" style="20" customWidth="1"/>
    <col min="9218" max="9218" width="9.28515625" style="20" customWidth="1"/>
    <col min="9219" max="9219" width="32.7109375" style="20" customWidth="1"/>
    <col min="9220" max="9221" width="6.7109375" style="20" customWidth="1"/>
    <col min="9222" max="9223" width="8.28515625" style="20" customWidth="1"/>
    <col min="9224" max="9225" width="9.7109375" style="20" customWidth="1"/>
    <col min="9226" max="9226" width="15.7109375" style="20" customWidth="1"/>
    <col min="9227" max="9472" width="8.85546875" style="20"/>
    <col min="9473" max="9473" width="4.28515625" style="20" customWidth="1"/>
    <col min="9474" max="9474" width="9.28515625" style="20" customWidth="1"/>
    <col min="9475" max="9475" width="32.7109375" style="20" customWidth="1"/>
    <col min="9476" max="9477" width="6.7109375" style="20" customWidth="1"/>
    <col min="9478" max="9479" width="8.28515625" style="20" customWidth="1"/>
    <col min="9480" max="9481" width="9.7109375" style="20" customWidth="1"/>
    <col min="9482" max="9482" width="15.7109375" style="20" customWidth="1"/>
    <col min="9483" max="9728" width="8.85546875" style="20"/>
    <col min="9729" max="9729" width="4.28515625" style="20" customWidth="1"/>
    <col min="9730" max="9730" width="9.28515625" style="20" customWidth="1"/>
    <col min="9731" max="9731" width="32.7109375" style="20" customWidth="1"/>
    <col min="9732" max="9733" width="6.7109375" style="20" customWidth="1"/>
    <col min="9734" max="9735" width="8.28515625" style="20" customWidth="1"/>
    <col min="9736" max="9737" width="9.7109375" style="20" customWidth="1"/>
    <col min="9738" max="9738" width="15.7109375" style="20" customWidth="1"/>
    <col min="9739" max="9984" width="8.85546875" style="20"/>
    <col min="9985" max="9985" width="4.28515625" style="20" customWidth="1"/>
    <col min="9986" max="9986" width="9.28515625" style="20" customWidth="1"/>
    <col min="9987" max="9987" width="32.7109375" style="20" customWidth="1"/>
    <col min="9988" max="9989" width="6.7109375" style="20" customWidth="1"/>
    <col min="9990" max="9991" width="8.28515625" style="20" customWidth="1"/>
    <col min="9992" max="9993" width="9.7109375" style="20" customWidth="1"/>
    <col min="9994" max="9994" width="15.7109375" style="20" customWidth="1"/>
    <col min="9995" max="10240" width="8.85546875" style="20"/>
    <col min="10241" max="10241" width="4.28515625" style="20" customWidth="1"/>
    <col min="10242" max="10242" width="9.28515625" style="20" customWidth="1"/>
    <col min="10243" max="10243" width="32.7109375" style="20" customWidth="1"/>
    <col min="10244" max="10245" width="6.7109375" style="20" customWidth="1"/>
    <col min="10246" max="10247" width="8.28515625" style="20" customWidth="1"/>
    <col min="10248" max="10249" width="9.7109375" style="20" customWidth="1"/>
    <col min="10250" max="10250" width="15.7109375" style="20" customWidth="1"/>
    <col min="10251" max="10496" width="8.85546875" style="20"/>
    <col min="10497" max="10497" width="4.28515625" style="20" customWidth="1"/>
    <col min="10498" max="10498" width="9.28515625" style="20" customWidth="1"/>
    <col min="10499" max="10499" width="32.7109375" style="20" customWidth="1"/>
    <col min="10500" max="10501" width="6.7109375" style="20" customWidth="1"/>
    <col min="10502" max="10503" width="8.28515625" style="20" customWidth="1"/>
    <col min="10504" max="10505" width="9.7109375" style="20" customWidth="1"/>
    <col min="10506" max="10506" width="15.7109375" style="20" customWidth="1"/>
    <col min="10507" max="10752" width="8.85546875" style="20"/>
    <col min="10753" max="10753" width="4.28515625" style="20" customWidth="1"/>
    <col min="10754" max="10754" width="9.28515625" style="20" customWidth="1"/>
    <col min="10755" max="10755" width="32.7109375" style="20" customWidth="1"/>
    <col min="10756" max="10757" width="6.7109375" style="20" customWidth="1"/>
    <col min="10758" max="10759" width="8.28515625" style="20" customWidth="1"/>
    <col min="10760" max="10761" width="9.7109375" style="20" customWidth="1"/>
    <col min="10762" max="10762" width="15.7109375" style="20" customWidth="1"/>
    <col min="10763" max="11008" width="8.85546875" style="20"/>
    <col min="11009" max="11009" width="4.28515625" style="20" customWidth="1"/>
    <col min="11010" max="11010" width="9.28515625" style="20" customWidth="1"/>
    <col min="11011" max="11011" width="32.7109375" style="20" customWidth="1"/>
    <col min="11012" max="11013" width="6.7109375" style="20" customWidth="1"/>
    <col min="11014" max="11015" width="8.28515625" style="20" customWidth="1"/>
    <col min="11016" max="11017" width="9.7109375" style="20" customWidth="1"/>
    <col min="11018" max="11018" width="15.7109375" style="20" customWidth="1"/>
    <col min="11019" max="11264" width="8.85546875" style="20"/>
    <col min="11265" max="11265" width="4.28515625" style="20" customWidth="1"/>
    <col min="11266" max="11266" width="9.28515625" style="20" customWidth="1"/>
    <col min="11267" max="11267" width="32.7109375" style="20" customWidth="1"/>
    <col min="11268" max="11269" width="6.7109375" style="20" customWidth="1"/>
    <col min="11270" max="11271" width="8.28515625" style="20" customWidth="1"/>
    <col min="11272" max="11273" width="9.7109375" style="20" customWidth="1"/>
    <col min="11274" max="11274" width="15.7109375" style="20" customWidth="1"/>
    <col min="11275" max="11520" width="8.85546875" style="20"/>
    <col min="11521" max="11521" width="4.28515625" style="20" customWidth="1"/>
    <col min="11522" max="11522" width="9.28515625" style="20" customWidth="1"/>
    <col min="11523" max="11523" width="32.7109375" style="20" customWidth="1"/>
    <col min="11524" max="11525" width="6.7109375" style="20" customWidth="1"/>
    <col min="11526" max="11527" width="8.28515625" style="20" customWidth="1"/>
    <col min="11528" max="11529" width="9.7109375" style="20" customWidth="1"/>
    <col min="11530" max="11530" width="15.7109375" style="20" customWidth="1"/>
    <col min="11531" max="11776" width="8.85546875" style="20"/>
    <col min="11777" max="11777" width="4.28515625" style="20" customWidth="1"/>
    <col min="11778" max="11778" width="9.28515625" style="20" customWidth="1"/>
    <col min="11779" max="11779" width="32.7109375" style="20" customWidth="1"/>
    <col min="11780" max="11781" width="6.7109375" style="20" customWidth="1"/>
    <col min="11782" max="11783" width="8.28515625" style="20" customWidth="1"/>
    <col min="11784" max="11785" width="9.7109375" style="20" customWidth="1"/>
    <col min="11786" max="11786" width="15.7109375" style="20" customWidth="1"/>
    <col min="11787" max="12032" width="8.85546875" style="20"/>
    <col min="12033" max="12033" width="4.28515625" style="20" customWidth="1"/>
    <col min="12034" max="12034" width="9.28515625" style="20" customWidth="1"/>
    <col min="12035" max="12035" width="32.7109375" style="20" customWidth="1"/>
    <col min="12036" max="12037" width="6.7109375" style="20" customWidth="1"/>
    <col min="12038" max="12039" width="8.28515625" style="20" customWidth="1"/>
    <col min="12040" max="12041" width="9.7109375" style="20" customWidth="1"/>
    <col min="12042" max="12042" width="15.7109375" style="20" customWidth="1"/>
    <col min="12043" max="12288" width="8.85546875" style="20"/>
    <col min="12289" max="12289" width="4.28515625" style="20" customWidth="1"/>
    <col min="12290" max="12290" width="9.28515625" style="20" customWidth="1"/>
    <col min="12291" max="12291" width="32.7109375" style="20" customWidth="1"/>
    <col min="12292" max="12293" width="6.7109375" style="20" customWidth="1"/>
    <col min="12294" max="12295" width="8.28515625" style="20" customWidth="1"/>
    <col min="12296" max="12297" width="9.7109375" style="20" customWidth="1"/>
    <col min="12298" max="12298" width="15.7109375" style="20" customWidth="1"/>
    <col min="12299" max="12544" width="8.85546875" style="20"/>
    <col min="12545" max="12545" width="4.28515625" style="20" customWidth="1"/>
    <col min="12546" max="12546" width="9.28515625" style="20" customWidth="1"/>
    <col min="12547" max="12547" width="32.7109375" style="20" customWidth="1"/>
    <col min="12548" max="12549" width="6.7109375" style="20" customWidth="1"/>
    <col min="12550" max="12551" width="8.28515625" style="20" customWidth="1"/>
    <col min="12552" max="12553" width="9.7109375" style="20" customWidth="1"/>
    <col min="12554" max="12554" width="15.7109375" style="20" customWidth="1"/>
    <col min="12555" max="12800" width="8.85546875" style="20"/>
    <col min="12801" max="12801" width="4.28515625" style="20" customWidth="1"/>
    <col min="12802" max="12802" width="9.28515625" style="20" customWidth="1"/>
    <col min="12803" max="12803" width="32.7109375" style="20" customWidth="1"/>
    <col min="12804" max="12805" width="6.7109375" style="20" customWidth="1"/>
    <col min="12806" max="12807" width="8.28515625" style="20" customWidth="1"/>
    <col min="12808" max="12809" width="9.7109375" style="20" customWidth="1"/>
    <col min="12810" max="12810" width="15.7109375" style="20" customWidth="1"/>
    <col min="12811" max="13056" width="8.85546875" style="20"/>
    <col min="13057" max="13057" width="4.28515625" style="20" customWidth="1"/>
    <col min="13058" max="13058" width="9.28515625" style="20" customWidth="1"/>
    <col min="13059" max="13059" width="32.7109375" style="20" customWidth="1"/>
    <col min="13060" max="13061" width="6.7109375" style="20" customWidth="1"/>
    <col min="13062" max="13063" width="8.28515625" style="20" customWidth="1"/>
    <col min="13064" max="13065" width="9.7109375" style="20" customWidth="1"/>
    <col min="13066" max="13066" width="15.7109375" style="20" customWidth="1"/>
    <col min="13067" max="13312" width="8.85546875" style="20"/>
    <col min="13313" max="13313" width="4.28515625" style="20" customWidth="1"/>
    <col min="13314" max="13314" width="9.28515625" style="20" customWidth="1"/>
    <col min="13315" max="13315" width="32.7109375" style="20" customWidth="1"/>
    <col min="13316" max="13317" width="6.7109375" style="20" customWidth="1"/>
    <col min="13318" max="13319" width="8.28515625" style="20" customWidth="1"/>
    <col min="13320" max="13321" width="9.7109375" style="20" customWidth="1"/>
    <col min="13322" max="13322" width="15.7109375" style="20" customWidth="1"/>
    <col min="13323" max="13568" width="8.85546875" style="20"/>
    <col min="13569" max="13569" width="4.28515625" style="20" customWidth="1"/>
    <col min="13570" max="13570" width="9.28515625" style="20" customWidth="1"/>
    <col min="13571" max="13571" width="32.7109375" style="20" customWidth="1"/>
    <col min="13572" max="13573" width="6.7109375" style="20" customWidth="1"/>
    <col min="13574" max="13575" width="8.28515625" style="20" customWidth="1"/>
    <col min="13576" max="13577" width="9.7109375" style="20" customWidth="1"/>
    <col min="13578" max="13578" width="15.7109375" style="20" customWidth="1"/>
    <col min="13579" max="13824" width="8.85546875" style="20"/>
    <col min="13825" max="13825" width="4.28515625" style="20" customWidth="1"/>
    <col min="13826" max="13826" width="9.28515625" style="20" customWidth="1"/>
    <col min="13827" max="13827" width="32.7109375" style="20" customWidth="1"/>
    <col min="13828" max="13829" width="6.7109375" style="20" customWidth="1"/>
    <col min="13830" max="13831" width="8.28515625" style="20" customWidth="1"/>
    <col min="13832" max="13833" width="9.7109375" style="20" customWidth="1"/>
    <col min="13834" max="13834" width="15.7109375" style="20" customWidth="1"/>
    <col min="13835" max="14080" width="8.85546875" style="20"/>
    <col min="14081" max="14081" width="4.28515625" style="20" customWidth="1"/>
    <col min="14082" max="14082" width="9.28515625" style="20" customWidth="1"/>
    <col min="14083" max="14083" width="32.7109375" style="20" customWidth="1"/>
    <col min="14084" max="14085" width="6.7109375" style="20" customWidth="1"/>
    <col min="14086" max="14087" width="8.28515625" style="20" customWidth="1"/>
    <col min="14088" max="14089" width="9.7109375" style="20" customWidth="1"/>
    <col min="14090" max="14090" width="15.7109375" style="20" customWidth="1"/>
    <col min="14091" max="14336" width="8.85546875" style="20"/>
    <col min="14337" max="14337" width="4.28515625" style="20" customWidth="1"/>
    <col min="14338" max="14338" width="9.28515625" style="20" customWidth="1"/>
    <col min="14339" max="14339" width="32.7109375" style="20" customWidth="1"/>
    <col min="14340" max="14341" width="6.7109375" style="20" customWidth="1"/>
    <col min="14342" max="14343" width="8.28515625" style="20" customWidth="1"/>
    <col min="14344" max="14345" width="9.7109375" style="20" customWidth="1"/>
    <col min="14346" max="14346" width="15.7109375" style="20" customWidth="1"/>
    <col min="14347" max="14592" width="8.85546875" style="20"/>
    <col min="14593" max="14593" width="4.28515625" style="20" customWidth="1"/>
    <col min="14594" max="14594" width="9.28515625" style="20" customWidth="1"/>
    <col min="14595" max="14595" width="32.7109375" style="20" customWidth="1"/>
    <col min="14596" max="14597" width="6.7109375" style="20" customWidth="1"/>
    <col min="14598" max="14599" width="8.28515625" style="20" customWidth="1"/>
    <col min="14600" max="14601" width="9.7109375" style="20" customWidth="1"/>
    <col min="14602" max="14602" width="15.7109375" style="20" customWidth="1"/>
    <col min="14603" max="14848" width="8.85546875" style="20"/>
    <col min="14849" max="14849" width="4.28515625" style="20" customWidth="1"/>
    <col min="14850" max="14850" width="9.28515625" style="20" customWidth="1"/>
    <col min="14851" max="14851" width="32.7109375" style="20" customWidth="1"/>
    <col min="14852" max="14853" width="6.7109375" style="20" customWidth="1"/>
    <col min="14854" max="14855" width="8.28515625" style="20" customWidth="1"/>
    <col min="14856" max="14857" width="9.7109375" style="20" customWidth="1"/>
    <col min="14858" max="14858" width="15.7109375" style="20" customWidth="1"/>
    <col min="14859" max="15104" width="8.85546875" style="20"/>
    <col min="15105" max="15105" width="4.28515625" style="20" customWidth="1"/>
    <col min="15106" max="15106" width="9.28515625" style="20" customWidth="1"/>
    <col min="15107" max="15107" width="32.7109375" style="20" customWidth="1"/>
    <col min="15108" max="15109" width="6.7109375" style="20" customWidth="1"/>
    <col min="15110" max="15111" width="8.28515625" style="20" customWidth="1"/>
    <col min="15112" max="15113" width="9.7109375" style="20" customWidth="1"/>
    <col min="15114" max="15114" width="15.7109375" style="20" customWidth="1"/>
    <col min="15115" max="15360" width="8.85546875" style="20"/>
    <col min="15361" max="15361" width="4.28515625" style="20" customWidth="1"/>
    <col min="15362" max="15362" width="9.28515625" style="20" customWidth="1"/>
    <col min="15363" max="15363" width="32.7109375" style="20" customWidth="1"/>
    <col min="15364" max="15365" width="6.7109375" style="20" customWidth="1"/>
    <col min="15366" max="15367" width="8.28515625" style="20" customWidth="1"/>
    <col min="15368" max="15369" width="9.7109375" style="20" customWidth="1"/>
    <col min="15370" max="15370" width="15.7109375" style="20" customWidth="1"/>
    <col min="15371" max="15616" width="8.85546875" style="20"/>
    <col min="15617" max="15617" width="4.28515625" style="20" customWidth="1"/>
    <col min="15618" max="15618" width="9.28515625" style="20" customWidth="1"/>
    <col min="15619" max="15619" width="32.7109375" style="20" customWidth="1"/>
    <col min="15620" max="15621" width="6.7109375" style="20" customWidth="1"/>
    <col min="15622" max="15623" width="8.28515625" style="20" customWidth="1"/>
    <col min="15624" max="15625" width="9.7109375" style="20" customWidth="1"/>
    <col min="15626" max="15626" width="15.7109375" style="20" customWidth="1"/>
    <col min="15627" max="15872" width="8.85546875" style="20"/>
    <col min="15873" max="15873" width="4.28515625" style="20" customWidth="1"/>
    <col min="15874" max="15874" width="9.28515625" style="20" customWidth="1"/>
    <col min="15875" max="15875" width="32.7109375" style="20" customWidth="1"/>
    <col min="15876" max="15877" width="6.7109375" style="20" customWidth="1"/>
    <col min="15878" max="15879" width="8.28515625" style="20" customWidth="1"/>
    <col min="15880" max="15881" width="9.7109375" style="20" customWidth="1"/>
    <col min="15882" max="15882" width="15.7109375" style="20" customWidth="1"/>
    <col min="15883" max="16128" width="8.85546875" style="20"/>
    <col min="16129" max="16129" width="4.28515625" style="20" customWidth="1"/>
    <col min="16130" max="16130" width="9.28515625" style="20" customWidth="1"/>
    <col min="16131" max="16131" width="32.7109375" style="20" customWidth="1"/>
    <col min="16132" max="16133" width="6.7109375" style="20" customWidth="1"/>
    <col min="16134" max="16135" width="8.28515625" style="20" customWidth="1"/>
    <col min="16136" max="16137" width="9.7109375" style="20" customWidth="1"/>
    <col min="16138" max="16138" width="15.7109375" style="20" customWidth="1"/>
    <col min="16139" max="16384" width="8.85546875" style="20"/>
  </cols>
  <sheetData>
    <row r="1" spans="1:9" s="315" customFormat="1" ht="30">
      <c r="A1" s="8" t="s">
        <v>71</v>
      </c>
      <c r="B1" s="8" t="s">
        <v>72</v>
      </c>
      <c r="C1" s="8" t="s">
        <v>73</v>
      </c>
      <c r="D1" s="241" t="s">
        <v>74</v>
      </c>
      <c r="E1" s="13" t="s">
        <v>75</v>
      </c>
      <c r="F1" s="241" t="s">
        <v>76</v>
      </c>
      <c r="G1" s="241" t="s">
        <v>77</v>
      </c>
      <c r="H1" s="13" t="s">
        <v>0</v>
      </c>
      <c r="I1" s="13" t="s">
        <v>1</v>
      </c>
    </row>
    <row r="2" spans="1:9" ht="57">
      <c r="A2" s="57">
        <v>1</v>
      </c>
      <c r="B2" s="20" t="s">
        <v>1487</v>
      </c>
      <c r="C2" s="20" t="s">
        <v>1488</v>
      </c>
      <c r="D2" s="76">
        <v>3.7</v>
      </c>
      <c r="E2" s="58" t="s">
        <v>239</v>
      </c>
      <c r="F2" s="281"/>
      <c r="G2" s="281"/>
      <c r="H2" s="72">
        <f>ROUND(D2*F2, 0)</f>
        <v>0</v>
      </c>
      <c r="I2" s="72">
        <f>ROUND(D2*G2, 0)</f>
        <v>0</v>
      </c>
    </row>
    <row r="3" spans="1:9">
      <c r="F3" s="77"/>
      <c r="G3" s="77"/>
      <c r="H3" s="72"/>
      <c r="I3" s="72"/>
    </row>
    <row r="4" spans="1:9" ht="57">
      <c r="A4" s="57">
        <v>2</v>
      </c>
      <c r="B4" s="20" t="s">
        <v>1489</v>
      </c>
      <c r="C4" s="20" t="s">
        <v>1490</v>
      </c>
      <c r="D4" s="76">
        <v>3.7</v>
      </c>
      <c r="E4" s="58" t="s">
        <v>239</v>
      </c>
      <c r="F4" s="281"/>
      <c r="G4" s="281"/>
      <c r="H4" s="72">
        <f>ROUND(D4*F4, 0)</f>
        <v>0</v>
      </c>
      <c r="I4" s="72">
        <f>ROUND(D4*G4, 0)</f>
        <v>0</v>
      </c>
    </row>
    <row r="5" spans="1:9">
      <c r="F5" s="77"/>
      <c r="G5" s="77"/>
      <c r="H5" s="72"/>
      <c r="I5" s="72"/>
    </row>
    <row r="6" spans="1:9" ht="57">
      <c r="A6" s="57">
        <v>3</v>
      </c>
      <c r="B6" s="20" t="s">
        <v>1491</v>
      </c>
      <c r="C6" s="20" t="s">
        <v>1492</v>
      </c>
      <c r="D6" s="76">
        <v>3.7</v>
      </c>
      <c r="E6" s="58" t="s">
        <v>239</v>
      </c>
      <c r="F6" s="281"/>
      <c r="G6" s="281"/>
      <c r="H6" s="72">
        <f>ROUND(D6*F6, 0)</f>
        <v>0</v>
      </c>
      <c r="I6" s="72">
        <f>ROUND(D6*G6, 0)</f>
        <v>0</v>
      </c>
    </row>
    <row r="7" spans="1:9">
      <c r="F7" s="77"/>
      <c r="G7" s="77"/>
      <c r="H7" s="72"/>
      <c r="I7" s="72"/>
    </row>
    <row r="8" spans="1:9" ht="42.75">
      <c r="A8" s="57">
        <v>4</v>
      </c>
      <c r="B8" s="20" t="s">
        <v>1493</v>
      </c>
      <c r="C8" s="20" t="s">
        <v>1494</v>
      </c>
      <c r="D8" s="76">
        <v>5.3</v>
      </c>
      <c r="E8" s="58" t="s">
        <v>239</v>
      </c>
      <c r="F8" s="281"/>
      <c r="G8" s="281"/>
      <c r="H8" s="72">
        <f>ROUND(D8*F8, 0)</f>
        <v>0</v>
      </c>
      <c r="I8" s="72">
        <f>ROUND(D8*G8, 0)</f>
        <v>0</v>
      </c>
    </row>
    <row r="9" spans="1:9">
      <c r="F9" s="77"/>
      <c r="G9" s="77"/>
      <c r="H9" s="72"/>
      <c r="I9" s="72"/>
    </row>
    <row r="10" spans="1:9" s="316" customFormat="1" ht="15">
      <c r="A10" s="164"/>
      <c r="B10" s="12"/>
      <c r="C10" s="12" t="s">
        <v>89</v>
      </c>
      <c r="D10" s="268"/>
      <c r="E10" s="14"/>
      <c r="F10" s="341"/>
      <c r="G10" s="341"/>
      <c r="H10" s="16">
        <f>ROUND(SUM(H2:H9),0)</f>
        <v>0</v>
      </c>
      <c r="I10" s="16">
        <f>ROUND(SUM(I2:I9),0)</f>
        <v>0</v>
      </c>
    </row>
  </sheetData>
  <sheetProtection algorithmName="SHA-512" hashValue="GSEIjDiEA9Awuct6ngfxmoAwsHG6mS1BIPQm+/vKLkpXQ9UWR/LaYvvWwMj3606FWCa42d05K6NTJOIjKLtvIg==" saltValue="P/edf+XBG+WSOg7R52IoDg==" spinCount="100000" sheet="1" objects="1" scenarios="1"/>
  <autoFilter ref="A1:I10" xr:uid="{00000000-0009-0000-0000-000023000000}"/>
  <customSheetViews>
    <customSheetView guid="{8F7B0D9D-760B-4ED2-8EF3-7E60F24C53A3}" showPageBreaks="1">
      <selection activeCell="I18" sqref="I18"/>
      <pageMargins left="0.2361111111111111" right="0.2361111111111111" top="0.69444444444444442" bottom="0.69444444444444442" header="0.41666666666666669" footer="0.41666666666666669"/>
      <pageSetup paperSize="9" orientation="portrait" useFirstPageNumber="1" r:id="rId1"/>
      <headerFooter>
        <oddHeader>&amp;L&amp;"Times New Roman,bold"&amp;10 Üvegezés</oddHeader>
      </headerFooter>
    </customSheetView>
    <customSheetView guid="{889DD361-410A-403A-AA82-655FDFDC877E}" showPageBreaks="1" view="pageBreakPreview">
      <selection activeCell="I18" sqref="I18"/>
      <pageMargins left="0.23622047244094491" right="0.23622047244094491" top="0.70866141732283472" bottom="0.70866141732283472" header="0.43307086614173229" footer="0.43307086614173229"/>
      <pageSetup paperSize="9" scale="90" orientation="portrait" useFirstPageNumber="1" r:id="rId2"/>
      <headerFooter>
        <oddHeader>&amp;L&amp;"Times New Roman,bold"&amp;10 Üvegezés</oddHeader>
      </headerFooter>
    </customSheetView>
    <customSheetView guid="{D331B704-800F-4B9C-8ED5-0D010377A042}">
      <pageMargins left="0.2361111111111111" right="0.2361111111111111" top="0.69444444444444442" bottom="0.69444444444444442" header="0.41666666666666669" footer="0.41666666666666669"/>
      <pageSetup paperSize="9" orientation="portrait" useFirstPageNumber="1" r:id="rId3"/>
      <headerFooter>
        <oddHeader>&amp;L&amp;"Times New Roman,bold"&amp;10 Üvegezés</oddHeader>
      </headerFooter>
    </customSheetView>
  </customSheetViews>
  <pageMargins left="0.23622047244094491" right="0.23622047244094491" top="0.70866141732283472" bottom="0.70866141732283472" header="0.43307086614173229" footer="0.43307086614173229"/>
  <pageSetup paperSize="9" scale="74" firstPageNumber="212" orientation="portrait" useFirstPageNumber="1" r:id="rId4"/>
  <headerFooter>
    <oddHeader>&amp;L&amp;"Times New Roman,Félkövér"&amp;10&amp;A</oddHeader>
    <oddFooter>&amp;C&amp;P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Munka38">
    <tabColor rgb="FFFFFF00"/>
  </sheetPr>
  <dimension ref="A1:I44"/>
  <sheetViews>
    <sheetView zoomScaleSheetLayoutView="100" workbookViewId="0">
      <selection activeCell="G3" sqref="G3"/>
    </sheetView>
  </sheetViews>
  <sheetFormatPr defaultColWidth="8.85546875" defaultRowHeight="14.25"/>
  <cols>
    <col min="1" max="1" width="5" style="57" customWidth="1"/>
    <col min="2" max="2" width="11.85546875" style="20" customWidth="1"/>
    <col min="3" max="3" width="32.7109375" style="20" customWidth="1"/>
    <col min="4" max="4" width="8.140625" style="76" customWidth="1"/>
    <col min="5" max="5" width="8.28515625" style="58" customWidth="1"/>
    <col min="6" max="6" width="17" style="342" customWidth="1"/>
    <col min="7" max="7" width="14.7109375" style="342" customWidth="1"/>
    <col min="8" max="8" width="17.28515625" style="73" customWidth="1"/>
    <col min="9" max="9" width="15.140625" style="73" customWidth="1"/>
    <col min="10" max="10" width="15.7109375" style="20" customWidth="1"/>
    <col min="11" max="256" width="8.85546875" style="20"/>
    <col min="257" max="257" width="4.28515625" style="20" customWidth="1"/>
    <col min="258" max="258" width="9.28515625" style="20" customWidth="1"/>
    <col min="259" max="259" width="32.7109375" style="20" customWidth="1"/>
    <col min="260" max="261" width="6.7109375" style="20" customWidth="1"/>
    <col min="262" max="263" width="8.28515625" style="20" customWidth="1"/>
    <col min="264" max="265" width="9.7109375" style="20" customWidth="1"/>
    <col min="266" max="266" width="15.7109375" style="20" customWidth="1"/>
    <col min="267" max="512" width="8.85546875" style="20"/>
    <col min="513" max="513" width="4.28515625" style="20" customWidth="1"/>
    <col min="514" max="514" width="9.28515625" style="20" customWidth="1"/>
    <col min="515" max="515" width="32.7109375" style="20" customWidth="1"/>
    <col min="516" max="517" width="6.7109375" style="20" customWidth="1"/>
    <col min="518" max="519" width="8.28515625" style="20" customWidth="1"/>
    <col min="520" max="521" width="9.7109375" style="20" customWidth="1"/>
    <col min="522" max="522" width="15.7109375" style="20" customWidth="1"/>
    <col min="523" max="768" width="8.85546875" style="20"/>
    <col min="769" max="769" width="4.28515625" style="20" customWidth="1"/>
    <col min="770" max="770" width="9.28515625" style="20" customWidth="1"/>
    <col min="771" max="771" width="32.7109375" style="20" customWidth="1"/>
    <col min="772" max="773" width="6.7109375" style="20" customWidth="1"/>
    <col min="774" max="775" width="8.28515625" style="20" customWidth="1"/>
    <col min="776" max="777" width="9.7109375" style="20" customWidth="1"/>
    <col min="778" max="778" width="15.7109375" style="20" customWidth="1"/>
    <col min="779" max="1024" width="8.85546875" style="20"/>
    <col min="1025" max="1025" width="4.28515625" style="20" customWidth="1"/>
    <col min="1026" max="1026" width="9.28515625" style="20" customWidth="1"/>
    <col min="1027" max="1027" width="32.7109375" style="20" customWidth="1"/>
    <col min="1028" max="1029" width="6.7109375" style="20" customWidth="1"/>
    <col min="1030" max="1031" width="8.28515625" style="20" customWidth="1"/>
    <col min="1032" max="1033" width="9.7109375" style="20" customWidth="1"/>
    <col min="1034" max="1034" width="15.7109375" style="20" customWidth="1"/>
    <col min="1035" max="1280" width="8.85546875" style="20"/>
    <col min="1281" max="1281" width="4.28515625" style="20" customWidth="1"/>
    <col min="1282" max="1282" width="9.28515625" style="20" customWidth="1"/>
    <col min="1283" max="1283" width="32.7109375" style="20" customWidth="1"/>
    <col min="1284" max="1285" width="6.7109375" style="20" customWidth="1"/>
    <col min="1286" max="1287" width="8.28515625" style="20" customWidth="1"/>
    <col min="1288" max="1289" width="9.7109375" style="20" customWidth="1"/>
    <col min="1290" max="1290" width="15.7109375" style="20" customWidth="1"/>
    <col min="1291" max="1536" width="8.85546875" style="20"/>
    <col min="1537" max="1537" width="4.28515625" style="20" customWidth="1"/>
    <col min="1538" max="1538" width="9.28515625" style="20" customWidth="1"/>
    <col min="1539" max="1539" width="32.7109375" style="20" customWidth="1"/>
    <col min="1540" max="1541" width="6.7109375" style="20" customWidth="1"/>
    <col min="1542" max="1543" width="8.28515625" style="20" customWidth="1"/>
    <col min="1544" max="1545" width="9.7109375" style="20" customWidth="1"/>
    <col min="1546" max="1546" width="15.7109375" style="20" customWidth="1"/>
    <col min="1547" max="1792" width="8.85546875" style="20"/>
    <col min="1793" max="1793" width="4.28515625" style="20" customWidth="1"/>
    <col min="1794" max="1794" width="9.28515625" style="20" customWidth="1"/>
    <col min="1795" max="1795" width="32.7109375" style="20" customWidth="1"/>
    <col min="1796" max="1797" width="6.7109375" style="20" customWidth="1"/>
    <col min="1798" max="1799" width="8.28515625" style="20" customWidth="1"/>
    <col min="1800" max="1801" width="9.7109375" style="20" customWidth="1"/>
    <col min="1802" max="1802" width="15.7109375" style="20" customWidth="1"/>
    <col min="1803" max="2048" width="8.85546875" style="20"/>
    <col min="2049" max="2049" width="4.28515625" style="20" customWidth="1"/>
    <col min="2050" max="2050" width="9.28515625" style="20" customWidth="1"/>
    <col min="2051" max="2051" width="32.7109375" style="20" customWidth="1"/>
    <col min="2052" max="2053" width="6.7109375" style="20" customWidth="1"/>
    <col min="2054" max="2055" width="8.28515625" style="20" customWidth="1"/>
    <col min="2056" max="2057" width="9.7109375" style="20" customWidth="1"/>
    <col min="2058" max="2058" width="15.7109375" style="20" customWidth="1"/>
    <col min="2059" max="2304" width="8.85546875" style="20"/>
    <col min="2305" max="2305" width="4.28515625" style="20" customWidth="1"/>
    <col min="2306" max="2306" width="9.28515625" style="20" customWidth="1"/>
    <col min="2307" max="2307" width="32.7109375" style="20" customWidth="1"/>
    <col min="2308" max="2309" width="6.7109375" style="20" customWidth="1"/>
    <col min="2310" max="2311" width="8.28515625" style="20" customWidth="1"/>
    <col min="2312" max="2313" width="9.7109375" style="20" customWidth="1"/>
    <col min="2314" max="2314" width="15.7109375" style="20" customWidth="1"/>
    <col min="2315" max="2560" width="8.85546875" style="20"/>
    <col min="2561" max="2561" width="4.28515625" style="20" customWidth="1"/>
    <col min="2562" max="2562" width="9.28515625" style="20" customWidth="1"/>
    <col min="2563" max="2563" width="32.7109375" style="20" customWidth="1"/>
    <col min="2564" max="2565" width="6.7109375" style="20" customWidth="1"/>
    <col min="2566" max="2567" width="8.28515625" style="20" customWidth="1"/>
    <col min="2568" max="2569" width="9.7109375" style="20" customWidth="1"/>
    <col min="2570" max="2570" width="15.7109375" style="20" customWidth="1"/>
    <col min="2571" max="2816" width="8.85546875" style="20"/>
    <col min="2817" max="2817" width="4.28515625" style="20" customWidth="1"/>
    <col min="2818" max="2818" width="9.28515625" style="20" customWidth="1"/>
    <col min="2819" max="2819" width="32.7109375" style="20" customWidth="1"/>
    <col min="2820" max="2821" width="6.7109375" style="20" customWidth="1"/>
    <col min="2822" max="2823" width="8.28515625" style="20" customWidth="1"/>
    <col min="2824" max="2825" width="9.7109375" style="20" customWidth="1"/>
    <col min="2826" max="2826" width="15.7109375" style="20" customWidth="1"/>
    <col min="2827" max="3072" width="8.85546875" style="20"/>
    <col min="3073" max="3073" width="4.28515625" style="20" customWidth="1"/>
    <col min="3074" max="3074" width="9.28515625" style="20" customWidth="1"/>
    <col min="3075" max="3075" width="32.7109375" style="20" customWidth="1"/>
    <col min="3076" max="3077" width="6.7109375" style="20" customWidth="1"/>
    <col min="3078" max="3079" width="8.28515625" style="20" customWidth="1"/>
    <col min="3080" max="3081" width="9.7109375" style="20" customWidth="1"/>
    <col min="3082" max="3082" width="15.7109375" style="20" customWidth="1"/>
    <col min="3083" max="3328" width="8.85546875" style="20"/>
    <col min="3329" max="3329" width="4.28515625" style="20" customWidth="1"/>
    <col min="3330" max="3330" width="9.28515625" style="20" customWidth="1"/>
    <col min="3331" max="3331" width="32.7109375" style="20" customWidth="1"/>
    <col min="3332" max="3333" width="6.7109375" style="20" customWidth="1"/>
    <col min="3334" max="3335" width="8.28515625" style="20" customWidth="1"/>
    <col min="3336" max="3337" width="9.7109375" style="20" customWidth="1"/>
    <col min="3338" max="3338" width="15.7109375" style="20" customWidth="1"/>
    <col min="3339" max="3584" width="8.85546875" style="20"/>
    <col min="3585" max="3585" width="4.28515625" style="20" customWidth="1"/>
    <col min="3586" max="3586" width="9.28515625" style="20" customWidth="1"/>
    <col min="3587" max="3587" width="32.7109375" style="20" customWidth="1"/>
    <col min="3588" max="3589" width="6.7109375" style="20" customWidth="1"/>
    <col min="3590" max="3591" width="8.28515625" style="20" customWidth="1"/>
    <col min="3592" max="3593" width="9.7109375" style="20" customWidth="1"/>
    <col min="3594" max="3594" width="15.7109375" style="20" customWidth="1"/>
    <col min="3595" max="3840" width="8.85546875" style="20"/>
    <col min="3841" max="3841" width="4.28515625" style="20" customWidth="1"/>
    <col min="3842" max="3842" width="9.28515625" style="20" customWidth="1"/>
    <col min="3843" max="3843" width="32.7109375" style="20" customWidth="1"/>
    <col min="3844" max="3845" width="6.7109375" style="20" customWidth="1"/>
    <col min="3846" max="3847" width="8.28515625" style="20" customWidth="1"/>
    <col min="3848" max="3849" width="9.7109375" style="20" customWidth="1"/>
    <col min="3850" max="3850" width="15.7109375" style="20" customWidth="1"/>
    <col min="3851" max="4096" width="8.85546875" style="20"/>
    <col min="4097" max="4097" width="4.28515625" style="20" customWidth="1"/>
    <col min="4098" max="4098" width="9.28515625" style="20" customWidth="1"/>
    <col min="4099" max="4099" width="32.7109375" style="20" customWidth="1"/>
    <col min="4100" max="4101" width="6.7109375" style="20" customWidth="1"/>
    <col min="4102" max="4103" width="8.28515625" style="20" customWidth="1"/>
    <col min="4104" max="4105" width="9.7109375" style="20" customWidth="1"/>
    <col min="4106" max="4106" width="15.7109375" style="20" customWidth="1"/>
    <col min="4107" max="4352" width="8.85546875" style="20"/>
    <col min="4353" max="4353" width="4.28515625" style="20" customWidth="1"/>
    <col min="4354" max="4354" width="9.28515625" style="20" customWidth="1"/>
    <col min="4355" max="4355" width="32.7109375" style="20" customWidth="1"/>
    <col min="4356" max="4357" width="6.7109375" style="20" customWidth="1"/>
    <col min="4358" max="4359" width="8.28515625" style="20" customWidth="1"/>
    <col min="4360" max="4361" width="9.7109375" style="20" customWidth="1"/>
    <col min="4362" max="4362" width="15.7109375" style="20" customWidth="1"/>
    <col min="4363" max="4608" width="8.85546875" style="20"/>
    <col min="4609" max="4609" width="4.28515625" style="20" customWidth="1"/>
    <col min="4610" max="4610" width="9.28515625" style="20" customWidth="1"/>
    <col min="4611" max="4611" width="32.7109375" style="20" customWidth="1"/>
    <col min="4612" max="4613" width="6.7109375" style="20" customWidth="1"/>
    <col min="4614" max="4615" width="8.28515625" style="20" customWidth="1"/>
    <col min="4616" max="4617" width="9.7109375" style="20" customWidth="1"/>
    <col min="4618" max="4618" width="15.7109375" style="20" customWidth="1"/>
    <col min="4619" max="4864" width="8.85546875" style="20"/>
    <col min="4865" max="4865" width="4.28515625" style="20" customWidth="1"/>
    <col min="4866" max="4866" width="9.28515625" style="20" customWidth="1"/>
    <col min="4867" max="4867" width="32.7109375" style="20" customWidth="1"/>
    <col min="4868" max="4869" width="6.7109375" style="20" customWidth="1"/>
    <col min="4870" max="4871" width="8.28515625" style="20" customWidth="1"/>
    <col min="4872" max="4873" width="9.7109375" style="20" customWidth="1"/>
    <col min="4874" max="4874" width="15.7109375" style="20" customWidth="1"/>
    <col min="4875" max="5120" width="8.85546875" style="20"/>
    <col min="5121" max="5121" width="4.28515625" style="20" customWidth="1"/>
    <col min="5122" max="5122" width="9.28515625" style="20" customWidth="1"/>
    <col min="5123" max="5123" width="32.7109375" style="20" customWidth="1"/>
    <col min="5124" max="5125" width="6.7109375" style="20" customWidth="1"/>
    <col min="5126" max="5127" width="8.28515625" style="20" customWidth="1"/>
    <col min="5128" max="5129" width="9.7109375" style="20" customWidth="1"/>
    <col min="5130" max="5130" width="15.7109375" style="20" customWidth="1"/>
    <col min="5131" max="5376" width="8.85546875" style="20"/>
    <col min="5377" max="5377" width="4.28515625" style="20" customWidth="1"/>
    <col min="5378" max="5378" width="9.28515625" style="20" customWidth="1"/>
    <col min="5379" max="5379" width="32.7109375" style="20" customWidth="1"/>
    <col min="5380" max="5381" width="6.7109375" style="20" customWidth="1"/>
    <col min="5382" max="5383" width="8.28515625" style="20" customWidth="1"/>
    <col min="5384" max="5385" width="9.7109375" style="20" customWidth="1"/>
    <col min="5386" max="5386" width="15.7109375" style="20" customWidth="1"/>
    <col min="5387" max="5632" width="8.85546875" style="20"/>
    <col min="5633" max="5633" width="4.28515625" style="20" customWidth="1"/>
    <col min="5634" max="5634" width="9.28515625" style="20" customWidth="1"/>
    <col min="5635" max="5635" width="32.7109375" style="20" customWidth="1"/>
    <col min="5636" max="5637" width="6.7109375" style="20" customWidth="1"/>
    <col min="5638" max="5639" width="8.28515625" style="20" customWidth="1"/>
    <col min="5640" max="5641" width="9.7109375" style="20" customWidth="1"/>
    <col min="5642" max="5642" width="15.7109375" style="20" customWidth="1"/>
    <col min="5643" max="5888" width="8.85546875" style="20"/>
    <col min="5889" max="5889" width="4.28515625" style="20" customWidth="1"/>
    <col min="5890" max="5890" width="9.28515625" style="20" customWidth="1"/>
    <col min="5891" max="5891" width="32.7109375" style="20" customWidth="1"/>
    <col min="5892" max="5893" width="6.7109375" style="20" customWidth="1"/>
    <col min="5894" max="5895" width="8.28515625" style="20" customWidth="1"/>
    <col min="5896" max="5897" width="9.7109375" style="20" customWidth="1"/>
    <col min="5898" max="5898" width="15.7109375" style="20" customWidth="1"/>
    <col min="5899" max="6144" width="8.85546875" style="20"/>
    <col min="6145" max="6145" width="4.28515625" style="20" customWidth="1"/>
    <col min="6146" max="6146" width="9.28515625" style="20" customWidth="1"/>
    <col min="6147" max="6147" width="32.7109375" style="20" customWidth="1"/>
    <col min="6148" max="6149" width="6.7109375" style="20" customWidth="1"/>
    <col min="6150" max="6151" width="8.28515625" style="20" customWidth="1"/>
    <col min="6152" max="6153" width="9.7109375" style="20" customWidth="1"/>
    <col min="6154" max="6154" width="15.7109375" style="20" customWidth="1"/>
    <col min="6155" max="6400" width="8.85546875" style="20"/>
    <col min="6401" max="6401" width="4.28515625" style="20" customWidth="1"/>
    <col min="6402" max="6402" width="9.28515625" style="20" customWidth="1"/>
    <col min="6403" max="6403" width="32.7109375" style="20" customWidth="1"/>
    <col min="6404" max="6405" width="6.7109375" style="20" customWidth="1"/>
    <col min="6406" max="6407" width="8.28515625" style="20" customWidth="1"/>
    <col min="6408" max="6409" width="9.7109375" style="20" customWidth="1"/>
    <col min="6410" max="6410" width="15.7109375" style="20" customWidth="1"/>
    <col min="6411" max="6656" width="8.85546875" style="20"/>
    <col min="6657" max="6657" width="4.28515625" style="20" customWidth="1"/>
    <col min="6658" max="6658" width="9.28515625" style="20" customWidth="1"/>
    <col min="6659" max="6659" width="32.7109375" style="20" customWidth="1"/>
    <col min="6660" max="6661" width="6.7109375" style="20" customWidth="1"/>
    <col min="6662" max="6663" width="8.28515625" style="20" customWidth="1"/>
    <col min="6664" max="6665" width="9.7109375" style="20" customWidth="1"/>
    <col min="6666" max="6666" width="15.7109375" style="20" customWidth="1"/>
    <col min="6667" max="6912" width="8.85546875" style="20"/>
    <col min="6913" max="6913" width="4.28515625" style="20" customWidth="1"/>
    <col min="6914" max="6914" width="9.28515625" style="20" customWidth="1"/>
    <col min="6915" max="6915" width="32.7109375" style="20" customWidth="1"/>
    <col min="6916" max="6917" width="6.7109375" style="20" customWidth="1"/>
    <col min="6918" max="6919" width="8.28515625" style="20" customWidth="1"/>
    <col min="6920" max="6921" width="9.7109375" style="20" customWidth="1"/>
    <col min="6922" max="6922" width="15.7109375" style="20" customWidth="1"/>
    <col min="6923" max="7168" width="8.85546875" style="20"/>
    <col min="7169" max="7169" width="4.28515625" style="20" customWidth="1"/>
    <col min="7170" max="7170" width="9.28515625" style="20" customWidth="1"/>
    <col min="7171" max="7171" width="32.7109375" style="20" customWidth="1"/>
    <col min="7172" max="7173" width="6.7109375" style="20" customWidth="1"/>
    <col min="7174" max="7175" width="8.28515625" style="20" customWidth="1"/>
    <col min="7176" max="7177" width="9.7109375" style="20" customWidth="1"/>
    <col min="7178" max="7178" width="15.7109375" style="20" customWidth="1"/>
    <col min="7179" max="7424" width="8.85546875" style="20"/>
    <col min="7425" max="7425" width="4.28515625" style="20" customWidth="1"/>
    <col min="7426" max="7426" width="9.28515625" style="20" customWidth="1"/>
    <col min="7427" max="7427" width="32.7109375" style="20" customWidth="1"/>
    <col min="7428" max="7429" width="6.7109375" style="20" customWidth="1"/>
    <col min="7430" max="7431" width="8.28515625" style="20" customWidth="1"/>
    <col min="7432" max="7433" width="9.7109375" style="20" customWidth="1"/>
    <col min="7434" max="7434" width="15.7109375" style="20" customWidth="1"/>
    <col min="7435" max="7680" width="8.85546875" style="20"/>
    <col min="7681" max="7681" width="4.28515625" style="20" customWidth="1"/>
    <col min="7682" max="7682" width="9.28515625" style="20" customWidth="1"/>
    <col min="7683" max="7683" width="32.7109375" style="20" customWidth="1"/>
    <col min="7684" max="7685" width="6.7109375" style="20" customWidth="1"/>
    <col min="7686" max="7687" width="8.28515625" style="20" customWidth="1"/>
    <col min="7688" max="7689" width="9.7109375" style="20" customWidth="1"/>
    <col min="7690" max="7690" width="15.7109375" style="20" customWidth="1"/>
    <col min="7691" max="7936" width="8.85546875" style="20"/>
    <col min="7937" max="7937" width="4.28515625" style="20" customWidth="1"/>
    <col min="7938" max="7938" width="9.28515625" style="20" customWidth="1"/>
    <col min="7939" max="7939" width="32.7109375" style="20" customWidth="1"/>
    <col min="7940" max="7941" width="6.7109375" style="20" customWidth="1"/>
    <col min="7942" max="7943" width="8.28515625" style="20" customWidth="1"/>
    <col min="7944" max="7945" width="9.7109375" style="20" customWidth="1"/>
    <col min="7946" max="7946" width="15.7109375" style="20" customWidth="1"/>
    <col min="7947" max="8192" width="8.85546875" style="20"/>
    <col min="8193" max="8193" width="4.28515625" style="20" customWidth="1"/>
    <col min="8194" max="8194" width="9.28515625" style="20" customWidth="1"/>
    <col min="8195" max="8195" width="32.7109375" style="20" customWidth="1"/>
    <col min="8196" max="8197" width="6.7109375" style="20" customWidth="1"/>
    <col min="8198" max="8199" width="8.28515625" style="20" customWidth="1"/>
    <col min="8200" max="8201" width="9.7109375" style="20" customWidth="1"/>
    <col min="8202" max="8202" width="15.7109375" style="20" customWidth="1"/>
    <col min="8203" max="8448" width="8.85546875" style="20"/>
    <col min="8449" max="8449" width="4.28515625" style="20" customWidth="1"/>
    <col min="8450" max="8450" width="9.28515625" style="20" customWidth="1"/>
    <col min="8451" max="8451" width="32.7109375" style="20" customWidth="1"/>
    <col min="8452" max="8453" width="6.7109375" style="20" customWidth="1"/>
    <col min="8454" max="8455" width="8.28515625" style="20" customWidth="1"/>
    <col min="8456" max="8457" width="9.7109375" style="20" customWidth="1"/>
    <col min="8458" max="8458" width="15.7109375" style="20" customWidth="1"/>
    <col min="8459" max="8704" width="8.85546875" style="20"/>
    <col min="8705" max="8705" width="4.28515625" style="20" customWidth="1"/>
    <col min="8706" max="8706" width="9.28515625" style="20" customWidth="1"/>
    <col min="8707" max="8707" width="32.7109375" style="20" customWidth="1"/>
    <col min="8708" max="8709" width="6.7109375" style="20" customWidth="1"/>
    <col min="8710" max="8711" width="8.28515625" style="20" customWidth="1"/>
    <col min="8712" max="8713" width="9.7109375" style="20" customWidth="1"/>
    <col min="8714" max="8714" width="15.7109375" style="20" customWidth="1"/>
    <col min="8715" max="8960" width="8.85546875" style="20"/>
    <col min="8961" max="8961" width="4.28515625" style="20" customWidth="1"/>
    <col min="8962" max="8962" width="9.28515625" style="20" customWidth="1"/>
    <col min="8963" max="8963" width="32.7109375" style="20" customWidth="1"/>
    <col min="8964" max="8965" width="6.7109375" style="20" customWidth="1"/>
    <col min="8966" max="8967" width="8.28515625" style="20" customWidth="1"/>
    <col min="8968" max="8969" width="9.7109375" style="20" customWidth="1"/>
    <col min="8970" max="8970" width="15.7109375" style="20" customWidth="1"/>
    <col min="8971" max="9216" width="8.85546875" style="20"/>
    <col min="9217" max="9217" width="4.28515625" style="20" customWidth="1"/>
    <col min="9218" max="9218" width="9.28515625" style="20" customWidth="1"/>
    <col min="9219" max="9219" width="32.7109375" style="20" customWidth="1"/>
    <col min="9220" max="9221" width="6.7109375" style="20" customWidth="1"/>
    <col min="9222" max="9223" width="8.28515625" style="20" customWidth="1"/>
    <col min="9224" max="9225" width="9.7109375" style="20" customWidth="1"/>
    <col min="9226" max="9226" width="15.7109375" style="20" customWidth="1"/>
    <col min="9227" max="9472" width="8.85546875" style="20"/>
    <col min="9473" max="9473" width="4.28515625" style="20" customWidth="1"/>
    <col min="9474" max="9474" width="9.28515625" style="20" customWidth="1"/>
    <col min="9475" max="9475" width="32.7109375" style="20" customWidth="1"/>
    <col min="9476" max="9477" width="6.7109375" style="20" customWidth="1"/>
    <col min="9478" max="9479" width="8.28515625" style="20" customWidth="1"/>
    <col min="9480" max="9481" width="9.7109375" style="20" customWidth="1"/>
    <col min="9482" max="9482" width="15.7109375" style="20" customWidth="1"/>
    <col min="9483" max="9728" width="8.85546875" style="20"/>
    <col min="9729" max="9729" width="4.28515625" style="20" customWidth="1"/>
    <col min="9730" max="9730" width="9.28515625" style="20" customWidth="1"/>
    <col min="9731" max="9731" width="32.7109375" style="20" customWidth="1"/>
    <col min="9732" max="9733" width="6.7109375" style="20" customWidth="1"/>
    <col min="9734" max="9735" width="8.28515625" style="20" customWidth="1"/>
    <col min="9736" max="9737" width="9.7109375" style="20" customWidth="1"/>
    <col min="9738" max="9738" width="15.7109375" style="20" customWidth="1"/>
    <col min="9739" max="9984" width="8.85546875" style="20"/>
    <col min="9985" max="9985" width="4.28515625" style="20" customWidth="1"/>
    <col min="9986" max="9986" width="9.28515625" style="20" customWidth="1"/>
    <col min="9987" max="9987" width="32.7109375" style="20" customWidth="1"/>
    <col min="9988" max="9989" width="6.7109375" style="20" customWidth="1"/>
    <col min="9990" max="9991" width="8.28515625" style="20" customWidth="1"/>
    <col min="9992" max="9993" width="9.7109375" style="20" customWidth="1"/>
    <col min="9994" max="9994" width="15.7109375" style="20" customWidth="1"/>
    <col min="9995" max="10240" width="8.85546875" style="20"/>
    <col min="10241" max="10241" width="4.28515625" style="20" customWidth="1"/>
    <col min="10242" max="10242" width="9.28515625" style="20" customWidth="1"/>
    <col min="10243" max="10243" width="32.7109375" style="20" customWidth="1"/>
    <col min="10244" max="10245" width="6.7109375" style="20" customWidth="1"/>
    <col min="10246" max="10247" width="8.28515625" style="20" customWidth="1"/>
    <col min="10248" max="10249" width="9.7109375" style="20" customWidth="1"/>
    <col min="10250" max="10250" width="15.7109375" style="20" customWidth="1"/>
    <col min="10251" max="10496" width="8.85546875" style="20"/>
    <col min="10497" max="10497" width="4.28515625" style="20" customWidth="1"/>
    <col min="10498" max="10498" width="9.28515625" style="20" customWidth="1"/>
    <col min="10499" max="10499" width="32.7109375" style="20" customWidth="1"/>
    <col min="10500" max="10501" width="6.7109375" style="20" customWidth="1"/>
    <col min="10502" max="10503" width="8.28515625" style="20" customWidth="1"/>
    <col min="10504" max="10505" width="9.7109375" style="20" customWidth="1"/>
    <col min="10506" max="10506" width="15.7109375" style="20" customWidth="1"/>
    <col min="10507" max="10752" width="8.85546875" style="20"/>
    <col min="10753" max="10753" width="4.28515625" style="20" customWidth="1"/>
    <col min="10754" max="10754" width="9.28515625" style="20" customWidth="1"/>
    <col min="10755" max="10755" width="32.7109375" style="20" customWidth="1"/>
    <col min="10756" max="10757" width="6.7109375" style="20" customWidth="1"/>
    <col min="10758" max="10759" width="8.28515625" style="20" customWidth="1"/>
    <col min="10760" max="10761" width="9.7109375" style="20" customWidth="1"/>
    <col min="10762" max="10762" width="15.7109375" style="20" customWidth="1"/>
    <col min="10763" max="11008" width="8.85546875" style="20"/>
    <col min="11009" max="11009" width="4.28515625" style="20" customWidth="1"/>
    <col min="11010" max="11010" width="9.28515625" style="20" customWidth="1"/>
    <col min="11011" max="11011" width="32.7109375" style="20" customWidth="1"/>
    <col min="11012" max="11013" width="6.7109375" style="20" customWidth="1"/>
    <col min="11014" max="11015" width="8.28515625" style="20" customWidth="1"/>
    <col min="11016" max="11017" width="9.7109375" style="20" customWidth="1"/>
    <col min="11018" max="11018" width="15.7109375" style="20" customWidth="1"/>
    <col min="11019" max="11264" width="8.85546875" style="20"/>
    <col min="11265" max="11265" width="4.28515625" style="20" customWidth="1"/>
    <col min="11266" max="11266" width="9.28515625" style="20" customWidth="1"/>
    <col min="11267" max="11267" width="32.7109375" style="20" customWidth="1"/>
    <col min="11268" max="11269" width="6.7109375" style="20" customWidth="1"/>
    <col min="11270" max="11271" width="8.28515625" style="20" customWidth="1"/>
    <col min="11272" max="11273" width="9.7109375" style="20" customWidth="1"/>
    <col min="11274" max="11274" width="15.7109375" style="20" customWidth="1"/>
    <col min="11275" max="11520" width="8.85546875" style="20"/>
    <col min="11521" max="11521" width="4.28515625" style="20" customWidth="1"/>
    <col min="11522" max="11522" width="9.28515625" style="20" customWidth="1"/>
    <col min="11523" max="11523" width="32.7109375" style="20" customWidth="1"/>
    <col min="11524" max="11525" width="6.7109375" style="20" customWidth="1"/>
    <col min="11526" max="11527" width="8.28515625" style="20" customWidth="1"/>
    <col min="11528" max="11529" width="9.7109375" style="20" customWidth="1"/>
    <col min="11530" max="11530" width="15.7109375" style="20" customWidth="1"/>
    <col min="11531" max="11776" width="8.85546875" style="20"/>
    <col min="11777" max="11777" width="4.28515625" style="20" customWidth="1"/>
    <col min="11778" max="11778" width="9.28515625" style="20" customWidth="1"/>
    <col min="11779" max="11779" width="32.7109375" style="20" customWidth="1"/>
    <col min="11780" max="11781" width="6.7109375" style="20" customWidth="1"/>
    <col min="11782" max="11783" width="8.28515625" style="20" customWidth="1"/>
    <col min="11784" max="11785" width="9.7109375" style="20" customWidth="1"/>
    <col min="11786" max="11786" width="15.7109375" style="20" customWidth="1"/>
    <col min="11787" max="12032" width="8.85546875" style="20"/>
    <col min="12033" max="12033" width="4.28515625" style="20" customWidth="1"/>
    <col min="12034" max="12034" width="9.28515625" style="20" customWidth="1"/>
    <col min="12035" max="12035" width="32.7109375" style="20" customWidth="1"/>
    <col min="12036" max="12037" width="6.7109375" style="20" customWidth="1"/>
    <col min="12038" max="12039" width="8.28515625" style="20" customWidth="1"/>
    <col min="12040" max="12041" width="9.7109375" style="20" customWidth="1"/>
    <col min="12042" max="12042" width="15.7109375" style="20" customWidth="1"/>
    <col min="12043" max="12288" width="8.85546875" style="20"/>
    <col min="12289" max="12289" width="4.28515625" style="20" customWidth="1"/>
    <col min="12290" max="12290" width="9.28515625" style="20" customWidth="1"/>
    <col min="12291" max="12291" width="32.7109375" style="20" customWidth="1"/>
    <col min="12292" max="12293" width="6.7109375" style="20" customWidth="1"/>
    <col min="12294" max="12295" width="8.28515625" style="20" customWidth="1"/>
    <col min="12296" max="12297" width="9.7109375" style="20" customWidth="1"/>
    <col min="12298" max="12298" width="15.7109375" style="20" customWidth="1"/>
    <col min="12299" max="12544" width="8.85546875" style="20"/>
    <col min="12545" max="12545" width="4.28515625" style="20" customWidth="1"/>
    <col min="12546" max="12546" width="9.28515625" style="20" customWidth="1"/>
    <col min="12547" max="12547" width="32.7109375" style="20" customWidth="1"/>
    <col min="12548" max="12549" width="6.7109375" style="20" customWidth="1"/>
    <col min="12550" max="12551" width="8.28515625" style="20" customWidth="1"/>
    <col min="12552" max="12553" width="9.7109375" style="20" customWidth="1"/>
    <col min="12554" max="12554" width="15.7109375" style="20" customWidth="1"/>
    <col min="12555" max="12800" width="8.85546875" style="20"/>
    <col min="12801" max="12801" width="4.28515625" style="20" customWidth="1"/>
    <col min="12802" max="12802" width="9.28515625" style="20" customWidth="1"/>
    <col min="12803" max="12803" width="32.7109375" style="20" customWidth="1"/>
    <col min="12804" max="12805" width="6.7109375" style="20" customWidth="1"/>
    <col min="12806" max="12807" width="8.28515625" style="20" customWidth="1"/>
    <col min="12808" max="12809" width="9.7109375" style="20" customWidth="1"/>
    <col min="12810" max="12810" width="15.7109375" style="20" customWidth="1"/>
    <col min="12811" max="13056" width="8.85546875" style="20"/>
    <col min="13057" max="13057" width="4.28515625" style="20" customWidth="1"/>
    <col min="13058" max="13058" width="9.28515625" style="20" customWidth="1"/>
    <col min="13059" max="13059" width="32.7109375" style="20" customWidth="1"/>
    <col min="13060" max="13061" width="6.7109375" style="20" customWidth="1"/>
    <col min="13062" max="13063" width="8.28515625" style="20" customWidth="1"/>
    <col min="13064" max="13065" width="9.7109375" style="20" customWidth="1"/>
    <col min="13066" max="13066" width="15.7109375" style="20" customWidth="1"/>
    <col min="13067" max="13312" width="8.85546875" style="20"/>
    <col min="13313" max="13313" width="4.28515625" style="20" customWidth="1"/>
    <col min="13314" max="13314" width="9.28515625" style="20" customWidth="1"/>
    <col min="13315" max="13315" width="32.7109375" style="20" customWidth="1"/>
    <col min="13316" max="13317" width="6.7109375" style="20" customWidth="1"/>
    <col min="13318" max="13319" width="8.28515625" style="20" customWidth="1"/>
    <col min="13320" max="13321" width="9.7109375" style="20" customWidth="1"/>
    <col min="13322" max="13322" width="15.7109375" style="20" customWidth="1"/>
    <col min="13323" max="13568" width="8.85546875" style="20"/>
    <col min="13569" max="13569" width="4.28515625" style="20" customWidth="1"/>
    <col min="13570" max="13570" width="9.28515625" style="20" customWidth="1"/>
    <col min="13571" max="13571" width="32.7109375" style="20" customWidth="1"/>
    <col min="13572" max="13573" width="6.7109375" style="20" customWidth="1"/>
    <col min="13574" max="13575" width="8.28515625" style="20" customWidth="1"/>
    <col min="13576" max="13577" width="9.7109375" style="20" customWidth="1"/>
    <col min="13578" max="13578" width="15.7109375" style="20" customWidth="1"/>
    <col min="13579" max="13824" width="8.85546875" style="20"/>
    <col min="13825" max="13825" width="4.28515625" style="20" customWidth="1"/>
    <col min="13826" max="13826" width="9.28515625" style="20" customWidth="1"/>
    <col min="13827" max="13827" width="32.7109375" style="20" customWidth="1"/>
    <col min="13828" max="13829" width="6.7109375" style="20" customWidth="1"/>
    <col min="13830" max="13831" width="8.28515625" style="20" customWidth="1"/>
    <col min="13832" max="13833" width="9.7109375" style="20" customWidth="1"/>
    <col min="13834" max="13834" width="15.7109375" style="20" customWidth="1"/>
    <col min="13835" max="14080" width="8.85546875" style="20"/>
    <col min="14081" max="14081" width="4.28515625" style="20" customWidth="1"/>
    <col min="14082" max="14082" width="9.28515625" style="20" customWidth="1"/>
    <col min="14083" max="14083" width="32.7109375" style="20" customWidth="1"/>
    <col min="14084" max="14085" width="6.7109375" style="20" customWidth="1"/>
    <col min="14086" max="14087" width="8.28515625" style="20" customWidth="1"/>
    <col min="14088" max="14089" width="9.7109375" style="20" customWidth="1"/>
    <col min="14090" max="14090" width="15.7109375" style="20" customWidth="1"/>
    <col min="14091" max="14336" width="8.85546875" style="20"/>
    <col min="14337" max="14337" width="4.28515625" style="20" customWidth="1"/>
    <col min="14338" max="14338" width="9.28515625" style="20" customWidth="1"/>
    <col min="14339" max="14339" width="32.7109375" style="20" customWidth="1"/>
    <col min="14340" max="14341" width="6.7109375" style="20" customWidth="1"/>
    <col min="14342" max="14343" width="8.28515625" style="20" customWidth="1"/>
    <col min="14344" max="14345" width="9.7109375" style="20" customWidth="1"/>
    <col min="14346" max="14346" width="15.7109375" style="20" customWidth="1"/>
    <col min="14347" max="14592" width="8.85546875" style="20"/>
    <col min="14593" max="14593" width="4.28515625" style="20" customWidth="1"/>
    <col min="14594" max="14594" width="9.28515625" style="20" customWidth="1"/>
    <col min="14595" max="14595" width="32.7109375" style="20" customWidth="1"/>
    <col min="14596" max="14597" width="6.7109375" style="20" customWidth="1"/>
    <col min="14598" max="14599" width="8.28515625" style="20" customWidth="1"/>
    <col min="14600" max="14601" width="9.7109375" style="20" customWidth="1"/>
    <col min="14602" max="14602" width="15.7109375" style="20" customWidth="1"/>
    <col min="14603" max="14848" width="8.85546875" style="20"/>
    <col min="14849" max="14849" width="4.28515625" style="20" customWidth="1"/>
    <col min="14850" max="14850" width="9.28515625" style="20" customWidth="1"/>
    <col min="14851" max="14851" width="32.7109375" style="20" customWidth="1"/>
    <col min="14852" max="14853" width="6.7109375" style="20" customWidth="1"/>
    <col min="14854" max="14855" width="8.28515625" style="20" customWidth="1"/>
    <col min="14856" max="14857" width="9.7109375" style="20" customWidth="1"/>
    <col min="14858" max="14858" width="15.7109375" style="20" customWidth="1"/>
    <col min="14859" max="15104" width="8.85546875" style="20"/>
    <col min="15105" max="15105" width="4.28515625" style="20" customWidth="1"/>
    <col min="15106" max="15106" width="9.28515625" style="20" customWidth="1"/>
    <col min="15107" max="15107" width="32.7109375" style="20" customWidth="1"/>
    <col min="15108" max="15109" width="6.7109375" style="20" customWidth="1"/>
    <col min="15110" max="15111" width="8.28515625" style="20" customWidth="1"/>
    <col min="15112" max="15113" width="9.7109375" style="20" customWidth="1"/>
    <col min="15114" max="15114" width="15.7109375" style="20" customWidth="1"/>
    <col min="15115" max="15360" width="8.85546875" style="20"/>
    <col min="15361" max="15361" width="4.28515625" style="20" customWidth="1"/>
    <col min="15362" max="15362" width="9.28515625" style="20" customWidth="1"/>
    <col min="15363" max="15363" width="32.7109375" style="20" customWidth="1"/>
    <col min="15364" max="15365" width="6.7109375" style="20" customWidth="1"/>
    <col min="15366" max="15367" width="8.28515625" style="20" customWidth="1"/>
    <col min="15368" max="15369" width="9.7109375" style="20" customWidth="1"/>
    <col min="15370" max="15370" width="15.7109375" style="20" customWidth="1"/>
    <col min="15371" max="15616" width="8.85546875" style="20"/>
    <col min="15617" max="15617" width="4.28515625" style="20" customWidth="1"/>
    <col min="15618" max="15618" width="9.28515625" style="20" customWidth="1"/>
    <col min="15619" max="15619" width="32.7109375" style="20" customWidth="1"/>
    <col min="15620" max="15621" width="6.7109375" style="20" customWidth="1"/>
    <col min="15622" max="15623" width="8.28515625" style="20" customWidth="1"/>
    <col min="15624" max="15625" width="9.7109375" style="20" customWidth="1"/>
    <col min="15626" max="15626" width="15.7109375" style="20" customWidth="1"/>
    <col min="15627" max="15872" width="8.85546875" style="20"/>
    <col min="15873" max="15873" width="4.28515625" style="20" customWidth="1"/>
    <col min="15874" max="15874" width="9.28515625" style="20" customWidth="1"/>
    <col min="15875" max="15875" width="32.7109375" style="20" customWidth="1"/>
    <col min="15876" max="15877" width="6.7109375" style="20" customWidth="1"/>
    <col min="15878" max="15879" width="8.28515625" style="20" customWidth="1"/>
    <col min="15880" max="15881" width="9.7109375" style="20" customWidth="1"/>
    <col min="15882" max="15882" width="15.7109375" style="20" customWidth="1"/>
    <col min="15883" max="16128" width="8.85546875" style="20"/>
    <col min="16129" max="16129" width="4.28515625" style="20" customWidth="1"/>
    <col min="16130" max="16130" width="9.28515625" style="20" customWidth="1"/>
    <col min="16131" max="16131" width="32.7109375" style="20" customWidth="1"/>
    <col min="16132" max="16133" width="6.7109375" style="20" customWidth="1"/>
    <col min="16134" max="16135" width="8.28515625" style="20" customWidth="1"/>
    <col min="16136" max="16137" width="9.7109375" style="20" customWidth="1"/>
    <col min="16138" max="16138" width="15.7109375" style="20" customWidth="1"/>
    <col min="16139" max="16384" width="8.85546875" style="20"/>
  </cols>
  <sheetData>
    <row r="1" spans="1:9" s="315" customFormat="1" ht="30">
      <c r="A1" s="8" t="s">
        <v>71</v>
      </c>
      <c r="B1" s="8" t="s">
        <v>72</v>
      </c>
      <c r="C1" s="8" t="s">
        <v>73</v>
      </c>
      <c r="D1" s="241" t="s">
        <v>74</v>
      </c>
      <c r="E1" s="13" t="s">
        <v>75</v>
      </c>
      <c r="F1" s="241" t="s">
        <v>76</v>
      </c>
      <c r="G1" s="241" t="s">
        <v>77</v>
      </c>
      <c r="H1" s="241" t="s">
        <v>0</v>
      </c>
      <c r="I1" s="13" t="s">
        <v>1</v>
      </c>
    </row>
    <row r="2" spans="1:9" ht="99.75">
      <c r="A2" s="57">
        <v>1</v>
      </c>
      <c r="B2" s="20" t="s">
        <v>1495</v>
      </c>
      <c r="C2" s="20" t="s">
        <v>1496</v>
      </c>
      <c r="D2" s="76">
        <v>17.600000000000001</v>
      </c>
      <c r="E2" s="58" t="s">
        <v>239</v>
      </c>
      <c r="F2" s="281"/>
      <c r="G2" s="281"/>
      <c r="H2" s="72">
        <f>ROUND(D2*F2, 0)</f>
        <v>0</v>
      </c>
      <c r="I2" s="72">
        <f>ROUND(D2*G2, 0)</f>
        <v>0</v>
      </c>
    </row>
    <row r="3" spans="1:9">
      <c r="F3" s="77"/>
      <c r="G3" s="77"/>
      <c r="H3" s="72"/>
      <c r="I3" s="72"/>
    </row>
    <row r="4" spans="1:9" ht="114">
      <c r="A4" s="57">
        <v>2</v>
      </c>
      <c r="B4" s="20" t="s">
        <v>1497</v>
      </c>
      <c r="C4" s="20" t="s">
        <v>1498</v>
      </c>
      <c r="D4" s="76">
        <v>52.4</v>
      </c>
      <c r="E4" s="58" t="s">
        <v>239</v>
      </c>
      <c r="F4" s="281"/>
      <c r="G4" s="281"/>
      <c r="H4" s="72">
        <f>ROUND(D4*F4, 0)</f>
        <v>0</v>
      </c>
      <c r="I4" s="72">
        <f>ROUND(D4*G4, 0)</f>
        <v>0</v>
      </c>
    </row>
    <row r="5" spans="1:9">
      <c r="F5" s="77"/>
      <c r="G5" s="77"/>
      <c r="H5" s="72"/>
      <c r="I5" s="72"/>
    </row>
    <row r="6" spans="1:9" ht="114">
      <c r="A6" s="57">
        <v>3</v>
      </c>
      <c r="B6" s="20" t="s">
        <v>1499</v>
      </c>
      <c r="C6" s="20" t="s">
        <v>1500</v>
      </c>
      <c r="D6" s="76">
        <v>13.2</v>
      </c>
      <c r="E6" s="58" t="s">
        <v>239</v>
      </c>
      <c r="F6" s="281"/>
      <c r="G6" s="281"/>
      <c r="H6" s="72">
        <f>ROUND(D6*F6, 0)</f>
        <v>0</v>
      </c>
      <c r="I6" s="72">
        <f>ROUND(D6*G6, 0)</f>
        <v>0</v>
      </c>
    </row>
    <row r="7" spans="1:9">
      <c r="F7" s="77"/>
      <c r="G7" s="77"/>
      <c r="H7" s="72"/>
      <c r="I7" s="72"/>
    </row>
    <row r="8" spans="1:9" ht="114">
      <c r="A8" s="57">
        <v>4</v>
      </c>
      <c r="B8" s="20" t="s">
        <v>1501</v>
      </c>
      <c r="C8" s="20" t="s">
        <v>1502</v>
      </c>
      <c r="D8" s="76">
        <v>59.2</v>
      </c>
      <c r="E8" s="58" t="s">
        <v>239</v>
      </c>
      <c r="F8" s="281"/>
      <c r="G8" s="281"/>
      <c r="H8" s="72">
        <f>ROUND(D8*F8, 0)</f>
        <v>0</v>
      </c>
      <c r="I8" s="72">
        <f>ROUND(D8*G8, 0)</f>
        <v>0</v>
      </c>
    </row>
    <row r="9" spans="1:9">
      <c r="F9" s="77"/>
      <c r="G9" s="77"/>
      <c r="H9" s="72"/>
      <c r="I9" s="72"/>
    </row>
    <row r="10" spans="1:9" ht="114">
      <c r="A10" s="57">
        <v>5</v>
      </c>
      <c r="B10" s="20" t="s">
        <v>1503</v>
      </c>
      <c r="C10" s="20" t="s">
        <v>1504</v>
      </c>
      <c r="D10" s="76">
        <v>791.6</v>
      </c>
      <c r="E10" s="58" t="s">
        <v>239</v>
      </c>
      <c r="F10" s="281"/>
      <c r="G10" s="281"/>
      <c r="H10" s="72">
        <f>ROUND(D10*F10, 0)</f>
        <v>0</v>
      </c>
      <c r="I10" s="72">
        <f>ROUND(D10*G10, 0)</f>
        <v>0</v>
      </c>
    </row>
    <row r="11" spans="1:9">
      <c r="F11" s="77"/>
      <c r="G11" s="77"/>
      <c r="H11" s="72"/>
      <c r="I11" s="72"/>
    </row>
    <row r="12" spans="1:9" ht="114">
      <c r="A12" s="57">
        <v>6</v>
      </c>
      <c r="B12" s="20" t="s">
        <v>1505</v>
      </c>
      <c r="C12" s="20" t="s">
        <v>1506</v>
      </c>
      <c r="D12" s="76">
        <v>222.1</v>
      </c>
      <c r="E12" s="58" t="s">
        <v>239</v>
      </c>
      <c r="F12" s="281"/>
      <c r="G12" s="281"/>
      <c r="H12" s="72">
        <f>ROUND(D12*F12, 0)</f>
        <v>0</v>
      </c>
      <c r="I12" s="72">
        <f>ROUND(D12*G12, 0)</f>
        <v>0</v>
      </c>
    </row>
    <row r="13" spans="1:9">
      <c r="F13" s="77"/>
      <c r="G13" s="77"/>
      <c r="H13" s="72"/>
      <c r="I13" s="72"/>
    </row>
    <row r="14" spans="1:9" ht="114">
      <c r="A14" s="57">
        <v>7</v>
      </c>
      <c r="B14" s="20" t="s">
        <v>1507</v>
      </c>
      <c r="C14" s="20" t="s">
        <v>1508</v>
      </c>
      <c r="D14" s="76">
        <v>37.200000000000003</v>
      </c>
      <c r="E14" s="58" t="s">
        <v>239</v>
      </c>
      <c r="F14" s="281"/>
      <c r="G14" s="281"/>
      <c r="H14" s="72">
        <f>ROUND(D14*F14, 0)</f>
        <v>0</v>
      </c>
      <c r="I14" s="72">
        <f>ROUND(D14*G14, 0)</f>
        <v>0</v>
      </c>
    </row>
    <row r="15" spans="1:9">
      <c r="F15" s="77"/>
      <c r="G15" s="77"/>
      <c r="H15" s="72"/>
      <c r="I15" s="72"/>
    </row>
    <row r="16" spans="1:9" ht="114">
      <c r="A16" s="57">
        <v>8</v>
      </c>
      <c r="B16" s="20" t="s">
        <v>1509</v>
      </c>
      <c r="C16" s="20" t="s">
        <v>1510</v>
      </c>
      <c r="D16" s="76">
        <v>236.8</v>
      </c>
      <c r="E16" s="58" t="s">
        <v>239</v>
      </c>
      <c r="F16" s="281"/>
      <c r="G16" s="281"/>
      <c r="H16" s="72">
        <f>ROUND(D16*F16, 0)</f>
        <v>0</v>
      </c>
      <c r="I16" s="72">
        <f>ROUND(D16*G16, 0)</f>
        <v>0</v>
      </c>
    </row>
    <row r="17" spans="1:9">
      <c r="F17" s="77"/>
      <c r="G17" s="77"/>
      <c r="H17" s="72"/>
      <c r="I17" s="72"/>
    </row>
    <row r="18" spans="1:9" ht="114">
      <c r="A18" s="57">
        <v>9</v>
      </c>
      <c r="B18" s="20" t="s">
        <v>1511</v>
      </c>
      <c r="C18" s="20" t="s">
        <v>1512</v>
      </c>
      <c r="D18" s="76">
        <v>20.8</v>
      </c>
      <c r="E18" s="58" t="s">
        <v>239</v>
      </c>
      <c r="F18" s="281"/>
      <c r="G18" s="281"/>
      <c r="H18" s="72">
        <f>ROUND(D18*F18, 0)</f>
        <v>0</v>
      </c>
      <c r="I18" s="72">
        <f>ROUND(D18*G18, 0)</f>
        <v>0</v>
      </c>
    </row>
    <row r="19" spans="1:9">
      <c r="F19" s="77"/>
      <c r="G19" s="77"/>
      <c r="H19" s="72"/>
      <c r="I19" s="72"/>
    </row>
    <row r="20" spans="1:9" ht="114">
      <c r="A20" s="57">
        <v>10</v>
      </c>
      <c r="B20" s="20" t="s">
        <v>1513</v>
      </c>
      <c r="C20" s="20" t="s">
        <v>1514</v>
      </c>
      <c r="D20" s="76">
        <v>156</v>
      </c>
      <c r="E20" s="58" t="s">
        <v>239</v>
      </c>
      <c r="F20" s="281"/>
      <c r="G20" s="281"/>
      <c r="H20" s="72">
        <f>ROUND(D20*F20, 0)</f>
        <v>0</v>
      </c>
      <c r="I20" s="72">
        <f>ROUND(D20*G20, 0)</f>
        <v>0</v>
      </c>
    </row>
    <row r="21" spans="1:9">
      <c r="F21" s="77"/>
      <c r="G21" s="77"/>
      <c r="H21" s="72"/>
      <c r="I21" s="72"/>
    </row>
    <row r="22" spans="1:9" ht="114">
      <c r="A22" s="57">
        <v>11</v>
      </c>
      <c r="B22" s="20" t="s">
        <v>1515</v>
      </c>
      <c r="C22" s="20" t="s">
        <v>1516</v>
      </c>
      <c r="D22" s="76">
        <v>55.5</v>
      </c>
      <c r="E22" s="58" t="s">
        <v>239</v>
      </c>
      <c r="F22" s="281"/>
      <c r="G22" s="281"/>
      <c r="H22" s="72">
        <f>ROUND(D22*F22, 0)</f>
        <v>0</v>
      </c>
      <c r="I22" s="72">
        <f>ROUND(D22*G22, 0)</f>
        <v>0</v>
      </c>
    </row>
    <row r="23" spans="1:9">
      <c r="F23" s="77"/>
      <c r="G23" s="77"/>
      <c r="H23" s="72"/>
      <c r="I23" s="72"/>
    </row>
    <row r="24" spans="1:9" ht="114">
      <c r="A24" s="57">
        <v>12</v>
      </c>
      <c r="B24" s="20" t="s">
        <v>1303</v>
      </c>
      <c r="C24" s="20" t="s">
        <v>1517</v>
      </c>
      <c r="D24" s="76">
        <v>27.9</v>
      </c>
      <c r="E24" s="58" t="s">
        <v>239</v>
      </c>
      <c r="F24" s="281"/>
      <c r="G24" s="281"/>
      <c r="H24" s="72">
        <f>ROUND(D24*F24, 0)</f>
        <v>0</v>
      </c>
      <c r="I24" s="72">
        <f>ROUND(D24*G24, 0)</f>
        <v>0</v>
      </c>
    </row>
    <row r="25" spans="1:9">
      <c r="F25" s="77"/>
      <c r="G25" s="77"/>
      <c r="H25" s="72"/>
      <c r="I25" s="72"/>
    </row>
    <row r="26" spans="1:9" ht="114">
      <c r="A26" s="57">
        <v>13</v>
      </c>
      <c r="B26" s="20" t="s">
        <v>1518</v>
      </c>
      <c r="C26" s="20" t="s">
        <v>1519</v>
      </c>
      <c r="D26" s="76">
        <v>33.6</v>
      </c>
      <c r="E26" s="58" t="s">
        <v>239</v>
      </c>
      <c r="F26" s="281"/>
      <c r="G26" s="281"/>
      <c r="H26" s="72">
        <f>ROUND(D26*F26, 0)</f>
        <v>0</v>
      </c>
      <c r="I26" s="72">
        <f>ROUND(D26*G26, 0)</f>
        <v>0</v>
      </c>
    </row>
    <row r="27" spans="1:9">
      <c r="F27" s="77"/>
      <c r="G27" s="77"/>
      <c r="H27" s="72"/>
      <c r="I27" s="72"/>
    </row>
    <row r="28" spans="1:9" ht="114">
      <c r="A28" s="57">
        <v>14</v>
      </c>
      <c r="B28" s="74" t="s">
        <v>1520</v>
      </c>
      <c r="C28" s="20" t="s">
        <v>1521</v>
      </c>
      <c r="D28" s="76">
        <v>2677</v>
      </c>
      <c r="E28" s="58" t="s">
        <v>239</v>
      </c>
      <c r="F28" s="281"/>
      <c r="G28" s="281"/>
      <c r="H28" s="72">
        <f>ROUND(D28*F28, 0)</f>
        <v>0</v>
      </c>
      <c r="I28" s="72">
        <f>ROUND(D28*G28, 0)</f>
        <v>0</v>
      </c>
    </row>
    <row r="29" spans="1:9">
      <c r="F29" s="77"/>
      <c r="G29" s="77"/>
      <c r="H29" s="72"/>
      <c r="I29" s="72"/>
    </row>
    <row r="30" spans="1:9" ht="42.75">
      <c r="A30" s="57">
        <v>15</v>
      </c>
      <c r="B30" s="20" t="s">
        <v>1522</v>
      </c>
      <c r="C30" s="20" t="s">
        <v>1523</v>
      </c>
      <c r="D30" s="76">
        <v>23.8</v>
      </c>
      <c r="E30" s="58" t="s">
        <v>239</v>
      </c>
      <c r="F30" s="281"/>
      <c r="G30" s="281"/>
      <c r="H30" s="72">
        <f>ROUND(D30*F30, 0)</f>
        <v>0</v>
      </c>
      <c r="I30" s="72">
        <f>ROUND(D30*G30, 0)</f>
        <v>0</v>
      </c>
    </row>
    <row r="31" spans="1:9">
      <c r="F31" s="77"/>
      <c r="G31" s="77"/>
      <c r="H31" s="72"/>
      <c r="I31" s="72"/>
    </row>
    <row r="32" spans="1:9" ht="42.75">
      <c r="A32" s="57">
        <v>16</v>
      </c>
      <c r="B32" s="20" t="s">
        <v>1524</v>
      </c>
      <c r="C32" s="20" t="s">
        <v>1525</v>
      </c>
      <c r="D32" s="76">
        <v>48</v>
      </c>
      <c r="E32" s="58" t="s">
        <v>239</v>
      </c>
      <c r="F32" s="281"/>
      <c r="G32" s="281"/>
      <c r="H32" s="72">
        <f>ROUND(D32*F32, 0)</f>
        <v>0</v>
      </c>
      <c r="I32" s="72">
        <f>ROUND(D32*G32, 0)</f>
        <v>0</v>
      </c>
    </row>
    <row r="33" spans="1:9">
      <c r="F33" s="77"/>
      <c r="G33" s="77"/>
      <c r="H33" s="72"/>
      <c r="I33" s="72"/>
    </row>
    <row r="34" spans="1:9" ht="42.75">
      <c r="A34" s="57">
        <v>17</v>
      </c>
      <c r="B34" s="20" t="s">
        <v>1526</v>
      </c>
      <c r="C34" s="20" t="s">
        <v>1527</v>
      </c>
      <c r="D34" s="76">
        <v>22.4</v>
      </c>
      <c r="E34" s="58" t="s">
        <v>239</v>
      </c>
      <c r="F34" s="281"/>
      <c r="G34" s="281"/>
      <c r="H34" s="72">
        <f>ROUND(D34*F34, 0)</f>
        <v>0</v>
      </c>
      <c r="I34" s="72">
        <f>ROUND(D34*G34, 0)</f>
        <v>0</v>
      </c>
    </row>
    <row r="35" spans="1:9">
      <c r="F35" s="77"/>
      <c r="G35" s="77"/>
      <c r="H35" s="72"/>
      <c r="I35" s="72"/>
    </row>
    <row r="36" spans="1:9" ht="42.75">
      <c r="A36" s="57">
        <v>18</v>
      </c>
      <c r="B36" s="20" t="s">
        <v>1528</v>
      </c>
      <c r="C36" s="20" t="s">
        <v>1529</v>
      </c>
      <c r="D36" s="76">
        <v>24.6</v>
      </c>
      <c r="E36" s="58" t="s">
        <v>239</v>
      </c>
      <c r="F36" s="281"/>
      <c r="G36" s="281"/>
      <c r="H36" s="72">
        <f>ROUND(D36*F36, 0)</f>
        <v>0</v>
      </c>
      <c r="I36" s="72">
        <f>ROUND(D36*G36, 0)</f>
        <v>0</v>
      </c>
    </row>
    <row r="37" spans="1:9">
      <c r="F37" s="77"/>
      <c r="G37" s="77"/>
      <c r="H37" s="72"/>
      <c r="I37" s="72"/>
    </row>
    <row r="38" spans="1:9" ht="42.75">
      <c r="A38" s="57">
        <v>19</v>
      </c>
      <c r="B38" s="20" t="s">
        <v>1530</v>
      </c>
      <c r="C38" s="20" t="s">
        <v>1531</v>
      </c>
      <c r="D38" s="76">
        <v>17.600000000000001</v>
      </c>
      <c r="E38" s="58" t="s">
        <v>239</v>
      </c>
      <c r="F38" s="281"/>
      <c r="G38" s="281"/>
      <c r="H38" s="72">
        <f>ROUND(D38*F38, 0)</f>
        <v>0</v>
      </c>
      <c r="I38" s="72">
        <f>ROUND(D38*G38, 0)</f>
        <v>0</v>
      </c>
    </row>
    <row r="39" spans="1:9">
      <c r="F39" s="77"/>
      <c r="G39" s="77"/>
      <c r="H39" s="72"/>
      <c r="I39" s="72"/>
    </row>
    <row r="40" spans="1:9" ht="42.75">
      <c r="A40" s="57">
        <v>20</v>
      </c>
      <c r="B40" s="20" t="s">
        <v>1532</v>
      </c>
      <c r="C40" s="20" t="s">
        <v>1533</v>
      </c>
      <c r="D40" s="76">
        <v>17.7</v>
      </c>
      <c r="E40" s="58" t="s">
        <v>239</v>
      </c>
      <c r="F40" s="281"/>
      <c r="G40" s="281"/>
      <c r="H40" s="72">
        <f>ROUND(D40*F40, 0)</f>
        <v>0</v>
      </c>
      <c r="I40" s="72">
        <f>ROUND(D40*G40, 0)</f>
        <v>0</v>
      </c>
    </row>
    <row r="41" spans="1:9">
      <c r="F41" s="77"/>
      <c r="G41" s="77"/>
      <c r="H41" s="72"/>
      <c r="I41" s="72"/>
    </row>
    <row r="42" spans="1:9" ht="42.75">
      <c r="A42" s="57">
        <v>21</v>
      </c>
      <c r="B42" s="20" t="s">
        <v>1534</v>
      </c>
      <c r="C42" s="20" t="s">
        <v>1535</v>
      </c>
      <c r="D42" s="76">
        <v>26.5</v>
      </c>
      <c r="E42" s="58" t="s">
        <v>239</v>
      </c>
      <c r="F42" s="281"/>
      <c r="G42" s="281"/>
      <c r="H42" s="72">
        <f>ROUND(D42*F42, 0)</f>
        <v>0</v>
      </c>
      <c r="I42" s="72">
        <f>ROUND(D42*G42, 0)</f>
        <v>0</v>
      </c>
    </row>
    <row r="43" spans="1:9">
      <c r="F43" s="77"/>
      <c r="G43" s="77"/>
      <c r="H43" s="72"/>
      <c r="I43" s="72"/>
    </row>
    <row r="44" spans="1:9" s="316" customFormat="1" ht="15">
      <c r="A44" s="164"/>
      <c r="B44" s="12"/>
      <c r="C44" s="12" t="s">
        <v>89</v>
      </c>
      <c r="D44" s="268"/>
      <c r="E44" s="14"/>
      <c r="F44" s="341"/>
      <c r="G44" s="341"/>
      <c r="H44" s="16">
        <f>ROUND(SUM(H2:H43),0)</f>
        <v>0</v>
      </c>
      <c r="I44" s="16">
        <f>ROUND(SUM(I2:I43),0)</f>
        <v>0</v>
      </c>
    </row>
  </sheetData>
  <sheetProtection algorithmName="SHA-512" hashValue="NocoXp9n374tAWLpGE1nfnSElJ6zqvWEThIgaTK6U0ozcuNf5MAooVO+5Q6CbvEBCKklyoXNiDLelh3eLhjQcw==" saltValue="dP1Cc0dpcest0FOiEeUFrg==" spinCount="100000" sheet="1" objects="1" scenarios="1"/>
  <autoFilter ref="A1:I44" xr:uid="{00000000-0009-0000-0000-000024000000}"/>
  <customSheetViews>
    <customSheetView guid="{8F7B0D9D-760B-4ED2-8EF3-7E60F24C53A3}" showPageBreaks="1" topLeftCell="A34">
      <selection activeCell="C80" sqref="C80"/>
      <pageMargins left="0.2361111111111111" right="0.2361111111111111" top="0.69444444444444442" bottom="0.69444444444444442" header="0.41666666666666669" footer="0.41666666666666669"/>
      <pageSetup paperSize="9" orientation="portrait" useFirstPageNumber="1" r:id="rId1"/>
      <headerFooter>
        <oddHeader>&amp;L&amp;"Times New Roman,bold"&amp;10 Felületképzés</oddHeader>
      </headerFooter>
    </customSheetView>
    <customSheetView guid="{889DD361-410A-403A-AA82-655FDFDC877E}" showPageBreaks="1" view="pageBreakPreview">
      <selection activeCell="H6" sqref="H6"/>
      <pageMargins left="0.23622047244094491" right="0.23622047244094491" top="0.70866141732283472" bottom="0.70866141732283472" header="0.43307086614173229" footer="0.43307086614173229"/>
      <pageSetup paperSize="9" scale="88" orientation="portrait" useFirstPageNumber="1" r:id="rId2"/>
      <headerFooter>
        <oddHeader>&amp;L&amp;"Times New Roman,bold"&amp;10 Felületképzés</oddHeader>
      </headerFooter>
    </customSheetView>
    <customSheetView guid="{D331B704-800F-4B9C-8ED5-0D010377A042}" topLeftCell="A34">
      <selection activeCell="C80" sqref="C80"/>
      <pageMargins left="0.2361111111111111" right="0.2361111111111111" top="0.69444444444444442" bottom="0.69444444444444442" header="0.41666666666666669" footer="0.41666666666666669"/>
      <pageSetup paperSize="9" orientation="portrait" useFirstPageNumber="1" r:id="rId3"/>
      <headerFooter>
        <oddHeader>&amp;L&amp;"Times New Roman,bold"&amp;10 Felületképzés</oddHeader>
      </headerFooter>
    </customSheetView>
  </customSheetViews>
  <pageMargins left="0.23622047244094491" right="0.23622047244094491" top="0.70866141732283472" bottom="0.70866141732283472" header="0.43307086614173229" footer="0.43307086614173229"/>
  <pageSetup paperSize="9" scale="76" firstPageNumber="213" orientation="portrait" useFirstPageNumber="1" r:id="rId4"/>
  <headerFooter>
    <oddHeader>&amp;L&amp;"Times New Roman,Félkövér"&amp;10&amp;A</oddHeader>
    <oddFooter>&amp;C&amp;P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Munka39">
    <tabColor rgb="FFFFFF00"/>
  </sheetPr>
  <dimension ref="A1:I136"/>
  <sheetViews>
    <sheetView zoomScaleSheetLayoutView="100" workbookViewId="0">
      <selection activeCell="G4" sqref="G4"/>
    </sheetView>
  </sheetViews>
  <sheetFormatPr defaultColWidth="8.85546875" defaultRowHeight="14.25"/>
  <cols>
    <col min="1" max="1" width="5.85546875" style="57" customWidth="1"/>
    <col min="2" max="2" width="11.7109375" style="20" customWidth="1"/>
    <col min="3" max="3" width="32.7109375" style="20" customWidth="1"/>
    <col min="4" max="4" width="8.5703125" style="76" customWidth="1"/>
    <col min="5" max="5" width="9.42578125" style="58" customWidth="1"/>
    <col min="6" max="6" width="17.42578125" style="342" customWidth="1"/>
    <col min="7" max="7" width="13.85546875" style="342" customWidth="1"/>
    <col min="8" max="8" width="18.140625" style="73" customWidth="1"/>
    <col min="9" max="9" width="14.7109375" style="73" customWidth="1"/>
    <col min="10" max="10" width="9.7109375" style="20" customWidth="1"/>
    <col min="11" max="256" width="8.85546875" style="20"/>
    <col min="257" max="257" width="4.28515625" style="20" customWidth="1"/>
    <col min="258" max="258" width="9.28515625" style="20" customWidth="1"/>
    <col min="259" max="259" width="32.7109375" style="20" customWidth="1"/>
    <col min="260" max="261" width="6.7109375" style="20" customWidth="1"/>
    <col min="262" max="262" width="8.85546875" style="20" bestFit="1" customWidth="1"/>
    <col min="263" max="263" width="8.28515625" style="20" customWidth="1"/>
    <col min="264" max="266" width="9.7109375" style="20" customWidth="1"/>
    <col min="267" max="512" width="8.85546875" style="20"/>
    <col min="513" max="513" width="4.28515625" style="20" customWidth="1"/>
    <col min="514" max="514" width="9.28515625" style="20" customWidth="1"/>
    <col min="515" max="515" width="32.7109375" style="20" customWidth="1"/>
    <col min="516" max="517" width="6.7109375" style="20" customWidth="1"/>
    <col min="518" max="518" width="8.85546875" style="20" bestFit="1" customWidth="1"/>
    <col min="519" max="519" width="8.28515625" style="20" customWidth="1"/>
    <col min="520" max="522" width="9.7109375" style="20" customWidth="1"/>
    <col min="523" max="768" width="8.85546875" style="20"/>
    <col min="769" max="769" width="4.28515625" style="20" customWidth="1"/>
    <col min="770" max="770" width="9.28515625" style="20" customWidth="1"/>
    <col min="771" max="771" width="32.7109375" style="20" customWidth="1"/>
    <col min="772" max="773" width="6.7109375" style="20" customWidth="1"/>
    <col min="774" max="774" width="8.85546875" style="20" bestFit="1" customWidth="1"/>
    <col min="775" max="775" width="8.28515625" style="20" customWidth="1"/>
    <col min="776" max="778" width="9.7109375" style="20" customWidth="1"/>
    <col min="779" max="1024" width="8.85546875" style="20"/>
    <col min="1025" max="1025" width="4.28515625" style="20" customWidth="1"/>
    <col min="1026" max="1026" width="9.28515625" style="20" customWidth="1"/>
    <col min="1027" max="1027" width="32.7109375" style="20" customWidth="1"/>
    <col min="1028" max="1029" width="6.7109375" style="20" customWidth="1"/>
    <col min="1030" max="1030" width="8.85546875" style="20" bestFit="1" customWidth="1"/>
    <col min="1031" max="1031" width="8.28515625" style="20" customWidth="1"/>
    <col min="1032" max="1034" width="9.7109375" style="20" customWidth="1"/>
    <col min="1035" max="1280" width="8.85546875" style="20"/>
    <col min="1281" max="1281" width="4.28515625" style="20" customWidth="1"/>
    <col min="1282" max="1282" width="9.28515625" style="20" customWidth="1"/>
    <col min="1283" max="1283" width="32.7109375" style="20" customWidth="1"/>
    <col min="1284" max="1285" width="6.7109375" style="20" customWidth="1"/>
    <col min="1286" max="1286" width="8.85546875" style="20" bestFit="1" customWidth="1"/>
    <col min="1287" max="1287" width="8.28515625" style="20" customWidth="1"/>
    <col min="1288" max="1290" width="9.7109375" style="20" customWidth="1"/>
    <col min="1291" max="1536" width="8.85546875" style="20"/>
    <col min="1537" max="1537" width="4.28515625" style="20" customWidth="1"/>
    <col min="1538" max="1538" width="9.28515625" style="20" customWidth="1"/>
    <col min="1539" max="1539" width="32.7109375" style="20" customWidth="1"/>
    <col min="1540" max="1541" width="6.7109375" style="20" customWidth="1"/>
    <col min="1542" max="1542" width="8.85546875" style="20" bestFit="1" customWidth="1"/>
    <col min="1543" max="1543" width="8.28515625" style="20" customWidth="1"/>
    <col min="1544" max="1546" width="9.7109375" style="20" customWidth="1"/>
    <col min="1547" max="1792" width="8.85546875" style="20"/>
    <col min="1793" max="1793" width="4.28515625" style="20" customWidth="1"/>
    <col min="1794" max="1794" width="9.28515625" style="20" customWidth="1"/>
    <col min="1795" max="1795" width="32.7109375" style="20" customWidth="1"/>
    <col min="1796" max="1797" width="6.7109375" style="20" customWidth="1"/>
    <col min="1798" max="1798" width="8.85546875" style="20" bestFit="1" customWidth="1"/>
    <col min="1799" max="1799" width="8.28515625" style="20" customWidth="1"/>
    <col min="1800" max="1802" width="9.7109375" style="20" customWidth="1"/>
    <col min="1803" max="2048" width="8.85546875" style="20"/>
    <col min="2049" max="2049" width="4.28515625" style="20" customWidth="1"/>
    <col min="2050" max="2050" width="9.28515625" style="20" customWidth="1"/>
    <col min="2051" max="2051" width="32.7109375" style="20" customWidth="1"/>
    <col min="2052" max="2053" width="6.7109375" style="20" customWidth="1"/>
    <col min="2054" max="2054" width="8.85546875" style="20" bestFit="1" customWidth="1"/>
    <col min="2055" max="2055" width="8.28515625" style="20" customWidth="1"/>
    <col min="2056" max="2058" width="9.7109375" style="20" customWidth="1"/>
    <col min="2059" max="2304" width="8.85546875" style="20"/>
    <col min="2305" max="2305" width="4.28515625" style="20" customWidth="1"/>
    <col min="2306" max="2306" width="9.28515625" style="20" customWidth="1"/>
    <col min="2307" max="2307" width="32.7109375" style="20" customWidth="1"/>
    <col min="2308" max="2309" width="6.7109375" style="20" customWidth="1"/>
    <col min="2310" max="2310" width="8.85546875" style="20" bestFit="1" customWidth="1"/>
    <col min="2311" max="2311" width="8.28515625" style="20" customWidth="1"/>
    <col min="2312" max="2314" width="9.7109375" style="20" customWidth="1"/>
    <col min="2315" max="2560" width="8.85546875" style="20"/>
    <col min="2561" max="2561" width="4.28515625" style="20" customWidth="1"/>
    <col min="2562" max="2562" width="9.28515625" style="20" customWidth="1"/>
    <col min="2563" max="2563" width="32.7109375" style="20" customWidth="1"/>
    <col min="2564" max="2565" width="6.7109375" style="20" customWidth="1"/>
    <col min="2566" max="2566" width="8.85546875" style="20" bestFit="1" customWidth="1"/>
    <col min="2567" max="2567" width="8.28515625" style="20" customWidth="1"/>
    <col min="2568" max="2570" width="9.7109375" style="20" customWidth="1"/>
    <col min="2571" max="2816" width="8.85546875" style="20"/>
    <col min="2817" max="2817" width="4.28515625" style="20" customWidth="1"/>
    <col min="2818" max="2818" width="9.28515625" style="20" customWidth="1"/>
    <col min="2819" max="2819" width="32.7109375" style="20" customWidth="1"/>
    <col min="2820" max="2821" width="6.7109375" style="20" customWidth="1"/>
    <col min="2822" max="2822" width="8.85546875" style="20" bestFit="1" customWidth="1"/>
    <col min="2823" max="2823" width="8.28515625" style="20" customWidth="1"/>
    <col min="2824" max="2826" width="9.7109375" style="20" customWidth="1"/>
    <col min="2827" max="3072" width="8.85546875" style="20"/>
    <col min="3073" max="3073" width="4.28515625" style="20" customWidth="1"/>
    <col min="3074" max="3074" width="9.28515625" style="20" customWidth="1"/>
    <col min="3075" max="3075" width="32.7109375" style="20" customWidth="1"/>
    <col min="3076" max="3077" width="6.7109375" style="20" customWidth="1"/>
    <col min="3078" max="3078" width="8.85546875" style="20" bestFit="1" customWidth="1"/>
    <col min="3079" max="3079" width="8.28515625" style="20" customWidth="1"/>
    <col min="3080" max="3082" width="9.7109375" style="20" customWidth="1"/>
    <col min="3083" max="3328" width="8.85546875" style="20"/>
    <col min="3329" max="3329" width="4.28515625" style="20" customWidth="1"/>
    <col min="3330" max="3330" width="9.28515625" style="20" customWidth="1"/>
    <col min="3331" max="3331" width="32.7109375" style="20" customWidth="1"/>
    <col min="3332" max="3333" width="6.7109375" style="20" customWidth="1"/>
    <col min="3334" max="3334" width="8.85546875" style="20" bestFit="1" customWidth="1"/>
    <col min="3335" max="3335" width="8.28515625" style="20" customWidth="1"/>
    <col min="3336" max="3338" width="9.7109375" style="20" customWidth="1"/>
    <col min="3339" max="3584" width="8.85546875" style="20"/>
    <col min="3585" max="3585" width="4.28515625" style="20" customWidth="1"/>
    <col min="3586" max="3586" width="9.28515625" style="20" customWidth="1"/>
    <col min="3587" max="3587" width="32.7109375" style="20" customWidth="1"/>
    <col min="3588" max="3589" width="6.7109375" style="20" customWidth="1"/>
    <col min="3590" max="3590" width="8.85546875" style="20" bestFit="1" customWidth="1"/>
    <col min="3591" max="3591" width="8.28515625" style="20" customWidth="1"/>
    <col min="3592" max="3594" width="9.7109375" style="20" customWidth="1"/>
    <col min="3595" max="3840" width="8.85546875" style="20"/>
    <col min="3841" max="3841" width="4.28515625" style="20" customWidth="1"/>
    <col min="3842" max="3842" width="9.28515625" style="20" customWidth="1"/>
    <col min="3843" max="3843" width="32.7109375" style="20" customWidth="1"/>
    <col min="3844" max="3845" width="6.7109375" style="20" customWidth="1"/>
    <col min="3846" max="3846" width="8.85546875" style="20" bestFit="1" customWidth="1"/>
    <col min="3847" max="3847" width="8.28515625" style="20" customWidth="1"/>
    <col min="3848" max="3850" width="9.7109375" style="20" customWidth="1"/>
    <col min="3851" max="4096" width="8.85546875" style="20"/>
    <col min="4097" max="4097" width="4.28515625" style="20" customWidth="1"/>
    <col min="4098" max="4098" width="9.28515625" style="20" customWidth="1"/>
    <col min="4099" max="4099" width="32.7109375" style="20" customWidth="1"/>
    <col min="4100" max="4101" width="6.7109375" style="20" customWidth="1"/>
    <col min="4102" max="4102" width="8.85546875" style="20" bestFit="1" customWidth="1"/>
    <col min="4103" max="4103" width="8.28515625" style="20" customWidth="1"/>
    <col min="4104" max="4106" width="9.7109375" style="20" customWidth="1"/>
    <col min="4107" max="4352" width="8.85546875" style="20"/>
    <col min="4353" max="4353" width="4.28515625" style="20" customWidth="1"/>
    <col min="4354" max="4354" width="9.28515625" style="20" customWidth="1"/>
    <col min="4355" max="4355" width="32.7109375" style="20" customWidth="1"/>
    <col min="4356" max="4357" width="6.7109375" style="20" customWidth="1"/>
    <col min="4358" max="4358" width="8.85546875" style="20" bestFit="1" customWidth="1"/>
    <col min="4359" max="4359" width="8.28515625" style="20" customWidth="1"/>
    <col min="4360" max="4362" width="9.7109375" style="20" customWidth="1"/>
    <col min="4363" max="4608" width="8.85546875" style="20"/>
    <col min="4609" max="4609" width="4.28515625" style="20" customWidth="1"/>
    <col min="4610" max="4610" width="9.28515625" style="20" customWidth="1"/>
    <col min="4611" max="4611" width="32.7109375" style="20" customWidth="1"/>
    <col min="4612" max="4613" width="6.7109375" style="20" customWidth="1"/>
    <col min="4614" max="4614" width="8.85546875" style="20" bestFit="1" customWidth="1"/>
    <col min="4615" max="4615" width="8.28515625" style="20" customWidth="1"/>
    <col min="4616" max="4618" width="9.7109375" style="20" customWidth="1"/>
    <col min="4619" max="4864" width="8.85546875" style="20"/>
    <col min="4865" max="4865" width="4.28515625" style="20" customWidth="1"/>
    <col min="4866" max="4866" width="9.28515625" style="20" customWidth="1"/>
    <col min="4867" max="4867" width="32.7109375" style="20" customWidth="1"/>
    <col min="4868" max="4869" width="6.7109375" style="20" customWidth="1"/>
    <col min="4870" max="4870" width="8.85546875" style="20" bestFit="1" customWidth="1"/>
    <col min="4871" max="4871" width="8.28515625" style="20" customWidth="1"/>
    <col min="4872" max="4874" width="9.7109375" style="20" customWidth="1"/>
    <col min="4875" max="5120" width="8.85546875" style="20"/>
    <col min="5121" max="5121" width="4.28515625" style="20" customWidth="1"/>
    <col min="5122" max="5122" width="9.28515625" style="20" customWidth="1"/>
    <col min="5123" max="5123" width="32.7109375" style="20" customWidth="1"/>
    <col min="5124" max="5125" width="6.7109375" style="20" customWidth="1"/>
    <col min="5126" max="5126" width="8.85546875" style="20" bestFit="1" customWidth="1"/>
    <col min="5127" max="5127" width="8.28515625" style="20" customWidth="1"/>
    <col min="5128" max="5130" width="9.7109375" style="20" customWidth="1"/>
    <col min="5131" max="5376" width="8.85546875" style="20"/>
    <col min="5377" max="5377" width="4.28515625" style="20" customWidth="1"/>
    <col min="5378" max="5378" width="9.28515625" style="20" customWidth="1"/>
    <col min="5379" max="5379" width="32.7109375" style="20" customWidth="1"/>
    <col min="5380" max="5381" width="6.7109375" style="20" customWidth="1"/>
    <col min="5382" max="5382" width="8.85546875" style="20" bestFit="1" customWidth="1"/>
    <col min="5383" max="5383" width="8.28515625" style="20" customWidth="1"/>
    <col min="5384" max="5386" width="9.7109375" style="20" customWidth="1"/>
    <col min="5387" max="5632" width="8.85546875" style="20"/>
    <col min="5633" max="5633" width="4.28515625" style="20" customWidth="1"/>
    <col min="5634" max="5634" width="9.28515625" style="20" customWidth="1"/>
    <col min="5635" max="5635" width="32.7109375" style="20" customWidth="1"/>
    <col min="5636" max="5637" width="6.7109375" style="20" customWidth="1"/>
    <col min="5638" max="5638" width="8.85546875" style="20" bestFit="1" customWidth="1"/>
    <col min="5639" max="5639" width="8.28515625" style="20" customWidth="1"/>
    <col min="5640" max="5642" width="9.7109375" style="20" customWidth="1"/>
    <col min="5643" max="5888" width="8.85546875" style="20"/>
    <col min="5889" max="5889" width="4.28515625" style="20" customWidth="1"/>
    <col min="5890" max="5890" width="9.28515625" style="20" customWidth="1"/>
    <col min="5891" max="5891" width="32.7109375" style="20" customWidth="1"/>
    <col min="5892" max="5893" width="6.7109375" style="20" customWidth="1"/>
    <col min="5894" max="5894" width="8.85546875" style="20" bestFit="1" customWidth="1"/>
    <col min="5895" max="5895" width="8.28515625" style="20" customWidth="1"/>
    <col min="5896" max="5898" width="9.7109375" style="20" customWidth="1"/>
    <col min="5899" max="6144" width="8.85546875" style="20"/>
    <col min="6145" max="6145" width="4.28515625" style="20" customWidth="1"/>
    <col min="6146" max="6146" width="9.28515625" style="20" customWidth="1"/>
    <col min="6147" max="6147" width="32.7109375" style="20" customWidth="1"/>
    <col min="6148" max="6149" width="6.7109375" style="20" customWidth="1"/>
    <col min="6150" max="6150" width="8.85546875" style="20" bestFit="1" customWidth="1"/>
    <col min="6151" max="6151" width="8.28515625" style="20" customWidth="1"/>
    <col min="6152" max="6154" width="9.7109375" style="20" customWidth="1"/>
    <col min="6155" max="6400" width="8.85546875" style="20"/>
    <col min="6401" max="6401" width="4.28515625" style="20" customWidth="1"/>
    <col min="6402" max="6402" width="9.28515625" style="20" customWidth="1"/>
    <col min="6403" max="6403" width="32.7109375" style="20" customWidth="1"/>
    <col min="6404" max="6405" width="6.7109375" style="20" customWidth="1"/>
    <col min="6406" max="6406" width="8.85546875" style="20" bestFit="1" customWidth="1"/>
    <col min="6407" max="6407" width="8.28515625" style="20" customWidth="1"/>
    <col min="6408" max="6410" width="9.7109375" style="20" customWidth="1"/>
    <col min="6411" max="6656" width="8.85546875" style="20"/>
    <col min="6657" max="6657" width="4.28515625" style="20" customWidth="1"/>
    <col min="6658" max="6658" width="9.28515625" style="20" customWidth="1"/>
    <col min="6659" max="6659" width="32.7109375" style="20" customWidth="1"/>
    <col min="6660" max="6661" width="6.7109375" style="20" customWidth="1"/>
    <col min="6662" max="6662" width="8.85546875" style="20" bestFit="1" customWidth="1"/>
    <col min="6663" max="6663" width="8.28515625" style="20" customWidth="1"/>
    <col min="6664" max="6666" width="9.7109375" style="20" customWidth="1"/>
    <col min="6667" max="6912" width="8.85546875" style="20"/>
    <col min="6913" max="6913" width="4.28515625" style="20" customWidth="1"/>
    <col min="6914" max="6914" width="9.28515625" style="20" customWidth="1"/>
    <col min="6915" max="6915" width="32.7109375" style="20" customWidth="1"/>
    <col min="6916" max="6917" width="6.7109375" style="20" customWidth="1"/>
    <col min="6918" max="6918" width="8.85546875" style="20" bestFit="1" customWidth="1"/>
    <col min="6919" max="6919" width="8.28515625" style="20" customWidth="1"/>
    <col min="6920" max="6922" width="9.7109375" style="20" customWidth="1"/>
    <col min="6923" max="7168" width="8.85546875" style="20"/>
    <col min="7169" max="7169" width="4.28515625" style="20" customWidth="1"/>
    <col min="7170" max="7170" width="9.28515625" style="20" customWidth="1"/>
    <col min="7171" max="7171" width="32.7109375" style="20" customWidth="1"/>
    <col min="7172" max="7173" width="6.7109375" style="20" customWidth="1"/>
    <col min="7174" max="7174" width="8.85546875" style="20" bestFit="1" customWidth="1"/>
    <col min="7175" max="7175" width="8.28515625" style="20" customWidth="1"/>
    <col min="7176" max="7178" width="9.7109375" style="20" customWidth="1"/>
    <col min="7179" max="7424" width="8.85546875" style="20"/>
    <col min="7425" max="7425" width="4.28515625" style="20" customWidth="1"/>
    <col min="7426" max="7426" width="9.28515625" style="20" customWidth="1"/>
    <col min="7427" max="7427" width="32.7109375" style="20" customWidth="1"/>
    <col min="7428" max="7429" width="6.7109375" style="20" customWidth="1"/>
    <col min="7430" max="7430" width="8.85546875" style="20" bestFit="1" customWidth="1"/>
    <col min="7431" max="7431" width="8.28515625" style="20" customWidth="1"/>
    <col min="7432" max="7434" width="9.7109375" style="20" customWidth="1"/>
    <col min="7435" max="7680" width="8.85546875" style="20"/>
    <col min="7681" max="7681" width="4.28515625" style="20" customWidth="1"/>
    <col min="7682" max="7682" width="9.28515625" style="20" customWidth="1"/>
    <col min="7683" max="7683" width="32.7109375" style="20" customWidth="1"/>
    <col min="7684" max="7685" width="6.7109375" style="20" customWidth="1"/>
    <col min="7686" max="7686" width="8.85546875" style="20" bestFit="1" customWidth="1"/>
    <col min="7687" max="7687" width="8.28515625" style="20" customWidth="1"/>
    <col min="7688" max="7690" width="9.7109375" style="20" customWidth="1"/>
    <col min="7691" max="7936" width="8.85546875" style="20"/>
    <col min="7937" max="7937" width="4.28515625" style="20" customWidth="1"/>
    <col min="7938" max="7938" width="9.28515625" style="20" customWidth="1"/>
    <col min="7939" max="7939" width="32.7109375" style="20" customWidth="1"/>
    <col min="7940" max="7941" width="6.7109375" style="20" customWidth="1"/>
    <col min="7942" max="7942" width="8.85546875" style="20" bestFit="1" customWidth="1"/>
    <col min="7943" max="7943" width="8.28515625" style="20" customWidth="1"/>
    <col min="7944" max="7946" width="9.7109375" style="20" customWidth="1"/>
    <col min="7947" max="8192" width="8.85546875" style="20"/>
    <col min="8193" max="8193" width="4.28515625" style="20" customWidth="1"/>
    <col min="8194" max="8194" width="9.28515625" style="20" customWidth="1"/>
    <col min="8195" max="8195" width="32.7109375" style="20" customWidth="1"/>
    <col min="8196" max="8197" width="6.7109375" style="20" customWidth="1"/>
    <col min="8198" max="8198" width="8.85546875" style="20" bestFit="1" customWidth="1"/>
    <col min="8199" max="8199" width="8.28515625" style="20" customWidth="1"/>
    <col min="8200" max="8202" width="9.7109375" style="20" customWidth="1"/>
    <col min="8203" max="8448" width="8.85546875" style="20"/>
    <col min="8449" max="8449" width="4.28515625" style="20" customWidth="1"/>
    <col min="8450" max="8450" width="9.28515625" style="20" customWidth="1"/>
    <col min="8451" max="8451" width="32.7109375" style="20" customWidth="1"/>
    <col min="8452" max="8453" width="6.7109375" style="20" customWidth="1"/>
    <col min="8454" max="8454" width="8.85546875" style="20" bestFit="1" customWidth="1"/>
    <col min="8455" max="8455" width="8.28515625" style="20" customWidth="1"/>
    <col min="8456" max="8458" width="9.7109375" style="20" customWidth="1"/>
    <col min="8459" max="8704" width="8.85546875" style="20"/>
    <col min="8705" max="8705" width="4.28515625" style="20" customWidth="1"/>
    <col min="8706" max="8706" width="9.28515625" style="20" customWidth="1"/>
    <col min="8707" max="8707" width="32.7109375" style="20" customWidth="1"/>
    <col min="8708" max="8709" width="6.7109375" style="20" customWidth="1"/>
    <col min="8710" max="8710" width="8.85546875" style="20" bestFit="1" customWidth="1"/>
    <col min="8711" max="8711" width="8.28515625" style="20" customWidth="1"/>
    <col min="8712" max="8714" width="9.7109375" style="20" customWidth="1"/>
    <col min="8715" max="8960" width="8.85546875" style="20"/>
    <col min="8961" max="8961" width="4.28515625" style="20" customWidth="1"/>
    <col min="8962" max="8962" width="9.28515625" style="20" customWidth="1"/>
    <col min="8963" max="8963" width="32.7109375" style="20" customWidth="1"/>
    <col min="8964" max="8965" width="6.7109375" style="20" customWidth="1"/>
    <col min="8966" max="8966" width="8.85546875" style="20" bestFit="1" customWidth="1"/>
    <col min="8967" max="8967" width="8.28515625" style="20" customWidth="1"/>
    <col min="8968" max="8970" width="9.7109375" style="20" customWidth="1"/>
    <col min="8971" max="9216" width="8.85546875" style="20"/>
    <col min="9217" max="9217" width="4.28515625" style="20" customWidth="1"/>
    <col min="9218" max="9218" width="9.28515625" style="20" customWidth="1"/>
    <col min="9219" max="9219" width="32.7109375" style="20" customWidth="1"/>
    <col min="9220" max="9221" width="6.7109375" style="20" customWidth="1"/>
    <col min="9222" max="9222" width="8.85546875" style="20" bestFit="1" customWidth="1"/>
    <col min="9223" max="9223" width="8.28515625" style="20" customWidth="1"/>
    <col min="9224" max="9226" width="9.7109375" style="20" customWidth="1"/>
    <col min="9227" max="9472" width="8.85546875" style="20"/>
    <col min="9473" max="9473" width="4.28515625" style="20" customWidth="1"/>
    <col min="9474" max="9474" width="9.28515625" style="20" customWidth="1"/>
    <col min="9475" max="9475" width="32.7109375" style="20" customWidth="1"/>
    <col min="9476" max="9477" width="6.7109375" style="20" customWidth="1"/>
    <col min="9478" max="9478" width="8.85546875" style="20" bestFit="1" customWidth="1"/>
    <col min="9479" max="9479" width="8.28515625" style="20" customWidth="1"/>
    <col min="9480" max="9482" width="9.7109375" style="20" customWidth="1"/>
    <col min="9483" max="9728" width="8.85546875" style="20"/>
    <col min="9729" max="9729" width="4.28515625" style="20" customWidth="1"/>
    <col min="9730" max="9730" width="9.28515625" style="20" customWidth="1"/>
    <col min="9731" max="9731" width="32.7109375" style="20" customWidth="1"/>
    <col min="9732" max="9733" width="6.7109375" style="20" customWidth="1"/>
    <col min="9734" max="9734" width="8.85546875" style="20" bestFit="1" customWidth="1"/>
    <col min="9735" max="9735" width="8.28515625" style="20" customWidth="1"/>
    <col min="9736" max="9738" width="9.7109375" style="20" customWidth="1"/>
    <col min="9739" max="9984" width="8.85546875" style="20"/>
    <col min="9985" max="9985" width="4.28515625" style="20" customWidth="1"/>
    <col min="9986" max="9986" width="9.28515625" style="20" customWidth="1"/>
    <col min="9987" max="9987" width="32.7109375" style="20" customWidth="1"/>
    <col min="9988" max="9989" width="6.7109375" style="20" customWidth="1"/>
    <col min="9990" max="9990" width="8.85546875" style="20" bestFit="1" customWidth="1"/>
    <col min="9991" max="9991" width="8.28515625" style="20" customWidth="1"/>
    <col min="9992" max="9994" width="9.7109375" style="20" customWidth="1"/>
    <col min="9995" max="10240" width="8.85546875" style="20"/>
    <col min="10241" max="10241" width="4.28515625" style="20" customWidth="1"/>
    <col min="10242" max="10242" width="9.28515625" style="20" customWidth="1"/>
    <col min="10243" max="10243" width="32.7109375" style="20" customWidth="1"/>
    <col min="10244" max="10245" width="6.7109375" style="20" customWidth="1"/>
    <col min="10246" max="10246" width="8.85546875" style="20" bestFit="1" customWidth="1"/>
    <col min="10247" max="10247" width="8.28515625" style="20" customWidth="1"/>
    <col min="10248" max="10250" width="9.7109375" style="20" customWidth="1"/>
    <col min="10251" max="10496" width="8.85546875" style="20"/>
    <col min="10497" max="10497" width="4.28515625" style="20" customWidth="1"/>
    <col min="10498" max="10498" width="9.28515625" style="20" customWidth="1"/>
    <col min="10499" max="10499" width="32.7109375" style="20" customWidth="1"/>
    <col min="10500" max="10501" width="6.7109375" style="20" customWidth="1"/>
    <col min="10502" max="10502" width="8.85546875" style="20" bestFit="1" customWidth="1"/>
    <col min="10503" max="10503" width="8.28515625" style="20" customWidth="1"/>
    <col min="10504" max="10506" width="9.7109375" style="20" customWidth="1"/>
    <col min="10507" max="10752" width="8.85546875" style="20"/>
    <col min="10753" max="10753" width="4.28515625" style="20" customWidth="1"/>
    <col min="10754" max="10754" width="9.28515625" style="20" customWidth="1"/>
    <col min="10755" max="10755" width="32.7109375" style="20" customWidth="1"/>
    <col min="10756" max="10757" width="6.7109375" style="20" customWidth="1"/>
    <col min="10758" max="10758" width="8.85546875" style="20" bestFit="1" customWidth="1"/>
    <col min="10759" max="10759" width="8.28515625" style="20" customWidth="1"/>
    <col min="10760" max="10762" width="9.7109375" style="20" customWidth="1"/>
    <col min="10763" max="11008" width="8.85546875" style="20"/>
    <col min="11009" max="11009" width="4.28515625" style="20" customWidth="1"/>
    <col min="11010" max="11010" width="9.28515625" style="20" customWidth="1"/>
    <col min="11011" max="11011" width="32.7109375" style="20" customWidth="1"/>
    <col min="11012" max="11013" width="6.7109375" style="20" customWidth="1"/>
    <col min="11014" max="11014" width="8.85546875" style="20" bestFit="1" customWidth="1"/>
    <col min="11015" max="11015" width="8.28515625" style="20" customWidth="1"/>
    <col min="11016" max="11018" width="9.7109375" style="20" customWidth="1"/>
    <col min="11019" max="11264" width="8.85546875" style="20"/>
    <col min="11265" max="11265" width="4.28515625" style="20" customWidth="1"/>
    <col min="11266" max="11266" width="9.28515625" style="20" customWidth="1"/>
    <col min="11267" max="11267" width="32.7109375" style="20" customWidth="1"/>
    <col min="11268" max="11269" width="6.7109375" style="20" customWidth="1"/>
    <col min="11270" max="11270" width="8.85546875" style="20" bestFit="1" customWidth="1"/>
    <col min="11271" max="11271" width="8.28515625" style="20" customWidth="1"/>
    <col min="11272" max="11274" width="9.7109375" style="20" customWidth="1"/>
    <col min="11275" max="11520" width="8.85546875" style="20"/>
    <col min="11521" max="11521" width="4.28515625" style="20" customWidth="1"/>
    <col min="11522" max="11522" width="9.28515625" style="20" customWidth="1"/>
    <col min="11523" max="11523" width="32.7109375" style="20" customWidth="1"/>
    <col min="11524" max="11525" width="6.7109375" style="20" customWidth="1"/>
    <col min="11526" max="11526" width="8.85546875" style="20" bestFit="1" customWidth="1"/>
    <col min="11527" max="11527" width="8.28515625" style="20" customWidth="1"/>
    <col min="11528" max="11530" width="9.7109375" style="20" customWidth="1"/>
    <col min="11531" max="11776" width="8.85546875" style="20"/>
    <col min="11777" max="11777" width="4.28515625" style="20" customWidth="1"/>
    <col min="11778" max="11778" width="9.28515625" style="20" customWidth="1"/>
    <col min="11779" max="11779" width="32.7109375" style="20" customWidth="1"/>
    <col min="11780" max="11781" width="6.7109375" style="20" customWidth="1"/>
    <col min="11782" max="11782" width="8.85546875" style="20" bestFit="1" customWidth="1"/>
    <col min="11783" max="11783" width="8.28515625" style="20" customWidth="1"/>
    <col min="11784" max="11786" width="9.7109375" style="20" customWidth="1"/>
    <col min="11787" max="12032" width="8.85546875" style="20"/>
    <col min="12033" max="12033" width="4.28515625" style="20" customWidth="1"/>
    <col min="12034" max="12034" width="9.28515625" style="20" customWidth="1"/>
    <col min="12035" max="12035" width="32.7109375" style="20" customWidth="1"/>
    <col min="12036" max="12037" width="6.7109375" style="20" customWidth="1"/>
    <col min="12038" max="12038" width="8.85546875" style="20" bestFit="1" customWidth="1"/>
    <col min="12039" max="12039" width="8.28515625" style="20" customWidth="1"/>
    <col min="12040" max="12042" width="9.7109375" style="20" customWidth="1"/>
    <col min="12043" max="12288" width="8.85546875" style="20"/>
    <col min="12289" max="12289" width="4.28515625" style="20" customWidth="1"/>
    <col min="12290" max="12290" width="9.28515625" style="20" customWidth="1"/>
    <col min="12291" max="12291" width="32.7109375" style="20" customWidth="1"/>
    <col min="12292" max="12293" width="6.7109375" style="20" customWidth="1"/>
    <col min="12294" max="12294" width="8.85546875" style="20" bestFit="1" customWidth="1"/>
    <col min="12295" max="12295" width="8.28515625" style="20" customWidth="1"/>
    <col min="12296" max="12298" width="9.7109375" style="20" customWidth="1"/>
    <col min="12299" max="12544" width="8.85546875" style="20"/>
    <col min="12545" max="12545" width="4.28515625" style="20" customWidth="1"/>
    <col min="12546" max="12546" width="9.28515625" style="20" customWidth="1"/>
    <col min="12547" max="12547" width="32.7109375" style="20" customWidth="1"/>
    <col min="12548" max="12549" width="6.7109375" style="20" customWidth="1"/>
    <col min="12550" max="12550" width="8.85546875" style="20" bestFit="1" customWidth="1"/>
    <col min="12551" max="12551" width="8.28515625" style="20" customWidth="1"/>
    <col min="12552" max="12554" width="9.7109375" style="20" customWidth="1"/>
    <col min="12555" max="12800" width="8.85546875" style="20"/>
    <col min="12801" max="12801" width="4.28515625" style="20" customWidth="1"/>
    <col min="12802" max="12802" width="9.28515625" style="20" customWidth="1"/>
    <col min="12803" max="12803" width="32.7109375" style="20" customWidth="1"/>
    <col min="12804" max="12805" width="6.7109375" style="20" customWidth="1"/>
    <col min="12806" max="12806" width="8.85546875" style="20" bestFit="1" customWidth="1"/>
    <col min="12807" max="12807" width="8.28515625" style="20" customWidth="1"/>
    <col min="12808" max="12810" width="9.7109375" style="20" customWidth="1"/>
    <col min="12811" max="13056" width="8.85546875" style="20"/>
    <col min="13057" max="13057" width="4.28515625" style="20" customWidth="1"/>
    <col min="13058" max="13058" width="9.28515625" style="20" customWidth="1"/>
    <col min="13059" max="13059" width="32.7109375" style="20" customWidth="1"/>
    <col min="13060" max="13061" width="6.7109375" style="20" customWidth="1"/>
    <col min="13062" max="13062" width="8.85546875" style="20" bestFit="1" customWidth="1"/>
    <col min="13063" max="13063" width="8.28515625" style="20" customWidth="1"/>
    <col min="13064" max="13066" width="9.7109375" style="20" customWidth="1"/>
    <col min="13067" max="13312" width="8.85546875" style="20"/>
    <col min="13313" max="13313" width="4.28515625" style="20" customWidth="1"/>
    <col min="13314" max="13314" width="9.28515625" style="20" customWidth="1"/>
    <col min="13315" max="13315" width="32.7109375" style="20" customWidth="1"/>
    <col min="13316" max="13317" width="6.7109375" style="20" customWidth="1"/>
    <col min="13318" max="13318" width="8.85546875" style="20" bestFit="1" customWidth="1"/>
    <col min="13319" max="13319" width="8.28515625" style="20" customWidth="1"/>
    <col min="13320" max="13322" width="9.7109375" style="20" customWidth="1"/>
    <col min="13323" max="13568" width="8.85546875" style="20"/>
    <col min="13569" max="13569" width="4.28515625" style="20" customWidth="1"/>
    <col min="13570" max="13570" width="9.28515625" style="20" customWidth="1"/>
    <col min="13571" max="13571" width="32.7109375" style="20" customWidth="1"/>
    <col min="13572" max="13573" width="6.7109375" style="20" customWidth="1"/>
    <col min="13574" max="13574" width="8.85546875" style="20" bestFit="1" customWidth="1"/>
    <col min="13575" max="13575" width="8.28515625" style="20" customWidth="1"/>
    <col min="13576" max="13578" width="9.7109375" style="20" customWidth="1"/>
    <col min="13579" max="13824" width="8.85546875" style="20"/>
    <col min="13825" max="13825" width="4.28515625" style="20" customWidth="1"/>
    <col min="13826" max="13826" width="9.28515625" style="20" customWidth="1"/>
    <col min="13827" max="13827" width="32.7109375" style="20" customWidth="1"/>
    <col min="13828" max="13829" width="6.7109375" style="20" customWidth="1"/>
    <col min="13830" max="13830" width="8.85546875" style="20" bestFit="1" customWidth="1"/>
    <col min="13831" max="13831" width="8.28515625" style="20" customWidth="1"/>
    <col min="13832" max="13834" width="9.7109375" style="20" customWidth="1"/>
    <col min="13835" max="14080" width="8.85546875" style="20"/>
    <col min="14081" max="14081" width="4.28515625" style="20" customWidth="1"/>
    <col min="14082" max="14082" width="9.28515625" style="20" customWidth="1"/>
    <col min="14083" max="14083" width="32.7109375" style="20" customWidth="1"/>
    <col min="14084" max="14085" width="6.7109375" style="20" customWidth="1"/>
    <col min="14086" max="14086" width="8.85546875" style="20" bestFit="1" customWidth="1"/>
    <col min="14087" max="14087" width="8.28515625" style="20" customWidth="1"/>
    <col min="14088" max="14090" width="9.7109375" style="20" customWidth="1"/>
    <col min="14091" max="14336" width="8.85546875" style="20"/>
    <col min="14337" max="14337" width="4.28515625" style="20" customWidth="1"/>
    <col min="14338" max="14338" width="9.28515625" style="20" customWidth="1"/>
    <col min="14339" max="14339" width="32.7109375" style="20" customWidth="1"/>
    <col min="14340" max="14341" width="6.7109375" style="20" customWidth="1"/>
    <col min="14342" max="14342" width="8.85546875" style="20" bestFit="1" customWidth="1"/>
    <col min="14343" max="14343" width="8.28515625" style="20" customWidth="1"/>
    <col min="14344" max="14346" width="9.7109375" style="20" customWidth="1"/>
    <col min="14347" max="14592" width="8.85546875" style="20"/>
    <col min="14593" max="14593" width="4.28515625" style="20" customWidth="1"/>
    <col min="14594" max="14594" width="9.28515625" style="20" customWidth="1"/>
    <col min="14595" max="14595" width="32.7109375" style="20" customWidth="1"/>
    <col min="14596" max="14597" width="6.7109375" style="20" customWidth="1"/>
    <col min="14598" max="14598" width="8.85546875" style="20" bestFit="1" customWidth="1"/>
    <col min="14599" max="14599" width="8.28515625" style="20" customWidth="1"/>
    <col min="14600" max="14602" width="9.7109375" style="20" customWidth="1"/>
    <col min="14603" max="14848" width="8.85546875" style="20"/>
    <col min="14849" max="14849" width="4.28515625" style="20" customWidth="1"/>
    <col min="14850" max="14850" width="9.28515625" style="20" customWidth="1"/>
    <col min="14851" max="14851" width="32.7109375" style="20" customWidth="1"/>
    <col min="14852" max="14853" width="6.7109375" style="20" customWidth="1"/>
    <col min="14854" max="14854" width="8.85546875" style="20" bestFit="1" customWidth="1"/>
    <col min="14855" max="14855" width="8.28515625" style="20" customWidth="1"/>
    <col min="14856" max="14858" width="9.7109375" style="20" customWidth="1"/>
    <col min="14859" max="15104" width="8.85546875" style="20"/>
    <col min="15105" max="15105" width="4.28515625" style="20" customWidth="1"/>
    <col min="15106" max="15106" width="9.28515625" style="20" customWidth="1"/>
    <col min="15107" max="15107" width="32.7109375" style="20" customWidth="1"/>
    <col min="15108" max="15109" width="6.7109375" style="20" customWidth="1"/>
    <col min="15110" max="15110" width="8.85546875" style="20" bestFit="1" customWidth="1"/>
    <col min="15111" max="15111" width="8.28515625" style="20" customWidth="1"/>
    <col min="15112" max="15114" width="9.7109375" style="20" customWidth="1"/>
    <col min="15115" max="15360" width="8.85546875" style="20"/>
    <col min="15361" max="15361" width="4.28515625" style="20" customWidth="1"/>
    <col min="15362" max="15362" width="9.28515625" style="20" customWidth="1"/>
    <col min="15363" max="15363" width="32.7109375" style="20" customWidth="1"/>
    <col min="15364" max="15365" width="6.7109375" style="20" customWidth="1"/>
    <col min="15366" max="15366" width="8.85546875" style="20" bestFit="1" customWidth="1"/>
    <col min="15367" max="15367" width="8.28515625" style="20" customWidth="1"/>
    <col min="15368" max="15370" width="9.7109375" style="20" customWidth="1"/>
    <col min="15371" max="15616" width="8.85546875" style="20"/>
    <col min="15617" max="15617" width="4.28515625" style="20" customWidth="1"/>
    <col min="15618" max="15618" width="9.28515625" style="20" customWidth="1"/>
    <col min="15619" max="15619" width="32.7109375" style="20" customWidth="1"/>
    <col min="15620" max="15621" width="6.7109375" style="20" customWidth="1"/>
    <col min="15622" max="15622" width="8.85546875" style="20" bestFit="1" customWidth="1"/>
    <col min="15623" max="15623" width="8.28515625" style="20" customWidth="1"/>
    <col min="15624" max="15626" width="9.7109375" style="20" customWidth="1"/>
    <col min="15627" max="15872" width="8.85546875" style="20"/>
    <col min="15873" max="15873" width="4.28515625" style="20" customWidth="1"/>
    <col min="15874" max="15874" width="9.28515625" style="20" customWidth="1"/>
    <col min="15875" max="15875" width="32.7109375" style="20" customWidth="1"/>
    <col min="15876" max="15877" width="6.7109375" style="20" customWidth="1"/>
    <col min="15878" max="15878" width="8.85546875" style="20" bestFit="1" customWidth="1"/>
    <col min="15879" max="15879" width="8.28515625" style="20" customWidth="1"/>
    <col min="15880" max="15882" width="9.7109375" style="20" customWidth="1"/>
    <col min="15883" max="16128" width="8.85546875" style="20"/>
    <col min="16129" max="16129" width="4.28515625" style="20" customWidth="1"/>
    <col min="16130" max="16130" width="9.28515625" style="20" customWidth="1"/>
    <col min="16131" max="16131" width="32.7109375" style="20" customWidth="1"/>
    <col min="16132" max="16133" width="6.7109375" style="20" customWidth="1"/>
    <col min="16134" max="16134" width="8.85546875" style="20" bestFit="1" customWidth="1"/>
    <col min="16135" max="16135" width="8.28515625" style="20" customWidth="1"/>
    <col min="16136" max="16138" width="9.7109375" style="20" customWidth="1"/>
    <col min="16139" max="16384" width="8.85546875" style="20"/>
  </cols>
  <sheetData>
    <row r="1" spans="1:9" s="315" customFormat="1" ht="15">
      <c r="A1" s="8" t="s">
        <v>71</v>
      </c>
      <c r="B1" s="8" t="s">
        <v>72</v>
      </c>
      <c r="C1" s="334" t="s">
        <v>73</v>
      </c>
      <c r="D1" s="241" t="s">
        <v>74</v>
      </c>
      <c r="E1" s="241" t="s">
        <v>75</v>
      </c>
      <c r="F1" s="241" t="s">
        <v>76</v>
      </c>
      <c r="G1" s="241" t="s">
        <v>77</v>
      </c>
      <c r="H1" s="13" t="s">
        <v>0</v>
      </c>
      <c r="I1" s="13" t="s">
        <v>1</v>
      </c>
    </row>
    <row r="2" spans="1:9" ht="57">
      <c r="A2" s="75">
        <v>1</v>
      </c>
      <c r="B2" s="20" t="s">
        <v>1536</v>
      </c>
      <c r="C2" s="74" t="s">
        <v>1537</v>
      </c>
      <c r="D2" s="76">
        <v>2</v>
      </c>
      <c r="E2" s="76" t="s">
        <v>80</v>
      </c>
      <c r="F2" s="281"/>
      <c r="G2" s="281"/>
      <c r="H2" s="72">
        <f>ROUND(D2*F2, 0)</f>
        <v>0</v>
      </c>
      <c r="I2" s="72">
        <f>ROUND(D2*G2, 0)</f>
        <v>0</v>
      </c>
    </row>
    <row r="3" spans="1:9">
      <c r="A3" s="75"/>
      <c r="B3" s="74"/>
      <c r="C3" s="74"/>
      <c r="E3" s="76"/>
      <c r="F3" s="77"/>
      <c r="G3" s="77"/>
      <c r="H3" s="77"/>
      <c r="I3" s="77"/>
    </row>
    <row r="4" spans="1:9" ht="57">
      <c r="A4" s="75">
        <v>2</v>
      </c>
      <c r="B4" s="20" t="s">
        <v>1538</v>
      </c>
      <c r="C4" s="74" t="s">
        <v>1539</v>
      </c>
      <c r="D4" s="76">
        <v>5</v>
      </c>
      <c r="E4" s="76" t="s">
        <v>80</v>
      </c>
      <c r="F4" s="281"/>
      <c r="G4" s="281"/>
      <c r="H4" s="72">
        <f>ROUND(D4*F4, 0)</f>
        <v>0</v>
      </c>
      <c r="I4" s="72">
        <f>ROUND(D4*G4, 0)</f>
        <v>0</v>
      </c>
    </row>
    <row r="5" spans="1:9">
      <c r="A5" s="75"/>
      <c r="B5" s="74"/>
      <c r="C5" s="74"/>
      <c r="E5" s="76"/>
      <c r="F5" s="77"/>
      <c r="G5" s="77"/>
      <c r="H5" s="77"/>
      <c r="I5" s="77"/>
    </row>
    <row r="6" spans="1:9" ht="57">
      <c r="A6" s="75">
        <v>3</v>
      </c>
      <c r="B6" s="20" t="s">
        <v>1540</v>
      </c>
      <c r="C6" s="74" t="s">
        <v>1541</v>
      </c>
      <c r="D6" s="76">
        <v>1</v>
      </c>
      <c r="E6" s="76" t="s">
        <v>80</v>
      </c>
      <c r="F6" s="281"/>
      <c r="G6" s="281"/>
      <c r="H6" s="72">
        <f>ROUND(D6*F6, 0)</f>
        <v>0</v>
      </c>
      <c r="I6" s="72">
        <f>ROUND(D6*G6, 0)</f>
        <v>0</v>
      </c>
    </row>
    <row r="7" spans="1:9">
      <c r="A7" s="75"/>
      <c r="B7" s="74"/>
      <c r="C7" s="74"/>
      <c r="E7" s="76"/>
      <c r="F7" s="77"/>
      <c r="G7" s="77"/>
      <c r="H7" s="77"/>
      <c r="I7" s="77"/>
    </row>
    <row r="8" spans="1:9" ht="57">
      <c r="A8" s="75">
        <v>4</v>
      </c>
      <c r="B8" s="20" t="s">
        <v>1542</v>
      </c>
      <c r="C8" s="74" t="s">
        <v>1543</v>
      </c>
      <c r="D8" s="76">
        <v>4</v>
      </c>
      <c r="E8" s="76" t="s">
        <v>80</v>
      </c>
      <c r="F8" s="281"/>
      <c r="G8" s="281"/>
      <c r="H8" s="72">
        <f>ROUND(D8*F8, 0)</f>
        <v>0</v>
      </c>
      <c r="I8" s="72">
        <f>ROUND(D8*G8, 0)</f>
        <v>0</v>
      </c>
    </row>
    <row r="9" spans="1:9">
      <c r="A9" s="75"/>
      <c r="B9" s="74"/>
      <c r="C9" s="74"/>
      <c r="E9" s="76"/>
      <c r="F9" s="77"/>
      <c r="G9" s="77"/>
      <c r="H9" s="77"/>
      <c r="I9" s="77"/>
    </row>
    <row r="10" spans="1:9" ht="57">
      <c r="A10" s="75">
        <v>5</v>
      </c>
      <c r="B10" s="20" t="s">
        <v>1544</v>
      </c>
      <c r="C10" s="74" t="s">
        <v>1545</v>
      </c>
      <c r="D10" s="76">
        <v>3</v>
      </c>
      <c r="E10" s="76" t="s">
        <v>80</v>
      </c>
      <c r="F10" s="281"/>
      <c r="G10" s="281"/>
      <c r="H10" s="72">
        <f>ROUND(D10*F10, 0)</f>
        <v>0</v>
      </c>
      <c r="I10" s="72">
        <f>ROUND(D10*G10, 0)</f>
        <v>0</v>
      </c>
    </row>
    <row r="11" spans="1:9">
      <c r="A11" s="75"/>
      <c r="B11" s="74"/>
      <c r="C11" s="74"/>
      <c r="E11" s="76"/>
      <c r="F11" s="77"/>
      <c r="G11" s="77"/>
      <c r="H11" s="77"/>
      <c r="I11" s="77"/>
    </row>
    <row r="12" spans="1:9" ht="57">
      <c r="A12" s="75">
        <v>6</v>
      </c>
      <c r="B12" s="20" t="s">
        <v>1546</v>
      </c>
      <c r="C12" s="74" t="s">
        <v>1547</v>
      </c>
      <c r="D12" s="76">
        <v>2</v>
      </c>
      <c r="E12" s="76" t="s">
        <v>80</v>
      </c>
      <c r="F12" s="281"/>
      <c r="G12" s="281"/>
      <c r="H12" s="72">
        <f>ROUND(D12*F12, 0)</f>
        <v>0</v>
      </c>
      <c r="I12" s="72">
        <f>ROUND(D12*G12, 0)</f>
        <v>0</v>
      </c>
    </row>
    <row r="13" spans="1:9">
      <c r="A13" s="75"/>
      <c r="B13" s="74"/>
      <c r="C13" s="74"/>
      <c r="E13" s="76"/>
      <c r="F13" s="77"/>
      <c r="G13" s="77"/>
      <c r="H13" s="77"/>
      <c r="I13" s="77"/>
    </row>
    <row r="14" spans="1:9" ht="57">
      <c r="A14" s="75">
        <v>7</v>
      </c>
      <c r="B14" s="20" t="s">
        <v>1548</v>
      </c>
      <c r="C14" s="74" t="s">
        <v>1549</v>
      </c>
      <c r="D14" s="76">
        <v>3</v>
      </c>
      <c r="E14" s="76" t="s">
        <v>80</v>
      </c>
      <c r="F14" s="281"/>
      <c r="G14" s="281"/>
      <c r="H14" s="72">
        <f>ROUND(D14*F14, 0)</f>
        <v>0</v>
      </c>
      <c r="I14" s="72">
        <f>ROUND(D14*G14, 0)</f>
        <v>0</v>
      </c>
    </row>
    <row r="15" spans="1:9">
      <c r="A15" s="75"/>
      <c r="B15" s="74"/>
      <c r="C15" s="74"/>
      <c r="E15" s="76"/>
      <c r="F15" s="77"/>
      <c r="G15" s="77"/>
      <c r="H15" s="77"/>
      <c r="I15" s="77"/>
    </row>
    <row r="16" spans="1:9" ht="57">
      <c r="A16" s="75">
        <v>8</v>
      </c>
      <c r="B16" s="20" t="s">
        <v>1550</v>
      </c>
      <c r="C16" s="74" t="s">
        <v>1551</v>
      </c>
      <c r="D16" s="76">
        <v>6</v>
      </c>
      <c r="E16" s="76" t="s">
        <v>80</v>
      </c>
      <c r="F16" s="281"/>
      <c r="G16" s="281"/>
      <c r="H16" s="72">
        <f>ROUND(D16*F16, 0)</f>
        <v>0</v>
      </c>
      <c r="I16" s="72">
        <f>ROUND(D16*G16, 0)</f>
        <v>0</v>
      </c>
    </row>
    <row r="17" spans="1:9">
      <c r="A17" s="75"/>
      <c r="B17" s="74"/>
      <c r="C17" s="74"/>
      <c r="E17" s="76"/>
      <c r="F17" s="77"/>
      <c r="G17" s="77"/>
      <c r="H17" s="77"/>
      <c r="I17" s="77"/>
    </row>
    <row r="18" spans="1:9" ht="57">
      <c r="A18" s="75">
        <v>9</v>
      </c>
      <c r="B18" s="20" t="s">
        <v>1552</v>
      </c>
      <c r="C18" s="74" t="s">
        <v>1553</v>
      </c>
      <c r="D18" s="76">
        <v>5</v>
      </c>
      <c r="E18" s="76" t="s">
        <v>80</v>
      </c>
      <c r="F18" s="281"/>
      <c r="G18" s="281"/>
      <c r="H18" s="72">
        <f>ROUND(D18*F18, 0)</f>
        <v>0</v>
      </c>
      <c r="I18" s="72">
        <f>ROUND(D18*G18, 0)</f>
        <v>0</v>
      </c>
    </row>
    <row r="19" spans="1:9">
      <c r="A19" s="75"/>
      <c r="B19" s="74"/>
      <c r="C19" s="74"/>
      <c r="E19" s="76"/>
      <c r="F19" s="77"/>
      <c r="G19" s="77"/>
      <c r="H19" s="72"/>
      <c r="I19" s="72"/>
    </row>
    <row r="20" spans="1:9" ht="57">
      <c r="A20" s="75">
        <v>10</v>
      </c>
      <c r="B20" s="20" t="s">
        <v>1554</v>
      </c>
      <c r="C20" s="74" t="s">
        <v>1555</v>
      </c>
      <c r="D20" s="76">
        <v>1</v>
      </c>
      <c r="E20" s="76" t="s">
        <v>80</v>
      </c>
      <c r="F20" s="281"/>
      <c r="G20" s="281"/>
      <c r="H20" s="72">
        <f>ROUND(D20*F20, 0)</f>
        <v>0</v>
      </c>
      <c r="I20" s="72">
        <f>ROUND(D20*G20, 0)</f>
        <v>0</v>
      </c>
    </row>
    <row r="21" spans="1:9">
      <c r="A21" s="75"/>
      <c r="B21" s="74"/>
      <c r="C21" s="74"/>
      <c r="E21" s="76"/>
      <c r="F21" s="77"/>
      <c r="G21" s="77"/>
      <c r="H21" s="77"/>
      <c r="I21" s="77"/>
    </row>
    <row r="22" spans="1:9" ht="57">
      <c r="A22" s="75">
        <v>11</v>
      </c>
      <c r="B22" s="20" t="s">
        <v>1556</v>
      </c>
      <c r="C22" s="74" t="s">
        <v>1557</v>
      </c>
      <c r="D22" s="76">
        <v>1</v>
      </c>
      <c r="E22" s="76" t="s">
        <v>80</v>
      </c>
      <c r="F22" s="281"/>
      <c r="G22" s="281"/>
      <c r="H22" s="72">
        <f>ROUND(D22*F22, 0)</f>
        <v>0</v>
      </c>
      <c r="I22" s="72">
        <f>ROUND(D22*G22, 0)</f>
        <v>0</v>
      </c>
    </row>
    <row r="23" spans="1:9">
      <c r="A23" s="75"/>
      <c r="B23" s="74"/>
      <c r="C23" s="74"/>
      <c r="E23" s="76"/>
      <c r="F23" s="77"/>
      <c r="G23" s="77"/>
      <c r="H23" s="77"/>
      <c r="I23" s="77"/>
    </row>
    <row r="24" spans="1:9" ht="57">
      <c r="A24" s="75">
        <v>12</v>
      </c>
      <c r="B24" s="20" t="s">
        <v>1558</v>
      </c>
      <c r="C24" s="74" t="s">
        <v>1559</v>
      </c>
      <c r="D24" s="76">
        <v>1</v>
      </c>
      <c r="E24" s="76" t="s">
        <v>80</v>
      </c>
      <c r="F24" s="281"/>
      <c r="G24" s="281"/>
      <c r="H24" s="72">
        <f>ROUND(D24*F24, 0)</f>
        <v>0</v>
      </c>
      <c r="I24" s="72">
        <f>ROUND(D24*G24, 0)</f>
        <v>0</v>
      </c>
    </row>
    <row r="25" spans="1:9">
      <c r="A25" s="75"/>
      <c r="B25" s="74"/>
      <c r="C25" s="74"/>
      <c r="E25" s="76"/>
      <c r="F25" s="77"/>
      <c r="G25" s="77"/>
      <c r="H25" s="77"/>
      <c r="I25" s="77"/>
    </row>
    <row r="26" spans="1:9" ht="57">
      <c r="A26" s="75">
        <v>13</v>
      </c>
      <c r="B26" s="20" t="s">
        <v>1560</v>
      </c>
      <c r="C26" s="74" t="s">
        <v>1561</v>
      </c>
      <c r="D26" s="76">
        <v>1</v>
      </c>
      <c r="E26" s="76" t="s">
        <v>80</v>
      </c>
      <c r="F26" s="281"/>
      <c r="G26" s="281"/>
      <c r="H26" s="72">
        <f>ROUND(D26*F26, 0)</f>
        <v>0</v>
      </c>
      <c r="I26" s="72">
        <f>ROUND(D26*G26, 0)</f>
        <v>0</v>
      </c>
    </row>
    <row r="27" spans="1:9">
      <c r="A27" s="75"/>
      <c r="B27" s="74"/>
      <c r="C27" s="74"/>
      <c r="E27" s="76"/>
      <c r="F27" s="77"/>
      <c r="G27" s="77"/>
      <c r="H27" s="77"/>
      <c r="I27" s="77"/>
    </row>
    <row r="28" spans="1:9" ht="57">
      <c r="A28" s="75">
        <v>14</v>
      </c>
      <c r="B28" s="20" t="s">
        <v>1562</v>
      </c>
      <c r="C28" s="74" t="s">
        <v>1563</v>
      </c>
      <c r="D28" s="76">
        <v>1</v>
      </c>
      <c r="E28" s="76" t="s">
        <v>80</v>
      </c>
      <c r="F28" s="281"/>
      <c r="G28" s="281"/>
      <c r="H28" s="72">
        <f>ROUND(D28*F28, 0)</f>
        <v>0</v>
      </c>
      <c r="I28" s="72">
        <f>ROUND(D28*G28, 0)</f>
        <v>0</v>
      </c>
    </row>
    <row r="29" spans="1:9">
      <c r="A29" s="75"/>
      <c r="B29" s="74"/>
      <c r="C29" s="74"/>
      <c r="E29" s="76"/>
      <c r="F29" s="77"/>
      <c r="G29" s="77"/>
      <c r="H29" s="77"/>
      <c r="I29" s="77"/>
    </row>
    <row r="30" spans="1:9" ht="57">
      <c r="A30" s="75">
        <v>15</v>
      </c>
      <c r="B30" s="20" t="s">
        <v>1564</v>
      </c>
      <c r="C30" s="74" t="s">
        <v>1565</v>
      </c>
      <c r="D30" s="76">
        <v>2</v>
      </c>
      <c r="E30" s="76" t="s">
        <v>80</v>
      </c>
      <c r="F30" s="281"/>
      <c r="G30" s="281"/>
      <c r="H30" s="72">
        <f>ROUND(D30*F30, 0)</f>
        <v>0</v>
      </c>
      <c r="I30" s="72">
        <f>ROUND(D30*G30, 0)</f>
        <v>0</v>
      </c>
    </row>
    <row r="31" spans="1:9">
      <c r="A31" s="75"/>
      <c r="B31" s="74"/>
      <c r="C31" s="74"/>
      <c r="E31" s="76"/>
      <c r="F31" s="77"/>
      <c r="G31" s="77"/>
      <c r="H31" s="72"/>
      <c r="I31" s="72"/>
    </row>
    <row r="32" spans="1:9" ht="85.5">
      <c r="A32" s="75">
        <v>16</v>
      </c>
      <c r="B32" s="20" t="s">
        <v>1566</v>
      </c>
      <c r="C32" s="20" t="s">
        <v>1567</v>
      </c>
      <c r="D32" s="76">
        <v>2</v>
      </c>
      <c r="E32" s="58" t="s">
        <v>80</v>
      </c>
      <c r="F32" s="281"/>
      <c r="G32" s="281"/>
      <c r="H32" s="72">
        <f>ROUND(D32*F32, 0)</f>
        <v>0</v>
      </c>
      <c r="I32" s="72">
        <f>ROUND(D32*G32, 0)</f>
        <v>0</v>
      </c>
    </row>
    <row r="33" spans="1:9">
      <c r="A33" s="75"/>
      <c r="B33" s="74"/>
      <c r="C33" s="74"/>
      <c r="E33" s="76"/>
      <c r="F33" s="77"/>
      <c r="G33" s="77"/>
      <c r="H33" s="77"/>
      <c r="I33" s="77"/>
    </row>
    <row r="34" spans="1:9" ht="57">
      <c r="A34" s="75">
        <v>17</v>
      </c>
      <c r="B34" s="20" t="s">
        <v>1568</v>
      </c>
      <c r="C34" s="74" t="s">
        <v>1569</v>
      </c>
      <c r="D34" s="76">
        <v>1</v>
      </c>
      <c r="E34" s="76" t="s">
        <v>80</v>
      </c>
      <c r="F34" s="281"/>
      <c r="G34" s="281"/>
      <c r="H34" s="72">
        <f>ROUND(D34*F34, 0)</f>
        <v>0</v>
      </c>
      <c r="I34" s="72">
        <f>ROUND(D34*G34, 0)</f>
        <v>0</v>
      </c>
    </row>
    <row r="35" spans="1:9">
      <c r="A35" s="75"/>
      <c r="B35" s="74"/>
      <c r="C35" s="74"/>
      <c r="E35" s="76"/>
      <c r="F35" s="77"/>
      <c r="G35" s="77"/>
      <c r="H35" s="77"/>
      <c r="I35" s="77"/>
    </row>
    <row r="36" spans="1:9" ht="185.25">
      <c r="A36" s="75">
        <v>18</v>
      </c>
      <c r="B36" s="20" t="s">
        <v>1570</v>
      </c>
      <c r="C36" s="71" t="s">
        <v>4829</v>
      </c>
      <c r="D36" s="76">
        <v>1</v>
      </c>
      <c r="E36" s="58" t="s">
        <v>105</v>
      </c>
      <c r="F36" s="281"/>
      <c r="G36" s="281"/>
      <c r="H36" s="72">
        <f>ROUND(D36*F36, 0)</f>
        <v>0</v>
      </c>
      <c r="I36" s="72">
        <f>ROUND(D36*G36, 0)</f>
        <v>0</v>
      </c>
    </row>
    <row r="37" spans="1:9">
      <c r="A37" s="75"/>
      <c r="B37" s="74"/>
      <c r="C37" s="74"/>
      <c r="E37" s="76"/>
      <c r="F37" s="77"/>
      <c r="G37" s="77"/>
      <c r="H37" s="77"/>
      <c r="I37" s="77"/>
    </row>
    <row r="38" spans="1:9" ht="57">
      <c r="A38" s="75">
        <v>19</v>
      </c>
      <c r="B38" s="20" t="s">
        <v>1571</v>
      </c>
      <c r="C38" s="74" t="s">
        <v>1572</v>
      </c>
      <c r="D38" s="76">
        <v>1</v>
      </c>
      <c r="E38" s="76" t="s">
        <v>80</v>
      </c>
      <c r="F38" s="281"/>
      <c r="G38" s="281"/>
      <c r="H38" s="72">
        <f>ROUND(D38*F38, 0)</f>
        <v>0</v>
      </c>
      <c r="I38" s="72">
        <f>ROUND(D38*G38, 0)</f>
        <v>0</v>
      </c>
    </row>
    <row r="39" spans="1:9">
      <c r="A39" s="75"/>
      <c r="B39" s="74"/>
      <c r="C39" s="74"/>
      <c r="E39" s="76"/>
      <c r="F39" s="77"/>
      <c r="G39" s="77"/>
      <c r="H39" s="77"/>
      <c r="I39" s="77"/>
    </row>
    <row r="40" spans="1:9" ht="57">
      <c r="A40" s="75">
        <v>20</v>
      </c>
      <c r="B40" s="20" t="s">
        <v>1573</v>
      </c>
      <c r="C40" s="74" t="s">
        <v>1574</v>
      </c>
      <c r="D40" s="76">
        <v>2</v>
      </c>
      <c r="E40" s="76" t="s">
        <v>80</v>
      </c>
      <c r="F40" s="281"/>
      <c r="G40" s="281"/>
      <c r="H40" s="72">
        <f>ROUND(D40*F40, 0)</f>
        <v>0</v>
      </c>
      <c r="I40" s="72">
        <f>ROUND(D40*G40, 0)</f>
        <v>0</v>
      </c>
    </row>
    <row r="41" spans="1:9">
      <c r="A41" s="75"/>
      <c r="B41" s="74"/>
      <c r="C41" s="74"/>
      <c r="E41" s="76"/>
      <c r="F41" s="77"/>
      <c r="G41" s="77"/>
      <c r="H41" s="77"/>
      <c r="I41" s="77"/>
    </row>
    <row r="42" spans="1:9" ht="57">
      <c r="A42" s="75">
        <v>21</v>
      </c>
      <c r="B42" s="20" t="s">
        <v>1575</v>
      </c>
      <c r="C42" s="74" t="s">
        <v>1576</v>
      </c>
      <c r="D42" s="76">
        <v>1</v>
      </c>
      <c r="E42" s="76" t="s">
        <v>80</v>
      </c>
      <c r="F42" s="281"/>
      <c r="G42" s="281"/>
      <c r="H42" s="72">
        <f>ROUND(D42*F42, 0)</f>
        <v>0</v>
      </c>
      <c r="I42" s="72">
        <f>ROUND(D42*G42, 0)</f>
        <v>0</v>
      </c>
    </row>
    <row r="43" spans="1:9">
      <c r="A43" s="75"/>
      <c r="B43" s="74"/>
      <c r="C43" s="74"/>
      <c r="E43" s="76"/>
      <c r="F43" s="77"/>
      <c r="G43" s="77"/>
      <c r="H43" s="77"/>
      <c r="I43" s="77"/>
    </row>
    <row r="44" spans="1:9" ht="57">
      <c r="A44" s="75">
        <v>22</v>
      </c>
      <c r="B44" s="20" t="s">
        <v>1577</v>
      </c>
      <c r="C44" s="74" t="s">
        <v>1578</v>
      </c>
      <c r="D44" s="76">
        <v>2</v>
      </c>
      <c r="E44" s="76" t="s">
        <v>80</v>
      </c>
      <c r="F44" s="281"/>
      <c r="G44" s="281"/>
      <c r="H44" s="72">
        <f>ROUND(D44*F44, 0)</f>
        <v>0</v>
      </c>
      <c r="I44" s="72">
        <f>ROUND(D44*G44, 0)</f>
        <v>0</v>
      </c>
    </row>
    <row r="45" spans="1:9">
      <c r="A45" s="75"/>
      <c r="B45" s="74"/>
      <c r="C45" s="74"/>
      <c r="E45" s="76"/>
      <c r="F45" s="77"/>
      <c r="G45" s="77"/>
      <c r="H45" s="72"/>
      <c r="I45" s="72"/>
    </row>
    <row r="46" spans="1:9" ht="85.5">
      <c r="A46" s="75">
        <v>23</v>
      </c>
      <c r="B46" s="20" t="s">
        <v>1579</v>
      </c>
      <c r="C46" s="20" t="s">
        <v>1580</v>
      </c>
      <c r="D46" s="76">
        <v>1</v>
      </c>
      <c r="E46" s="58" t="s">
        <v>80</v>
      </c>
      <c r="F46" s="281"/>
      <c r="G46" s="281"/>
      <c r="H46" s="72">
        <f>ROUND(D46*F46, 0)</f>
        <v>0</v>
      </c>
      <c r="I46" s="72">
        <f>ROUND(D46*G46, 0)</f>
        <v>0</v>
      </c>
    </row>
    <row r="47" spans="1:9">
      <c r="A47" s="75"/>
      <c r="B47" s="74"/>
      <c r="F47" s="77"/>
      <c r="G47" s="77"/>
      <c r="H47" s="72"/>
      <c r="I47" s="72"/>
    </row>
    <row r="48" spans="1:9" ht="85.5">
      <c r="A48" s="75">
        <v>24</v>
      </c>
      <c r="B48" s="20" t="s">
        <v>1581</v>
      </c>
      <c r="C48" s="20" t="s">
        <v>1582</v>
      </c>
      <c r="D48" s="76">
        <v>1</v>
      </c>
      <c r="E48" s="58" t="s">
        <v>80</v>
      </c>
      <c r="F48" s="281"/>
      <c r="G48" s="281"/>
      <c r="H48" s="72">
        <f>ROUND(D48*F48, 0)</f>
        <v>0</v>
      </c>
      <c r="I48" s="72">
        <f>ROUND(D48*G48, 0)</f>
        <v>0</v>
      </c>
    </row>
    <row r="49" spans="1:9">
      <c r="A49" s="75"/>
      <c r="B49" s="74"/>
      <c r="F49" s="77"/>
      <c r="G49" s="77"/>
      <c r="H49" s="72"/>
      <c r="I49" s="72"/>
    </row>
    <row r="50" spans="1:9" ht="85.5">
      <c r="A50" s="75">
        <v>25</v>
      </c>
      <c r="B50" s="20" t="s">
        <v>1583</v>
      </c>
      <c r="C50" s="20" t="s">
        <v>1584</v>
      </c>
      <c r="D50" s="76">
        <v>1</v>
      </c>
      <c r="E50" s="58" t="s">
        <v>80</v>
      </c>
      <c r="F50" s="281"/>
      <c r="G50" s="281"/>
      <c r="H50" s="72">
        <f>ROUND(D50*F50, 0)</f>
        <v>0</v>
      </c>
      <c r="I50" s="72">
        <f>ROUND(D50*G50, 0)</f>
        <v>0</v>
      </c>
    </row>
    <row r="51" spans="1:9">
      <c r="A51" s="75"/>
      <c r="B51" s="74"/>
      <c r="F51" s="77"/>
      <c r="G51" s="77"/>
      <c r="H51" s="72"/>
      <c r="I51" s="72"/>
    </row>
    <row r="52" spans="1:9" ht="85.5">
      <c r="A52" s="75">
        <v>26</v>
      </c>
      <c r="B52" s="20" t="s">
        <v>1585</v>
      </c>
      <c r="C52" s="20" t="s">
        <v>1586</v>
      </c>
      <c r="D52" s="76">
        <v>1</v>
      </c>
      <c r="E52" s="58" t="s">
        <v>80</v>
      </c>
      <c r="F52" s="281"/>
      <c r="G52" s="281"/>
      <c r="H52" s="72">
        <f>ROUND(D52*F52, 0)</f>
        <v>0</v>
      </c>
      <c r="I52" s="72">
        <f>ROUND(D52*G52, 0)</f>
        <v>0</v>
      </c>
    </row>
    <row r="53" spans="1:9">
      <c r="A53" s="75"/>
      <c r="B53" s="74"/>
      <c r="F53" s="77"/>
      <c r="G53" s="77"/>
      <c r="H53" s="72"/>
      <c r="I53" s="72"/>
    </row>
    <row r="54" spans="1:9" ht="85.5">
      <c r="A54" s="75">
        <v>27</v>
      </c>
      <c r="B54" s="20" t="s">
        <v>1587</v>
      </c>
      <c r="C54" s="20" t="s">
        <v>1588</v>
      </c>
      <c r="D54" s="76">
        <v>1</v>
      </c>
      <c r="E54" s="58" t="s">
        <v>80</v>
      </c>
      <c r="F54" s="281"/>
      <c r="G54" s="281"/>
      <c r="H54" s="72">
        <f>ROUND(D54*F54, 0)</f>
        <v>0</v>
      </c>
      <c r="I54" s="72">
        <f>ROUND(D54*G54, 0)</f>
        <v>0</v>
      </c>
    </row>
    <row r="55" spans="1:9">
      <c r="A55" s="75"/>
      <c r="B55" s="74"/>
      <c r="F55" s="77"/>
      <c r="G55" s="77"/>
      <c r="H55" s="72"/>
      <c r="I55" s="72"/>
    </row>
    <row r="56" spans="1:9" ht="85.5">
      <c r="A56" s="75">
        <v>28</v>
      </c>
      <c r="B56" s="20" t="s">
        <v>1589</v>
      </c>
      <c r="C56" s="20" t="s">
        <v>1590</v>
      </c>
      <c r="D56" s="76">
        <v>1</v>
      </c>
      <c r="E56" s="58" t="s">
        <v>80</v>
      </c>
      <c r="F56" s="281"/>
      <c r="G56" s="281"/>
      <c r="H56" s="72">
        <f>ROUND(D56*F56, 0)</f>
        <v>0</v>
      </c>
      <c r="I56" s="72">
        <f>ROUND(D56*G56, 0)</f>
        <v>0</v>
      </c>
    </row>
    <row r="57" spans="1:9">
      <c r="A57" s="75"/>
      <c r="B57" s="74"/>
      <c r="F57" s="77"/>
      <c r="G57" s="77"/>
      <c r="H57" s="72"/>
      <c r="I57" s="72"/>
    </row>
    <row r="58" spans="1:9" ht="85.5">
      <c r="A58" s="75">
        <v>29</v>
      </c>
      <c r="B58" s="20" t="s">
        <v>1591</v>
      </c>
      <c r="C58" s="20" t="s">
        <v>1592</v>
      </c>
      <c r="D58" s="76">
        <v>2</v>
      </c>
      <c r="E58" s="58" t="s">
        <v>80</v>
      </c>
      <c r="F58" s="281"/>
      <c r="G58" s="281"/>
      <c r="H58" s="72">
        <f>ROUND(D58*F58, 0)</f>
        <v>0</v>
      </c>
      <c r="I58" s="72">
        <f>ROUND(D58*G58, 0)</f>
        <v>0</v>
      </c>
    </row>
    <row r="59" spans="1:9">
      <c r="A59" s="75"/>
      <c r="B59" s="74"/>
      <c r="F59" s="77"/>
      <c r="G59" s="77"/>
      <c r="H59" s="72"/>
      <c r="I59" s="72"/>
    </row>
    <row r="60" spans="1:9" ht="85.5">
      <c r="A60" s="75">
        <v>30</v>
      </c>
      <c r="B60" s="20" t="s">
        <v>1593</v>
      </c>
      <c r="C60" s="20" t="s">
        <v>1594</v>
      </c>
      <c r="D60" s="76">
        <v>2</v>
      </c>
      <c r="E60" s="58" t="s">
        <v>80</v>
      </c>
      <c r="F60" s="281"/>
      <c r="G60" s="281"/>
      <c r="H60" s="72">
        <f>ROUND(D60*F60, 0)</f>
        <v>0</v>
      </c>
      <c r="I60" s="72">
        <f>ROUND(D60*G60, 0)</f>
        <v>0</v>
      </c>
    </row>
    <row r="61" spans="1:9">
      <c r="A61" s="75"/>
      <c r="B61" s="74"/>
      <c r="F61" s="77"/>
      <c r="G61" s="77"/>
      <c r="H61" s="72"/>
      <c r="I61" s="72"/>
    </row>
    <row r="62" spans="1:9" ht="85.5">
      <c r="A62" s="75">
        <v>31</v>
      </c>
      <c r="B62" s="20" t="s">
        <v>1595</v>
      </c>
      <c r="C62" s="20" t="s">
        <v>1596</v>
      </c>
      <c r="D62" s="76">
        <v>1</v>
      </c>
      <c r="E62" s="58" t="s">
        <v>80</v>
      </c>
      <c r="F62" s="281"/>
      <c r="G62" s="281"/>
      <c r="H62" s="72">
        <f>ROUND(D62*F62, 0)</f>
        <v>0</v>
      </c>
      <c r="I62" s="72">
        <f>ROUND(D62*G62, 0)</f>
        <v>0</v>
      </c>
    </row>
    <row r="63" spans="1:9">
      <c r="A63" s="75"/>
      <c r="B63" s="74"/>
      <c r="F63" s="77"/>
      <c r="G63" s="77"/>
      <c r="H63" s="72"/>
      <c r="I63" s="72"/>
    </row>
    <row r="64" spans="1:9" ht="85.5">
      <c r="A64" s="75">
        <v>32</v>
      </c>
      <c r="B64" s="20" t="s">
        <v>1597</v>
      </c>
      <c r="C64" s="20" t="s">
        <v>1598</v>
      </c>
      <c r="D64" s="76">
        <v>1</v>
      </c>
      <c r="E64" s="58" t="s">
        <v>80</v>
      </c>
      <c r="F64" s="281"/>
      <c r="G64" s="281"/>
      <c r="H64" s="72">
        <f>ROUND(D64*F64, 0)</f>
        <v>0</v>
      </c>
      <c r="I64" s="72">
        <f>ROUND(D64*G64, 0)</f>
        <v>0</v>
      </c>
    </row>
    <row r="65" spans="1:9">
      <c r="A65" s="75"/>
      <c r="B65" s="74"/>
      <c r="F65" s="77"/>
      <c r="G65" s="77"/>
      <c r="H65" s="72"/>
      <c r="I65" s="72"/>
    </row>
    <row r="66" spans="1:9" ht="85.5">
      <c r="A66" s="75">
        <v>33</v>
      </c>
      <c r="B66" s="20" t="s">
        <v>1599</v>
      </c>
      <c r="C66" s="20" t="s">
        <v>1600</v>
      </c>
      <c r="D66" s="76">
        <v>2</v>
      </c>
      <c r="E66" s="58" t="s">
        <v>80</v>
      </c>
      <c r="F66" s="281"/>
      <c r="G66" s="281"/>
      <c r="H66" s="72">
        <f>ROUND(D66*F66, 0)</f>
        <v>0</v>
      </c>
      <c r="I66" s="72">
        <f>ROUND(D66*G66, 0)</f>
        <v>0</v>
      </c>
    </row>
    <row r="67" spans="1:9">
      <c r="A67" s="75"/>
      <c r="B67" s="74"/>
      <c r="C67" s="74"/>
      <c r="E67" s="76"/>
      <c r="F67" s="77"/>
      <c r="G67" s="77"/>
      <c r="H67" s="72"/>
      <c r="I67" s="72"/>
    </row>
    <row r="68" spans="1:9" ht="57">
      <c r="A68" s="75">
        <v>34</v>
      </c>
      <c r="B68" s="20" t="s">
        <v>1601</v>
      </c>
      <c r="C68" s="74" t="s">
        <v>1602</v>
      </c>
      <c r="D68" s="76">
        <v>2</v>
      </c>
      <c r="E68" s="76" t="s">
        <v>80</v>
      </c>
      <c r="F68" s="281"/>
      <c r="G68" s="281"/>
      <c r="H68" s="72">
        <f>ROUND(D68*F68, 0)</f>
        <v>0</v>
      </c>
      <c r="I68" s="72">
        <f>ROUND(D68*G68, 0)</f>
        <v>0</v>
      </c>
    </row>
    <row r="69" spans="1:9">
      <c r="A69" s="75"/>
      <c r="B69" s="74"/>
      <c r="C69" s="74"/>
      <c r="E69" s="76"/>
      <c r="F69" s="77"/>
      <c r="G69" s="77"/>
      <c r="H69" s="77"/>
      <c r="I69" s="77"/>
    </row>
    <row r="70" spans="1:9" ht="57">
      <c r="A70" s="75">
        <v>35</v>
      </c>
      <c r="B70" s="20" t="s">
        <v>1603</v>
      </c>
      <c r="C70" s="74" t="s">
        <v>1604</v>
      </c>
      <c r="D70" s="76">
        <v>2</v>
      </c>
      <c r="E70" s="76" t="s">
        <v>80</v>
      </c>
      <c r="F70" s="281"/>
      <c r="G70" s="281"/>
      <c r="H70" s="72">
        <f>ROUND(D70*F70, 0)</f>
        <v>0</v>
      </c>
      <c r="I70" s="72">
        <f>ROUND(D70*G70, 0)</f>
        <v>0</v>
      </c>
    </row>
    <row r="71" spans="1:9">
      <c r="A71" s="75"/>
      <c r="B71" s="74"/>
      <c r="C71" s="74"/>
      <c r="E71" s="76"/>
      <c r="F71" s="77"/>
      <c r="G71" s="77"/>
      <c r="H71" s="77"/>
      <c r="I71" s="77"/>
    </row>
    <row r="72" spans="1:9" ht="57">
      <c r="A72" s="75">
        <v>36</v>
      </c>
      <c r="B72" s="20" t="s">
        <v>1605</v>
      </c>
      <c r="C72" s="74" t="s">
        <v>1606</v>
      </c>
      <c r="D72" s="76">
        <v>1</v>
      </c>
      <c r="E72" s="76" t="s">
        <v>80</v>
      </c>
      <c r="F72" s="281"/>
      <c r="G72" s="281"/>
      <c r="H72" s="72">
        <f>ROUND(D72*F72, 0)</f>
        <v>0</v>
      </c>
      <c r="I72" s="72">
        <f>ROUND(D72*G72, 0)</f>
        <v>0</v>
      </c>
    </row>
    <row r="73" spans="1:9">
      <c r="A73" s="75"/>
      <c r="B73" s="74"/>
      <c r="C73" s="74"/>
      <c r="E73" s="76"/>
      <c r="F73" s="77"/>
      <c r="G73" s="77"/>
      <c r="H73" s="77"/>
      <c r="I73" s="77"/>
    </row>
    <row r="74" spans="1:9" ht="85.5">
      <c r="A74" s="75">
        <v>37</v>
      </c>
      <c r="B74" s="20" t="s">
        <v>1607</v>
      </c>
      <c r="C74" s="20" t="s">
        <v>1608</v>
      </c>
      <c r="D74" s="76">
        <v>2</v>
      </c>
      <c r="E74" s="58" t="s">
        <v>80</v>
      </c>
      <c r="F74" s="281"/>
      <c r="G74" s="281"/>
      <c r="H74" s="72">
        <f>ROUND(D74*F74, 0)</f>
        <v>0</v>
      </c>
      <c r="I74" s="72">
        <f>ROUND(D74*G74, 0)</f>
        <v>0</v>
      </c>
    </row>
    <row r="75" spans="1:9">
      <c r="A75" s="75"/>
      <c r="B75" s="74"/>
      <c r="F75" s="77"/>
      <c r="G75" s="77"/>
      <c r="H75" s="72"/>
      <c r="I75" s="72"/>
    </row>
    <row r="76" spans="1:9" ht="85.5">
      <c r="A76" s="75">
        <v>38</v>
      </c>
      <c r="B76" s="20" t="s">
        <v>1609</v>
      </c>
      <c r="C76" s="20" t="s">
        <v>1610</v>
      </c>
      <c r="D76" s="76">
        <v>1</v>
      </c>
      <c r="E76" s="58" t="s">
        <v>80</v>
      </c>
      <c r="F76" s="281"/>
      <c r="G76" s="281"/>
      <c r="H76" s="72">
        <f>ROUND(D76*F76, 0)</f>
        <v>0</v>
      </c>
      <c r="I76" s="72">
        <f>ROUND(D76*G76, 0)</f>
        <v>0</v>
      </c>
    </row>
    <row r="77" spans="1:9">
      <c r="A77" s="75"/>
      <c r="B77" s="74"/>
      <c r="F77" s="77"/>
      <c r="G77" s="77"/>
      <c r="H77" s="72"/>
      <c r="I77" s="72"/>
    </row>
    <row r="78" spans="1:9" ht="85.5">
      <c r="A78" s="75">
        <v>39</v>
      </c>
      <c r="B78" s="20" t="s">
        <v>1611</v>
      </c>
      <c r="C78" s="20" t="s">
        <v>1612</v>
      </c>
      <c r="D78" s="76">
        <v>1</v>
      </c>
      <c r="E78" s="58" t="s">
        <v>80</v>
      </c>
      <c r="F78" s="281"/>
      <c r="G78" s="281"/>
      <c r="H78" s="72">
        <f>ROUND(D78*F78, 0)</f>
        <v>0</v>
      </c>
      <c r="I78" s="72">
        <f>ROUND(D78*G78, 0)</f>
        <v>0</v>
      </c>
    </row>
    <row r="79" spans="1:9">
      <c r="A79" s="75"/>
      <c r="B79" s="74"/>
      <c r="F79" s="77"/>
      <c r="G79" s="77"/>
      <c r="H79" s="72"/>
      <c r="I79" s="72"/>
    </row>
    <row r="80" spans="1:9" ht="85.5">
      <c r="A80" s="75">
        <v>40</v>
      </c>
      <c r="B80" s="20" t="s">
        <v>1613</v>
      </c>
      <c r="C80" s="20" t="s">
        <v>1614</v>
      </c>
      <c r="D80" s="76">
        <v>2</v>
      </c>
      <c r="E80" s="58" t="s">
        <v>80</v>
      </c>
      <c r="F80" s="281"/>
      <c r="G80" s="281"/>
      <c r="H80" s="72">
        <f>ROUND(D80*F80, 0)</f>
        <v>0</v>
      </c>
      <c r="I80" s="72">
        <f>ROUND(D80*G80, 0)</f>
        <v>0</v>
      </c>
    </row>
    <row r="81" spans="1:9">
      <c r="A81" s="75"/>
      <c r="B81" s="74"/>
      <c r="F81" s="77"/>
      <c r="G81" s="77"/>
      <c r="H81" s="72"/>
      <c r="I81" s="72"/>
    </row>
    <row r="82" spans="1:9" ht="85.5">
      <c r="A82" s="75">
        <v>41</v>
      </c>
      <c r="B82" s="20" t="s">
        <v>1615</v>
      </c>
      <c r="C82" s="20" t="s">
        <v>1616</v>
      </c>
      <c r="D82" s="76">
        <v>2</v>
      </c>
      <c r="E82" s="58" t="s">
        <v>80</v>
      </c>
      <c r="F82" s="281"/>
      <c r="G82" s="281"/>
      <c r="H82" s="72">
        <f>ROUND(D82*F82, 0)</f>
        <v>0</v>
      </c>
      <c r="I82" s="72">
        <f>ROUND(D82*G82, 0)</f>
        <v>0</v>
      </c>
    </row>
    <row r="83" spans="1:9">
      <c r="A83" s="75"/>
      <c r="B83" s="74"/>
      <c r="F83" s="77"/>
      <c r="G83" s="77"/>
      <c r="H83" s="72"/>
      <c r="I83" s="72"/>
    </row>
    <row r="84" spans="1:9" ht="85.5">
      <c r="A84" s="75">
        <v>42</v>
      </c>
      <c r="B84" s="20" t="s">
        <v>1617</v>
      </c>
      <c r="C84" s="20" t="s">
        <v>1618</v>
      </c>
      <c r="D84" s="76">
        <v>1</v>
      </c>
      <c r="E84" s="58" t="s">
        <v>80</v>
      </c>
      <c r="F84" s="281"/>
      <c r="G84" s="281"/>
      <c r="H84" s="72">
        <f>ROUND(D84*F84, 0)</f>
        <v>0</v>
      </c>
      <c r="I84" s="72">
        <f>ROUND(D84*G84, 0)</f>
        <v>0</v>
      </c>
    </row>
    <row r="85" spans="1:9">
      <c r="A85" s="75"/>
      <c r="B85" s="74"/>
      <c r="F85" s="77"/>
      <c r="G85" s="77"/>
      <c r="H85" s="72"/>
      <c r="I85" s="72"/>
    </row>
    <row r="86" spans="1:9" ht="85.5">
      <c r="A86" s="75">
        <v>43</v>
      </c>
      <c r="B86" s="20" t="s">
        <v>1619</v>
      </c>
      <c r="C86" s="20" t="s">
        <v>1620</v>
      </c>
      <c r="D86" s="76">
        <v>1</v>
      </c>
      <c r="E86" s="58" t="s">
        <v>80</v>
      </c>
      <c r="F86" s="281"/>
      <c r="G86" s="281"/>
      <c r="H86" s="72">
        <f>ROUND(D86*F86, 0)</f>
        <v>0</v>
      </c>
      <c r="I86" s="72">
        <f>ROUND(D86*G86, 0)</f>
        <v>0</v>
      </c>
    </row>
    <row r="87" spans="1:9">
      <c r="A87" s="75"/>
      <c r="B87" s="74"/>
      <c r="F87" s="77"/>
      <c r="G87" s="77"/>
      <c r="H87" s="72"/>
      <c r="I87" s="72"/>
    </row>
    <row r="88" spans="1:9" ht="85.5">
      <c r="A88" s="75">
        <v>44</v>
      </c>
      <c r="B88" s="20" t="s">
        <v>1621</v>
      </c>
      <c r="C88" s="20" t="s">
        <v>1622</v>
      </c>
      <c r="D88" s="76">
        <v>1</v>
      </c>
      <c r="E88" s="58" t="s">
        <v>80</v>
      </c>
      <c r="F88" s="281"/>
      <c r="G88" s="281"/>
      <c r="H88" s="72">
        <f>ROUND(D88*F88, 0)</f>
        <v>0</v>
      </c>
      <c r="I88" s="72">
        <f>ROUND(D88*G88, 0)</f>
        <v>0</v>
      </c>
    </row>
    <row r="89" spans="1:9">
      <c r="A89" s="75"/>
      <c r="B89" s="74"/>
      <c r="F89" s="77"/>
      <c r="G89" s="77"/>
      <c r="H89" s="72"/>
      <c r="I89" s="72"/>
    </row>
    <row r="90" spans="1:9" ht="85.5">
      <c r="A90" s="75">
        <v>45</v>
      </c>
      <c r="B90" s="20" t="s">
        <v>1623</v>
      </c>
      <c r="C90" s="20" t="s">
        <v>1624</v>
      </c>
      <c r="D90" s="76">
        <v>1</v>
      </c>
      <c r="E90" s="58" t="s">
        <v>80</v>
      </c>
      <c r="F90" s="281"/>
      <c r="G90" s="281"/>
      <c r="H90" s="72">
        <f>ROUND(D90*F90, 0)</f>
        <v>0</v>
      </c>
      <c r="I90" s="72">
        <f>ROUND(D90*G90, 0)</f>
        <v>0</v>
      </c>
    </row>
    <row r="91" spans="1:9">
      <c r="A91" s="75"/>
      <c r="B91" s="74"/>
      <c r="F91" s="77"/>
      <c r="G91" s="77"/>
      <c r="H91" s="72"/>
      <c r="I91" s="72"/>
    </row>
    <row r="92" spans="1:9" ht="85.5">
      <c r="A92" s="75">
        <v>46</v>
      </c>
      <c r="B92" s="20" t="s">
        <v>1625</v>
      </c>
      <c r="C92" s="20" t="s">
        <v>1626</v>
      </c>
      <c r="D92" s="76">
        <v>1</v>
      </c>
      <c r="E92" s="58" t="s">
        <v>80</v>
      </c>
      <c r="F92" s="281"/>
      <c r="G92" s="281"/>
      <c r="H92" s="72">
        <f>ROUND(D92*F92, 0)</f>
        <v>0</v>
      </c>
      <c r="I92" s="72">
        <f>ROUND(D92*G92, 0)</f>
        <v>0</v>
      </c>
    </row>
    <row r="93" spans="1:9">
      <c r="A93" s="75"/>
      <c r="B93" s="74"/>
      <c r="F93" s="77"/>
      <c r="G93" s="77"/>
      <c r="H93" s="72"/>
      <c r="I93" s="72"/>
    </row>
    <row r="94" spans="1:9" ht="85.5">
      <c r="A94" s="75">
        <v>47</v>
      </c>
      <c r="B94" s="20" t="s">
        <v>1627</v>
      </c>
      <c r="C94" s="20" t="s">
        <v>1628</v>
      </c>
      <c r="D94" s="76">
        <v>1</v>
      </c>
      <c r="E94" s="58" t="s">
        <v>80</v>
      </c>
      <c r="F94" s="281"/>
      <c r="G94" s="281"/>
      <c r="H94" s="72">
        <f>ROUND(D94*F94, 0)</f>
        <v>0</v>
      </c>
      <c r="I94" s="72">
        <f>ROUND(D94*G94, 0)</f>
        <v>0</v>
      </c>
    </row>
    <row r="95" spans="1:9">
      <c r="A95" s="75"/>
      <c r="B95" s="74"/>
      <c r="F95" s="77"/>
      <c r="G95" s="77"/>
      <c r="H95" s="72"/>
      <c r="I95" s="72"/>
    </row>
    <row r="96" spans="1:9" ht="85.5">
      <c r="A96" s="75">
        <v>48</v>
      </c>
      <c r="B96" s="20" t="s">
        <v>1629</v>
      </c>
      <c r="C96" s="20" t="s">
        <v>1630</v>
      </c>
      <c r="D96" s="76">
        <v>1</v>
      </c>
      <c r="E96" s="58" t="s">
        <v>80</v>
      </c>
      <c r="F96" s="281"/>
      <c r="G96" s="281"/>
      <c r="H96" s="72">
        <f>ROUND(D96*F96, 0)</f>
        <v>0</v>
      </c>
      <c r="I96" s="72">
        <f>ROUND(D96*G96, 0)</f>
        <v>0</v>
      </c>
    </row>
    <row r="97" spans="1:9">
      <c r="A97" s="75"/>
      <c r="B97" s="74"/>
      <c r="F97" s="77"/>
      <c r="G97" s="77"/>
      <c r="H97" s="72"/>
      <c r="I97" s="72"/>
    </row>
    <row r="98" spans="1:9" ht="85.5">
      <c r="A98" s="75">
        <v>49</v>
      </c>
      <c r="B98" s="20" t="s">
        <v>1631</v>
      </c>
      <c r="C98" s="20" t="s">
        <v>1632</v>
      </c>
      <c r="D98" s="76">
        <v>1</v>
      </c>
      <c r="E98" s="58" t="s">
        <v>80</v>
      </c>
      <c r="F98" s="281"/>
      <c r="G98" s="281"/>
      <c r="H98" s="72">
        <f>ROUND(D98*F98, 0)</f>
        <v>0</v>
      </c>
      <c r="I98" s="72">
        <f>ROUND(D98*G98, 0)</f>
        <v>0</v>
      </c>
    </row>
    <row r="99" spans="1:9">
      <c r="A99" s="75"/>
      <c r="B99" s="74"/>
      <c r="F99" s="77"/>
      <c r="G99" s="77"/>
      <c r="H99" s="72"/>
      <c r="I99" s="72"/>
    </row>
    <row r="100" spans="1:9" ht="85.5">
      <c r="A100" s="75">
        <v>50</v>
      </c>
      <c r="B100" s="20" t="s">
        <v>1633</v>
      </c>
      <c r="C100" s="20" t="s">
        <v>1634</v>
      </c>
      <c r="D100" s="76">
        <v>1</v>
      </c>
      <c r="E100" s="58" t="s">
        <v>80</v>
      </c>
      <c r="F100" s="281"/>
      <c r="G100" s="281"/>
      <c r="H100" s="72">
        <f>ROUND(D100*F100, 0)</f>
        <v>0</v>
      </c>
      <c r="I100" s="72">
        <f>ROUND(D100*G100, 0)</f>
        <v>0</v>
      </c>
    </row>
    <row r="101" spans="1:9">
      <c r="A101" s="75"/>
      <c r="B101" s="74"/>
      <c r="F101" s="77"/>
      <c r="G101" s="77"/>
      <c r="H101" s="72"/>
      <c r="I101" s="72"/>
    </row>
    <row r="102" spans="1:9" ht="85.5">
      <c r="A102" s="75">
        <v>51</v>
      </c>
      <c r="B102" s="20" t="s">
        <v>1635</v>
      </c>
      <c r="C102" s="20" t="s">
        <v>1636</v>
      </c>
      <c r="D102" s="76">
        <v>1</v>
      </c>
      <c r="E102" s="58" t="s">
        <v>80</v>
      </c>
      <c r="F102" s="281"/>
      <c r="G102" s="281"/>
      <c r="H102" s="72">
        <f>ROUND(D102*F102, 0)</f>
        <v>0</v>
      </c>
      <c r="I102" s="72">
        <f>ROUND(D102*G102, 0)</f>
        <v>0</v>
      </c>
    </row>
    <row r="103" spans="1:9">
      <c r="A103" s="75"/>
      <c r="B103" s="74"/>
      <c r="F103" s="77"/>
      <c r="G103" s="77"/>
      <c r="H103" s="72"/>
      <c r="I103" s="72"/>
    </row>
    <row r="104" spans="1:9" ht="85.5">
      <c r="A104" s="75">
        <v>52</v>
      </c>
      <c r="B104" s="20" t="s">
        <v>1637</v>
      </c>
      <c r="C104" s="20" t="s">
        <v>1638</v>
      </c>
      <c r="D104" s="76">
        <v>1</v>
      </c>
      <c r="E104" s="58" t="s">
        <v>80</v>
      </c>
      <c r="F104" s="281"/>
      <c r="G104" s="281"/>
      <c r="H104" s="72">
        <f>ROUND(D104*F104, 0)</f>
        <v>0</v>
      </c>
      <c r="I104" s="72">
        <f>ROUND(D104*G104, 0)</f>
        <v>0</v>
      </c>
    </row>
    <row r="105" spans="1:9">
      <c r="A105" s="75"/>
      <c r="B105" s="74"/>
      <c r="F105" s="77"/>
      <c r="G105" s="77"/>
      <c r="H105" s="72"/>
      <c r="I105" s="72"/>
    </row>
    <row r="106" spans="1:9" ht="85.5">
      <c r="A106" s="75">
        <v>53</v>
      </c>
      <c r="B106" s="20" t="s">
        <v>1639</v>
      </c>
      <c r="C106" s="20" t="s">
        <v>1640</v>
      </c>
      <c r="D106" s="76">
        <v>1</v>
      </c>
      <c r="E106" s="58" t="s">
        <v>80</v>
      </c>
      <c r="F106" s="281"/>
      <c r="G106" s="281"/>
      <c r="H106" s="72">
        <f>ROUND(D106*F106, 0)</f>
        <v>0</v>
      </c>
      <c r="I106" s="72">
        <f>ROUND(D106*G106, 0)</f>
        <v>0</v>
      </c>
    </row>
    <row r="107" spans="1:9">
      <c r="A107" s="75"/>
      <c r="B107" s="74"/>
      <c r="F107" s="77"/>
      <c r="G107" s="77"/>
      <c r="H107" s="72"/>
      <c r="I107" s="72"/>
    </row>
    <row r="108" spans="1:9" ht="85.5">
      <c r="A108" s="75">
        <v>54</v>
      </c>
      <c r="B108" s="20" t="s">
        <v>1641</v>
      </c>
      <c r="C108" s="20" t="s">
        <v>1642</v>
      </c>
      <c r="D108" s="76">
        <v>1</v>
      </c>
      <c r="E108" s="58" t="s">
        <v>80</v>
      </c>
      <c r="F108" s="281"/>
      <c r="G108" s="281"/>
      <c r="H108" s="72">
        <f>ROUND(D108*F108, 0)</f>
        <v>0</v>
      </c>
      <c r="I108" s="72">
        <f>ROUND(D108*G108, 0)</f>
        <v>0</v>
      </c>
    </row>
    <row r="109" spans="1:9">
      <c r="A109" s="75"/>
      <c r="B109" s="74"/>
      <c r="F109" s="77"/>
      <c r="G109" s="77"/>
      <c r="H109" s="72"/>
      <c r="I109" s="72"/>
    </row>
    <row r="110" spans="1:9" ht="85.5">
      <c r="A110" s="75">
        <v>55</v>
      </c>
      <c r="B110" s="20" t="s">
        <v>1643</v>
      </c>
      <c r="C110" s="20" t="s">
        <v>1644</v>
      </c>
      <c r="D110" s="76">
        <v>1</v>
      </c>
      <c r="E110" s="58" t="s">
        <v>80</v>
      </c>
      <c r="F110" s="281"/>
      <c r="G110" s="281"/>
      <c r="H110" s="72">
        <f>ROUND(D110*F110, 0)</f>
        <v>0</v>
      </c>
      <c r="I110" s="72">
        <f>ROUND(D110*G110, 0)</f>
        <v>0</v>
      </c>
    </row>
    <row r="111" spans="1:9">
      <c r="A111" s="75"/>
      <c r="B111" s="74"/>
      <c r="F111" s="77"/>
      <c r="G111" s="77"/>
      <c r="H111" s="72"/>
      <c r="I111" s="72"/>
    </row>
    <row r="112" spans="1:9" ht="85.5">
      <c r="A112" s="75">
        <v>56</v>
      </c>
      <c r="B112" s="20" t="s">
        <v>1645</v>
      </c>
      <c r="C112" s="20" t="s">
        <v>1646</v>
      </c>
      <c r="D112" s="76">
        <v>1</v>
      </c>
      <c r="E112" s="58" t="s">
        <v>80</v>
      </c>
      <c r="F112" s="281"/>
      <c r="G112" s="281"/>
      <c r="H112" s="72">
        <f>ROUND(D112*F112, 0)</f>
        <v>0</v>
      </c>
      <c r="I112" s="72">
        <f>ROUND(D112*G112, 0)</f>
        <v>0</v>
      </c>
    </row>
    <row r="113" spans="1:9">
      <c r="A113" s="75"/>
      <c r="B113" s="74"/>
      <c r="F113" s="77"/>
      <c r="G113" s="77"/>
      <c r="H113" s="72"/>
      <c r="I113" s="72"/>
    </row>
    <row r="114" spans="1:9" ht="85.5">
      <c r="A114" s="75">
        <v>57</v>
      </c>
      <c r="B114" s="20" t="s">
        <v>1647</v>
      </c>
      <c r="C114" s="20" t="s">
        <v>1648</v>
      </c>
      <c r="D114" s="76">
        <v>2</v>
      </c>
      <c r="E114" s="58" t="s">
        <v>80</v>
      </c>
      <c r="F114" s="281"/>
      <c r="G114" s="281"/>
      <c r="H114" s="72">
        <f>ROUND(D114*F114, 0)</f>
        <v>0</v>
      </c>
      <c r="I114" s="72">
        <f>ROUND(D114*G114, 0)</f>
        <v>0</v>
      </c>
    </row>
    <row r="115" spans="1:9">
      <c r="A115" s="75"/>
      <c r="B115" s="74"/>
      <c r="F115" s="77"/>
      <c r="G115" s="77"/>
      <c r="H115" s="72"/>
      <c r="I115" s="72"/>
    </row>
    <row r="116" spans="1:9" ht="85.5">
      <c r="A116" s="75">
        <v>58</v>
      </c>
      <c r="B116" s="20" t="s">
        <v>1649</v>
      </c>
      <c r="C116" s="20" t="s">
        <v>1650</v>
      </c>
      <c r="D116" s="76">
        <v>1</v>
      </c>
      <c r="E116" s="58" t="s">
        <v>80</v>
      </c>
      <c r="F116" s="281"/>
      <c r="G116" s="281"/>
      <c r="H116" s="72">
        <f>ROUND(D116*F116, 0)</f>
        <v>0</v>
      </c>
      <c r="I116" s="72">
        <f>ROUND(D116*G116, 0)</f>
        <v>0</v>
      </c>
    </row>
    <row r="117" spans="1:9">
      <c r="A117" s="75"/>
      <c r="B117" s="74"/>
      <c r="F117" s="77"/>
      <c r="G117" s="77"/>
      <c r="H117" s="72"/>
      <c r="I117" s="72"/>
    </row>
    <row r="118" spans="1:9" ht="85.5">
      <c r="A118" s="75">
        <v>59</v>
      </c>
      <c r="B118" s="20" t="s">
        <v>1651</v>
      </c>
      <c r="C118" s="20" t="s">
        <v>1652</v>
      </c>
      <c r="D118" s="76">
        <v>1</v>
      </c>
      <c r="E118" s="58" t="s">
        <v>80</v>
      </c>
      <c r="F118" s="281"/>
      <c r="G118" s="281"/>
      <c r="H118" s="72">
        <f>ROUND(D118*F118, 0)</f>
        <v>0</v>
      </c>
      <c r="I118" s="72">
        <f>ROUND(D118*G118, 0)</f>
        <v>0</v>
      </c>
    </row>
    <row r="119" spans="1:9">
      <c r="A119" s="75"/>
      <c r="B119" s="74"/>
      <c r="F119" s="77"/>
      <c r="G119" s="77"/>
      <c r="H119" s="72"/>
      <c r="I119" s="72"/>
    </row>
    <row r="120" spans="1:9" ht="85.5">
      <c r="A120" s="75">
        <v>60</v>
      </c>
      <c r="B120" s="20" t="s">
        <v>1653</v>
      </c>
      <c r="C120" s="20" t="s">
        <v>1654</v>
      </c>
      <c r="D120" s="76">
        <v>1</v>
      </c>
      <c r="E120" s="58" t="s">
        <v>80</v>
      </c>
      <c r="F120" s="281"/>
      <c r="G120" s="281"/>
      <c r="H120" s="72">
        <f>ROUND(D120*F120, 0)</f>
        <v>0</v>
      </c>
      <c r="I120" s="72">
        <f>ROUND(D120*G120, 0)</f>
        <v>0</v>
      </c>
    </row>
    <row r="121" spans="1:9">
      <c r="A121" s="75"/>
      <c r="B121" s="74"/>
      <c r="F121" s="77"/>
      <c r="G121" s="77"/>
      <c r="H121" s="72"/>
      <c r="I121" s="72"/>
    </row>
    <row r="122" spans="1:9" ht="85.5">
      <c r="A122" s="75">
        <v>61</v>
      </c>
      <c r="B122" s="20" t="s">
        <v>1655</v>
      </c>
      <c r="C122" s="20" t="s">
        <v>1656</v>
      </c>
      <c r="D122" s="76">
        <v>1</v>
      </c>
      <c r="E122" s="58" t="s">
        <v>80</v>
      </c>
      <c r="F122" s="281"/>
      <c r="G122" s="281"/>
      <c r="H122" s="72">
        <f>ROUND(D122*F122, 0)</f>
        <v>0</v>
      </c>
      <c r="I122" s="72">
        <f>ROUND(D122*G122, 0)</f>
        <v>0</v>
      </c>
    </row>
    <row r="123" spans="1:9">
      <c r="A123" s="75"/>
      <c r="B123" s="74"/>
      <c r="F123" s="77"/>
      <c r="G123" s="77"/>
      <c r="H123" s="72"/>
      <c r="I123" s="72"/>
    </row>
    <row r="124" spans="1:9" ht="85.5">
      <c r="A124" s="75">
        <v>62</v>
      </c>
      <c r="B124" s="20" t="s">
        <v>1657</v>
      </c>
      <c r="C124" s="20" t="s">
        <v>1658</v>
      </c>
      <c r="D124" s="76">
        <v>1</v>
      </c>
      <c r="E124" s="58" t="s">
        <v>80</v>
      </c>
      <c r="F124" s="281"/>
      <c r="G124" s="281"/>
      <c r="H124" s="72">
        <f>ROUND(D124*F124, 0)</f>
        <v>0</v>
      </c>
      <c r="I124" s="72">
        <f>ROUND(D124*G124, 0)</f>
        <v>0</v>
      </c>
    </row>
    <row r="125" spans="1:9">
      <c r="A125" s="75"/>
      <c r="B125" s="74"/>
      <c r="F125" s="77"/>
      <c r="G125" s="77"/>
      <c r="H125" s="72"/>
      <c r="I125" s="72"/>
    </row>
    <row r="126" spans="1:9" ht="85.5">
      <c r="A126" s="75">
        <v>63</v>
      </c>
      <c r="B126" s="20" t="s">
        <v>1659</v>
      </c>
      <c r="C126" s="20" t="s">
        <v>1660</v>
      </c>
      <c r="D126" s="76">
        <v>1</v>
      </c>
      <c r="E126" s="58" t="s">
        <v>80</v>
      </c>
      <c r="F126" s="281"/>
      <c r="G126" s="281"/>
      <c r="H126" s="72">
        <f>ROUND(D126*F126, 0)</f>
        <v>0</v>
      </c>
      <c r="I126" s="72">
        <f>ROUND(D126*G126, 0)</f>
        <v>0</v>
      </c>
    </row>
    <row r="127" spans="1:9">
      <c r="A127" s="75"/>
      <c r="B127" s="74"/>
      <c r="F127" s="77"/>
      <c r="G127" s="77"/>
      <c r="H127" s="72"/>
      <c r="I127" s="72"/>
    </row>
    <row r="128" spans="1:9" ht="85.5">
      <c r="A128" s="75">
        <v>64</v>
      </c>
      <c r="B128" s="20" t="s">
        <v>1661</v>
      </c>
      <c r="C128" s="20" t="s">
        <v>1662</v>
      </c>
      <c r="D128" s="76">
        <v>1</v>
      </c>
      <c r="E128" s="58" t="s">
        <v>80</v>
      </c>
      <c r="F128" s="281"/>
      <c r="G128" s="281"/>
      <c r="H128" s="72">
        <f>ROUND(D128*F128, 0)</f>
        <v>0</v>
      </c>
      <c r="I128" s="72">
        <f>ROUND(D128*G128, 0)</f>
        <v>0</v>
      </c>
    </row>
    <row r="129" spans="1:9">
      <c r="A129" s="75"/>
      <c r="B129" s="74"/>
      <c r="F129" s="77"/>
      <c r="G129" s="77"/>
      <c r="H129" s="72"/>
      <c r="I129" s="72"/>
    </row>
    <row r="130" spans="1:9" ht="85.5">
      <c r="A130" s="75">
        <v>65</v>
      </c>
      <c r="B130" s="20" t="s">
        <v>1663</v>
      </c>
      <c r="C130" s="20" t="s">
        <v>1664</v>
      </c>
      <c r="D130" s="76">
        <v>2</v>
      </c>
      <c r="E130" s="58" t="s">
        <v>80</v>
      </c>
      <c r="F130" s="281"/>
      <c r="G130" s="281"/>
      <c r="H130" s="72">
        <f>ROUND(D130*F130, 0)</f>
        <v>0</v>
      </c>
      <c r="I130" s="72">
        <f>ROUND(D130*G130, 0)</f>
        <v>0</v>
      </c>
    </row>
    <row r="131" spans="1:9">
      <c r="A131" s="75"/>
      <c r="B131" s="74"/>
      <c r="F131" s="77"/>
      <c r="G131" s="77"/>
      <c r="H131" s="72"/>
      <c r="I131" s="72"/>
    </row>
    <row r="132" spans="1:9" ht="57">
      <c r="A132" s="75">
        <v>66</v>
      </c>
      <c r="B132" s="20" t="s">
        <v>1665</v>
      </c>
      <c r="C132" s="74" t="s">
        <v>1666</v>
      </c>
      <c r="D132" s="76">
        <v>2</v>
      </c>
      <c r="E132" s="76" t="s">
        <v>80</v>
      </c>
      <c r="F132" s="281"/>
      <c r="G132" s="281"/>
      <c r="H132" s="72">
        <f>ROUND(D132*F132, 0)</f>
        <v>0</v>
      </c>
      <c r="I132" s="72">
        <f>ROUND(D132*G132, 0)</f>
        <v>0</v>
      </c>
    </row>
    <row r="133" spans="1:9">
      <c r="A133" s="75"/>
      <c r="B133" s="74"/>
      <c r="C133" s="74"/>
      <c r="E133" s="76"/>
      <c r="F133" s="77"/>
      <c r="G133" s="77"/>
      <c r="H133" s="77"/>
      <c r="I133" s="77"/>
    </row>
    <row r="134" spans="1:9" ht="57">
      <c r="A134" s="75">
        <v>67</v>
      </c>
      <c r="B134" s="20" t="s">
        <v>1667</v>
      </c>
      <c r="C134" s="74" t="s">
        <v>1668</v>
      </c>
      <c r="D134" s="76">
        <v>6</v>
      </c>
      <c r="E134" s="76" t="s">
        <v>80</v>
      </c>
      <c r="F134" s="281"/>
      <c r="G134" s="281"/>
      <c r="H134" s="72">
        <f>ROUND(D134*F134, 0)</f>
        <v>0</v>
      </c>
      <c r="I134" s="72">
        <f>ROUND(D134*G134, 0)</f>
        <v>0</v>
      </c>
    </row>
    <row r="135" spans="1:9">
      <c r="F135" s="77"/>
      <c r="G135" s="77"/>
      <c r="H135" s="72"/>
      <c r="I135" s="72"/>
    </row>
    <row r="136" spans="1:9" s="316" customFormat="1" ht="15">
      <c r="A136" s="164"/>
      <c r="B136" s="12"/>
      <c r="C136" s="12" t="s">
        <v>89</v>
      </c>
      <c r="D136" s="268"/>
      <c r="E136" s="14"/>
      <c r="F136" s="341"/>
      <c r="G136" s="341"/>
      <c r="H136" s="16">
        <f>ROUND(SUM(H2:H135),0)</f>
        <v>0</v>
      </c>
      <c r="I136" s="16">
        <f>ROUND(SUM(I2:I135),0)</f>
        <v>0</v>
      </c>
    </row>
  </sheetData>
  <sheetProtection algorithmName="SHA-512" hashValue="QGzI901jAGHB2OFdFcYJ+PisWt7b6ElXHEe6kjK2dPy6ryO0lBJZ8PaJQm5GvCy+3qm2b4AucHiHhES8W9Gw4g==" saltValue="WMYkEtbkC310L4Vt4p5L5Q==" spinCount="100000" sheet="1" objects="1" scenarios="1"/>
  <autoFilter ref="A1:I136" xr:uid="{00000000-0009-0000-0000-000025000000}"/>
  <customSheetViews>
    <customSheetView guid="{8F7B0D9D-760B-4ED2-8EF3-7E60F24C53A3}" showPageBreaks="1" printArea="1" topLeftCell="A136">
      <selection activeCell="C80" sqref="C80"/>
      <pageMargins left="0.2361111111111111" right="0.2361111111111111" top="0.69444444444444442" bottom="0.69444444444444442" header="0.41666666666666669" footer="0.41666666666666669"/>
      <pageSetup paperSize="9" orientation="portrait" useFirstPageNumber="1" r:id="rId1"/>
      <headerFooter>
        <oddHeader>&amp;L&amp;"Times New Roman,bold"&amp;10 Árnyékolók beépítése</oddHeader>
      </headerFooter>
    </customSheetView>
    <customSheetView guid="{889DD361-410A-403A-AA82-655FDFDC877E}" showPageBreaks="1" printArea="1" view="pageBreakPreview">
      <selection activeCell="F2" sqref="F2"/>
      <pageMargins left="0.23622047244094491" right="0.23622047244094491" top="0.70866141732283472" bottom="0.70866141732283472" header="0.43307086614173229" footer="0.43307086614173229"/>
      <pageSetup paperSize="9" scale="83" orientation="portrait" useFirstPageNumber="1" r:id="rId2"/>
      <headerFooter>
        <oddHeader>&amp;L&amp;"Times New Roman,bold"&amp;10 Árnyékolók beépítése</oddHeader>
      </headerFooter>
    </customSheetView>
    <customSheetView guid="{D331B704-800F-4B9C-8ED5-0D010377A042}" showPageBreaks="1" printArea="1" topLeftCell="A136">
      <selection activeCell="C80" sqref="C80"/>
      <pageMargins left="0.2361111111111111" right="0.2361111111111111" top="0.69444444444444442" bottom="0.69444444444444442" header="0.41666666666666669" footer="0.41666666666666669"/>
      <pageSetup paperSize="9" orientation="portrait" useFirstPageNumber="1" r:id="rId3"/>
      <headerFooter>
        <oddHeader>&amp;L&amp;"Times New Roman,bold"&amp;10 Árnyékolók beépítése</oddHeader>
      </headerFooter>
    </customSheetView>
  </customSheetViews>
  <pageMargins left="0.23622047244094491" right="0.23622047244094491" top="0.70866141732283472" bottom="0.70866141732283472" header="0.43307086614173229" footer="0.43307086614173229"/>
  <pageSetup paperSize="9" scale="74" firstPageNumber="216" orientation="portrait" useFirstPageNumber="1" r:id="rId4"/>
  <headerFooter>
    <oddHeader>&amp;L&amp;"Times New Roman,Félkövér"&amp;10&amp;A</oddHeader>
    <oddFooter>&amp;C&amp;P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Munka40">
    <tabColor rgb="FFFFFF00"/>
  </sheetPr>
  <dimension ref="A1:I114"/>
  <sheetViews>
    <sheetView zoomScaleSheetLayoutView="100" workbookViewId="0">
      <selection activeCell="G3" sqref="G3"/>
    </sheetView>
  </sheetViews>
  <sheetFormatPr defaultColWidth="8.85546875" defaultRowHeight="14.25"/>
  <cols>
    <col min="1" max="1" width="5.42578125" style="57" customWidth="1"/>
    <col min="2" max="2" width="12.140625" style="20" customWidth="1"/>
    <col min="3" max="3" width="32.7109375" style="20" customWidth="1"/>
    <col min="4" max="4" width="8" style="76" customWidth="1"/>
    <col min="5" max="5" width="8.7109375" style="58" customWidth="1"/>
    <col min="6" max="6" width="17.42578125" style="342" customWidth="1"/>
    <col min="7" max="7" width="14.5703125" style="342" customWidth="1"/>
    <col min="8" max="8" width="21.28515625" style="73" customWidth="1"/>
    <col min="9" max="9" width="14" style="73" bestFit="1" customWidth="1"/>
    <col min="10" max="10" width="15.7109375" style="20" customWidth="1"/>
    <col min="11" max="256" width="8.85546875" style="20"/>
    <col min="257" max="257" width="4.28515625" style="20" customWidth="1"/>
    <col min="258" max="258" width="9.28515625" style="20" customWidth="1"/>
    <col min="259" max="259" width="32.7109375" style="20" customWidth="1"/>
    <col min="260" max="261" width="6.7109375" style="20" customWidth="1"/>
    <col min="262" max="262" width="9.85546875" style="20" bestFit="1" customWidth="1"/>
    <col min="263" max="263" width="8.85546875" style="20" bestFit="1" customWidth="1"/>
    <col min="264" max="265" width="9.7109375" style="20" customWidth="1"/>
    <col min="266" max="266" width="15.7109375" style="20" customWidth="1"/>
    <col min="267" max="512" width="8.85546875" style="20"/>
    <col min="513" max="513" width="4.28515625" style="20" customWidth="1"/>
    <col min="514" max="514" width="9.28515625" style="20" customWidth="1"/>
    <col min="515" max="515" width="32.7109375" style="20" customWidth="1"/>
    <col min="516" max="517" width="6.7109375" style="20" customWidth="1"/>
    <col min="518" max="518" width="9.85546875" style="20" bestFit="1" customWidth="1"/>
    <col min="519" max="519" width="8.85546875" style="20" bestFit="1" customWidth="1"/>
    <col min="520" max="521" width="9.7109375" style="20" customWidth="1"/>
    <col min="522" max="522" width="15.7109375" style="20" customWidth="1"/>
    <col min="523" max="768" width="8.85546875" style="20"/>
    <col min="769" max="769" width="4.28515625" style="20" customWidth="1"/>
    <col min="770" max="770" width="9.28515625" style="20" customWidth="1"/>
    <col min="771" max="771" width="32.7109375" style="20" customWidth="1"/>
    <col min="772" max="773" width="6.7109375" style="20" customWidth="1"/>
    <col min="774" max="774" width="9.85546875" style="20" bestFit="1" customWidth="1"/>
    <col min="775" max="775" width="8.85546875" style="20" bestFit="1" customWidth="1"/>
    <col min="776" max="777" width="9.7109375" style="20" customWidth="1"/>
    <col min="778" max="778" width="15.7109375" style="20" customWidth="1"/>
    <col min="779" max="1024" width="8.85546875" style="20"/>
    <col min="1025" max="1025" width="4.28515625" style="20" customWidth="1"/>
    <col min="1026" max="1026" width="9.28515625" style="20" customWidth="1"/>
    <col min="1027" max="1027" width="32.7109375" style="20" customWidth="1"/>
    <col min="1028" max="1029" width="6.7109375" style="20" customWidth="1"/>
    <col min="1030" max="1030" width="9.85546875" style="20" bestFit="1" customWidth="1"/>
    <col min="1031" max="1031" width="8.85546875" style="20" bestFit="1" customWidth="1"/>
    <col min="1032" max="1033" width="9.7109375" style="20" customWidth="1"/>
    <col min="1034" max="1034" width="15.7109375" style="20" customWidth="1"/>
    <col min="1035" max="1280" width="8.85546875" style="20"/>
    <col min="1281" max="1281" width="4.28515625" style="20" customWidth="1"/>
    <col min="1282" max="1282" width="9.28515625" style="20" customWidth="1"/>
    <col min="1283" max="1283" width="32.7109375" style="20" customWidth="1"/>
    <col min="1284" max="1285" width="6.7109375" style="20" customWidth="1"/>
    <col min="1286" max="1286" width="9.85546875" style="20" bestFit="1" customWidth="1"/>
    <col min="1287" max="1287" width="8.85546875" style="20" bestFit="1" customWidth="1"/>
    <col min="1288" max="1289" width="9.7109375" style="20" customWidth="1"/>
    <col min="1290" max="1290" width="15.7109375" style="20" customWidth="1"/>
    <col min="1291" max="1536" width="8.85546875" style="20"/>
    <col min="1537" max="1537" width="4.28515625" style="20" customWidth="1"/>
    <col min="1538" max="1538" width="9.28515625" style="20" customWidth="1"/>
    <col min="1539" max="1539" width="32.7109375" style="20" customWidth="1"/>
    <col min="1540" max="1541" width="6.7109375" style="20" customWidth="1"/>
    <col min="1542" max="1542" width="9.85546875" style="20" bestFit="1" customWidth="1"/>
    <col min="1543" max="1543" width="8.85546875" style="20" bestFit="1" customWidth="1"/>
    <col min="1544" max="1545" width="9.7109375" style="20" customWidth="1"/>
    <col min="1546" max="1546" width="15.7109375" style="20" customWidth="1"/>
    <col min="1547" max="1792" width="8.85546875" style="20"/>
    <col min="1793" max="1793" width="4.28515625" style="20" customWidth="1"/>
    <col min="1794" max="1794" width="9.28515625" style="20" customWidth="1"/>
    <col min="1795" max="1795" width="32.7109375" style="20" customWidth="1"/>
    <col min="1796" max="1797" width="6.7109375" style="20" customWidth="1"/>
    <col min="1798" max="1798" width="9.85546875" style="20" bestFit="1" customWidth="1"/>
    <col min="1799" max="1799" width="8.85546875" style="20" bestFit="1" customWidth="1"/>
    <col min="1800" max="1801" width="9.7109375" style="20" customWidth="1"/>
    <col min="1802" max="1802" width="15.7109375" style="20" customWidth="1"/>
    <col min="1803" max="2048" width="8.85546875" style="20"/>
    <col min="2049" max="2049" width="4.28515625" style="20" customWidth="1"/>
    <col min="2050" max="2050" width="9.28515625" style="20" customWidth="1"/>
    <col min="2051" max="2051" width="32.7109375" style="20" customWidth="1"/>
    <col min="2052" max="2053" width="6.7109375" style="20" customWidth="1"/>
    <col min="2054" max="2054" width="9.85546875" style="20" bestFit="1" customWidth="1"/>
    <col min="2055" max="2055" width="8.85546875" style="20" bestFit="1" customWidth="1"/>
    <col min="2056" max="2057" width="9.7109375" style="20" customWidth="1"/>
    <col min="2058" max="2058" width="15.7109375" style="20" customWidth="1"/>
    <col min="2059" max="2304" width="8.85546875" style="20"/>
    <col min="2305" max="2305" width="4.28515625" style="20" customWidth="1"/>
    <col min="2306" max="2306" width="9.28515625" style="20" customWidth="1"/>
    <col min="2307" max="2307" width="32.7109375" style="20" customWidth="1"/>
    <col min="2308" max="2309" width="6.7109375" style="20" customWidth="1"/>
    <col min="2310" max="2310" width="9.85546875" style="20" bestFit="1" customWidth="1"/>
    <col min="2311" max="2311" width="8.85546875" style="20" bestFit="1" customWidth="1"/>
    <col min="2312" max="2313" width="9.7109375" style="20" customWidth="1"/>
    <col min="2314" max="2314" width="15.7109375" style="20" customWidth="1"/>
    <col min="2315" max="2560" width="8.85546875" style="20"/>
    <col min="2561" max="2561" width="4.28515625" style="20" customWidth="1"/>
    <col min="2562" max="2562" width="9.28515625" style="20" customWidth="1"/>
    <col min="2563" max="2563" width="32.7109375" style="20" customWidth="1"/>
    <col min="2564" max="2565" width="6.7109375" style="20" customWidth="1"/>
    <col min="2566" max="2566" width="9.85546875" style="20" bestFit="1" customWidth="1"/>
    <col min="2567" max="2567" width="8.85546875" style="20" bestFit="1" customWidth="1"/>
    <col min="2568" max="2569" width="9.7109375" style="20" customWidth="1"/>
    <col min="2570" max="2570" width="15.7109375" style="20" customWidth="1"/>
    <col min="2571" max="2816" width="8.85546875" style="20"/>
    <col min="2817" max="2817" width="4.28515625" style="20" customWidth="1"/>
    <col min="2818" max="2818" width="9.28515625" style="20" customWidth="1"/>
    <col min="2819" max="2819" width="32.7109375" style="20" customWidth="1"/>
    <col min="2820" max="2821" width="6.7109375" style="20" customWidth="1"/>
    <col min="2822" max="2822" width="9.85546875" style="20" bestFit="1" customWidth="1"/>
    <col min="2823" max="2823" width="8.85546875" style="20" bestFit="1" customWidth="1"/>
    <col min="2824" max="2825" width="9.7109375" style="20" customWidth="1"/>
    <col min="2826" max="2826" width="15.7109375" style="20" customWidth="1"/>
    <col min="2827" max="3072" width="8.85546875" style="20"/>
    <col min="3073" max="3073" width="4.28515625" style="20" customWidth="1"/>
    <col min="3074" max="3074" width="9.28515625" style="20" customWidth="1"/>
    <col min="3075" max="3075" width="32.7109375" style="20" customWidth="1"/>
    <col min="3076" max="3077" width="6.7109375" style="20" customWidth="1"/>
    <col min="3078" max="3078" width="9.85546875" style="20" bestFit="1" customWidth="1"/>
    <col min="3079" max="3079" width="8.85546875" style="20" bestFit="1" customWidth="1"/>
    <col min="3080" max="3081" width="9.7109375" style="20" customWidth="1"/>
    <col min="3082" max="3082" width="15.7109375" style="20" customWidth="1"/>
    <col min="3083" max="3328" width="8.85546875" style="20"/>
    <col min="3329" max="3329" width="4.28515625" style="20" customWidth="1"/>
    <col min="3330" max="3330" width="9.28515625" style="20" customWidth="1"/>
    <col min="3331" max="3331" width="32.7109375" style="20" customWidth="1"/>
    <col min="3332" max="3333" width="6.7109375" style="20" customWidth="1"/>
    <col min="3334" max="3334" width="9.85546875" style="20" bestFit="1" customWidth="1"/>
    <col min="3335" max="3335" width="8.85546875" style="20" bestFit="1" customWidth="1"/>
    <col min="3336" max="3337" width="9.7109375" style="20" customWidth="1"/>
    <col min="3338" max="3338" width="15.7109375" style="20" customWidth="1"/>
    <col min="3339" max="3584" width="8.85546875" style="20"/>
    <col min="3585" max="3585" width="4.28515625" style="20" customWidth="1"/>
    <col min="3586" max="3586" width="9.28515625" style="20" customWidth="1"/>
    <col min="3587" max="3587" width="32.7109375" style="20" customWidth="1"/>
    <col min="3588" max="3589" width="6.7109375" style="20" customWidth="1"/>
    <col min="3590" max="3590" width="9.85546875" style="20" bestFit="1" customWidth="1"/>
    <col min="3591" max="3591" width="8.85546875" style="20" bestFit="1" customWidth="1"/>
    <col min="3592" max="3593" width="9.7109375" style="20" customWidth="1"/>
    <col min="3594" max="3594" width="15.7109375" style="20" customWidth="1"/>
    <col min="3595" max="3840" width="8.85546875" style="20"/>
    <col min="3841" max="3841" width="4.28515625" style="20" customWidth="1"/>
    <col min="3842" max="3842" width="9.28515625" style="20" customWidth="1"/>
    <col min="3843" max="3843" width="32.7109375" style="20" customWidth="1"/>
    <col min="3844" max="3845" width="6.7109375" style="20" customWidth="1"/>
    <col min="3846" max="3846" width="9.85546875" style="20" bestFit="1" customWidth="1"/>
    <col min="3847" max="3847" width="8.85546875" style="20" bestFit="1" customWidth="1"/>
    <col min="3848" max="3849" width="9.7109375" style="20" customWidth="1"/>
    <col min="3850" max="3850" width="15.7109375" style="20" customWidth="1"/>
    <col min="3851" max="4096" width="8.85546875" style="20"/>
    <col min="4097" max="4097" width="4.28515625" style="20" customWidth="1"/>
    <col min="4098" max="4098" width="9.28515625" style="20" customWidth="1"/>
    <col min="4099" max="4099" width="32.7109375" style="20" customWidth="1"/>
    <col min="4100" max="4101" width="6.7109375" style="20" customWidth="1"/>
    <col min="4102" max="4102" width="9.85546875" style="20" bestFit="1" customWidth="1"/>
    <col min="4103" max="4103" width="8.85546875" style="20" bestFit="1" customWidth="1"/>
    <col min="4104" max="4105" width="9.7109375" style="20" customWidth="1"/>
    <col min="4106" max="4106" width="15.7109375" style="20" customWidth="1"/>
    <col min="4107" max="4352" width="8.85546875" style="20"/>
    <col min="4353" max="4353" width="4.28515625" style="20" customWidth="1"/>
    <col min="4354" max="4354" width="9.28515625" style="20" customWidth="1"/>
    <col min="4355" max="4355" width="32.7109375" style="20" customWidth="1"/>
    <col min="4356" max="4357" width="6.7109375" style="20" customWidth="1"/>
    <col min="4358" max="4358" width="9.85546875" style="20" bestFit="1" customWidth="1"/>
    <col min="4359" max="4359" width="8.85546875" style="20" bestFit="1" customWidth="1"/>
    <col min="4360" max="4361" width="9.7109375" style="20" customWidth="1"/>
    <col min="4362" max="4362" width="15.7109375" style="20" customWidth="1"/>
    <col min="4363" max="4608" width="8.85546875" style="20"/>
    <col min="4609" max="4609" width="4.28515625" style="20" customWidth="1"/>
    <col min="4610" max="4610" width="9.28515625" style="20" customWidth="1"/>
    <col min="4611" max="4611" width="32.7109375" style="20" customWidth="1"/>
    <col min="4612" max="4613" width="6.7109375" style="20" customWidth="1"/>
    <col min="4614" max="4614" width="9.85546875" style="20" bestFit="1" customWidth="1"/>
    <col min="4615" max="4615" width="8.85546875" style="20" bestFit="1" customWidth="1"/>
    <col min="4616" max="4617" width="9.7109375" style="20" customWidth="1"/>
    <col min="4618" max="4618" width="15.7109375" style="20" customWidth="1"/>
    <col min="4619" max="4864" width="8.85546875" style="20"/>
    <col min="4865" max="4865" width="4.28515625" style="20" customWidth="1"/>
    <col min="4866" max="4866" width="9.28515625" style="20" customWidth="1"/>
    <col min="4867" max="4867" width="32.7109375" style="20" customWidth="1"/>
    <col min="4868" max="4869" width="6.7109375" style="20" customWidth="1"/>
    <col min="4870" max="4870" width="9.85546875" style="20" bestFit="1" customWidth="1"/>
    <col min="4871" max="4871" width="8.85546875" style="20" bestFit="1" customWidth="1"/>
    <col min="4872" max="4873" width="9.7109375" style="20" customWidth="1"/>
    <col min="4874" max="4874" width="15.7109375" style="20" customWidth="1"/>
    <col min="4875" max="5120" width="8.85546875" style="20"/>
    <col min="5121" max="5121" width="4.28515625" style="20" customWidth="1"/>
    <col min="5122" max="5122" width="9.28515625" style="20" customWidth="1"/>
    <col min="5123" max="5123" width="32.7109375" style="20" customWidth="1"/>
    <col min="5124" max="5125" width="6.7109375" style="20" customWidth="1"/>
    <col min="5126" max="5126" width="9.85546875" style="20" bestFit="1" customWidth="1"/>
    <col min="5127" max="5127" width="8.85546875" style="20" bestFit="1" customWidth="1"/>
    <col min="5128" max="5129" width="9.7109375" style="20" customWidth="1"/>
    <col min="5130" max="5130" width="15.7109375" style="20" customWidth="1"/>
    <col min="5131" max="5376" width="8.85546875" style="20"/>
    <col min="5377" max="5377" width="4.28515625" style="20" customWidth="1"/>
    <col min="5378" max="5378" width="9.28515625" style="20" customWidth="1"/>
    <col min="5379" max="5379" width="32.7109375" style="20" customWidth="1"/>
    <col min="5380" max="5381" width="6.7109375" style="20" customWidth="1"/>
    <col min="5382" max="5382" width="9.85546875" style="20" bestFit="1" customWidth="1"/>
    <col min="5383" max="5383" width="8.85546875" style="20" bestFit="1" customWidth="1"/>
    <col min="5384" max="5385" width="9.7109375" style="20" customWidth="1"/>
    <col min="5386" max="5386" width="15.7109375" style="20" customWidth="1"/>
    <col min="5387" max="5632" width="8.85546875" style="20"/>
    <col min="5633" max="5633" width="4.28515625" style="20" customWidth="1"/>
    <col min="5634" max="5634" width="9.28515625" style="20" customWidth="1"/>
    <col min="5635" max="5635" width="32.7109375" style="20" customWidth="1"/>
    <col min="5636" max="5637" width="6.7109375" style="20" customWidth="1"/>
    <col min="5638" max="5638" width="9.85546875" style="20" bestFit="1" customWidth="1"/>
    <col min="5639" max="5639" width="8.85546875" style="20" bestFit="1" customWidth="1"/>
    <col min="5640" max="5641" width="9.7109375" style="20" customWidth="1"/>
    <col min="5642" max="5642" width="15.7109375" style="20" customWidth="1"/>
    <col min="5643" max="5888" width="8.85546875" style="20"/>
    <col min="5889" max="5889" width="4.28515625" style="20" customWidth="1"/>
    <col min="5890" max="5890" width="9.28515625" style="20" customWidth="1"/>
    <col min="5891" max="5891" width="32.7109375" style="20" customWidth="1"/>
    <col min="5892" max="5893" width="6.7109375" style="20" customWidth="1"/>
    <col min="5894" max="5894" width="9.85546875" style="20" bestFit="1" customWidth="1"/>
    <col min="5895" max="5895" width="8.85546875" style="20" bestFit="1" customWidth="1"/>
    <col min="5896" max="5897" width="9.7109375" style="20" customWidth="1"/>
    <col min="5898" max="5898" width="15.7109375" style="20" customWidth="1"/>
    <col min="5899" max="6144" width="8.85546875" style="20"/>
    <col min="6145" max="6145" width="4.28515625" style="20" customWidth="1"/>
    <col min="6146" max="6146" width="9.28515625" style="20" customWidth="1"/>
    <col min="6147" max="6147" width="32.7109375" style="20" customWidth="1"/>
    <col min="6148" max="6149" width="6.7109375" style="20" customWidth="1"/>
    <col min="6150" max="6150" width="9.85546875" style="20" bestFit="1" customWidth="1"/>
    <col min="6151" max="6151" width="8.85546875" style="20" bestFit="1" customWidth="1"/>
    <col min="6152" max="6153" width="9.7109375" style="20" customWidth="1"/>
    <col min="6154" max="6154" width="15.7109375" style="20" customWidth="1"/>
    <col min="6155" max="6400" width="8.85546875" style="20"/>
    <col min="6401" max="6401" width="4.28515625" style="20" customWidth="1"/>
    <col min="6402" max="6402" width="9.28515625" style="20" customWidth="1"/>
    <col min="6403" max="6403" width="32.7109375" style="20" customWidth="1"/>
    <col min="6404" max="6405" width="6.7109375" style="20" customWidth="1"/>
    <col min="6406" max="6406" width="9.85546875" style="20" bestFit="1" customWidth="1"/>
    <col min="6407" max="6407" width="8.85546875" style="20" bestFit="1" customWidth="1"/>
    <col min="6408" max="6409" width="9.7109375" style="20" customWidth="1"/>
    <col min="6410" max="6410" width="15.7109375" style="20" customWidth="1"/>
    <col min="6411" max="6656" width="8.85546875" style="20"/>
    <col min="6657" max="6657" width="4.28515625" style="20" customWidth="1"/>
    <col min="6658" max="6658" width="9.28515625" style="20" customWidth="1"/>
    <col min="6659" max="6659" width="32.7109375" style="20" customWidth="1"/>
    <col min="6660" max="6661" width="6.7109375" style="20" customWidth="1"/>
    <col min="6662" max="6662" width="9.85546875" style="20" bestFit="1" customWidth="1"/>
    <col min="6663" max="6663" width="8.85546875" style="20" bestFit="1" customWidth="1"/>
    <col min="6664" max="6665" width="9.7109375" style="20" customWidth="1"/>
    <col min="6666" max="6666" width="15.7109375" style="20" customWidth="1"/>
    <col min="6667" max="6912" width="8.85546875" style="20"/>
    <col min="6913" max="6913" width="4.28515625" style="20" customWidth="1"/>
    <col min="6914" max="6914" width="9.28515625" style="20" customWidth="1"/>
    <col min="6915" max="6915" width="32.7109375" style="20" customWidth="1"/>
    <col min="6916" max="6917" width="6.7109375" style="20" customWidth="1"/>
    <col min="6918" max="6918" width="9.85546875" style="20" bestFit="1" customWidth="1"/>
    <col min="6919" max="6919" width="8.85546875" style="20" bestFit="1" customWidth="1"/>
    <col min="6920" max="6921" width="9.7109375" style="20" customWidth="1"/>
    <col min="6922" max="6922" width="15.7109375" style="20" customWidth="1"/>
    <col min="6923" max="7168" width="8.85546875" style="20"/>
    <col min="7169" max="7169" width="4.28515625" style="20" customWidth="1"/>
    <col min="7170" max="7170" width="9.28515625" style="20" customWidth="1"/>
    <col min="7171" max="7171" width="32.7109375" style="20" customWidth="1"/>
    <col min="7172" max="7173" width="6.7109375" style="20" customWidth="1"/>
    <col min="7174" max="7174" width="9.85546875" style="20" bestFit="1" customWidth="1"/>
    <col min="7175" max="7175" width="8.85546875" style="20" bestFit="1" customWidth="1"/>
    <col min="7176" max="7177" width="9.7109375" style="20" customWidth="1"/>
    <col min="7178" max="7178" width="15.7109375" style="20" customWidth="1"/>
    <col min="7179" max="7424" width="8.85546875" style="20"/>
    <col min="7425" max="7425" width="4.28515625" style="20" customWidth="1"/>
    <col min="7426" max="7426" width="9.28515625" style="20" customWidth="1"/>
    <col min="7427" max="7427" width="32.7109375" style="20" customWidth="1"/>
    <col min="7428" max="7429" width="6.7109375" style="20" customWidth="1"/>
    <col min="7430" max="7430" width="9.85546875" style="20" bestFit="1" customWidth="1"/>
    <col min="7431" max="7431" width="8.85546875" style="20" bestFit="1" customWidth="1"/>
    <col min="7432" max="7433" width="9.7109375" style="20" customWidth="1"/>
    <col min="7434" max="7434" width="15.7109375" style="20" customWidth="1"/>
    <col min="7435" max="7680" width="8.85546875" style="20"/>
    <col min="7681" max="7681" width="4.28515625" style="20" customWidth="1"/>
    <col min="7682" max="7682" width="9.28515625" style="20" customWidth="1"/>
    <col min="7683" max="7683" width="32.7109375" style="20" customWidth="1"/>
    <col min="7684" max="7685" width="6.7109375" style="20" customWidth="1"/>
    <col min="7686" max="7686" width="9.85546875" style="20" bestFit="1" customWidth="1"/>
    <col min="7687" max="7687" width="8.85546875" style="20" bestFit="1" customWidth="1"/>
    <col min="7688" max="7689" width="9.7109375" style="20" customWidth="1"/>
    <col min="7690" max="7690" width="15.7109375" style="20" customWidth="1"/>
    <col min="7691" max="7936" width="8.85546875" style="20"/>
    <col min="7937" max="7937" width="4.28515625" style="20" customWidth="1"/>
    <col min="7938" max="7938" width="9.28515625" style="20" customWidth="1"/>
    <col min="7939" max="7939" width="32.7109375" style="20" customWidth="1"/>
    <col min="7940" max="7941" width="6.7109375" style="20" customWidth="1"/>
    <col min="7942" max="7942" width="9.85546875" style="20" bestFit="1" customWidth="1"/>
    <col min="7943" max="7943" width="8.85546875" style="20" bestFit="1" customWidth="1"/>
    <col min="7944" max="7945" width="9.7109375" style="20" customWidth="1"/>
    <col min="7946" max="7946" width="15.7109375" style="20" customWidth="1"/>
    <col min="7947" max="8192" width="8.85546875" style="20"/>
    <col min="8193" max="8193" width="4.28515625" style="20" customWidth="1"/>
    <col min="8194" max="8194" width="9.28515625" style="20" customWidth="1"/>
    <col min="8195" max="8195" width="32.7109375" style="20" customWidth="1"/>
    <col min="8196" max="8197" width="6.7109375" style="20" customWidth="1"/>
    <col min="8198" max="8198" width="9.85546875" style="20" bestFit="1" customWidth="1"/>
    <col min="8199" max="8199" width="8.85546875" style="20" bestFit="1" customWidth="1"/>
    <col min="8200" max="8201" width="9.7109375" style="20" customWidth="1"/>
    <col min="8202" max="8202" width="15.7109375" style="20" customWidth="1"/>
    <col min="8203" max="8448" width="8.85546875" style="20"/>
    <col min="8449" max="8449" width="4.28515625" style="20" customWidth="1"/>
    <col min="8450" max="8450" width="9.28515625" style="20" customWidth="1"/>
    <col min="8451" max="8451" width="32.7109375" style="20" customWidth="1"/>
    <col min="8452" max="8453" width="6.7109375" style="20" customWidth="1"/>
    <col min="8454" max="8454" width="9.85546875" style="20" bestFit="1" customWidth="1"/>
    <col min="8455" max="8455" width="8.85546875" style="20" bestFit="1" customWidth="1"/>
    <col min="8456" max="8457" width="9.7109375" style="20" customWidth="1"/>
    <col min="8458" max="8458" width="15.7109375" style="20" customWidth="1"/>
    <col min="8459" max="8704" width="8.85546875" style="20"/>
    <col min="8705" max="8705" width="4.28515625" style="20" customWidth="1"/>
    <col min="8706" max="8706" width="9.28515625" style="20" customWidth="1"/>
    <col min="8707" max="8707" width="32.7109375" style="20" customWidth="1"/>
    <col min="8708" max="8709" width="6.7109375" style="20" customWidth="1"/>
    <col min="8710" max="8710" width="9.85546875" style="20" bestFit="1" customWidth="1"/>
    <col min="8711" max="8711" width="8.85546875" style="20" bestFit="1" customWidth="1"/>
    <col min="8712" max="8713" width="9.7109375" style="20" customWidth="1"/>
    <col min="8714" max="8714" width="15.7109375" style="20" customWidth="1"/>
    <col min="8715" max="8960" width="8.85546875" style="20"/>
    <col min="8961" max="8961" width="4.28515625" style="20" customWidth="1"/>
    <col min="8962" max="8962" width="9.28515625" style="20" customWidth="1"/>
    <col min="8963" max="8963" width="32.7109375" style="20" customWidth="1"/>
    <col min="8964" max="8965" width="6.7109375" style="20" customWidth="1"/>
    <col min="8966" max="8966" width="9.85546875" style="20" bestFit="1" customWidth="1"/>
    <col min="8967" max="8967" width="8.85546875" style="20" bestFit="1" customWidth="1"/>
    <col min="8968" max="8969" width="9.7109375" style="20" customWidth="1"/>
    <col min="8970" max="8970" width="15.7109375" style="20" customWidth="1"/>
    <col min="8971" max="9216" width="8.85546875" style="20"/>
    <col min="9217" max="9217" width="4.28515625" style="20" customWidth="1"/>
    <col min="9218" max="9218" width="9.28515625" style="20" customWidth="1"/>
    <col min="9219" max="9219" width="32.7109375" style="20" customWidth="1"/>
    <col min="9220" max="9221" width="6.7109375" style="20" customWidth="1"/>
    <col min="9222" max="9222" width="9.85546875" style="20" bestFit="1" customWidth="1"/>
    <col min="9223" max="9223" width="8.85546875" style="20" bestFit="1" customWidth="1"/>
    <col min="9224" max="9225" width="9.7109375" style="20" customWidth="1"/>
    <col min="9226" max="9226" width="15.7109375" style="20" customWidth="1"/>
    <col min="9227" max="9472" width="8.85546875" style="20"/>
    <col min="9473" max="9473" width="4.28515625" style="20" customWidth="1"/>
    <col min="9474" max="9474" width="9.28515625" style="20" customWidth="1"/>
    <col min="9475" max="9475" width="32.7109375" style="20" customWidth="1"/>
    <col min="9476" max="9477" width="6.7109375" style="20" customWidth="1"/>
    <col min="9478" max="9478" width="9.85546875" style="20" bestFit="1" customWidth="1"/>
    <col min="9479" max="9479" width="8.85546875" style="20" bestFit="1" customWidth="1"/>
    <col min="9480" max="9481" width="9.7109375" style="20" customWidth="1"/>
    <col min="9482" max="9482" width="15.7109375" style="20" customWidth="1"/>
    <col min="9483" max="9728" width="8.85546875" style="20"/>
    <col min="9729" max="9729" width="4.28515625" style="20" customWidth="1"/>
    <col min="9730" max="9730" width="9.28515625" style="20" customWidth="1"/>
    <col min="9731" max="9731" width="32.7109375" style="20" customWidth="1"/>
    <col min="9732" max="9733" width="6.7109375" style="20" customWidth="1"/>
    <col min="9734" max="9734" width="9.85546875" style="20" bestFit="1" customWidth="1"/>
    <col min="9735" max="9735" width="8.85546875" style="20" bestFit="1" customWidth="1"/>
    <col min="9736" max="9737" width="9.7109375" style="20" customWidth="1"/>
    <col min="9738" max="9738" width="15.7109375" style="20" customWidth="1"/>
    <col min="9739" max="9984" width="8.85546875" style="20"/>
    <col min="9985" max="9985" width="4.28515625" style="20" customWidth="1"/>
    <col min="9986" max="9986" width="9.28515625" style="20" customWidth="1"/>
    <col min="9987" max="9987" width="32.7109375" style="20" customWidth="1"/>
    <col min="9988" max="9989" width="6.7109375" style="20" customWidth="1"/>
    <col min="9990" max="9990" width="9.85546875" style="20" bestFit="1" customWidth="1"/>
    <col min="9991" max="9991" width="8.85546875" style="20" bestFit="1" customWidth="1"/>
    <col min="9992" max="9993" width="9.7109375" style="20" customWidth="1"/>
    <col min="9994" max="9994" width="15.7109375" style="20" customWidth="1"/>
    <col min="9995" max="10240" width="8.85546875" style="20"/>
    <col min="10241" max="10241" width="4.28515625" style="20" customWidth="1"/>
    <col min="10242" max="10242" width="9.28515625" style="20" customWidth="1"/>
    <col min="10243" max="10243" width="32.7109375" style="20" customWidth="1"/>
    <col min="10244" max="10245" width="6.7109375" style="20" customWidth="1"/>
    <col min="10246" max="10246" width="9.85546875" style="20" bestFit="1" customWidth="1"/>
    <col min="10247" max="10247" width="8.85546875" style="20" bestFit="1" customWidth="1"/>
    <col min="10248" max="10249" width="9.7109375" style="20" customWidth="1"/>
    <col min="10250" max="10250" width="15.7109375" style="20" customWidth="1"/>
    <col min="10251" max="10496" width="8.85546875" style="20"/>
    <col min="10497" max="10497" width="4.28515625" style="20" customWidth="1"/>
    <col min="10498" max="10498" width="9.28515625" style="20" customWidth="1"/>
    <col min="10499" max="10499" width="32.7109375" style="20" customWidth="1"/>
    <col min="10500" max="10501" width="6.7109375" style="20" customWidth="1"/>
    <col min="10502" max="10502" width="9.85546875" style="20" bestFit="1" customWidth="1"/>
    <col min="10503" max="10503" width="8.85546875" style="20" bestFit="1" customWidth="1"/>
    <col min="10504" max="10505" width="9.7109375" style="20" customWidth="1"/>
    <col min="10506" max="10506" width="15.7109375" style="20" customWidth="1"/>
    <col min="10507" max="10752" width="8.85546875" style="20"/>
    <col min="10753" max="10753" width="4.28515625" style="20" customWidth="1"/>
    <col min="10754" max="10754" width="9.28515625" style="20" customWidth="1"/>
    <col min="10755" max="10755" width="32.7109375" style="20" customWidth="1"/>
    <col min="10756" max="10757" width="6.7109375" style="20" customWidth="1"/>
    <col min="10758" max="10758" width="9.85546875" style="20" bestFit="1" customWidth="1"/>
    <col min="10759" max="10759" width="8.85546875" style="20" bestFit="1" customWidth="1"/>
    <col min="10760" max="10761" width="9.7109375" style="20" customWidth="1"/>
    <col min="10762" max="10762" width="15.7109375" style="20" customWidth="1"/>
    <col min="10763" max="11008" width="8.85546875" style="20"/>
    <col min="11009" max="11009" width="4.28515625" style="20" customWidth="1"/>
    <col min="11010" max="11010" width="9.28515625" style="20" customWidth="1"/>
    <col min="11011" max="11011" width="32.7109375" style="20" customWidth="1"/>
    <col min="11012" max="11013" width="6.7109375" style="20" customWidth="1"/>
    <col min="11014" max="11014" width="9.85546875" style="20" bestFit="1" customWidth="1"/>
    <col min="11015" max="11015" width="8.85546875" style="20" bestFit="1" customWidth="1"/>
    <col min="11016" max="11017" width="9.7109375" style="20" customWidth="1"/>
    <col min="11018" max="11018" width="15.7109375" style="20" customWidth="1"/>
    <col min="11019" max="11264" width="8.85546875" style="20"/>
    <col min="11265" max="11265" width="4.28515625" style="20" customWidth="1"/>
    <col min="11266" max="11266" width="9.28515625" style="20" customWidth="1"/>
    <col min="11267" max="11267" width="32.7109375" style="20" customWidth="1"/>
    <col min="11268" max="11269" width="6.7109375" style="20" customWidth="1"/>
    <col min="11270" max="11270" width="9.85546875" style="20" bestFit="1" customWidth="1"/>
    <col min="11271" max="11271" width="8.85546875" style="20" bestFit="1" customWidth="1"/>
    <col min="11272" max="11273" width="9.7109375" style="20" customWidth="1"/>
    <col min="11274" max="11274" width="15.7109375" style="20" customWidth="1"/>
    <col min="11275" max="11520" width="8.85546875" style="20"/>
    <col min="11521" max="11521" width="4.28515625" style="20" customWidth="1"/>
    <col min="11522" max="11522" width="9.28515625" style="20" customWidth="1"/>
    <col min="11523" max="11523" width="32.7109375" style="20" customWidth="1"/>
    <col min="11524" max="11525" width="6.7109375" style="20" customWidth="1"/>
    <col min="11526" max="11526" width="9.85546875" style="20" bestFit="1" customWidth="1"/>
    <col min="11527" max="11527" width="8.85546875" style="20" bestFit="1" customWidth="1"/>
    <col min="11528" max="11529" width="9.7109375" style="20" customWidth="1"/>
    <col min="11530" max="11530" width="15.7109375" style="20" customWidth="1"/>
    <col min="11531" max="11776" width="8.85546875" style="20"/>
    <col min="11777" max="11777" width="4.28515625" style="20" customWidth="1"/>
    <col min="11778" max="11778" width="9.28515625" style="20" customWidth="1"/>
    <col min="11779" max="11779" width="32.7109375" style="20" customWidth="1"/>
    <col min="11780" max="11781" width="6.7109375" style="20" customWidth="1"/>
    <col min="11782" max="11782" width="9.85546875" style="20" bestFit="1" customWidth="1"/>
    <col min="11783" max="11783" width="8.85546875" style="20" bestFit="1" customWidth="1"/>
    <col min="11784" max="11785" width="9.7109375" style="20" customWidth="1"/>
    <col min="11786" max="11786" width="15.7109375" style="20" customWidth="1"/>
    <col min="11787" max="12032" width="8.85546875" style="20"/>
    <col min="12033" max="12033" width="4.28515625" style="20" customWidth="1"/>
    <col min="12034" max="12034" width="9.28515625" style="20" customWidth="1"/>
    <col min="12035" max="12035" width="32.7109375" style="20" customWidth="1"/>
    <col min="12036" max="12037" width="6.7109375" style="20" customWidth="1"/>
    <col min="12038" max="12038" width="9.85546875" style="20" bestFit="1" customWidth="1"/>
    <col min="12039" max="12039" width="8.85546875" style="20" bestFit="1" customWidth="1"/>
    <col min="12040" max="12041" width="9.7109375" style="20" customWidth="1"/>
    <col min="12042" max="12042" width="15.7109375" style="20" customWidth="1"/>
    <col min="12043" max="12288" width="8.85546875" style="20"/>
    <col min="12289" max="12289" width="4.28515625" style="20" customWidth="1"/>
    <col min="12290" max="12290" width="9.28515625" style="20" customWidth="1"/>
    <col min="12291" max="12291" width="32.7109375" style="20" customWidth="1"/>
    <col min="12292" max="12293" width="6.7109375" style="20" customWidth="1"/>
    <col min="12294" max="12294" width="9.85546875" style="20" bestFit="1" customWidth="1"/>
    <col min="12295" max="12295" width="8.85546875" style="20" bestFit="1" customWidth="1"/>
    <col min="12296" max="12297" width="9.7109375" style="20" customWidth="1"/>
    <col min="12298" max="12298" width="15.7109375" style="20" customWidth="1"/>
    <col min="12299" max="12544" width="8.85546875" style="20"/>
    <col min="12545" max="12545" width="4.28515625" style="20" customWidth="1"/>
    <col min="12546" max="12546" width="9.28515625" style="20" customWidth="1"/>
    <col min="12547" max="12547" width="32.7109375" style="20" customWidth="1"/>
    <col min="12548" max="12549" width="6.7109375" style="20" customWidth="1"/>
    <col min="12550" max="12550" width="9.85546875" style="20" bestFit="1" customWidth="1"/>
    <col min="12551" max="12551" width="8.85546875" style="20" bestFit="1" customWidth="1"/>
    <col min="12552" max="12553" width="9.7109375" style="20" customWidth="1"/>
    <col min="12554" max="12554" width="15.7109375" style="20" customWidth="1"/>
    <col min="12555" max="12800" width="8.85546875" style="20"/>
    <col min="12801" max="12801" width="4.28515625" style="20" customWidth="1"/>
    <col min="12802" max="12802" width="9.28515625" style="20" customWidth="1"/>
    <col min="12803" max="12803" width="32.7109375" style="20" customWidth="1"/>
    <col min="12804" max="12805" width="6.7109375" style="20" customWidth="1"/>
    <col min="12806" max="12806" width="9.85546875" style="20" bestFit="1" customWidth="1"/>
    <col min="12807" max="12807" width="8.85546875" style="20" bestFit="1" customWidth="1"/>
    <col min="12808" max="12809" width="9.7109375" style="20" customWidth="1"/>
    <col min="12810" max="12810" width="15.7109375" style="20" customWidth="1"/>
    <col min="12811" max="13056" width="8.85546875" style="20"/>
    <col min="13057" max="13057" width="4.28515625" style="20" customWidth="1"/>
    <col min="13058" max="13058" width="9.28515625" style="20" customWidth="1"/>
    <col min="13059" max="13059" width="32.7109375" style="20" customWidth="1"/>
    <col min="13060" max="13061" width="6.7109375" style="20" customWidth="1"/>
    <col min="13062" max="13062" width="9.85546875" style="20" bestFit="1" customWidth="1"/>
    <col min="13063" max="13063" width="8.85546875" style="20" bestFit="1" customWidth="1"/>
    <col min="13064" max="13065" width="9.7109375" style="20" customWidth="1"/>
    <col min="13066" max="13066" width="15.7109375" style="20" customWidth="1"/>
    <col min="13067" max="13312" width="8.85546875" style="20"/>
    <col min="13313" max="13313" width="4.28515625" style="20" customWidth="1"/>
    <col min="13314" max="13314" width="9.28515625" style="20" customWidth="1"/>
    <col min="13315" max="13315" width="32.7109375" style="20" customWidth="1"/>
    <col min="13316" max="13317" width="6.7109375" style="20" customWidth="1"/>
    <col min="13318" max="13318" width="9.85546875" style="20" bestFit="1" customWidth="1"/>
    <col min="13319" max="13319" width="8.85546875" style="20" bestFit="1" customWidth="1"/>
    <col min="13320" max="13321" width="9.7109375" style="20" customWidth="1"/>
    <col min="13322" max="13322" width="15.7109375" style="20" customWidth="1"/>
    <col min="13323" max="13568" width="8.85546875" style="20"/>
    <col min="13569" max="13569" width="4.28515625" style="20" customWidth="1"/>
    <col min="13570" max="13570" width="9.28515625" style="20" customWidth="1"/>
    <col min="13571" max="13571" width="32.7109375" style="20" customWidth="1"/>
    <col min="13572" max="13573" width="6.7109375" style="20" customWidth="1"/>
    <col min="13574" max="13574" width="9.85546875" style="20" bestFit="1" customWidth="1"/>
    <col min="13575" max="13575" width="8.85546875" style="20" bestFit="1" customWidth="1"/>
    <col min="13576" max="13577" width="9.7109375" style="20" customWidth="1"/>
    <col min="13578" max="13578" width="15.7109375" style="20" customWidth="1"/>
    <col min="13579" max="13824" width="8.85546875" style="20"/>
    <col min="13825" max="13825" width="4.28515625" style="20" customWidth="1"/>
    <col min="13826" max="13826" width="9.28515625" style="20" customWidth="1"/>
    <col min="13827" max="13827" width="32.7109375" style="20" customWidth="1"/>
    <col min="13828" max="13829" width="6.7109375" style="20" customWidth="1"/>
    <col min="13830" max="13830" width="9.85546875" style="20" bestFit="1" customWidth="1"/>
    <col min="13831" max="13831" width="8.85546875" style="20" bestFit="1" customWidth="1"/>
    <col min="13832" max="13833" width="9.7109375" style="20" customWidth="1"/>
    <col min="13834" max="13834" width="15.7109375" style="20" customWidth="1"/>
    <col min="13835" max="14080" width="8.85546875" style="20"/>
    <col min="14081" max="14081" width="4.28515625" style="20" customWidth="1"/>
    <col min="14082" max="14082" width="9.28515625" style="20" customWidth="1"/>
    <col min="14083" max="14083" width="32.7109375" style="20" customWidth="1"/>
    <col min="14084" max="14085" width="6.7109375" style="20" customWidth="1"/>
    <col min="14086" max="14086" width="9.85546875" style="20" bestFit="1" customWidth="1"/>
    <col min="14087" max="14087" width="8.85546875" style="20" bestFit="1" customWidth="1"/>
    <col min="14088" max="14089" width="9.7109375" style="20" customWidth="1"/>
    <col min="14090" max="14090" width="15.7109375" style="20" customWidth="1"/>
    <col min="14091" max="14336" width="8.85546875" style="20"/>
    <col min="14337" max="14337" width="4.28515625" style="20" customWidth="1"/>
    <col min="14338" max="14338" width="9.28515625" style="20" customWidth="1"/>
    <col min="14339" max="14339" width="32.7109375" style="20" customWidth="1"/>
    <col min="14340" max="14341" width="6.7109375" style="20" customWidth="1"/>
    <col min="14342" max="14342" width="9.85546875" style="20" bestFit="1" customWidth="1"/>
    <col min="14343" max="14343" width="8.85546875" style="20" bestFit="1" customWidth="1"/>
    <col min="14344" max="14345" width="9.7109375" style="20" customWidth="1"/>
    <col min="14346" max="14346" width="15.7109375" style="20" customWidth="1"/>
    <col min="14347" max="14592" width="8.85546875" style="20"/>
    <col min="14593" max="14593" width="4.28515625" style="20" customWidth="1"/>
    <col min="14594" max="14594" width="9.28515625" style="20" customWidth="1"/>
    <col min="14595" max="14595" width="32.7109375" style="20" customWidth="1"/>
    <col min="14596" max="14597" width="6.7109375" style="20" customWidth="1"/>
    <col min="14598" max="14598" width="9.85546875" style="20" bestFit="1" customWidth="1"/>
    <col min="14599" max="14599" width="8.85546875" style="20" bestFit="1" customWidth="1"/>
    <col min="14600" max="14601" width="9.7109375" style="20" customWidth="1"/>
    <col min="14602" max="14602" width="15.7109375" style="20" customWidth="1"/>
    <col min="14603" max="14848" width="8.85546875" style="20"/>
    <col min="14849" max="14849" width="4.28515625" style="20" customWidth="1"/>
    <col min="14850" max="14850" width="9.28515625" style="20" customWidth="1"/>
    <col min="14851" max="14851" width="32.7109375" style="20" customWidth="1"/>
    <col min="14852" max="14853" width="6.7109375" style="20" customWidth="1"/>
    <col min="14854" max="14854" width="9.85546875" style="20" bestFit="1" customWidth="1"/>
    <col min="14855" max="14855" width="8.85546875" style="20" bestFit="1" customWidth="1"/>
    <col min="14856" max="14857" width="9.7109375" style="20" customWidth="1"/>
    <col min="14858" max="14858" width="15.7109375" style="20" customWidth="1"/>
    <col min="14859" max="15104" width="8.85546875" style="20"/>
    <col min="15105" max="15105" width="4.28515625" style="20" customWidth="1"/>
    <col min="15106" max="15106" width="9.28515625" style="20" customWidth="1"/>
    <col min="15107" max="15107" width="32.7109375" style="20" customWidth="1"/>
    <col min="15108" max="15109" width="6.7109375" style="20" customWidth="1"/>
    <col min="15110" max="15110" width="9.85546875" style="20" bestFit="1" customWidth="1"/>
    <col min="15111" max="15111" width="8.85546875" style="20" bestFit="1" customWidth="1"/>
    <col min="15112" max="15113" width="9.7109375" style="20" customWidth="1"/>
    <col min="15114" max="15114" width="15.7109375" style="20" customWidth="1"/>
    <col min="15115" max="15360" width="8.85546875" style="20"/>
    <col min="15361" max="15361" width="4.28515625" style="20" customWidth="1"/>
    <col min="15362" max="15362" width="9.28515625" style="20" customWidth="1"/>
    <col min="15363" max="15363" width="32.7109375" style="20" customWidth="1"/>
    <col min="15364" max="15365" width="6.7109375" style="20" customWidth="1"/>
    <col min="15366" max="15366" width="9.85546875" style="20" bestFit="1" customWidth="1"/>
    <col min="15367" max="15367" width="8.85546875" style="20" bestFit="1" customWidth="1"/>
    <col min="15368" max="15369" width="9.7109375" style="20" customWidth="1"/>
    <col min="15370" max="15370" width="15.7109375" style="20" customWidth="1"/>
    <col min="15371" max="15616" width="8.85546875" style="20"/>
    <col min="15617" max="15617" width="4.28515625" style="20" customWidth="1"/>
    <col min="15618" max="15618" width="9.28515625" style="20" customWidth="1"/>
    <col min="15619" max="15619" width="32.7109375" style="20" customWidth="1"/>
    <col min="15620" max="15621" width="6.7109375" style="20" customWidth="1"/>
    <col min="15622" max="15622" width="9.85546875" style="20" bestFit="1" customWidth="1"/>
    <col min="15623" max="15623" width="8.85546875" style="20" bestFit="1" customWidth="1"/>
    <col min="15624" max="15625" width="9.7109375" style="20" customWidth="1"/>
    <col min="15626" max="15626" width="15.7109375" style="20" customWidth="1"/>
    <col min="15627" max="15872" width="8.85546875" style="20"/>
    <col min="15873" max="15873" width="4.28515625" style="20" customWidth="1"/>
    <col min="15874" max="15874" width="9.28515625" style="20" customWidth="1"/>
    <col min="15875" max="15875" width="32.7109375" style="20" customWidth="1"/>
    <col min="15876" max="15877" width="6.7109375" style="20" customWidth="1"/>
    <col min="15878" max="15878" width="9.85546875" style="20" bestFit="1" customWidth="1"/>
    <col min="15879" max="15879" width="8.85546875" style="20" bestFit="1" customWidth="1"/>
    <col min="15880" max="15881" width="9.7109375" style="20" customWidth="1"/>
    <col min="15882" max="15882" width="15.7109375" style="20" customWidth="1"/>
    <col min="15883" max="16128" width="8.85546875" style="20"/>
    <col min="16129" max="16129" width="4.28515625" style="20" customWidth="1"/>
    <col min="16130" max="16130" width="9.28515625" style="20" customWidth="1"/>
    <col min="16131" max="16131" width="32.7109375" style="20" customWidth="1"/>
    <col min="16132" max="16133" width="6.7109375" style="20" customWidth="1"/>
    <col min="16134" max="16134" width="9.85546875" style="20" bestFit="1" customWidth="1"/>
    <col min="16135" max="16135" width="8.85546875" style="20" bestFit="1" customWidth="1"/>
    <col min="16136" max="16137" width="9.7109375" style="20" customWidth="1"/>
    <col min="16138" max="16138" width="15.7109375" style="20" customWidth="1"/>
    <col min="16139" max="16384" width="8.85546875" style="20"/>
  </cols>
  <sheetData>
    <row r="1" spans="1:9" s="315" customFormat="1" ht="30">
      <c r="A1" s="8" t="s">
        <v>71</v>
      </c>
      <c r="B1" s="8" t="s">
        <v>72</v>
      </c>
      <c r="C1" s="8" t="s">
        <v>73</v>
      </c>
      <c r="D1" s="241" t="s">
        <v>74</v>
      </c>
      <c r="E1" s="241" t="s">
        <v>75</v>
      </c>
      <c r="F1" s="241" t="s">
        <v>76</v>
      </c>
      <c r="G1" s="241" t="s">
        <v>77</v>
      </c>
      <c r="H1" s="13" t="s">
        <v>0</v>
      </c>
      <c r="I1" s="13" t="s">
        <v>1</v>
      </c>
    </row>
    <row r="2" spans="1:9" ht="42.75">
      <c r="A2" s="57">
        <v>1</v>
      </c>
      <c r="B2" s="20" t="s">
        <v>1669</v>
      </c>
      <c r="C2" s="20" t="s">
        <v>1670</v>
      </c>
      <c r="D2" s="76">
        <v>1</v>
      </c>
      <c r="E2" s="58" t="s">
        <v>80</v>
      </c>
      <c r="F2" s="281"/>
      <c r="G2" s="281"/>
      <c r="H2" s="72">
        <f>ROUND(D2*F2, 0)</f>
        <v>0</v>
      </c>
      <c r="I2" s="72">
        <f>ROUND(D2*G2, 0)</f>
        <v>0</v>
      </c>
    </row>
    <row r="3" spans="1:9">
      <c r="F3" s="77"/>
      <c r="G3" s="77"/>
      <c r="H3" s="72"/>
      <c r="I3" s="72"/>
    </row>
    <row r="4" spans="1:9" ht="42.75">
      <c r="A4" s="57">
        <v>2</v>
      </c>
      <c r="B4" s="20" t="s">
        <v>1671</v>
      </c>
      <c r="C4" s="20" t="s">
        <v>1672</v>
      </c>
      <c r="D4" s="76">
        <v>1</v>
      </c>
      <c r="E4" s="58" t="s">
        <v>80</v>
      </c>
      <c r="F4" s="281"/>
      <c r="G4" s="281"/>
      <c r="H4" s="72">
        <f>ROUND(D4*F4, 0)</f>
        <v>0</v>
      </c>
      <c r="I4" s="72">
        <f>ROUND(D4*G4, 0)</f>
        <v>0</v>
      </c>
    </row>
    <row r="5" spans="1:9">
      <c r="F5" s="77"/>
      <c r="G5" s="77"/>
      <c r="H5" s="72"/>
      <c r="I5" s="72"/>
    </row>
    <row r="6" spans="1:9" ht="42.75">
      <c r="A6" s="57">
        <v>3</v>
      </c>
      <c r="B6" s="20" t="s">
        <v>1673</v>
      </c>
      <c r="C6" s="20" t="s">
        <v>1674</v>
      </c>
      <c r="D6" s="76">
        <v>1</v>
      </c>
      <c r="E6" s="58" t="s">
        <v>80</v>
      </c>
      <c r="F6" s="281"/>
      <c r="G6" s="281"/>
      <c r="H6" s="72">
        <f>ROUND(D6*F6, 0)</f>
        <v>0</v>
      </c>
      <c r="I6" s="72">
        <f>ROUND(D6*G6, 0)</f>
        <v>0</v>
      </c>
    </row>
    <row r="7" spans="1:9">
      <c r="F7" s="77"/>
      <c r="G7" s="77"/>
      <c r="H7" s="72"/>
      <c r="I7" s="72"/>
    </row>
    <row r="8" spans="1:9" ht="42.75">
      <c r="A8" s="57">
        <v>4</v>
      </c>
      <c r="B8" s="20" t="s">
        <v>1675</v>
      </c>
      <c r="C8" s="20" t="s">
        <v>1676</v>
      </c>
      <c r="D8" s="76">
        <v>17</v>
      </c>
      <c r="E8" s="58" t="s">
        <v>239</v>
      </c>
      <c r="F8" s="281"/>
      <c r="G8" s="281"/>
      <c r="H8" s="72">
        <f>ROUND(D8*F8, 0)</f>
        <v>0</v>
      </c>
      <c r="I8" s="72">
        <f>ROUND(D8*G8, 0)</f>
        <v>0</v>
      </c>
    </row>
    <row r="9" spans="1:9">
      <c r="F9" s="77"/>
      <c r="G9" s="77"/>
      <c r="H9" s="72"/>
      <c r="I9" s="72"/>
    </row>
    <row r="10" spans="1:9" ht="42.75">
      <c r="A10" s="57">
        <v>5</v>
      </c>
      <c r="B10" s="20" t="s">
        <v>1677</v>
      </c>
      <c r="C10" s="20" t="s">
        <v>1678</v>
      </c>
      <c r="D10" s="76">
        <v>11</v>
      </c>
      <c r="E10" s="58" t="s">
        <v>239</v>
      </c>
      <c r="F10" s="281"/>
      <c r="G10" s="281"/>
      <c r="H10" s="72">
        <f>ROUND(D10*F10, 0)</f>
        <v>0</v>
      </c>
      <c r="I10" s="72">
        <f>ROUND(D10*G10, 0)</f>
        <v>0</v>
      </c>
    </row>
    <row r="11" spans="1:9">
      <c r="F11" s="77"/>
      <c r="G11" s="77"/>
      <c r="H11" s="72"/>
      <c r="I11" s="72"/>
    </row>
    <row r="12" spans="1:9" ht="42.75">
      <c r="A12" s="57">
        <v>6</v>
      </c>
      <c r="B12" s="20" t="s">
        <v>1679</v>
      </c>
      <c r="C12" s="20" t="s">
        <v>1680</v>
      </c>
      <c r="D12" s="76">
        <v>1</v>
      </c>
      <c r="E12" s="58" t="s">
        <v>80</v>
      </c>
      <c r="F12" s="281"/>
      <c r="G12" s="281"/>
      <c r="H12" s="72">
        <f>ROUND(D12*F12, 0)</f>
        <v>0</v>
      </c>
      <c r="I12" s="72">
        <f>ROUND(D12*G12, 0)</f>
        <v>0</v>
      </c>
    </row>
    <row r="13" spans="1:9">
      <c r="F13" s="77"/>
      <c r="G13" s="77"/>
      <c r="H13" s="72"/>
      <c r="I13" s="72"/>
    </row>
    <row r="14" spans="1:9" ht="42.75">
      <c r="A14" s="57">
        <v>7</v>
      </c>
      <c r="B14" s="20" t="s">
        <v>1681</v>
      </c>
      <c r="C14" s="20" t="s">
        <v>1682</v>
      </c>
      <c r="D14" s="76">
        <v>3</v>
      </c>
      <c r="E14" s="58" t="s">
        <v>80</v>
      </c>
      <c r="F14" s="281"/>
      <c r="G14" s="281"/>
      <c r="H14" s="72">
        <f>ROUND(D14*F14, 0)</f>
        <v>0</v>
      </c>
      <c r="I14" s="72">
        <f>ROUND(D14*G14, 0)</f>
        <v>0</v>
      </c>
    </row>
    <row r="15" spans="1:9">
      <c r="F15" s="77"/>
      <c r="G15" s="77"/>
      <c r="H15" s="72"/>
      <c r="I15" s="72"/>
    </row>
    <row r="16" spans="1:9" ht="42.75">
      <c r="A16" s="57">
        <v>8</v>
      </c>
      <c r="B16" s="20" t="s">
        <v>1681</v>
      </c>
      <c r="C16" s="20" t="s">
        <v>1683</v>
      </c>
      <c r="D16" s="76">
        <v>3</v>
      </c>
      <c r="E16" s="58" t="s">
        <v>80</v>
      </c>
      <c r="F16" s="281"/>
      <c r="G16" s="281"/>
      <c r="H16" s="72">
        <f>ROUND(D16*F16, 0)</f>
        <v>0</v>
      </c>
      <c r="I16" s="72">
        <f>ROUND(D16*G16, 0)</f>
        <v>0</v>
      </c>
    </row>
    <row r="17" spans="1:9">
      <c r="F17" s="77"/>
      <c r="G17" s="77"/>
      <c r="H17" s="72"/>
      <c r="I17" s="72"/>
    </row>
    <row r="18" spans="1:9" ht="57">
      <c r="A18" s="57">
        <v>9</v>
      </c>
      <c r="B18" s="20" t="s">
        <v>1684</v>
      </c>
      <c r="C18" s="20" t="s">
        <v>1685</v>
      </c>
      <c r="D18" s="76">
        <v>2</v>
      </c>
      <c r="E18" s="58" t="s">
        <v>80</v>
      </c>
      <c r="F18" s="281"/>
      <c r="G18" s="281"/>
      <c r="H18" s="72">
        <f>ROUND(D18*F18, 0)</f>
        <v>0</v>
      </c>
      <c r="I18" s="72">
        <f>ROUND(D18*G18, 0)</f>
        <v>0</v>
      </c>
    </row>
    <row r="19" spans="1:9">
      <c r="F19" s="77"/>
      <c r="G19" s="77"/>
      <c r="H19" s="72"/>
      <c r="I19" s="72"/>
    </row>
    <row r="20" spans="1:9" ht="42.75">
      <c r="A20" s="57">
        <v>10</v>
      </c>
      <c r="B20" s="20" t="s">
        <v>1686</v>
      </c>
      <c r="C20" s="20" t="s">
        <v>1687</v>
      </c>
      <c r="D20" s="76">
        <v>1</v>
      </c>
      <c r="E20" s="58" t="s">
        <v>80</v>
      </c>
      <c r="F20" s="281"/>
      <c r="G20" s="281"/>
      <c r="H20" s="72">
        <f>ROUND(D20*F20, 0)</f>
        <v>0</v>
      </c>
      <c r="I20" s="72">
        <f>ROUND(D20*G20, 0)</f>
        <v>0</v>
      </c>
    </row>
    <row r="21" spans="1:9">
      <c r="F21" s="77"/>
      <c r="G21" s="77"/>
      <c r="H21" s="72"/>
      <c r="I21" s="72"/>
    </row>
    <row r="22" spans="1:9" ht="42.75">
      <c r="A22" s="57">
        <v>11</v>
      </c>
      <c r="B22" s="20" t="s">
        <v>1688</v>
      </c>
      <c r="C22" s="20" t="s">
        <v>1689</v>
      </c>
      <c r="D22" s="76">
        <v>1</v>
      </c>
      <c r="E22" s="58" t="s">
        <v>80</v>
      </c>
      <c r="F22" s="281"/>
      <c r="G22" s="281"/>
      <c r="H22" s="72">
        <f>ROUND(D22*F22, 0)</f>
        <v>0</v>
      </c>
      <c r="I22" s="72">
        <f>ROUND(D22*G22, 0)</f>
        <v>0</v>
      </c>
    </row>
    <row r="23" spans="1:9">
      <c r="F23" s="77"/>
      <c r="G23" s="77"/>
      <c r="H23" s="72"/>
      <c r="I23" s="72"/>
    </row>
    <row r="24" spans="1:9" ht="99.75">
      <c r="A24" s="57">
        <v>12</v>
      </c>
      <c r="B24" s="20" t="s">
        <v>1690</v>
      </c>
      <c r="C24" s="20" t="s">
        <v>1691</v>
      </c>
      <c r="D24" s="76">
        <v>2</v>
      </c>
      <c r="E24" s="58" t="s">
        <v>80</v>
      </c>
      <c r="F24" s="281"/>
      <c r="G24" s="281"/>
      <c r="H24" s="72">
        <f>ROUND(D24*F24, 0)</f>
        <v>0</v>
      </c>
      <c r="I24" s="72">
        <f>ROUND(D24*G24, 0)</f>
        <v>0</v>
      </c>
    </row>
    <row r="25" spans="1:9">
      <c r="F25" s="77"/>
      <c r="G25" s="77"/>
      <c r="H25" s="72"/>
      <c r="I25" s="72"/>
    </row>
    <row r="26" spans="1:9" ht="99.75">
      <c r="A26" s="57">
        <v>13</v>
      </c>
      <c r="B26" s="20" t="s">
        <v>1692</v>
      </c>
      <c r="C26" s="20" t="s">
        <v>1693</v>
      </c>
      <c r="D26" s="76">
        <v>2</v>
      </c>
      <c r="E26" s="58" t="s">
        <v>80</v>
      </c>
      <c r="F26" s="281"/>
      <c r="G26" s="281"/>
      <c r="H26" s="72">
        <f>ROUND(D26*F26, 0)</f>
        <v>0</v>
      </c>
      <c r="I26" s="72">
        <f>ROUND(D26*G26, 0)</f>
        <v>0</v>
      </c>
    </row>
    <row r="27" spans="1:9">
      <c r="F27" s="77"/>
      <c r="G27" s="77"/>
      <c r="H27" s="72"/>
      <c r="I27" s="72"/>
    </row>
    <row r="28" spans="1:9" ht="99.75">
      <c r="A28" s="57">
        <v>14</v>
      </c>
      <c r="B28" s="20" t="s">
        <v>1694</v>
      </c>
      <c r="C28" s="20" t="s">
        <v>1695</v>
      </c>
      <c r="D28" s="76">
        <v>2</v>
      </c>
      <c r="E28" s="58" t="s">
        <v>80</v>
      </c>
      <c r="F28" s="281"/>
      <c r="G28" s="281"/>
      <c r="H28" s="72">
        <f>ROUND(D28*F28, 0)</f>
        <v>0</v>
      </c>
      <c r="I28" s="72">
        <f>ROUND(D28*G28, 0)</f>
        <v>0</v>
      </c>
    </row>
    <row r="29" spans="1:9">
      <c r="F29" s="77"/>
      <c r="G29" s="77"/>
      <c r="H29" s="72"/>
      <c r="I29" s="72"/>
    </row>
    <row r="30" spans="1:9" ht="99.75">
      <c r="A30" s="57">
        <v>15</v>
      </c>
      <c r="B30" s="20" t="s">
        <v>1696</v>
      </c>
      <c r="C30" s="20" t="s">
        <v>1697</v>
      </c>
      <c r="D30" s="76">
        <v>2</v>
      </c>
      <c r="E30" s="58" t="s">
        <v>80</v>
      </c>
      <c r="F30" s="281"/>
      <c r="G30" s="281"/>
      <c r="H30" s="72">
        <f>ROUND(D30*F30, 0)</f>
        <v>0</v>
      </c>
      <c r="I30" s="72">
        <f>ROUND(D30*G30, 0)</f>
        <v>0</v>
      </c>
    </row>
    <row r="31" spans="1:9">
      <c r="F31" s="77"/>
      <c r="G31" s="77"/>
      <c r="H31" s="72"/>
      <c r="I31" s="72"/>
    </row>
    <row r="32" spans="1:9" ht="99.75">
      <c r="A32" s="57">
        <v>16</v>
      </c>
      <c r="B32" s="20" t="s">
        <v>1698</v>
      </c>
      <c r="C32" s="20" t="s">
        <v>1699</v>
      </c>
      <c r="D32" s="76">
        <v>1</v>
      </c>
      <c r="E32" s="58" t="s">
        <v>80</v>
      </c>
      <c r="F32" s="281"/>
      <c r="G32" s="281"/>
      <c r="H32" s="72">
        <f>ROUND(D32*F32, 0)</f>
        <v>0</v>
      </c>
      <c r="I32" s="72">
        <f>ROUND(D32*G32, 0)</f>
        <v>0</v>
      </c>
    </row>
    <row r="33" spans="1:9">
      <c r="F33" s="77"/>
      <c r="G33" s="77"/>
      <c r="H33" s="72"/>
      <c r="I33" s="72"/>
    </row>
    <row r="34" spans="1:9" ht="99.75">
      <c r="A34" s="57">
        <v>17</v>
      </c>
      <c r="B34" s="20" t="s">
        <v>1700</v>
      </c>
      <c r="C34" s="20" t="s">
        <v>1701</v>
      </c>
      <c r="D34" s="76">
        <v>1</v>
      </c>
      <c r="E34" s="58" t="s">
        <v>80</v>
      </c>
      <c r="F34" s="281"/>
      <c r="G34" s="281"/>
      <c r="H34" s="72">
        <f>ROUND(D34*F34, 0)</f>
        <v>0</v>
      </c>
      <c r="I34" s="72">
        <f>ROUND(D34*G34, 0)</f>
        <v>0</v>
      </c>
    </row>
    <row r="35" spans="1:9">
      <c r="F35" s="77"/>
      <c r="G35" s="77"/>
      <c r="H35" s="72"/>
      <c r="I35" s="72"/>
    </row>
    <row r="36" spans="1:9" ht="114">
      <c r="A36" s="57">
        <v>18</v>
      </c>
      <c r="B36" s="20" t="s">
        <v>1702</v>
      </c>
      <c r="C36" s="20" t="s">
        <v>1703</v>
      </c>
      <c r="D36" s="76">
        <v>1</v>
      </c>
      <c r="E36" s="58" t="s">
        <v>80</v>
      </c>
      <c r="F36" s="281"/>
      <c r="G36" s="281"/>
      <c r="H36" s="72">
        <f>ROUND(D36*F36, 0)</f>
        <v>0</v>
      </c>
      <c r="I36" s="72">
        <f>ROUND(D36*G36, 0)</f>
        <v>0</v>
      </c>
    </row>
    <row r="37" spans="1:9">
      <c r="F37" s="77"/>
      <c r="G37" s="77"/>
      <c r="H37" s="72"/>
      <c r="I37" s="72"/>
    </row>
    <row r="38" spans="1:9" ht="57">
      <c r="A38" s="57">
        <v>19</v>
      </c>
      <c r="B38" s="20" t="s">
        <v>1704</v>
      </c>
      <c r="C38" s="20" t="s">
        <v>1705</v>
      </c>
      <c r="D38" s="76">
        <v>1</v>
      </c>
      <c r="E38" s="58" t="s">
        <v>80</v>
      </c>
      <c r="F38" s="281"/>
      <c r="G38" s="281"/>
      <c r="H38" s="72">
        <f>ROUND(D38*F38, 0)</f>
        <v>0</v>
      </c>
      <c r="I38" s="72">
        <f>ROUND(D38*G38, 0)</f>
        <v>0</v>
      </c>
    </row>
    <row r="39" spans="1:9">
      <c r="F39" s="77"/>
      <c r="G39" s="77"/>
      <c r="H39" s="72"/>
      <c r="I39" s="72"/>
    </row>
    <row r="40" spans="1:9" ht="42.75">
      <c r="A40" s="57">
        <v>20</v>
      </c>
      <c r="B40" s="20" t="s">
        <v>1706</v>
      </c>
      <c r="C40" s="20" t="s">
        <v>1707</v>
      </c>
      <c r="D40" s="76">
        <v>4</v>
      </c>
      <c r="E40" s="58" t="s">
        <v>80</v>
      </c>
      <c r="F40" s="281"/>
      <c r="G40" s="281"/>
      <c r="H40" s="72">
        <f>ROUND(D40*F40, 0)</f>
        <v>0</v>
      </c>
      <c r="I40" s="72">
        <f>ROUND(D40*G40, 0)</f>
        <v>0</v>
      </c>
    </row>
    <row r="41" spans="1:9">
      <c r="F41" s="77"/>
      <c r="G41" s="77"/>
      <c r="H41" s="72"/>
      <c r="I41" s="72"/>
    </row>
    <row r="42" spans="1:9" ht="42.75">
      <c r="A42" s="57">
        <v>21</v>
      </c>
      <c r="B42" s="20" t="s">
        <v>1708</v>
      </c>
      <c r="C42" s="20" t="s">
        <v>1709</v>
      </c>
      <c r="D42" s="76">
        <v>1</v>
      </c>
      <c r="E42" s="58" t="s">
        <v>80</v>
      </c>
      <c r="F42" s="281"/>
      <c r="G42" s="281"/>
      <c r="H42" s="72">
        <f>ROUND(D42*F42, 0)</f>
        <v>0</v>
      </c>
      <c r="I42" s="72">
        <f>ROUND(D42*G42, 0)</f>
        <v>0</v>
      </c>
    </row>
    <row r="43" spans="1:9">
      <c r="F43" s="77"/>
      <c r="G43" s="77"/>
      <c r="H43" s="72"/>
      <c r="I43" s="72"/>
    </row>
    <row r="44" spans="1:9" ht="42.75">
      <c r="A44" s="57">
        <v>22</v>
      </c>
      <c r="B44" s="20" t="s">
        <v>1710</v>
      </c>
      <c r="C44" s="20" t="s">
        <v>1711</v>
      </c>
      <c r="D44" s="76">
        <v>1</v>
      </c>
      <c r="E44" s="58" t="s">
        <v>80</v>
      </c>
      <c r="F44" s="281"/>
      <c r="G44" s="281"/>
      <c r="H44" s="72">
        <f>ROUND(D44*F44, 0)</f>
        <v>0</v>
      </c>
      <c r="I44" s="72">
        <f>ROUND(D44*G44, 0)</f>
        <v>0</v>
      </c>
    </row>
    <row r="45" spans="1:9">
      <c r="F45" s="77"/>
      <c r="G45" s="77"/>
      <c r="H45" s="72"/>
      <c r="I45" s="72"/>
    </row>
    <row r="46" spans="1:9" ht="85.5">
      <c r="A46" s="57">
        <v>23</v>
      </c>
      <c r="B46" s="20" t="s">
        <v>1712</v>
      </c>
      <c r="C46" s="20" t="s">
        <v>1713</v>
      </c>
      <c r="D46" s="76">
        <v>86.1</v>
      </c>
      <c r="E46" s="58" t="s">
        <v>239</v>
      </c>
      <c r="F46" s="281"/>
      <c r="G46" s="281"/>
      <c r="H46" s="72">
        <f>ROUND(D46*F46, 0)</f>
        <v>0</v>
      </c>
      <c r="I46" s="72">
        <f>ROUND(D46*G46, 0)</f>
        <v>0</v>
      </c>
    </row>
    <row r="47" spans="1:9">
      <c r="F47" s="77"/>
      <c r="G47" s="77"/>
      <c r="H47" s="72"/>
      <c r="I47" s="72"/>
    </row>
    <row r="48" spans="1:9" ht="71.25">
      <c r="A48" s="57">
        <v>24</v>
      </c>
      <c r="B48" s="20" t="s">
        <v>1714</v>
      </c>
      <c r="C48" s="20" t="s">
        <v>1715</v>
      </c>
      <c r="D48" s="76">
        <v>17.7</v>
      </c>
      <c r="E48" s="58" t="s">
        <v>239</v>
      </c>
      <c r="F48" s="281"/>
      <c r="G48" s="281"/>
      <c r="H48" s="72">
        <f>ROUND(D48*F48, 0)</f>
        <v>0</v>
      </c>
      <c r="I48" s="72">
        <f>ROUND(D48*G48, 0)</f>
        <v>0</v>
      </c>
    </row>
    <row r="49" spans="1:9">
      <c r="F49" s="77"/>
      <c r="G49" s="77"/>
      <c r="H49" s="72"/>
      <c r="I49" s="72"/>
    </row>
    <row r="50" spans="1:9" ht="128.25">
      <c r="A50" s="57">
        <v>25</v>
      </c>
      <c r="B50" s="20" t="s">
        <v>1716</v>
      </c>
      <c r="C50" s="71" t="s">
        <v>4830</v>
      </c>
      <c r="D50" s="76">
        <v>80.2</v>
      </c>
      <c r="E50" s="58" t="s">
        <v>239</v>
      </c>
      <c r="F50" s="281"/>
      <c r="G50" s="281"/>
      <c r="H50" s="72">
        <f>ROUND(D50*F50, 0)</f>
        <v>0</v>
      </c>
      <c r="I50" s="72">
        <f>ROUND(D50*G50, 0)</f>
        <v>0</v>
      </c>
    </row>
    <row r="51" spans="1:9">
      <c r="F51" s="77"/>
      <c r="G51" s="77"/>
      <c r="H51" s="72"/>
      <c r="I51" s="72"/>
    </row>
    <row r="52" spans="1:9" ht="42.75">
      <c r="A52" s="57">
        <v>26</v>
      </c>
      <c r="B52" s="20" t="s">
        <v>1717</v>
      </c>
      <c r="C52" s="20" t="s">
        <v>1718</v>
      </c>
      <c r="D52" s="76">
        <v>51.8</v>
      </c>
      <c r="E52" s="58" t="s">
        <v>239</v>
      </c>
      <c r="F52" s="281"/>
      <c r="G52" s="281"/>
      <c r="H52" s="72">
        <f>ROUND(D52*F52, 0)</f>
        <v>0</v>
      </c>
      <c r="I52" s="72">
        <f>ROUND(D52*G52, 0)</f>
        <v>0</v>
      </c>
    </row>
    <row r="53" spans="1:9">
      <c r="F53" s="77"/>
      <c r="G53" s="77"/>
      <c r="H53" s="72"/>
      <c r="I53" s="72"/>
    </row>
    <row r="54" spans="1:9" ht="42.75">
      <c r="A54" s="57">
        <v>27</v>
      </c>
      <c r="B54" s="20" t="s">
        <v>1719</v>
      </c>
      <c r="C54" s="20" t="s">
        <v>1720</v>
      </c>
      <c r="D54" s="76">
        <v>69.599999999999994</v>
      </c>
      <c r="E54" s="58" t="s">
        <v>239</v>
      </c>
      <c r="F54" s="281"/>
      <c r="G54" s="281"/>
      <c r="H54" s="72">
        <f>ROUND(D54*F54, 0)</f>
        <v>0</v>
      </c>
      <c r="I54" s="72">
        <f>ROUND(D54*G54, 0)</f>
        <v>0</v>
      </c>
    </row>
    <row r="55" spans="1:9">
      <c r="F55" s="77"/>
      <c r="G55" s="77"/>
      <c r="H55" s="72"/>
      <c r="I55" s="72"/>
    </row>
    <row r="56" spans="1:9" ht="42.75">
      <c r="A56" s="57">
        <v>28</v>
      </c>
      <c r="B56" s="20" t="s">
        <v>1721</v>
      </c>
      <c r="C56" s="20" t="s">
        <v>1722</v>
      </c>
      <c r="D56" s="76">
        <v>26.4</v>
      </c>
      <c r="E56" s="58" t="s">
        <v>239</v>
      </c>
      <c r="F56" s="281"/>
      <c r="G56" s="281"/>
      <c r="H56" s="72">
        <f>ROUND(D56*F56, 0)</f>
        <v>0</v>
      </c>
      <c r="I56" s="72">
        <f>ROUND(D56*G56, 0)</f>
        <v>0</v>
      </c>
    </row>
    <row r="57" spans="1:9">
      <c r="F57" s="77"/>
      <c r="G57" s="77"/>
      <c r="H57" s="72"/>
      <c r="I57" s="72"/>
    </row>
    <row r="58" spans="1:9" ht="128.25">
      <c r="A58" s="57">
        <v>29</v>
      </c>
      <c r="B58" s="20" t="s">
        <v>1723</v>
      </c>
      <c r="C58" s="20" t="s">
        <v>1724</v>
      </c>
      <c r="D58" s="76">
        <v>75.599999999999994</v>
      </c>
      <c r="E58" s="58" t="s">
        <v>239</v>
      </c>
      <c r="F58" s="281"/>
      <c r="G58" s="281"/>
      <c r="H58" s="72">
        <f>ROUND(D58*F58, 0)</f>
        <v>0</v>
      </c>
      <c r="I58" s="72">
        <f>ROUND(D58*G58, 0)</f>
        <v>0</v>
      </c>
    </row>
    <row r="59" spans="1:9">
      <c r="F59" s="77"/>
      <c r="G59" s="77"/>
      <c r="H59" s="72"/>
      <c r="I59" s="72"/>
    </row>
    <row r="60" spans="1:9" ht="156.75">
      <c r="A60" s="57">
        <v>30</v>
      </c>
      <c r="B60" s="20" t="s">
        <v>1725</v>
      </c>
      <c r="C60" s="71" t="s">
        <v>4280</v>
      </c>
      <c r="D60" s="76">
        <v>1</v>
      </c>
      <c r="E60" s="58" t="s">
        <v>80</v>
      </c>
      <c r="F60" s="281"/>
      <c r="G60" s="281"/>
      <c r="H60" s="72">
        <f>ROUND(D60*F60, 0)</f>
        <v>0</v>
      </c>
      <c r="I60" s="72">
        <f>ROUND(D60*G60, 0)</f>
        <v>0</v>
      </c>
    </row>
    <row r="61" spans="1:9">
      <c r="C61" s="71"/>
      <c r="F61" s="77"/>
      <c r="G61" s="77"/>
      <c r="H61" s="72"/>
      <c r="I61" s="72"/>
    </row>
    <row r="62" spans="1:9" ht="57">
      <c r="A62" s="57">
        <v>31</v>
      </c>
      <c r="B62" s="20" t="s">
        <v>1726</v>
      </c>
      <c r="C62" s="71" t="s">
        <v>1727</v>
      </c>
      <c r="D62" s="76">
        <v>12.6</v>
      </c>
      <c r="E62" s="58" t="s">
        <v>239</v>
      </c>
      <c r="F62" s="281"/>
      <c r="G62" s="281"/>
      <c r="H62" s="72">
        <f>ROUND(D62*F62, 0)</f>
        <v>0</v>
      </c>
      <c r="I62" s="72">
        <f>ROUND(D62*G62, 0)</f>
        <v>0</v>
      </c>
    </row>
    <row r="63" spans="1:9">
      <c r="F63" s="77"/>
      <c r="G63" s="77"/>
      <c r="H63" s="72"/>
      <c r="I63" s="72"/>
    </row>
    <row r="64" spans="1:9" ht="28.5">
      <c r="A64" s="57">
        <v>32</v>
      </c>
      <c r="B64" s="20" t="s">
        <v>1728</v>
      </c>
      <c r="C64" s="20" t="s">
        <v>1729</v>
      </c>
      <c r="D64" s="76">
        <v>1</v>
      </c>
      <c r="E64" s="58" t="s">
        <v>80</v>
      </c>
      <c r="F64" s="281"/>
      <c r="G64" s="281"/>
      <c r="H64" s="72">
        <f>ROUND(D64*F64, 0)</f>
        <v>0</v>
      </c>
      <c r="I64" s="72">
        <f>ROUND(D64*G64, 0)</f>
        <v>0</v>
      </c>
    </row>
    <row r="65" spans="1:9">
      <c r="F65" s="77"/>
      <c r="G65" s="77"/>
      <c r="H65" s="72"/>
      <c r="I65" s="72"/>
    </row>
    <row r="66" spans="1:9" ht="128.25">
      <c r="A66" s="57">
        <v>33</v>
      </c>
      <c r="B66" s="20" t="s">
        <v>1730</v>
      </c>
      <c r="C66" s="71" t="s">
        <v>4281</v>
      </c>
      <c r="D66" s="76">
        <v>2</v>
      </c>
      <c r="E66" s="58" t="s">
        <v>80</v>
      </c>
      <c r="F66" s="281"/>
      <c r="G66" s="281"/>
      <c r="H66" s="72">
        <f>ROUND(D66*F66, 0)</f>
        <v>0</v>
      </c>
      <c r="I66" s="72">
        <f>ROUND(D66*G66, 0)</f>
        <v>0</v>
      </c>
    </row>
    <row r="67" spans="1:9">
      <c r="F67" s="77"/>
      <c r="G67" s="77"/>
      <c r="H67" s="72"/>
      <c r="I67" s="72"/>
    </row>
    <row r="68" spans="1:9" ht="128.25">
      <c r="A68" s="57">
        <v>34</v>
      </c>
      <c r="B68" s="20" t="s">
        <v>1731</v>
      </c>
      <c r="C68" s="71" t="s">
        <v>4282</v>
      </c>
      <c r="D68" s="76">
        <v>2</v>
      </c>
      <c r="E68" s="58" t="s">
        <v>80</v>
      </c>
      <c r="F68" s="281"/>
      <c r="G68" s="281"/>
      <c r="H68" s="72">
        <f>ROUND(D68*F68, 0)</f>
        <v>0</v>
      </c>
      <c r="I68" s="72">
        <f>ROUND(D68*G68, 0)</f>
        <v>0</v>
      </c>
    </row>
    <row r="69" spans="1:9">
      <c r="F69" s="77"/>
      <c r="G69" s="77"/>
      <c r="H69" s="72"/>
      <c r="I69" s="72"/>
    </row>
    <row r="70" spans="1:9" ht="71.25">
      <c r="A70" s="57">
        <v>35</v>
      </c>
      <c r="B70" s="20" t="s">
        <v>1732</v>
      </c>
      <c r="C70" s="20" t="s">
        <v>1733</v>
      </c>
      <c r="D70" s="76">
        <v>1</v>
      </c>
      <c r="E70" s="58" t="s">
        <v>80</v>
      </c>
      <c r="F70" s="281"/>
      <c r="G70" s="281"/>
      <c r="H70" s="72">
        <f>ROUND(D70*F70, 0)</f>
        <v>0</v>
      </c>
      <c r="I70" s="72">
        <f>ROUND(D70*G70, 0)</f>
        <v>0</v>
      </c>
    </row>
    <row r="71" spans="1:9">
      <c r="F71" s="77"/>
      <c r="G71" s="77"/>
      <c r="H71" s="72"/>
      <c r="I71" s="72"/>
    </row>
    <row r="72" spans="1:9" ht="71.25">
      <c r="A72" s="57">
        <v>36</v>
      </c>
      <c r="B72" s="20" t="s">
        <v>1734</v>
      </c>
      <c r="C72" s="20" t="s">
        <v>1735</v>
      </c>
      <c r="D72" s="76">
        <v>1</v>
      </c>
      <c r="E72" s="58" t="s">
        <v>80</v>
      </c>
      <c r="F72" s="281"/>
      <c r="G72" s="281"/>
      <c r="H72" s="72">
        <f>ROUND(D72*F72, 0)</f>
        <v>0</v>
      </c>
      <c r="I72" s="72">
        <f>ROUND(D72*G72, 0)</f>
        <v>0</v>
      </c>
    </row>
    <row r="73" spans="1:9">
      <c r="F73" s="77"/>
      <c r="G73" s="77"/>
      <c r="H73" s="72"/>
      <c r="I73" s="72"/>
    </row>
    <row r="74" spans="1:9" ht="128.25">
      <c r="A74" s="57">
        <v>37</v>
      </c>
      <c r="B74" s="20" t="s">
        <v>1736</v>
      </c>
      <c r="C74" s="20" t="s">
        <v>1737</v>
      </c>
      <c r="D74" s="76">
        <v>1</v>
      </c>
      <c r="E74" s="58" t="s">
        <v>80</v>
      </c>
      <c r="F74" s="281"/>
      <c r="G74" s="281"/>
      <c r="H74" s="72">
        <f>ROUND(D74*F74, 0)</f>
        <v>0</v>
      </c>
      <c r="I74" s="72">
        <f>ROUND(D74*G74, 0)</f>
        <v>0</v>
      </c>
    </row>
    <row r="75" spans="1:9">
      <c r="F75" s="77"/>
      <c r="G75" s="77"/>
      <c r="H75" s="72"/>
      <c r="I75" s="72"/>
    </row>
    <row r="76" spans="1:9" ht="71.25">
      <c r="A76" s="57">
        <v>38</v>
      </c>
      <c r="B76" s="20" t="s">
        <v>1738</v>
      </c>
      <c r="C76" s="20" t="s">
        <v>1739</v>
      </c>
      <c r="D76" s="76">
        <v>1</v>
      </c>
      <c r="E76" s="58" t="s">
        <v>80</v>
      </c>
      <c r="F76" s="281"/>
      <c r="G76" s="281"/>
      <c r="H76" s="72">
        <f>ROUND(D76*F76, 0)</f>
        <v>0</v>
      </c>
      <c r="I76" s="72">
        <f>ROUND(D76*G76, 0)</f>
        <v>0</v>
      </c>
    </row>
    <row r="77" spans="1:9">
      <c r="F77" s="77"/>
      <c r="G77" s="77"/>
      <c r="H77" s="72"/>
      <c r="I77" s="72"/>
    </row>
    <row r="78" spans="1:9" ht="71.25">
      <c r="A78" s="57">
        <v>39</v>
      </c>
      <c r="B78" s="20" t="s">
        <v>1740</v>
      </c>
      <c r="C78" s="20" t="s">
        <v>1741</v>
      </c>
      <c r="D78" s="76">
        <v>1</v>
      </c>
      <c r="E78" s="58" t="s">
        <v>80</v>
      </c>
      <c r="F78" s="281"/>
      <c r="G78" s="281"/>
      <c r="H78" s="72">
        <f>ROUND(D78*F78, 0)</f>
        <v>0</v>
      </c>
      <c r="I78" s="72">
        <f>ROUND(D78*G78, 0)</f>
        <v>0</v>
      </c>
    </row>
    <row r="79" spans="1:9">
      <c r="F79" s="77"/>
      <c r="G79" s="77"/>
      <c r="H79" s="72"/>
      <c r="I79" s="72"/>
    </row>
    <row r="80" spans="1:9" ht="71.25">
      <c r="A80" s="57">
        <v>40</v>
      </c>
      <c r="B80" s="20" t="s">
        <v>1742</v>
      </c>
      <c r="C80" s="20" t="s">
        <v>1743</v>
      </c>
      <c r="D80" s="76">
        <v>1</v>
      </c>
      <c r="E80" s="58" t="s">
        <v>80</v>
      </c>
      <c r="F80" s="281"/>
      <c r="G80" s="281"/>
      <c r="H80" s="72">
        <f>ROUND(D80*F80, 0)</f>
        <v>0</v>
      </c>
      <c r="I80" s="72">
        <f>ROUND(D80*G80, 0)</f>
        <v>0</v>
      </c>
    </row>
    <row r="81" spans="1:9">
      <c r="F81" s="77"/>
      <c r="G81" s="77"/>
      <c r="H81" s="72"/>
      <c r="I81" s="72"/>
    </row>
    <row r="82" spans="1:9" ht="128.25">
      <c r="A82" s="57">
        <v>41</v>
      </c>
      <c r="B82" s="20" t="s">
        <v>1744</v>
      </c>
      <c r="C82" s="20" t="s">
        <v>1745</v>
      </c>
      <c r="D82" s="76">
        <v>1</v>
      </c>
      <c r="E82" s="58" t="s">
        <v>80</v>
      </c>
      <c r="F82" s="281"/>
      <c r="G82" s="281"/>
      <c r="H82" s="72">
        <f>ROUND(D82*F82, 0)</f>
        <v>0</v>
      </c>
      <c r="I82" s="72">
        <f>ROUND(D82*G82, 0)</f>
        <v>0</v>
      </c>
    </row>
    <row r="83" spans="1:9">
      <c r="F83" s="77"/>
      <c r="G83" s="77"/>
      <c r="H83" s="72"/>
      <c r="I83" s="72"/>
    </row>
    <row r="84" spans="1:9" ht="42.75">
      <c r="A84" s="57">
        <v>43</v>
      </c>
      <c r="B84" s="20" t="s">
        <v>1746</v>
      </c>
      <c r="C84" s="20" t="s">
        <v>1747</v>
      </c>
      <c r="D84" s="76">
        <v>9.6</v>
      </c>
      <c r="E84" s="58" t="s">
        <v>239</v>
      </c>
      <c r="F84" s="281"/>
      <c r="G84" s="281"/>
      <c r="H84" s="72">
        <f>ROUND(D84*F84, 0)</f>
        <v>0</v>
      </c>
      <c r="I84" s="72">
        <f>ROUND(D84*G84, 0)</f>
        <v>0</v>
      </c>
    </row>
    <row r="85" spans="1:9">
      <c r="F85" s="77"/>
      <c r="G85" s="77"/>
      <c r="H85" s="72"/>
      <c r="I85" s="72"/>
    </row>
    <row r="86" spans="1:9" ht="85.5">
      <c r="A86" s="57">
        <v>44</v>
      </c>
      <c r="B86" s="20" t="s">
        <v>1748</v>
      </c>
      <c r="C86" s="20" t="s">
        <v>1749</v>
      </c>
      <c r="D86" s="76">
        <v>1</v>
      </c>
      <c r="E86" s="58" t="s">
        <v>80</v>
      </c>
      <c r="F86" s="281"/>
      <c r="G86" s="281"/>
      <c r="H86" s="72">
        <f>ROUND(D86*F86, 0)</f>
        <v>0</v>
      </c>
      <c r="I86" s="72">
        <f>ROUND(D86*G86, 0)</f>
        <v>0</v>
      </c>
    </row>
    <row r="87" spans="1:9">
      <c r="F87" s="77"/>
      <c r="G87" s="77"/>
      <c r="H87" s="72"/>
      <c r="I87" s="72"/>
    </row>
    <row r="88" spans="1:9" ht="42.75">
      <c r="A88" s="57">
        <v>45</v>
      </c>
      <c r="B88" s="20" t="s">
        <v>1750</v>
      </c>
      <c r="C88" s="20" t="s">
        <v>1751</v>
      </c>
      <c r="D88" s="76">
        <v>10.5</v>
      </c>
      <c r="E88" s="58" t="s">
        <v>239</v>
      </c>
      <c r="F88" s="281"/>
      <c r="G88" s="281"/>
      <c r="H88" s="72">
        <f>ROUND(D88*F88, 0)</f>
        <v>0</v>
      </c>
      <c r="I88" s="72">
        <f>ROUND(D88*G88, 0)</f>
        <v>0</v>
      </c>
    </row>
    <row r="89" spans="1:9">
      <c r="F89" s="77"/>
      <c r="G89" s="77"/>
      <c r="H89" s="72"/>
      <c r="I89" s="72"/>
    </row>
    <row r="90" spans="1:9" ht="42.75">
      <c r="A90" s="57">
        <v>46</v>
      </c>
      <c r="B90" s="20" t="s">
        <v>1752</v>
      </c>
      <c r="C90" s="20" t="s">
        <v>1753</v>
      </c>
      <c r="D90" s="76">
        <v>14.5</v>
      </c>
      <c r="E90" s="58" t="s">
        <v>80</v>
      </c>
      <c r="F90" s="281"/>
      <c r="G90" s="281"/>
      <c r="H90" s="72">
        <f>ROUND(D90*F90, 0)</f>
        <v>0</v>
      </c>
      <c r="I90" s="72">
        <f>ROUND(D90*G90, 0)</f>
        <v>0</v>
      </c>
    </row>
    <row r="91" spans="1:9">
      <c r="F91" s="77"/>
      <c r="G91" s="77"/>
      <c r="H91" s="72"/>
      <c r="I91" s="72"/>
    </row>
    <row r="92" spans="1:9" ht="57">
      <c r="A92" s="57">
        <v>47</v>
      </c>
      <c r="B92" s="20" t="s">
        <v>1754</v>
      </c>
      <c r="C92" s="20" t="s">
        <v>1755</v>
      </c>
      <c r="D92" s="76">
        <v>3.8</v>
      </c>
      <c r="E92" s="58" t="s">
        <v>239</v>
      </c>
      <c r="F92" s="281"/>
      <c r="G92" s="281"/>
      <c r="H92" s="72">
        <f>ROUND(D92*F92, 0)</f>
        <v>0</v>
      </c>
      <c r="I92" s="72">
        <f>ROUND(D92*G92, 0)</f>
        <v>0</v>
      </c>
    </row>
    <row r="93" spans="1:9">
      <c r="F93" s="77"/>
      <c r="G93" s="77"/>
      <c r="H93" s="72"/>
      <c r="I93" s="72"/>
    </row>
    <row r="94" spans="1:9" ht="114">
      <c r="A94" s="57">
        <v>48</v>
      </c>
      <c r="B94" s="20" t="s">
        <v>1756</v>
      </c>
      <c r="C94" s="20" t="s">
        <v>1757</v>
      </c>
      <c r="D94" s="76">
        <v>3</v>
      </c>
      <c r="E94" s="58" t="s">
        <v>80</v>
      </c>
      <c r="F94" s="281"/>
      <c r="G94" s="281"/>
      <c r="H94" s="72">
        <f>ROUND(D94*F94, 0)</f>
        <v>0</v>
      </c>
      <c r="I94" s="72">
        <f>ROUND(D94*G94, 0)</f>
        <v>0</v>
      </c>
    </row>
    <row r="95" spans="1:9">
      <c r="F95" s="77"/>
      <c r="G95" s="77"/>
      <c r="H95" s="72"/>
      <c r="I95" s="72"/>
    </row>
    <row r="96" spans="1:9" ht="28.5">
      <c r="A96" s="57">
        <v>49</v>
      </c>
      <c r="B96" s="20" t="s">
        <v>1758</v>
      </c>
      <c r="C96" s="20" t="s">
        <v>1759</v>
      </c>
      <c r="D96" s="76">
        <v>1</v>
      </c>
      <c r="E96" s="58" t="s">
        <v>80</v>
      </c>
      <c r="F96" s="281"/>
      <c r="G96" s="281"/>
      <c r="H96" s="72">
        <f>ROUND(D96*F96, 0)</f>
        <v>0</v>
      </c>
      <c r="I96" s="72">
        <f>ROUND(D96*G96, 0)</f>
        <v>0</v>
      </c>
    </row>
    <row r="97" spans="1:9">
      <c r="F97" s="77"/>
      <c r="G97" s="77"/>
      <c r="H97" s="72"/>
      <c r="I97" s="72"/>
    </row>
    <row r="98" spans="1:9" ht="99.75">
      <c r="A98" s="57">
        <v>50</v>
      </c>
      <c r="B98" s="20" t="s">
        <v>1760</v>
      </c>
      <c r="C98" s="20" t="s">
        <v>1761</v>
      </c>
      <c r="D98" s="76">
        <v>1</v>
      </c>
      <c r="E98" s="58" t="s">
        <v>80</v>
      </c>
      <c r="F98" s="281"/>
      <c r="G98" s="281"/>
      <c r="H98" s="72">
        <f>ROUND(D98*F98, 0)</f>
        <v>0</v>
      </c>
      <c r="I98" s="72">
        <f>ROUND(D98*G98, 0)</f>
        <v>0</v>
      </c>
    </row>
    <row r="99" spans="1:9">
      <c r="F99" s="77"/>
      <c r="G99" s="77"/>
      <c r="H99" s="72"/>
      <c r="I99" s="72"/>
    </row>
    <row r="100" spans="1:9" ht="28.5">
      <c r="A100" s="57">
        <v>51</v>
      </c>
      <c r="B100" s="20" t="s">
        <v>1762</v>
      </c>
      <c r="C100" s="20" t="s">
        <v>1763</v>
      </c>
      <c r="D100" s="76">
        <v>5</v>
      </c>
      <c r="E100" s="58" t="s">
        <v>80</v>
      </c>
      <c r="F100" s="281"/>
      <c r="G100" s="281"/>
      <c r="H100" s="72">
        <f>ROUND(D100*F100, 0)</f>
        <v>0</v>
      </c>
      <c r="I100" s="72">
        <f>ROUND(D100*G100, 0)</f>
        <v>0</v>
      </c>
    </row>
    <row r="101" spans="1:9">
      <c r="F101" s="77"/>
      <c r="G101" s="77"/>
      <c r="H101" s="72"/>
      <c r="I101" s="72"/>
    </row>
    <row r="102" spans="1:9" ht="28.5">
      <c r="A102" s="57">
        <v>52</v>
      </c>
      <c r="B102" s="20" t="s">
        <v>1764</v>
      </c>
      <c r="C102" s="20" t="s">
        <v>1765</v>
      </c>
      <c r="D102" s="76">
        <v>5</v>
      </c>
      <c r="E102" s="58" t="s">
        <v>80</v>
      </c>
      <c r="F102" s="281"/>
      <c r="G102" s="281"/>
      <c r="H102" s="72">
        <f>ROUND(D102*F102, 0)</f>
        <v>0</v>
      </c>
      <c r="I102" s="72">
        <f>ROUND(D102*G102, 0)</f>
        <v>0</v>
      </c>
    </row>
    <row r="103" spans="1:9">
      <c r="F103" s="77"/>
      <c r="G103" s="77"/>
      <c r="H103" s="72"/>
      <c r="I103" s="72"/>
    </row>
    <row r="104" spans="1:9" ht="28.5">
      <c r="A104" s="57">
        <v>53</v>
      </c>
      <c r="B104" s="20" t="s">
        <v>1766</v>
      </c>
      <c r="C104" s="20" t="s">
        <v>1767</v>
      </c>
      <c r="D104" s="76">
        <v>1</v>
      </c>
      <c r="E104" s="58" t="s">
        <v>80</v>
      </c>
      <c r="F104" s="281"/>
      <c r="G104" s="281"/>
      <c r="H104" s="72">
        <f>ROUND(D104*F104, 0)</f>
        <v>0</v>
      </c>
      <c r="I104" s="72">
        <f>ROUND(D104*G104, 0)</f>
        <v>0</v>
      </c>
    </row>
    <row r="105" spans="1:9">
      <c r="F105" s="77"/>
      <c r="G105" s="77"/>
      <c r="H105" s="72"/>
      <c r="I105" s="72"/>
    </row>
    <row r="106" spans="1:9" ht="28.5">
      <c r="A106" s="57">
        <v>54</v>
      </c>
      <c r="B106" s="20" t="s">
        <v>1768</v>
      </c>
      <c r="C106" s="20" t="s">
        <v>1769</v>
      </c>
      <c r="D106" s="76">
        <v>1</v>
      </c>
      <c r="E106" s="58" t="s">
        <v>80</v>
      </c>
      <c r="F106" s="281"/>
      <c r="G106" s="281"/>
      <c r="H106" s="72">
        <f>ROUND(D106*F106, 0)</f>
        <v>0</v>
      </c>
      <c r="I106" s="72">
        <f>ROUND(D106*G106, 0)</f>
        <v>0</v>
      </c>
    </row>
    <row r="107" spans="1:9">
      <c r="F107" s="77"/>
      <c r="G107" s="77"/>
      <c r="H107" s="72"/>
      <c r="I107" s="72"/>
    </row>
    <row r="108" spans="1:9" ht="142.5">
      <c r="A108" s="57">
        <v>55</v>
      </c>
      <c r="B108" s="20" t="s">
        <v>1770</v>
      </c>
      <c r="C108" s="71" t="s">
        <v>4283</v>
      </c>
      <c r="D108" s="76">
        <v>1</v>
      </c>
      <c r="E108" s="58" t="s">
        <v>80</v>
      </c>
      <c r="F108" s="281"/>
      <c r="G108" s="281"/>
      <c r="H108" s="72">
        <f>ROUND(D108*F108, 0)</f>
        <v>0</v>
      </c>
      <c r="I108" s="72">
        <f>ROUND(D108*G108, 0)</f>
        <v>0</v>
      </c>
    </row>
    <row r="109" spans="1:9">
      <c r="F109" s="77"/>
      <c r="G109" s="77"/>
      <c r="H109" s="72"/>
      <c r="I109" s="72"/>
    </row>
    <row r="110" spans="1:9" ht="313.5">
      <c r="A110" s="57">
        <v>56</v>
      </c>
      <c r="B110" s="20" t="s">
        <v>1771</v>
      </c>
      <c r="C110" s="71" t="s">
        <v>4284</v>
      </c>
      <c r="D110" s="76">
        <v>1</v>
      </c>
      <c r="E110" s="58" t="s">
        <v>80</v>
      </c>
      <c r="F110" s="281"/>
      <c r="G110" s="281"/>
      <c r="H110" s="72">
        <f>ROUND(D110*F110, 0)</f>
        <v>0</v>
      </c>
      <c r="I110" s="72">
        <f>ROUND(D110*G110, 0)</f>
        <v>0</v>
      </c>
    </row>
    <row r="111" spans="1:9">
      <c r="F111" s="77"/>
      <c r="G111" s="77"/>
      <c r="H111" s="72"/>
      <c r="I111" s="72"/>
    </row>
    <row r="112" spans="1:9" ht="313.5">
      <c r="A112" s="57">
        <v>57</v>
      </c>
      <c r="B112" s="20" t="s">
        <v>1772</v>
      </c>
      <c r="C112" s="71" t="s">
        <v>4285</v>
      </c>
      <c r="D112" s="76">
        <v>1</v>
      </c>
      <c r="E112" s="58" t="s">
        <v>80</v>
      </c>
      <c r="F112" s="281"/>
      <c r="G112" s="281"/>
      <c r="H112" s="72">
        <f>ROUND(D112*F112, 0)</f>
        <v>0</v>
      </c>
      <c r="I112" s="72">
        <f>ROUND(D112*G112, 0)</f>
        <v>0</v>
      </c>
    </row>
    <row r="113" spans="1:9">
      <c r="F113" s="77"/>
      <c r="G113" s="77"/>
      <c r="H113" s="72"/>
      <c r="I113" s="72"/>
    </row>
    <row r="114" spans="1:9" s="316" customFormat="1" ht="15">
      <c r="A114" s="164"/>
      <c r="B114" s="12"/>
      <c r="C114" s="12" t="s">
        <v>89</v>
      </c>
      <c r="D114" s="268"/>
      <c r="E114" s="14"/>
      <c r="F114" s="341"/>
      <c r="G114" s="341"/>
      <c r="H114" s="16">
        <f>ROUND(SUM(H2:H113),0)</f>
        <v>0</v>
      </c>
      <c r="I114" s="16">
        <f>ROUND(SUM(I2:I113),0)</f>
        <v>0</v>
      </c>
    </row>
  </sheetData>
  <sheetProtection algorithmName="SHA-512" hashValue="95XoNBd6KR/tWzRo8jS81HalBxmRnvZgyIYWfyJCY+zMcWflux3a/9cqufMFi01xwhLKbHQ0JaforTTiPcTUwQ==" saltValue="820wX9rBHd9IhxmdaQyReA==" spinCount="100000" sheet="1" objects="1" scenarios="1"/>
  <autoFilter ref="A1:I114" xr:uid="{00000000-0009-0000-0000-000026000000}"/>
  <customSheetViews>
    <customSheetView guid="{8F7B0D9D-760B-4ED2-8EF3-7E60F24C53A3}" showPageBreaks="1" topLeftCell="A118">
      <selection activeCell="C80" sqref="C80"/>
      <pageMargins left="0.2361111111111111" right="0.2361111111111111" top="0.69444444444444442" bottom="0.69444444444444442" header="0.41666666666666669" footer="0.41666666666666669"/>
      <pageSetup paperSize="9" orientation="portrait" useFirstPageNumber="1" r:id="rId1"/>
      <headerFooter>
        <oddHeader>&amp;L&amp;"Times New Roman,bold"&amp;10 Beépített berendezési tárgyak elhelyezése</oddHeader>
      </headerFooter>
    </customSheetView>
    <customSheetView guid="{889DD361-410A-403A-AA82-655FDFDC877E}" showPageBreaks="1" view="pageBreakPreview">
      <selection activeCell="H14" sqref="H14"/>
      <pageMargins left="0.23622047244094491" right="0.23622047244094491" top="0.70866141732283472" bottom="0.70866141732283472" header="0.43307086614173229" footer="0.43307086614173229"/>
      <pageSetup paperSize="9" scale="83" orientation="portrait" useFirstPageNumber="1" r:id="rId2"/>
      <headerFooter>
        <oddHeader>&amp;L&amp;"Times New Roman,bold"&amp;10 Beépített berendezési tárgyak elhelyezése</oddHeader>
      </headerFooter>
    </customSheetView>
    <customSheetView guid="{D331B704-800F-4B9C-8ED5-0D010377A042}" topLeftCell="A118">
      <selection activeCell="C80" sqref="C80"/>
      <pageMargins left="0.2361111111111111" right="0.2361111111111111" top="0.69444444444444442" bottom="0.69444444444444442" header="0.41666666666666669" footer="0.41666666666666669"/>
      <pageSetup paperSize="9" orientation="portrait" useFirstPageNumber="1" r:id="rId3"/>
      <headerFooter>
        <oddHeader>&amp;L&amp;"Times New Roman,bold"&amp;10 Beépített berendezési tárgyak elhelyezése</oddHeader>
      </headerFooter>
    </customSheetView>
  </customSheetViews>
  <pageMargins left="0.23622047244094491" right="0.23622047244094491" top="0.70866141732283472" bottom="0.70866141732283472" header="0.43307086614173229" footer="0.43307086614173229"/>
  <pageSetup paperSize="9" scale="73" firstPageNumber="223" orientation="portrait" useFirstPageNumber="1" r:id="rId4"/>
  <headerFooter>
    <oddHeader>&amp;L&amp;"Times New Roman,Félkövér"&amp;10&amp;A</oddHeader>
    <oddFooter>&amp;C&amp;P</oddFooter>
  </headerFooter>
  <rowBreaks count="1" manualBreakCount="1">
    <brk id="111"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Munka41">
    <tabColor rgb="FFFFFF00"/>
  </sheetPr>
  <dimension ref="A1:I54"/>
  <sheetViews>
    <sheetView zoomScaleSheetLayoutView="100" workbookViewId="0">
      <selection activeCell="G3" sqref="G3"/>
    </sheetView>
  </sheetViews>
  <sheetFormatPr defaultColWidth="8.85546875" defaultRowHeight="14.25"/>
  <cols>
    <col min="1" max="1" width="5.7109375" style="57" customWidth="1"/>
    <col min="2" max="2" width="11.42578125" style="20" customWidth="1"/>
    <col min="3" max="3" width="30.85546875" style="20" customWidth="1"/>
    <col min="4" max="4" width="8.140625" style="76" customWidth="1"/>
    <col min="5" max="5" width="8.140625" style="58" customWidth="1"/>
    <col min="6" max="6" width="17.42578125" style="342" customWidth="1"/>
    <col min="7" max="7" width="13.7109375" style="342" customWidth="1"/>
    <col min="8" max="8" width="17.85546875" style="73" customWidth="1"/>
    <col min="9" max="9" width="14.85546875" style="73" customWidth="1"/>
    <col min="10" max="10" width="15.7109375" style="20" customWidth="1"/>
    <col min="11" max="256" width="8.85546875" style="20"/>
    <col min="257" max="257" width="4.28515625" style="20" customWidth="1"/>
    <col min="258" max="258" width="9.28515625" style="20" customWidth="1"/>
    <col min="259" max="259" width="32.7109375" style="20" customWidth="1"/>
    <col min="260" max="261" width="6.7109375" style="20" customWidth="1"/>
    <col min="262" max="263" width="8.28515625" style="20" customWidth="1"/>
    <col min="264" max="265" width="9.7109375" style="20" customWidth="1"/>
    <col min="266" max="266" width="15.7109375" style="20" customWidth="1"/>
    <col min="267" max="512" width="8.85546875" style="20"/>
    <col min="513" max="513" width="4.28515625" style="20" customWidth="1"/>
    <col min="514" max="514" width="9.28515625" style="20" customWidth="1"/>
    <col min="515" max="515" width="32.7109375" style="20" customWidth="1"/>
    <col min="516" max="517" width="6.7109375" style="20" customWidth="1"/>
    <col min="518" max="519" width="8.28515625" style="20" customWidth="1"/>
    <col min="520" max="521" width="9.7109375" style="20" customWidth="1"/>
    <col min="522" max="522" width="15.7109375" style="20" customWidth="1"/>
    <col min="523" max="768" width="8.85546875" style="20"/>
    <col min="769" max="769" width="4.28515625" style="20" customWidth="1"/>
    <col min="770" max="770" width="9.28515625" style="20" customWidth="1"/>
    <col min="771" max="771" width="32.7109375" style="20" customWidth="1"/>
    <col min="772" max="773" width="6.7109375" style="20" customWidth="1"/>
    <col min="774" max="775" width="8.28515625" style="20" customWidth="1"/>
    <col min="776" max="777" width="9.7109375" style="20" customWidth="1"/>
    <col min="778" max="778" width="15.7109375" style="20" customWidth="1"/>
    <col min="779" max="1024" width="8.85546875" style="20"/>
    <col min="1025" max="1025" width="4.28515625" style="20" customWidth="1"/>
    <col min="1026" max="1026" width="9.28515625" style="20" customWidth="1"/>
    <col min="1027" max="1027" width="32.7109375" style="20" customWidth="1"/>
    <col min="1028" max="1029" width="6.7109375" style="20" customWidth="1"/>
    <col min="1030" max="1031" width="8.28515625" style="20" customWidth="1"/>
    <col min="1032" max="1033" width="9.7109375" style="20" customWidth="1"/>
    <col min="1034" max="1034" width="15.7109375" style="20" customWidth="1"/>
    <col min="1035" max="1280" width="8.85546875" style="20"/>
    <col min="1281" max="1281" width="4.28515625" style="20" customWidth="1"/>
    <col min="1282" max="1282" width="9.28515625" style="20" customWidth="1"/>
    <col min="1283" max="1283" width="32.7109375" style="20" customWidth="1"/>
    <col min="1284" max="1285" width="6.7109375" style="20" customWidth="1"/>
    <col min="1286" max="1287" width="8.28515625" style="20" customWidth="1"/>
    <col min="1288" max="1289" width="9.7109375" style="20" customWidth="1"/>
    <col min="1290" max="1290" width="15.7109375" style="20" customWidth="1"/>
    <col min="1291" max="1536" width="8.85546875" style="20"/>
    <col min="1537" max="1537" width="4.28515625" style="20" customWidth="1"/>
    <col min="1538" max="1538" width="9.28515625" style="20" customWidth="1"/>
    <col min="1539" max="1539" width="32.7109375" style="20" customWidth="1"/>
    <col min="1540" max="1541" width="6.7109375" style="20" customWidth="1"/>
    <col min="1542" max="1543" width="8.28515625" style="20" customWidth="1"/>
    <col min="1544" max="1545" width="9.7109375" style="20" customWidth="1"/>
    <col min="1546" max="1546" width="15.7109375" style="20" customWidth="1"/>
    <col min="1547" max="1792" width="8.85546875" style="20"/>
    <col min="1793" max="1793" width="4.28515625" style="20" customWidth="1"/>
    <col min="1794" max="1794" width="9.28515625" style="20" customWidth="1"/>
    <col min="1795" max="1795" width="32.7109375" style="20" customWidth="1"/>
    <col min="1796" max="1797" width="6.7109375" style="20" customWidth="1"/>
    <col min="1798" max="1799" width="8.28515625" style="20" customWidth="1"/>
    <col min="1800" max="1801" width="9.7109375" style="20" customWidth="1"/>
    <col min="1802" max="1802" width="15.7109375" style="20" customWidth="1"/>
    <col min="1803" max="2048" width="8.85546875" style="20"/>
    <col min="2049" max="2049" width="4.28515625" style="20" customWidth="1"/>
    <col min="2050" max="2050" width="9.28515625" style="20" customWidth="1"/>
    <col min="2051" max="2051" width="32.7109375" style="20" customWidth="1"/>
    <col min="2052" max="2053" width="6.7109375" style="20" customWidth="1"/>
    <col min="2054" max="2055" width="8.28515625" style="20" customWidth="1"/>
    <col min="2056" max="2057" width="9.7109375" style="20" customWidth="1"/>
    <col min="2058" max="2058" width="15.7109375" style="20" customWidth="1"/>
    <col min="2059" max="2304" width="8.85546875" style="20"/>
    <col min="2305" max="2305" width="4.28515625" style="20" customWidth="1"/>
    <col min="2306" max="2306" width="9.28515625" style="20" customWidth="1"/>
    <col min="2307" max="2307" width="32.7109375" style="20" customWidth="1"/>
    <col min="2308" max="2309" width="6.7109375" style="20" customWidth="1"/>
    <col min="2310" max="2311" width="8.28515625" style="20" customWidth="1"/>
    <col min="2312" max="2313" width="9.7109375" style="20" customWidth="1"/>
    <col min="2314" max="2314" width="15.7109375" style="20" customWidth="1"/>
    <col min="2315" max="2560" width="8.85546875" style="20"/>
    <col min="2561" max="2561" width="4.28515625" style="20" customWidth="1"/>
    <col min="2562" max="2562" width="9.28515625" style="20" customWidth="1"/>
    <col min="2563" max="2563" width="32.7109375" style="20" customWidth="1"/>
    <col min="2564" max="2565" width="6.7109375" style="20" customWidth="1"/>
    <col min="2566" max="2567" width="8.28515625" style="20" customWidth="1"/>
    <col min="2568" max="2569" width="9.7109375" style="20" customWidth="1"/>
    <col min="2570" max="2570" width="15.7109375" style="20" customWidth="1"/>
    <col min="2571" max="2816" width="8.85546875" style="20"/>
    <col min="2817" max="2817" width="4.28515625" style="20" customWidth="1"/>
    <col min="2818" max="2818" width="9.28515625" style="20" customWidth="1"/>
    <col min="2819" max="2819" width="32.7109375" style="20" customWidth="1"/>
    <col min="2820" max="2821" width="6.7109375" style="20" customWidth="1"/>
    <col min="2822" max="2823" width="8.28515625" style="20" customWidth="1"/>
    <col min="2824" max="2825" width="9.7109375" style="20" customWidth="1"/>
    <col min="2826" max="2826" width="15.7109375" style="20" customWidth="1"/>
    <col min="2827" max="3072" width="8.85546875" style="20"/>
    <col min="3073" max="3073" width="4.28515625" style="20" customWidth="1"/>
    <col min="3074" max="3074" width="9.28515625" style="20" customWidth="1"/>
    <col min="3075" max="3075" width="32.7109375" style="20" customWidth="1"/>
    <col min="3076" max="3077" width="6.7109375" style="20" customWidth="1"/>
    <col min="3078" max="3079" width="8.28515625" style="20" customWidth="1"/>
    <col min="3080" max="3081" width="9.7109375" style="20" customWidth="1"/>
    <col min="3082" max="3082" width="15.7109375" style="20" customWidth="1"/>
    <col min="3083" max="3328" width="8.85546875" style="20"/>
    <col min="3329" max="3329" width="4.28515625" style="20" customWidth="1"/>
    <col min="3330" max="3330" width="9.28515625" style="20" customWidth="1"/>
    <col min="3331" max="3331" width="32.7109375" style="20" customWidth="1"/>
    <col min="3332" max="3333" width="6.7109375" style="20" customWidth="1"/>
    <col min="3334" max="3335" width="8.28515625" style="20" customWidth="1"/>
    <col min="3336" max="3337" width="9.7109375" style="20" customWidth="1"/>
    <col min="3338" max="3338" width="15.7109375" style="20" customWidth="1"/>
    <col min="3339" max="3584" width="8.85546875" style="20"/>
    <col min="3585" max="3585" width="4.28515625" style="20" customWidth="1"/>
    <col min="3586" max="3586" width="9.28515625" style="20" customWidth="1"/>
    <col min="3587" max="3587" width="32.7109375" style="20" customWidth="1"/>
    <col min="3588" max="3589" width="6.7109375" style="20" customWidth="1"/>
    <col min="3590" max="3591" width="8.28515625" style="20" customWidth="1"/>
    <col min="3592" max="3593" width="9.7109375" style="20" customWidth="1"/>
    <col min="3594" max="3594" width="15.7109375" style="20" customWidth="1"/>
    <col min="3595" max="3840" width="8.85546875" style="20"/>
    <col min="3841" max="3841" width="4.28515625" style="20" customWidth="1"/>
    <col min="3842" max="3842" width="9.28515625" style="20" customWidth="1"/>
    <col min="3843" max="3843" width="32.7109375" style="20" customWidth="1"/>
    <col min="3844" max="3845" width="6.7109375" style="20" customWidth="1"/>
    <col min="3846" max="3847" width="8.28515625" style="20" customWidth="1"/>
    <col min="3848" max="3849" width="9.7109375" style="20" customWidth="1"/>
    <col min="3850" max="3850" width="15.7109375" style="20" customWidth="1"/>
    <col min="3851" max="4096" width="8.85546875" style="20"/>
    <col min="4097" max="4097" width="4.28515625" style="20" customWidth="1"/>
    <col min="4098" max="4098" width="9.28515625" style="20" customWidth="1"/>
    <col min="4099" max="4099" width="32.7109375" style="20" customWidth="1"/>
    <col min="4100" max="4101" width="6.7109375" style="20" customWidth="1"/>
    <col min="4102" max="4103" width="8.28515625" style="20" customWidth="1"/>
    <col min="4104" max="4105" width="9.7109375" style="20" customWidth="1"/>
    <col min="4106" max="4106" width="15.7109375" style="20" customWidth="1"/>
    <col min="4107" max="4352" width="8.85546875" style="20"/>
    <col min="4353" max="4353" width="4.28515625" style="20" customWidth="1"/>
    <col min="4354" max="4354" width="9.28515625" style="20" customWidth="1"/>
    <col min="4355" max="4355" width="32.7109375" style="20" customWidth="1"/>
    <col min="4356" max="4357" width="6.7109375" style="20" customWidth="1"/>
    <col min="4358" max="4359" width="8.28515625" style="20" customWidth="1"/>
    <col min="4360" max="4361" width="9.7109375" style="20" customWidth="1"/>
    <col min="4362" max="4362" width="15.7109375" style="20" customWidth="1"/>
    <col min="4363" max="4608" width="8.85546875" style="20"/>
    <col min="4609" max="4609" width="4.28515625" style="20" customWidth="1"/>
    <col min="4610" max="4610" width="9.28515625" style="20" customWidth="1"/>
    <col min="4611" max="4611" width="32.7109375" style="20" customWidth="1"/>
    <col min="4612" max="4613" width="6.7109375" style="20" customWidth="1"/>
    <col min="4614" max="4615" width="8.28515625" style="20" customWidth="1"/>
    <col min="4616" max="4617" width="9.7109375" style="20" customWidth="1"/>
    <col min="4618" max="4618" width="15.7109375" style="20" customWidth="1"/>
    <col min="4619" max="4864" width="8.85546875" style="20"/>
    <col min="4865" max="4865" width="4.28515625" style="20" customWidth="1"/>
    <col min="4866" max="4866" width="9.28515625" style="20" customWidth="1"/>
    <col min="4867" max="4867" width="32.7109375" style="20" customWidth="1"/>
    <col min="4868" max="4869" width="6.7109375" style="20" customWidth="1"/>
    <col min="4870" max="4871" width="8.28515625" style="20" customWidth="1"/>
    <col min="4872" max="4873" width="9.7109375" style="20" customWidth="1"/>
    <col min="4874" max="4874" width="15.7109375" style="20" customWidth="1"/>
    <col min="4875" max="5120" width="8.85546875" style="20"/>
    <col min="5121" max="5121" width="4.28515625" style="20" customWidth="1"/>
    <col min="5122" max="5122" width="9.28515625" style="20" customWidth="1"/>
    <col min="5123" max="5123" width="32.7109375" style="20" customWidth="1"/>
    <col min="5124" max="5125" width="6.7109375" style="20" customWidth="1"/>
    <col min="5126" max="5127" width="8.28515625" style="20" customWidth="1"/>
    <col min="5128" max="5129" width="9.7109375" style="20" customWidth="1"/>
    <col min="5130" max="5130" width="15.7109375" style="20" customWidth="1"/>
    <col min="5131" max="5376" width="8.85546875" style="20"/>
    <col min="5377" max="5377" width="4.28515625" style="20" customWidth="1"/>
    <col min="5378" max="5378" width="9.28515625" style="20" customWidth="1"/>
    <col min="5379" max="5379" width="32.7109375" style="20" customWidth="1"/>
    <col min="5380" max="5381" width="6.7109375" style="20" customWidth="1"/>
    <col min="5382" max="5383" width="8.28515625" style="20" customWidth="1"/>
    <col min="5384" max="5385" width="9.7109375" style="20" customWidth="1"/>
    <col min="5386" max="5386" width="15.7109375" style="20" customWidth="1"/>
    <col min="5387" max="5632" width="8.85546875" style="20"/>
    <col min="5633" max="5633" width="4.28515625" style="20" customWidth="1"/>
    <col min="5634" max="5634" width="9.28515625" style="20" customWidth="1"/>
    <col min="5635" max="5635" width="32.7109375" style="20" customWidth="1"/>
    <col min="5636" max="5637" width="6.7109375" style="20" customWidth="1"/>
    <col min="5638" max="5639" width="8.28515625" style="20" customWidth="1"/>
    <col min="5640" max="5641" width="9.7109375" style="20" customWidth="1"/>
    <col min="5642" max="5642" width="15.7109375" style="20" customWidth="1"/>
    <col min="5643" max="5888" width="8.85546875" style="20"/>
    <col min="5889" max="5889" width="4.28515625" style="20" customWidth="1"/>
    <col min="5890" max="5890" width="9.28515625" style="20" customWidth="1"/>
    <col min="5891" max="5891" width="32.7109375" style="20" customWidth="1"/>
    <col min="5892" max="5893" width="6.7109375" style="20" customWidth="1"/>
    <col min="5894" max="5895" width="8.28515625" style="20" customWidth="1"/>
    <col min="5896" max="5897" width="9.7109375" style="20" customWidth="1"/>
    <col min="5898" max="5898" width="15.7109375" style="20" customWidth="1"/>
    <col min="5899" max="6144" width="8.85546875" style="20"/>
    <col min="6145" max="6145" width="4.28515625" style="20" customWidth="1"/>
    <col min="6146" max="6146" width="9.28515625" style="20" customWidth="1"/>
    <col min="6147" max="6147" width="32.7109375" style="20" customWidth="1"/>
    <col min="6148" max="6149" width="6.7109375" style="20" customWidth="1"/>
    <col min="6150" max="6151" width="8.28515625" style="20" customWidth="1"/>
    <col min="6152" max="6153" width="9.7109375" style="20" customWidth="1"/>
    <col min="6154" max="6154" width="15.7109375" style="20" customWidth="1"/>
    <col min="6155" max="6400" width="8.85546875" style="20"/>
    <col min="6401" max="6401" width="4.28515625" style="20" customWidth="1"/>
    <col min="6402" max="6402" width="9.28515625" style="20" customWidth="1"/>
    <col min="6403" max="6403" width="32.7109375" style="20" customWidth="1"/>
    <col min="6404" max="6405" width="6.7109375" style="20" customWidth="1"/>
    <col min="6406" max="6407" width="8.28515625" style="20" customWidth="1"/>
    <col min="6408" max="6409" width="9.7109375" style="20" customWidth="1"/>
    <col min="6410" max="6410" width="15.7109375" style="20" customWidth="1"/>
    <col min="6411" max="6656" width="8.85546875" style="20"/>
    <col min="6657" max="6657" width="4.28515625" style="20" customWidth="1"/>
    <col min="6658" max="6658" width="9.28515625" style="20" customWidth="1"/>
    <col min="6659" max="6659" width="32.7109375" style="20" customWidth="1"/>
    <col min="6660" max="6661" width="6.7109375" style="20" customWidth="1"/>
    <col min="6662" max="6663" width="8.28515625" style="20" customWidth="1"/>
    <col min="6664" max="6665" width="9.7109375" style="20" customWidth="1"/>
    <col min="6666" max="6666" width="15.7109375" style="20" customWidth="1"/>
    <col min="6667" max="6912" width="8.85546875" style="20"/>
    <col min="6913" max="6913" width="4.28515625" style="20" customWidth="1"/>
    <col min="6914" max="6914" width="9.28515625" style="20" customWidth="1"/>
    <col min="6915" max="6915" width="32.7109375" style="20" customWidth="1"/>
    <col min="6916" max="6917" width="6.7109375" style="20" customWidth="1"/>
    <col min="6918" max="6919" width="8.28515625" style="20" customWidth="1"/>
    <col min="6920" max="6921" width="9.7109375" style="20" customWidth="1"/>
    <col min="6922" max="6922" width="15.7109375" style="20" customWidth="1"/>
    <col min="6923" max="7168" width="8.85546875" style="20"/>
    <col min="7169" max="7169" width="4.28515625" style="20" customWidth="1"/>
    <col min="7170" max="7170" width="9.28515625" style="20" customWidth="1"/>
    <col min="7171" max="7171" width="32.7109375" style="20" customWidth="1"/>
    <col min="7172" max="7173" width="6.7109375" style="20" customWidth="1"/>
    <col min="7174" max="7175" width="8.28515625" style="20" customWidth="1"/>
    <col min="7176" max="7177" width="9.7109375" style="20" customWidth="1"/>
    <col min="7178" max="7178" width="15.7109375" style="20" customWidth="1"/>
    <col min="7179" max="7424" width="8.85546875" style="20"/>
    <col min="7425" max="7425" width="4.28515625" style="20" customWidth="1"/>
    <col min="7426" max="7426" width="9.28515625" style="20" customWidth="1"/>
    <col min="7427" max="7427" width="32.7109375" style="20" customWidth="1"/>
    <col min="7428" max="7429" width="6.7109375" style="20" customWidth="1"/>
    <col min="7430" max="7431" width="8.28515625" style="20" customWidth="1"/>
    <col min="7432" max="7433" width="9.7109375" style="20" customWidth="1"/>
    <col min="7434" max="7434" width="15.7109375" style="20" customWidth="1"/>
    <col min="7435" max="7680" width="8.85546875" style="20"/>
    <col min="7681" max="7681" width="4.28515625" style="20" customWidth="1"/>
    <col min="7682" max="7682" width="9.28515625" style="20" customWidth="1"/>
    <col min="7683" max="7683" width="32.7109375" style="20" customWidth="1"/>
    <col min="7684" max="7685" width="6.7109375" style="20" customWidth="1"/>
    <col min="7686" max="7687" width="8.28515625" style="20" customWidth="1"/>
    <col min="7688" max="7689" width="9.7109375" style="20" customWidth="1"/>
    <col min="7690" max="7690" width="15.7109375" style="20" customWidth="1"/>
    <col min="7691" max="7936" width="8.85546875" style="20"/>
    <col min="7937" max="7937" width="4.28515625" style="20" customWidth="1"/>
    <col min="7938" max="7938" width="9.28515625" style="20" customWidth="1"/>
    <col min="7939" max="7939" width="32.7109375" style="20" customWidth="1"/>
    <col min="7940" max="7941" width="6.7109375" style="20" customWidth="1"/>
    <col min="7942" max="7943" width="8.28515625" style="20" customWidth="1"/>
    <col min="7944" max="7945" width="9.7109375" style="20" customWidth="1"/>
    <col min="7946" max="7946" width="15.7109375" style="20" customWidth="1"/>
    <col min="7947" max="8192" width="8.85546875" style="20"/>
    <col min="8193" max="8193" width="4.28515625" style="20" customWidth="1"/>
    <col min="8194" max="8194" width="9.28515625" style="20" customWidth="1"/>
    <col min="8195" max="8195" width="32.7109375" style="20" customWidth="1"/>
    <col min="8196" max="8197" width="6.7109375" style="20" customWidth="1"/>
    <col min="8198" max="8199" width="8.28515625" style="20" customWidth="1"/>
    <col min="8200" max="8201" width="9.7109375" style="20" customWidth="1"/>
    <col min="8202" max="8202" width="15.7109375" style="20" customWidth="1"/>
    <col min="8203" max="8448" width="8.85546875" style="20"/>
    <col min="8449" max="8449" width="4.28515625" style="20" customWidth="1"/>
    <col min="8450" max="8450" width="9.28515625" style="20" customWidth="1"/>
    <col min="8451" max="8451" width="32.7109375" style="20" customWidth="1"/>
    <col min="8452" max="8453" width="6.7109375" style="20" customWidth="1"/>
    <col min="8454" max="8455" width="8.28515625" style="20" customWidth="1"/>
    <col min="8456" max="8457" width="9.7109375" style="20" customWidth="1"/>
    <col min="8458" max="8458" width="15.7109375" style="20" customWidth="1"/>
    <col min="8459" max="8704" width="8.85546875" style="20"/>
    <col min="8705" max="8705" width="4.28515625" style="20" customWidth="1"/>
    <col min="8706" max="8706" width="9.28515625" style="20" customWidth="1"/>
    <col min="8707" max="8707" width="32.7109375" style="20" customWidth="1"/>
    <col min="8708" max="8709" width="6.7109375" style="20" customWidth="1"/>
    <col min="8710" max="8711" width="8.28515625" style="20" customWidth="1"/>
    <col min="8712" max="8713" width="9.7109375" style="20" customWidth="1"/>
    <col min="8714" max="8714" width="15.7109375" style="20" customWidth="1"/>
    <col min="8715" max="8960" width="8.85546875" style="20"/>
    <col min="8961" max="8961" width="4.28515625" style="20" customWidth="1"/>
    <col min="8962" max="8962" width="9.28515625" style="20" customWidth="1"/>
    <col min="8963" max="8963" width="32.7109375" style="20" customWidth="1"/>
    <col min="8964" max="8965" width="6.7109375" style="20" customWidth="1"/>
    <col min="8966" max="8967" width="8.28515625" style="20" customWidth="1"/>
    <col min="8968" max="8969" width="9.7109375" style="20" customWidth="1"/>
    <col min="8970" max="8970" width="15.7109375" style="20" customWidth="1"/>
    <col min="8971" max="9216" width="8.85546875" style="20"/>
    <col min="9217" max="9217" width="4.28515625" style="20" customWidth="1"/>
    <col min="9218" max="9218" width="9.28515625" style="20" customWidth="1"/>
    <col min="9219" max="9219" width="32.7109375" style="20" customWidth="1"/>
    <col min="9220" max="9221" width="6.7109375" style="20" customWidth="1"/>
    <col min="9222" max="9223" width="8.28515625" style="20" customWidth="1"/>
    <col min="9224" max="9225" width="9.7109375" style="20" customWidth="1"/>
    <col min="9226" max="9226" width="15.7109375" style="20" customWidth="1"/>
    <col min="9227" max="9472" width="8.85546875" style="20"/>
    <col min="9473" max="9473" width="4.28515625" style="20" customWidth="1"/>
    <col min="9474" max="9474" width="9.28515625" style="20" customWidth="1"/>
    <col min="9475" max="9475" width="32.7109375" style="20" customWidth="1"/>
    <col min="9476" max="9477" width="6.7109375" style="20" customWidth="1"/>
    <col min="9478" max="9479" width="8.28515625" style="20" customWidth="1"/>
    <col min="9480" max="9481" width="9.7109375" style="20" customWidth="1"/>
    <col min="9482" max="9482" width="15.7109375" style="20" customWidth="1"/>
    <col min="9483" max="9728" width="8.85546875" style="20"/>
    <col min="9729" max="9729" width="4.28515625" style="20" customWidth="1"/>
    <col min="9730" max="9730" width="9.28515625" style="20" customWidth="1"/>
    <col min="9731" max="9731" width="32.7109375" style="20" customWidth="1"/>
    <col min="9732" max="9733" width="6.7109375" style="20" customWidth="1"/>
    <col min="9734" max="9735" width="8.28515625" style="20" customWidth="1"/>
    <col min="9736" max="9737" width="9.7109375" style="20" customWidth="1"/>
    <col min="9738" max="9738" width="15.7109375" style="20" customWidth="1"/>
    <col min="9739" max="9984" width="8.85546875" style="20"/>
    <col min="9985" max="9985" width="4.28515625" style="20" customWidth="1"/>
    <col min="9986" max="9986" width="9.28515625" style="20" customWidth="1"/>
    <col min="9987" max="9987" width="32.7109375" style="20" customWidth="1"/>
    <col min="9988" max="9989" width="6.7109375" style="20" customWidth="1"/>
    <col min="9990" max="9991" width="8.28515625" style="20" customWidth="1"/>
    <col min="9992" max="9993" width="9.7109375" style="20" customWidth="1"/>
    <col min="9994" max="9994" width="15.7109375" style="20" customWidth="1"/>
    <col min="9995" max="10240" width="8.85546875" style="20"/>
    <col min="10241" max="10241" width="4.28515625" style="20" customWidth="1"/>
    <col min="10242" max="10242" width="9.28515625" style="20" customWidth="1"/>
    <col min="10243" max="10243" width="32.7109375" style="20" customWidth="1"/>
    <col min="10244" max="10245" width="6.7109375" style="20" customWidth="1"/>
    <col min="10246" max="10247" width="8.28515625" style="20" customWidth="1"/>
    <col min="10248" max="10249" width="9.7109375" style="20" customWidth="1"/>
    <col min="10250" max="10250" width="15.7109375" style="20" customWidth="1"/>
    <col min="10251" max="10496" width="8.85546875" style="20"/>
    <col min="10497" max="10497" width="4.28515625" style="20" customWidth="1"/>
    <col min="10498" max="10498" width="9.28515625" style="20" customWidth="1"/>
    <col min="10499" max="10499" width="32.7109375" style="20" customWidth="1"/>
    <col min="10500" max="10501" width="6.7109375" style="20" customWidth="1"/>
    <col min="10502" max="10503" width="8.28515625" style="20" customWidth="1"/>
    <col min="10504" max="10505" width="9.7109375" style="20" customWidth="1"/>
    <col min="10506" max="10506" width="15.7109375" style="20" customWidth="1"/>
    <col min="10507" max="10752" width="8.85546875" style="20"/>
    <col min="10753" max="10753" width="4.28515625" style="20" customWidth="1"/>
    <col min="10754" max="10754" width="9.28515625" style="20" customWidth="1"/>
    <col min="10755" max="10755" width="32.7109375" style="20" customWidth="1"/>
    <col min="10756" max="10757" width="6.7109375" style="20" customWidth="1"/>
    <col min="10758" max="10759" width="8.28515625" style="20" customWidth="1"/>
    <col min="10760" max="10761" width="9.7109375" style="20" customWidth="1"/>
    <col min="10762" max="10762" width="15.7109375" style="20" customWidth="1"/>
    <col min="10763" max="11008" width="8.85546875" style="20"/>
    <col min="11009" max="11009" width="4.28515625" style="20" customWidth="1"/>
    <col min="11010" max="11010" width="9.28515625" style="20" customWidth="1"/>
    <col min="11011" max="11011" width="32.7109375" style="20" customWidth="1"/>
    <col min="11012" max="11013" width="6.7109375" style="20" customWidth="1"/>
    <col min="11014" max="11015" width="8.28515625" style="20" customWidth="1"/>
    <col min="11016" max="11017" width="9.7109375" style="20" customWidth="1"/>
    <col min="11018" max="11018" width="15.7109375" style="20" customWidth="1"/>
    <col min="11019" max="11264" width="8.85546875" style="20"/>
    <col min="11265" max="11265" width="4.28515625" style="20" customWidth="1"/>
    <col min="11266" max="11266" width="9.28515625" style="20" customWidth="1"/>
    <col min="11267" max="11267" width="32.7109375" style="20" customWidth="1"/>
    <col min="11268" max="11269" width="6.7109375" style="20" customWidth="1"/>
    <col min="11270" max="11271" width="8.28515625" style="20" customWidth="1"/>
    <col min="11272" max="11273" width="9.7109375" style="20" customWidth="1"/>
    <col min="11274" max="11274" width="15.7109375" style="20" customWidth="1"/>
    <col min="11275" max="11520" width="8.85546875" style="20"/>
    <col min="11521" max="11521" width="4.28515625" style="20" customWidth="1"/>
    <col min="11522" max="11522" width="9.28515625" style="20" customWidth="1"/>
    <col min="11523" max="11523" width="32.7109375" style="20" customWidth="1"/>
    <col min="11524" max="11525" width="6.7109375" style="20" customWidth="1"/>
    <col min="11526" max="11527" width="8.28515625" style="20" customWidth="1"/>
    <col min="11528" max="11529" width="9.7109375" style="20" customWidth="1"/>
    <col min="11530" max="11530" width="15.7109375" style="20" customWidth="1"/>
    <col min="11531" max="11776" width="8.85546875" style="20"/>
    <col min="11777" max="11777" width="4.28515625" style="20" customWidth="1"/>
    <col min="11778" max="11778" width="9.28515625" style="20" customWidth="1"/>
    <col min="11779" max="11779" width="32.7109375" style="20" customWidth="1"/>
    <col min="11780" max="11781" width="6.7109375" style="20" customWidth="1"/>
    <col min="11782" max="11783" width="8.28515625" style="20" customWidth="1"/>
    <col min="11784" max="11785" width="9.7109375" style="20" customWidth="1"/>
    <col min="11786" max="11786" width="15.7109375" style="20" customWidth="1"/>
    <col min="11787" max="12032" width="8.85546875" style="20"/>
    <col min="12033" max="12033" width="4.28515625" style="20" customWidth="1"/>
    <col min="12034" max="12034" width="9.28515625" style="20" customWidth="1"/>
    <col min="12035" max="12035" width="32.7109375" style="20" customWidth="1"/>
    <col min="12036" max="12037" width="6.7109375" style="20" customWidth="1"/>
    <col min="12038" max="12039" width="8.28515625" style="20" customWidth="1"/>
    <col min="12040" max="12041" width="9.7109375" style="20" customWidth="1"/>
    <col min="12042" max="12042" width="15.7109375" style="20" customWidth="1"/>
    <col min="12043" max="12288" width="8.85546875" style="20"/>
    <col min="12289" max="12289" width="4.28515625" style="20" customWidth="1"/>
    <col min="12290" max="12290" width="9.28515625" style="20" customWidth="1"/>
    <col min="12291" max="12291" width="32.7109375" style="20" customWidth="1"/>
    <col min="12292" max="12293" width="6.7109375" style="20" customWidth="1"/>
    <col min="12294" max="12295" width="8.28515625" style="20" customWidth="1"/>
    <col min="12296" max="12297" width="9.7109375" style="20" customWidth="1"/>
    <col min="12298" max="12298" width="15.7109375" style="20" customWidth="1"/>
    <col min="12299" max="12544" width="8.85546875" style="20"/>
    <col min="12545" max="12545" width="4.28515625" style="20" customWidth="1"/>
    <col min="12546" max="12546" width="9.28515625" style="20" customWidth="1"/>
    <col min="12547" max="12547" width="32.7109375" style="20" customWidth="1"/>
    <col min="12548" max="12549" width="6.7109375" style="20" customWidth="1"/>
    <col min="12550" max="12551" width="8.28515625" style="20" customWidth="1"/>
    <col min="12552" max="12553" width="9.7109375" style="20" customWidth="1"/>
    <col min="12554" max="12554" width="15.7109375" style="20" customWidth="1"/>
    <col min="12555" max="12800" width="8.85546875" style="20"/>
    <col min="12801" max="12801" width="4.28515625" style="20" customWidth="1"/>
    <col min="12802" max="12802" width="9.28515625" style="20" customWidth="1"/>
    <col min="12803" max="12803" width="32.7109375" style="20" customWidth="1"/>
    <col min="12804" max="12805" width="6.7109375" style="20" customWidth="1"/>
    <col min="12806" max="12807" width="8.28515625" style="20" customWidth="1"/>
    <col min="12808" max="12809" width="9.7109375" style="20" customWidth="1"/>
    <col min="12810" max="12810" width="15.7109375" style="20" customWidth="1"/>
    <col min="12811" max="13056" width="8.85546875" style="20"/>
    <col min="13057" max="13057" width="4.28515625" style="20" customWidth="1"/>
    <col min="13058" max="13058" width="9.28515625" style="20" customWidth="1"/>
    <col min="13059" max="13059" width="32.7109375" style="20" customWidth="1"/>
    <col min="13060" max="13061" width="6.7109375" style="20" customWidth="1"/>
    <col min="13062" max="13063" width="8.28515625" style="20" customWidth="1"/>
    <col min="13064" max="13065" width="9.7109375" style="20" customWidth="1"/>
    <col min="13066" max="13066" width="15.7109375" style="20" customWidth="1"/>
    <col min="13067" max="13312" width="8.85546875" style="20"/>
    <col min="13313" max="13313" width="4.28515625" style="20" customWidth="1"/>
    <col min="13314" max="13314" width="9.28515625" style="20" customWidth="1"/>
    <col min="13315" max="13315" width="32.7109375" style="20" customWidth="1"/>
    <col min="13316" max="13317" width="6.7109375" style="20" customWidth="1"/>
    <col min="13318" max="13319" width="8.28515625" style="20" customWidth="1"/>
    <col min="13320" max="13321" width="9.7109375" style="20" customWidth="1"/>
    <col min="13322" max="13322" width="15.7109375" style="20" customWidth="1"/>
    <col min="13323" max="13568" width="8.85546875" style="20"/>
    <col min="13569" max="13569" width="4.28515625" style="20" customWidth="1"/>
    <col min="13570" max="13570" width="9.28515625" style="20" customWidth="1"/>
    <col min="13571" max="13571" width="32.7109375" style="20" customWidth="1"/>
    <col min="13572" max="13573" width="6.7109375" style="20" customWidth="1"/>
    <col min="13574" max="13575" width="8.28515625" style="20" customWidth="1"/>
    <col min="13576" max="13577" width="9.7109375" style="20" customWidth="1"/>
    <col min="13578" max="13578" width="15.7109375" style="20" customWidth="1"/>
    <col min="13579" max="13824" width="8.85546875" style="20"/>
    <col min="13825" max="13825" width="4.28515625" style="20" customWidth="1"/>
    <col min="13826" max="13826" width="9.28515625" style="20" customWidth="1"/>
    <col min="13827" max="13827" width="32.7109375" style="20" customWidth="1"/>
    <col min="13828" max="13829" width="6.7109375" style="20" customWidth="1"/>
    <col min="13830" max="13831" width="8.28515625" style="20" customWidth="1"/>
    <col min="13832" max="13833" width="9.7109375" style="20" customWidth="1"/>
    <col min="13834" max="13834" width="15.7109375" style="20" customWidth="1"/>
    <col min="13835" max="14080" width="8.85546875" style="20"/>
    <col min="14081" max="14081" width="4.28515625" style="20" customWidth="1"/>
    <col min="14082" max="14082" width="9.28515625" style="20" customWidth="1"/>
    <col min="14083" max="14083" width="32.7109375" style="20" customWidth="1"/>
    <col min="14084" max="14085" width="6.7109375" style="20" customWidth="1"/>
    <col min="14086" max="14087" width="8.28515625" style="20" customWidth="1"/>
    <col min="14088" max="14089" width="9.7109375" style="20" customWidth="1"/>
    <col min="14090" max="14090" width="15.7109375" style="20" customWidth="1"/>
    <col min="14091" max="14336" width="8.85546875" style="20"/>
    <col min="14337" max="14337" width="4.28515625" style="20" customWidth="1"/>
    <col min="14338" max="14338" width="9.28515625" style="20" customWidth="1"/>
    <col min="14339" max="14339" width="32.7109375" style="20" customWidth="1"/>
    <col min="14340" max="14341" width="6.7109375" style="20" customWidth="1"/>
    <col min="14342" max="14343" width="8.28515625" style="20" customWidth="1"/>
    <col min="14344" max="14345" width="9.7109375" style="20" customWidth="1"/>
    <col min="14346" max="14346" width="15.7109375" style="20" customWidth="1"/>
    <col min="14347" max="14592" width="8.85546875" style="20"/>
    <col min="14593" max="14593" width="4.28515625" style="20" customWidth="1"/>
    <col min="14594" max="14594" width="9.28515625" style="20" customWidth="1"/>
    <col min="14595" max="14595" width="32.7109375" style="20" customWidth="1"/>
    <col min="14596" max="14597" width="6.7109375" style="20" customWidth="1"/>
    <col min="14598" max="14599" width="8.28515625" style="20" customWidth="1"/>
    <col min="14600" max="14601" width="9.7109375" style="20" customWidth="1"/>
    <col min="14602" max="14602" width="15.7109375" style="20" customWidth="1"/>
    <col min="14603" max="14848" width="8.85546875" style="20"/>
    <col min="14849" max="14849" width="4.28515625" style="20" customWidth="1"/>
    <col min="14850" max="14850" width="9.28515625" style="20" customWidth="1"/>
    <col min="14851" max="14851" width="32.7109375" style="20" customWidth="1"/>
    <col min="14852" max="14853" width="6.7109375" style="20" customWidth="1"/>
    <col min="14854" max="14855" width="8.28515625" style="20" customWidth="1"/>
    <col min="14856" max="14857" width="9.7109375" style="20" customWidth="1"/>
    <col min="14858" max="14858" width="15.7109375" style="20" customWidth="1"/>
    <col min="14859" max="15104" width="8.85546875" style="20"/>
    <col min="15105" max="15105" width="4.28515625" style="20" customWidth="1"/>
    <col min="15106" max="15106" width="9.28515625" style="20" customWidth="1"/>
    <col min="15107" max="15107" width="32.7109375" style="20" customWidth="1"/>
    <col min="15108" max="15109" width="6.7109375" style="20" customWidth="1"/>
    <col min="15110" max="15111" width="8.28515625" style="20" customWidth="1"/>
    <col min="15112" max="15113" width="9.7109375" style="20" customWidth="1"/>
    <col min="15114" max="15114" width="15.7109375" style="20" customWidth="1"/>
    <col min="15115" max="15360" width="8.85546875" style="20"/>
    <col min="15361" max="15361" width="4.28515625" style="20" customWidth="1"/>
    <col min="15362" max="15362" width="9.28515625" style="20" customWidth="1"/>
    <col min="15363" max="15363" width="32.7109375" style="20" customWidth="1"/>
    <col min="15364" max="15365" width="6.7109375" style="20" customWidth="1"/>
    <col min="15366" max="15367" width="8.28515625" style="20" customWidth="1"/>
    <col min="15368" max="15369" width="9.7109375" style="20" customWidth="1"/>
    <col min="15370" max="15370" width="15.7109375" style="20" customWidth="1"/>
    <col min="15371" max="15616" width="8.85546875" style="20"/>
    <col min="15617" max="15617" width="4.28515625" style="20" customWidth="1"/>
    <col min="15618" max="15618" width="9.28515625" style="20" customWidth="1"/>
    <col min="15619" max="15619" width="32.7109375" style="20" customWidth="1"/>
    <col min="15620" max="15621" width="6.7109375" style="20" customWidth="1"/>
    <col min="15622" max="15623" width="8.28515625" style="20" customWidth="1"/>
    <col min="15624" max="15625" width="9.7109375" style="20" customWidth="1"/>
    <col min="15626" max="15626" width="15.7109375" style="20" customWidth="1"/>
    <col min="15627" max="15872" width="8.85546875" style="20"/>
    <col min="15873" max="15873" width="4.28515625" style="20" customWidth="1"/>
    <col min="15874" max="15874" width="9.28515625" style="20" customWidth="1"/>
    <col min="15875" max="15875" width="32.7109375" style="20" customWidth="1"/>
    <col min="15876" max="15877" width="6.7109375" style="20" customWidth="1"/>
    <col min="15878" max="15879" width="8.28515625" style="20" customWidth="1"/>
    <col min="15880" max="15881" width="9.7109375" style="20" customWidth="1"/>
    <col min="15882" max="15882" width="15.7109375" style="20" customWidth="1"/>
    <col min="15883" max="16128" width="8.85546875" style="20"/>
    <col min="16129" max="16129" width="4.28515625" style="20" customWidth="1"/>
    <col min="16130" max="16130" width="9.28515625" style="20" customWidth="1"/>
    <col min="16131" max="16131" width="32.7109375" style="20" customWidth="1"/>
    <col min="16132" max="16133" width="6.7109375" style="20" customWidth="1"/>
    <col min="16134" max="16135" width="8.28515625" style="20" customWidth="1"/>
    <col min="16136" max="16137" width="9.7109375" style="20" customWidth="1"/>
    <col min="16138" max="16138" width="15.7109375" style="20" customWidth="1"/>
    <col min="16139" max="16384" width="8.85546875" style="20"/>
  </cols>
  <sheetData>
    <row r="1" spans="1:9" s="315" customFormat="1" ht="30">
      <c r="A1" s="8" t="s">
        <v>71</v>
      </c>
      <c r="B1" s="8" t="s">
        <v>72</v>
      </c>
      <c r="C1" s="8" t="s">
        <v>73</v>
      </c>
      <c r="D1" s="241" t="s">
        <v>74</v>
      </c>
      <c r="E1" s="13" t="s">
        <v>75</v>
      </c>
      <c r="F1" s="241" t="s">
        <v>76</v>
      </c>
      <c r="G1" s="241" t="s">
        <v>77</v>
      </c>
      <c r="H1" s="241" t="s">
        <v>0</v>
      </c>
      <c r="I1" s="13" t="s">
        <v>1</v>
      </c>
    </row>
    <row r="2" spans="1:9" ht="71.25">
      <c r="A2" s="57">
        <v>1</v>
      </c>
      <c r="B2" s="20" t="s">
        <v>1773</v>
      </c>
      <c r="C2" s="20" t="s">
        <v>1774</v>
      </c>
      <c r="D2" s="76">
        <v>14</v>
      </c>
      <c r="E2" s="58" t="s">
        <v>80</v>
      </c>
      <c r="F2" s="281"/>
      <c r="G2" s="281"/>
      <c r="H2" s="72">
        <f>ROUND(D2*F2, 0)</f>
        <v>0</v>
      </c>
      <c r="I2" s="72">
        <f>ROUND(D2*G2, 0)</f>
        <v>0</v>
      </c>
    </row>
    <row r="3" spans="1:9">
      <c r="F3" s="77"/>
      <c r="G3" s="77"/>
      <c r="H3" s="72"/>
      <c r="I3" s="72"/>
    </row>
    <row r="4" spans="1:9" ht="71.25">
      <c r="A4" s="57">
        <v>2</v>
      </c>
      <c r="B4" s="20" t="s">
        <v>1775</v>
      </c>
      <c r="C4" s="20" t="s">
        <v>1776</v>
      </c>
      <c r="D4" s="76">
        <v>5</v>
      </c>
      <c r="E4" s="58" t="s">
        <v>80</v>
      </c>
      <c r="F4" s="281"/>
      <c r="G4" s="281"/>
      <c r="H4" s="72">
        <f>ROUND(D4*F4, 0)</f>
        <v>0</v>
      </c>
      <c r="I4" s="72">
        <f>ROUND(D4*G4, 0)</f>
        <v>0</v>
      </c>
    </row>
    <row r="5" spans="1:9">
      <c r="F5" s="77"/>
      <c r="G5" s="77"/>
      <c r="H5" s="72"/>
      <c r="I5" s="72"/>
    </row>
    <row r="6" spans="1:9" ht="42.75">
      <c r="A6" s="57">
        <v>3</v>
      </c>
      <c r="B6" s="20" t="s">
        <v>1777</v>
      </c>
      <c r="C6" s="20" t="s">
        <v>1778</v>
      </c>
      <c r="D6" s="76">
        <v>9</v>
      </c>
      <c r="E6" s="58" t="s">
        <v>80</v>
      </c>
      <c r="F6" s="281"/>
      <c r="G6" s="281"/>
      <c r="H6" s="72">
        <f>ROUND(D6*F6, 0)</f>
        <v>0</v>
      </c>
      <c r="I6" s="72">
        <f>ROUND(D6*G6, 0)</f>
        <v>0</v>
      </c>
    </row>
    <row r="7" spans="1:9">
      <c r="F7" s="77"/>
      <c r="G7" s="77"/>
      <c r="H7" s="72"/>
      <c r="I7" s="72"/>
    </row>
    <row r="8" spans="1:9" ht="28.5">
      <c r="A8" s="57">
        <v>4</v>
      </c>
      <c r="B8" s="20" t="s">
        <v>1779</v>
      </c>
      <c r="C8" s="20" t="s">
        <v>1780</v>
      </c>
      <c r="D8" s="76">
        <v>32</v>
      </c>
      <c r="E8" s="58" t="s">
        <v>80</v>
      </c>
      <c r="F8" s="281"/>
      <c r="G8" s="281"/>
      <c r="H8" s="72">
        <f>ROUND(D8*F8, 0)</f>
        <v>0</v>
      </c>
      <c r="I8" s="72">
        <f>ROUND(D8*G8, 0)</f>
        <v>0</v>
      </c>
    </row>
    <row r="9" spans="1:9">
      <c r="F9" s="77"/>
      <c r="G9" s="77"/>
      <c r="H9" s="72"/>
      <c r="I9" s="72"/>
    </row>
    <row r="10" spans="1:9" ht="28.5">
      <c r="A10" s="57">
        <v>5</v>
      </c>
      <c r="B10" s="20" t="s">
        <v>1781</v>
      </c>
      <c r="C10" s="20" t="s">
        <v>1782</v>
      </c>
      <c r="D10" s="76">
        <v>19</v>
      </c>
      <c r="E10" s="58" t="s">
        <v>80</v>
      </c>
      <c r="F10" s="281"/>
      <c r="G10" s="281"/>
      <c r="H10" s="72">
        <f>ROUND(D10*F10, 0)</f>
        <v>0</v>
      </c>
      <c r="I10" s="72">
        <f>ROUND(D10*G10, 0)</f>
        <v>0</v>
      </c>
    </row>
    <row r="11" spans="1:9">
      <c r="F11" s="77"/>
      <c r="G11" s="77"/>
      <c r="H11" s="72"/>
      <c r="I11" s="72"/>
    </row>
    <row r="12" spans="1:9" ht="28.5">
      <c r="A12" s="57">
        <v>6</v>
      </c>
      <c r="B12" s="20" t="s">
        <v>1783</v>
      </c>
      <c r="C12" s="20" t="s">
        <v>1784</v>
      </c>
      <c r="D12" s="76">
        <v>33</v>
      </c>
      <c r="E12" s="58" t="s">
        <v>80</v>
      </c>
      <c r="F12" s="281"/>
      <c r="G12" s="281"/>
      <c r="H12" s="72">
        <f>ROUND(D12*F12, 0)</f>
        <v>0</v>
      </c>
      <c r="I12" s="72">
        <f>ROUND(D12*G12, 0)</f>
        <v>0</v>
      </c>
    </row>
    <row r="13" spans="1:9">
      <c r="F13" s="77"/>
      <c r="G13" s="77"/>
      <c r="H13" s="72"/>
      <c r="I13" s="72"/>
    </row>
    <row r="14" spans="1:9" ht="57">
      <c r="A14" s="57">
        <v>7</v>
      </c>
      <c r="B14" s="20" t="s">
        <v>1785</v>
      </c>
      <c r="C14" s="20" t="s">
        <v>1786</v>
      </c>
      <c r="D14" s="76">
        <v>28</v>
      </c>
      <c r="E14" s="58" t="s">
        <v>80</v>
      </c>
      <c r="F14" s="281"/>
      <c r="G14" s="281"/>
      <c r="H14" s="72">
        <f>ROUND(D14*F14, 0)</f>
        <v>0</v>
      </c>
      <c r="I14" s="72">
        <f>ROUND(D14*G14, 0)</f>
        <v>0</v>
      </c>
    </row>
    <row r="15" spans="1:9">
      <c r="F15" s="77"/>
      <c r="G15" s="77"/>
      <c r="H15" s="72"/>
      <c r="I15" s="72"/>
    </row>
    <row r="16" spans="1:9" ht="85.5">
      <c r="A16" s="57">
        <v>8</v>
      </c>
      <c r="B16" s="20" t="s">
        <v>1787</v>
      </c>
      <c r="C16" s="20" t="s">
        <v>1788</v>
      </c>
      <c r="D16" s="76">
        <v>3</v>
      </c>
      <c r="E16" s="58" t="s">
        <v>80</v>
      </c>
      <c r="F16" s="281"/>
      <c r="G16" s="281"/>
      <c r="H16" s="72">
        <f>ROUND(D16*F16, 0)</f>
        <v>0</v>
      </c>
      <c r="I16" s="72">
        <f>ROUND(D16*G16, 0)</f>
        <v>0</v>
      </c>
    </row>
    <row r="17" spans="1:9">
      <c r="F17" s="77"/>
      <c r="G17" s="77"/>
      <c r="H17" s="72"/>
      <c r="I17" s="72"/>
    </row>
    <row r="18" spans="1:9" ht="28.5">
      <c r="A18" s="57">
        <v>9</v>
      </c>
      <c r="B18" s="20" t="s">
        <v>1789</v>
      </c>
      <c r="C18" s="20" t="s">
        <v>1790</v>
      </c>
      <c r="D18" s="76">
        <v>30</v>
      </c>
      <c r="E18" s="58" t="s">
        <v>80</v>
      </c>
      <c r="F18" s="281"/>
      <c r="G18" s="281"/>
      <c r="H18" s="72">
        <f>ROUND(D18*F18, 0)</f>
        <v>0</v>
      </c>
      <c r="I18" s="72">
        <f>ROUND(D18*G18, 0)</f>
        <v>0</v>
      </c>
    </row>
    <row r="19" spans="1:9">
      <c r="F19" s="77"/>
      <c r="G19" s="77"/>
      <c r="H19" s="72"/>
      <c r="I19" s="72"/>
    </row>
    <row r="20" spans="1:9" ht="42.75">
      <c r="A20" s="57">
        <v>10</v>
      </c>
      <c r="B20" s="20" t="s">
        <v>1791</v>
      </c>
      <c r="C20" s="20" t="s">
        <v>1792</v>
      </c>
      <c r="D20" s="76">
        <v>3</v>
      </c>
      <c r="E20" s="58" t="s">
        <v>80</v>
      </c>
      <c r="F20" s="281"/>
      <c r="G20" s="281"/>
      <c r="H20" s="72">
        <f>ROUND(D20*F20, 0)</f>
        <v>0</v>
      </c>
      <c r="I20" s="72">
        <f>ROUND(D20*G20, 0)</f>
        <v>0</v>
      </c>
    </row>
    <row r="21" spans="1:9">
      <c r="F21" s="77"/>
      <c r="G21" s="77"/>
      <c r="H21" s="72"/>
      <c r="I21" s="72"/>
    </row>
    <row r="22" spans="1:9" ht="42.75">
      <c r="A22" s="57">
        <v>11</v>
      </c>
      <c r="B22" s="20" t="s">
        <v>1793</v>
      </c>
      <c r="C22" s="20" t="s">
        <v>1794</v>
      </c>
      <c r="D22" s="76">
        <v>3</v>
      </c>
      <c r="E22" s="58" t="s">
        <v>80</v>
      </c>
      <c r="F22" s="281"/>
      <c r="G22" s="281"/>
      <c r="H22" s="72">
        <f>ROUND(D22*F22, 0)</f>
        <v>0</v>
      </c>
      <c r="I22" s="72">
        <f>ROUND(D22*G22, 0)</f>
        <v>0</v>
      </c>
    </row>
    <row r="23" spans="1:9">
      <c r="F23" s="77"/>
      <c r="G23" s="77"/>
      <c r="H23" s="72"/>
      <c r="I23" s="72"/>
    </row>
    <row r="24" spans="1:9" ht="57">
      <c r="A24" s="57">
        <v>12</v>
      </c>
      <c r="B24" s="20" t="s">
        <v>1795</v>
      </c>
      <c r="C24" s="20" t="s">
        <v>1796</v>
      </c>
      <c r="D24" s="76">
        <v>2</v>
      </c>
      <c r="E24" s="58" t="s">
        <v>80</v>
      </c>
      <c r="F24" s="281"/>
      <c r="G24" s="281"/>
      <c r="H24" s="72">
        <f>ROUND(D24*F24, 0)</f>
        <v>0</v>
      </c>
      <c r="I24" s="72">
        <f>ROUND(D24*G24, 0)</f>
        <v>0</v>
      </c>
    </row>
    <row r="25" spans="1:9">
      <c r="F25" s="77"/>
      <c r="G25" s="77"/>
      <c r="H25" s="72"/>
      <c r="I25" s="72"/>
    </row>
    <row r="26" spans="1:9" ht="71.25">
      <c r="A26" s="57">
        <v>13</v>
      </c>
      <c r="B26" s="20" t="s">
        <v>1797</v>
      </c>
      <c r="C26" s="20" t="s">
        <v>1798</v>
      </c>
      <c r="D26" s="76">
        <v>2</v>
      </c>
      <c r="E26" s="58" t="s">
        <v>80</v>
      </c>
      <c r="F26" s="281"/>
      <c r="G26" s="281"/>
      <c r="H26" s="72">
        <f>ROUND(D26*F26, 0)</f>
        <v>0</v>
      </c>
      <c r="I26" s="72">
        <f>ROUND(D26*G26, 0)</f>
        <v>0</v>
      </c>
    </row>
    <row r="27" spans="1:9">
      <c r="F27" s="77"/>
      <c r="G27" s="77"/>
      <c r="H27" s="72"/>
      <c r="I27" s="72"/>
    </row>
    <row r="28" spans="1:9" ht="57">
      <c r="A28" s="57">
        <v>14</v>
      </c>
      <c r="B28" s="20" t="s">
        <v>1799</v>
      </c>
      <c r="C28" s="20" t="s">
        <v>1800</v>
      </c>
      <c r="D28" s="76">
        <v>8</v>
      </c>
      <c r="E28" s="58" t="s">
        <v>80</v>
      </c>
      <c r="F28" s="281"/>
      <c r="G28" s="281"/>
      <c r="H28" s="72">
        <f>ROUND(D28*F28, 0)</f>
        <v>0</v>
      </c>
      <c r="I28" s="72">
        <f>ROUND(D28*G28, 0)</f>
        <v>0</v>
      </c>
    </row>
    <row r="29" spans="1:9">
      <c r="F29" s="77"/>
      <c r="G29" s="77"/>
      <c r="H29" s="72"/>
      <c r="I29" s="72"/>
    </row>
    <row r="30" spans="1:9" ht="42.75">
      <c r="A30" s="57">
        <v>15</v>
      </c>
      <c r="B30" s="20" t="s">
        <v>1801</v>
      </c>
      <c r="C30" s="20" t="s">
        <v>1802</v>
      </c>
      <c r="D30" s="76">
        <v>18</v>
      </c>
      <c r="E30" s="58" t="s">
        <v>80</v>
      </c>
      <c r="F30" s="281"/>
      <c r="G30" s="281"/>
      <c r="H30" s="72">
        <f>ROUND(D30*F30, 0)</f>
        <v>0</v>
      </c>
      <c r="I30" s="72">
        <f>ROUND(D30*G30, 0)</f>
        <v>0</v>
      </c>
    </row>
    <row r="31" spans="1:9">
      <c r="F31" s="77"/>
      <c r="G31" s="77"/>
      <c r="H31" s="72"/>
      <c r="I31" s="72"/>
    </row>
    <row r="32" spans="1:9" ht="28.5">
      <c r="A32" s="57">
        <v>16</v>
      </c>
      <c r="B32" s="20" t="s">
        <v>1803</v>
      </c>
      <c r="C32" s="20" t="s">
        <v>1804</v>
      </c>
      <c r="D32" s="76">
        <v>3</v>
      </c>
      <c r="E32" s="58" t="s">
        <v>80</v>
      </c>
      <c r="F32" s="281"/>
      <c r="G32" s="281"/>
      <c r="H32" s="72">
        <f>ROUND(D32*F32, 0)</f>
        <v>0</v>
      </c>
      <c r="I32" s="72">
        <f>ROUND(D32*G32, 0)</f>
        <v>0</v>
      </c>
    </row>
    <row r="33" spans="1:9">
      <c r="F33" s="77"/>
      <c r="G33" s="77"/>
      <c r="H33" s="72"/>
      <c r="I33" s="72"/>
    </row>
    <row r="34" spans="1:9" ht="42.75">
      <c r="A34" s="57">
        <v>17</v>
      </c>
      <c r="B34" s="20" t="s">
        <v>1805</v>
      </c>
      <c r="C34" s="20" t="s">
        <v>1806</v>
      </c>
      <c r="D34" s="76">
        <v>2</v>
      </c>
      <c r="E34" s="58" t="s">
        <v>80</v>
      </c>
      <c r="F34" s="281"/>
      <c r="G34" s="281"/>
      <c r="H34" s="72">
        <f>ROUND(D34*F34, 0)</f>
        <v>0</v>
      </c>
      <c r="I34" s="72">
        <f>ROUND(D34*G34, 0)</f>
        <v>0</v>
      </c>
    </row>
    <row r="35" spans="1:9">
      <c r="F35" s="77"/>
      <c r="G35" s="77"/>
      <c r="H35" s="72"/>
      <c r="I35" s="72"/>
    </row>
    <row r="36" spans="1:9" ht="42.75">
      <c r="A36" s="57">
        <v>18</v>
      </c>
      <c r="B36" s="20" t="s">
        <v>1807</v>
      </c>
      <c r="C36" s="20" t="s">
        <v>1808</v>
      </c>
      <c r="D36" s="76">
        <v>2</v>
      </c>
      <c r="E36" s="58" t="s">
        <v>80</v>
      </c>
      <c r="F36" s="281"/>
      <c r="G36" s="281"/>
      <c r="H36" s="72">
        <f>ROUND(D36*F36, 0)</f>
        <v>0</v>
      </c>
      <c r="I36" s="72">
        <f>ROUND(D36*G36, 0)</f>
        <v>0</v>
      </c>
    </row>
    <row r="37" spans="1:9">
      <c r="F37" s="77"/>
      <c r="G37" s="77"/>
      <c r="H37" s="72"/>
      <c r="I37" s="72"/>
    </row>
    <row r="38" spans="1:9" ht="42.75">
      <c r="A38" s="57">
        <v>19</v>
      </c>
      <c r="B38" s="20" t="s">
        <v>1809</v>
      </c>
      <c r="C38" s="20" t="s">
        <v>1810</v>
      </c>
      <c r="D38" s="76">
        <v>2</v>
      </c>
      <c r="E38" s="58" t="s">
        <v>80</v>
      </c>
      <c r="F38" s="281"/>
      <c r="G38" s="281"/>
      <c r="H38" s="72">
        <f>ROUND(D38*F38, 0)</f>
        <v>0</v>
      </c>
      <c r="I38" s="72">
        <f>ROUND(D38*G38, 0)</f>
        <v>0</v>
      </c>
    </row>
    <row r="39" spans="1:9">
      <c r="F39" s="77"/>
      <c r="G39" s="77"/>
      <c r="H39" s="72"/>
      <c r="I39" s="72"/>
    </row>
    <row r="40" spans="1:9" ht="42.75">
      <c r="A40" s="57">
        <v>20</v>
      </c>
      <c r="B40" s="20" t="s">
        <v>1811</v>
      </c>
      <c r="C40" s="20" t="s">
        <v>1812</v>
      </c>
      <c r="D40" s="76">
        <v>2</v>
      </c>
      <c r="E40" s="58" t="s">
        <v>80</v>
      </c>
      <c r="F40" s="281"/>
      <c r="G40" s="281"/>
      <c r="H40" s="72">
        <f>ROUND(D40*F40, 0)</f>
        <v>0</v>
      </c>
      <c r="I40" s="72">
        <f>ROUND(D40*G40, 0)</f>
        <v>0</v>
      </c>
    </row>
    <row r="41" spans="1:9">
      <c r="F41" s="77"/>
      <c r="G41" s="77"/>
      <c r="H41" s="72"/>
      <c r="I41" s="72"/>
    </row>
    <row r="42" spans="1:9" ht="42.75">
      <c r="A42" s="57">
        <v>21</v>
      </c>
      <c r="B42" s="20" t="s">
        <v>1813</v>
      </c>
      <c r="C42" s="20" t="s">
        <v>1814</v>
      </c>
      <c r="D42" s="76">
        <v>1</v>
      </c>
      <c r="E42" s="58" t="s">
        <v>80</v>
      </c>
      <c r="F42" s="281"/>
      <c r="G42" s="281"/>
      <c r="H42" s="72">
        <f>ROUND(D42*F42, 0)</f>
        <v>0</v>
      </c>
      <c r="I42" s="72">
        <f>ROUND(D42*G42, 0)</f>
        <v>0</v>
      </c>
    </row>
    <row r="43" spans="1:9">
      <c r="F43" s="77"/>
      <c r="G43" s="77"/>
      <c r="H43" s="72"/>
      <c r="I43" s="72"/>
    </row>
    <row r="44" spans="1:9" ht="42.75">
      <c r="A44" s="57">
        <v>22</v>
      </c>
      <c r="B44" s="20" t="s">
        <v>1815</v>
      </c>
      <c r="C44" s="20" t="s">
        <v>1816</v>
      </c>
      <c r="D44" s="76">
        <v>1</v>
      </c>
      <c r="E44" s="58" t="s">
        <v>80</v>
      </c>
      <c r="F44" s="281"/>
      <c r="G44" s="281"/>
      <c r="H44" s="72">
        <f>ROUND(D44*F44, 0)</f>
        <v>0</v>
      </c>
      <c r="I44" s="72">
        <f>ROUND(D44*G44, 0)</f>
        <v>0</v>
      </c>
    </row>
    <row r="45" spans="1:9">
      <c r="F45" s="77"/>
      <c r="G45" s="77"/>
      <c r="H45" s="72"/>
      <c r="I45" s="72"/>
    </row>
    <row r="46" spans="1:9" ht="42.75">
      <c r="A46" s="57">
        <v>23</v>
      </c>
      <c r="B46" s="20" t="s">
        <v>1817</v>
      </c>
      <c r="C46" s="20" t="s">
        <v>1818</v>
      </c>
      <c r="D46" s="76">
        <v>1</v>
      </c>
      <c r="E46" s="58" t="s">
        <v>80</v>
      </c>
      <c r="F46" s="281"/>
      <c r="G46" s="281"/>
      <c r="H46" s="72">
        <f>ROUND(D46*F46, 0)</f>
        <v>0</v>
      </c>
      <c r="I46" s="72">
        <f>ROUND(D46*G46, 0)</f>
        <v>0</v>
      </c>
    </row>
    <row r="47" spans="1:9">
      <c r="F47" s="77"/>
      <c r="G47" s="77"/>
      <c r="H47" s="72"/>
      <c r="I47" s="72"/>
    </row>
    <row r="48" spans="1:9" ht="57">
      <c r="A48" s="57">
        <v>24</v>
      </c>
      <c r="B48" s="20" t="s">
        <v>1819</v>
      </c>
      <c r="C48" s="20" t="s">
        <v>1820</v>
      </c>
      <c r="D48" s="76">
        <v>3</v>
      </c>
      <c r="E48" s="58" t="s">
        <v>80</v>
      </c>
      <c r="F48" s="281"/>
      <c r="G48" s="281"/>
      <c r="H48" s="72">
        <f>ROUND(D48*F48, 0)</f>
        <v>0</v>
      </c>
      <c r="I48" s="72">
        <f>ROUND(D48*G48, 0)</f>
        <v>0</v>
      </c>
    </row>
    <row r="49" spans="1:9">
      <c r="F49" s="77"/>
      <c r="G49" s="77"/>
      <c r="H49" s="72"/>
      <c r="I49" s="72"/>
    </row>
    <row r="50" spans="1:9" ht="42.75">
      <c r="A50" s="57">
        <v>25</v>
      </c>
      <c r="B50" s="20" t="s">
        <v>1821</v>
      </c>
      <c r="C50" s="20" t="s">
        <v>1822</v>
      </c>
      <c r="D50" s="76">
        <v>1</v>
      </c>
      <c r="E50" s="58" t="s">
        <v>80</v>
      </c>
      <c r="F50" s="281"/>
      <c r="G50" s="281"/>
      <c r="H50" s="72">
        <f>ROUND(D50*F50, 0)</f>
        <v>0</v>
      </c>
      <c r="I50" s="72">
        <f>ROUND(D50*G50, 0)</f>
        <v>0</v>
      </c>
    </row>
    <row r="51" spans="1:9">
      <c r="F51" s="77"/>
      <c r="G51" s="77"/>
      <c r="H51" s="72"/>
      <c r="I51" s="72"/>
    </row>
    <row r="52" spans="1:9" ht="42.75">
      <c r="A52" s="57">
        <v>26</v>
      </c>
      <c r="B52" s="20" t="s">
        <v>1823</v>
      </c>
      <c r="C52" s="20" t="s">
        <v>1824</v>
      </c>
      <c r="D52" s="76">
        <v>1</v>
      </c>
      <c r="E52" s="58" t="s">
        <v>80</v>
      </c>
      <c r="F52" s="281"/>
      <c r="G52" s="281"/>
      <c r="H52" s="72">
        <f>ROUND(D52*F52, 0)</f>
        <v>0</v>
      </c>
      <c r="I52" s="72">
        <f>ROUND(D52*G52, 0)</f>
        <v>0</v>
      </c>
    </row>
    <row r="53" spans="1:9">
      <c r="F53" s="77"/>
      <c r="G53" s="77"/>
      <c r="H53" s="72"/>
      <c r="I53" s="72"/>
    </row>
    <row r="54" spans="1:9" s="316" customFormat="1" ht="15">
      <c r="A54" s="164"/>
      <c r="B54" s="12"/>
      <c r="C54" s="12" t="s">
        <v>89</v>
      </c>
      <c r="D54" s="268"/>
      <c r="E54" s="14"/>
      <c r="F54" s="341"/>
      <c r="G54" s="341"/>
      <c r="H54" s="16">
        <f>ROUND(SUM(H2:H53),0)</f>
        <v>0</v>
      </c>
      <c r="I54" s="16">
        <f>ROUND(SUM(I2:I53),0)</f>
        <v>0</v>
      </c>
    </row>
  </sheetData>
  <sheetProtection algorithmName="SHA-512" hashValue="OJBBDY2E7z/DtPZ90umqvic2+mTdP4pOsDAeDKBrUqqVWpf5CtkxNeZrsHQt/hI9TAY1fQdUELgrLAa46n8OUA==" saltValue="jicS6L0/PFHZUERct24AAA==" spinCount="100000" sheet="1" objects="1" scenarios="1"/>
  <autoFilter ref="A1:I54" xr:uid="{00000000-0009-0000-0000-000027000000}"/>
  <customSheetViews>
    <customSheetView guid="{8F7B0D9D-760B-4ED2-8EF3-7E60F24C53A3}" showPageBreaks="1" topLeftCell="A46">
      <selection activeCell="C80" sqref="C80"/>
      <pageMargins left="0.2361111111111111" right="0.2361111111111111" top="0.69444444444444442" bottom="0.69444444444444442" header="0.41666666666666669" footer="0.41666666666666669"/>
      <pageSetup paperSize="9" orientation="portrait" useFirstPageNumber="1" r:id="rId1"/>
      <headerFooter>
        <oddHeader>&amp;L&amp;"Times New Roman,bold"&amp;10 Épületgépészeti szerelvények és berendezések szerelése</oddHeader>
      </headerFooter>
    </customSheetView>
    <customSheetView guid="{889DD361-410A-403A-AA82-655FDFDC877E}" showPageBreaks="1" view="pageBreakPreview">
      <selection activeCell="G11" sqref="G11"/>
      <pageMargins left="0.23622047244094491" right="0.23622047244094491" top="0.70866141732283472" bottom="0.70866141732283472" header="0.43307086614173229" footer="0.43307086614173229"/>
      <pageSetup paperSize="9" scale="87" orientation="portrait" useFirstPageNumber="1" r:id="rId2"/>
      <headerFooter>
        <oddHeader>&amp;L&amp;"Times New Roman,bold"&amp;10 Épületgépészeti szerelvények és berendezések szerelése</oddHeader>
      </headerFooter>
    </customSheetView>
    <customSheetView guid="{D331B704-800F-4B9C-8ED5-0D010377A042}" topLeftCell="A46">
      <selection activeCell="C80" sqref="C80"/>
      <pageMargins left="0.2361111111111111" right="0.2361111111111111" top="0.69444444444444442" bottom="0.69444444444444442" header="0.41666666666666669" footer="0.41666666666666669"/>
      <pageSetup paperSize="9" orientation="portrait" useFirstPageNumber="1" r:id="rId3"/>
      <headerFooter>
        <oddHeader>&amp;L&amp;"Times New Roman,bold"&amp;10 Épületgépészeti szerelvények és berendezések szerelése</oddHeader>
      </headerFooter>
    </customSheetView>
  </customSheetViews>
  <pageMargins left="0.23622047244094491" right="0.23622047244094491" top="0.70866141732283472" bottom="0.70866141732283472" header="0.43307086614173229" footer="0.43307086614173229"/>
  <pageSetup paperSize="9" scale="77" firstPageNumber="230" orientation="portrait" useFirstPageNumber="1" r:id="rId4"/>
  <headerFooter>
    <oddHeader>&amp;L&amp;"Times New Roman,Félkövér"&amp;10&amp;A</oddHeader>
    <oddFooter>&amp;C&amp;P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Munka42">
    <tabColor rgb="FFFFFF00"/>
  </sheetPr>
  <dimension ref="A1:I40"/>
  <sheetViews>
    <sheetView zoomScaleSheetLayoutView="100" workbookViewId="0">
      <selection activeCell="G3" sqref="G3"/>
    </sheetView>
  </sheetViews>
  <sheetFormatPr defaultRowHeight="14.25"/>
  <cols>
    <col min="1" max="1" width="5.140625" style="57" customWidth="1"/>
    <col min="2" max="2" width="11.7109375" style="20" customWidth="1"/>
    <col min="3" max="3" width="32.7109375" style="20" customWidth="1"/>
    <col min="4" max="4" width="8.7109375" style="76" customWidth="1"/>
    <col min="5" max="5" width="8.7109375" style="58" customWidth="1"/>
    <col min="6" max="6" width="17.42578125" style="342" customWidth="1"/>
    <col min="7" max="7" width="14" style="342" customWidth="1"/>
    <col min="8" max="8" width="17.85546875" style="73" customWidth="1"/>
    <col min="9" max="9" width="14.5703125" style="73" customWidth="1"/>
    <col min="10" max="256" width="9.140625" style="86"/>
    <col min="257" max="257" width="4.28515625" style="86" customWidth="1"/>
    <col min="258" max="258" width="9.28515625" style="86" customWidth="1"/>
    <col min="259" max="259" width="32.7109375" style="86" customWidth="1"/>
    <col min="260" max="261" width="6.7109375" style="86" customWidth="1"/>
    <col min="262" max="263" width="8.28515625" style="86" customWidth="1"/>
    <col min="264" max="264" width="10.42578125" style="86" customWidth="1"/>
    <col min="265" max="265" width="9.7109375" style="86" customWidth="1"/>
    <col min="266" max="512" width="9.140625" style="86"/>
    <col min="513" max="513" width="4.28515625" style="86" customWidth="1"/>
    <col min="514" max="514" width="9.28515625" style="86" customWidth="1"/>
    <col min="515" max="515" width="32.7109375" style="86" customWidth="1"/>
    <col min="516" max="517" width="6.7109375" style="86" customWidth="1"/>
    <col min="518" max="519" width="8.28515625" style="86" customWidth="1"/>
    <col min="520" max="520" width="10.42578125" style="86" customWidth="1"/>
    <col min="521" max="521" width="9.7109375" style="86" customWidth="1"/>
    <col min="522" max="768" width="9.140625" style="86"/>
    <col min="769" max="769" width="4.28515625" style="86" customWidth="1"/>
    <col min="770" max="770" width="9.28515625" style="86" customWidth="1"/>
    <col min="771" max="771" width="32.7109375" style="86" customWidth="1"/>
    <col min="772" max="773" width="6.7109375" style="86" customWidth="1"/>
    <col min="774" max="775" width="8.28515625" style="86" customWidth="1"/>
    <col min="776" max="776" width="10.42578125" style="86" customWidth="1"/>
    <col min="777" max="777" width="9.7109375" style="86" customWidth="1"/>
    <col min="778" max="1024" width="9.140625" style="86"/>
    <col min="1025" max="1025" width="4.28515625" style="86" customWidth="1"/>
    <col min="1026" max="1026" width="9.28515625" style="86" customWidth="1"/>
    <col min="1027" max="1027" width="32.7109375" style="86" customWidth="1"/>
    <col min="1028" max="1029" width="6.7109375" style="86" customWidth="1"/>
    <col min="1030" max="1031" width="8.28515625" style="86" customWidth="1"/>
    <col min="1032" max="1032" width="10.42578125" style="86" customWidth="1"/>
    <col min="1033" max="1033" width="9.7109375" style="86" customWidth="1"/>
    <col min="1034" max="1280" width="9.140625" style="86"/>
    <col min="1281" max="1281" width="4.28515625" style="86" customWidth="1"/>
    <col min="1282" max="1282" width="9.28515625" style="86" customWidth="1"/>
    <col min="1283" max="1283" width="32.7109375" style="86" customWidth="1"/>
    <col min="1284" max="1285" width="6.7109375" style="86" customWidth="1"/>
    <col min="1286" max="1287" width="8.28515625" style="86" customWidth="1"/>
    <col min="1288" max="1288" width="10.42578125" style="86" customWidth="1"/>
    <col min="1289" max="1289" width="9.7109375" style="86" customWidth="1"/>
    <col min="1290" max="1536" width="9.140625" style="86"/>
    <col min="1537" max="1537" width="4.28515625" style="86" customWidth="1"/>
    <col min="1538" max="1538" width="9.28515625" style="86" customWidth="1"/>
    <col min="1539" max="1539" width="32.7109375" style="86" customWidth="1"/>
    <col min="1540" max="1541" width="6.7109375" style="86" customWidth="1"/>
    <col min="1542" max="1543" width="8.28515625" style="86" customWidth="1"/>
    <col min="1544" max="1544" width="10.42578125" style="86" customWidth="1"/>
    <col min="1545" max="1545" width="9.7109375" style="86" customWidth="1"/>
    <col min="1546" max="1792" width="9.140625" style="86"/>
    <col min="1793" max="1793" width="4.28515625" style="86" customWidth="1"/>
    <col min="1794" max="1794" width="9.28515625" style="86" customWidth="1"/>
    <col min="1795" max="1795" width="32.7109375" style="86" customWidth="1"/>
    <col min="1796" max="1797" width="6.7109375" style="86" customWidth="1"/>
    <col min="1798" max="1799" width="8.28515625" style="86" customWidth="1"/>
    <col min="1800" max="1800" width="10.42578125" style="86" customWidth="1"/>
    <col min="1801" max="1801" width="9.7109375" style="86" customWidth="1"/>
    <col min="1802" max="2048" width="9.140625" style="86"/>
    <col min="2049" max="2049" width="4.28515625" style="86" customWidth="1"/>
    <col min="2050" max="2050" width="9.28515625" style="86" customWidth="1"/>
    <col min="2051" max="2051" width="32.7109375" style="86" customWidth="1"/>
    <col min="2052" max="2053" width="6.7109375" style="86" customWidth="1"/>
    <col min="2054" max="2055" width="8.28515625" style="86" customWidth="1"/>
    <col min="2056" max="2056" width="10.42578125" style="86" customWidth="1"/>
    <col min="2057" max="2057" width="9.7109375" style="86" customWidth="1"/>
    <col min="2058" max="2304" width="9.140625" style="86"/>
    <col min="2305" max="2305" width="4.28515625" style="86" customWidth="1"/>
    <col min="2306" max="2306" width="9.28515625" style="86" customWidth="1"/>
    <col min="2307" max="2307" width="32.7109375" style="86" customWidth="1"/>
    <col min="2308" max="2309" width="6.7109375" style="86" customWidth="1"/>
    <col min="2310" max="2311" width="8.28515625" style="86" customWidth="1"/>
    <col min="2312" max="2312" width="10.42578125" style="86" customWidth="1"/>
    <col min="2313" max="2313" width="9.7109375" style="86" customWidth="1"/>
    <col min="2314" max="2560" width="9.140625" style="86"/>
    <col min="2561" max="2561" width="4.28515625" style="86" customWidth="1"/>
    <col min="2562" max="2562" width="9.28515625" style="86" customWidth="1"/>
    <col min="2563" max="2563" width="32.7109375" style="86" customWidth="1"/>
    <col min="2564" max="2565" width="6.7109375" style="86" customWidth="1"/>
    <col min="2566" max="2567" width="8.28515625" style="86" customWidth="1"/>
    <col min="2568" max="2568" width="10.42578125" style="86" customWidth="1"/>
    <col min="2569" max="2569" width="9.7109375" style="86" customWidth="1"/>
    <col min="2570" max="2816" width="9.140625" style="86"/>
    <col min="2817" max="2817" width="4.28515625" style="86" customWidth="1"/>
    <col min="2818" max="2818" width="9.28515625" style="86" customWidth="1"/>
    <col min="2819" max="2819" width="32.7109375" style="86" customWidth="1"/>
    <col min="2820" max="2821" width="6.7109375" style="86" customWidth="1"/>
    <col min="2822" max="2823" width="8.28515625" style="86" customWidth="1"/>
    <col min="2824" max="2824" width="10.42578125" style="86" customWidth="1"/>
    <col min="2825" max="2825" width="9.7109375" style="86" customWidth="1"/>
    <col min="2826" max="3072" width="9.140625" style="86"/>
    <col min="3073" max="3073" width="4.28515625" style="86" customWidth="1"/>
    <col min="3074" max="3074" width="9.28515625" style="86" customWidth="1"/>
    <col min="3075" max="3075" width="32.7109375" style="86" customWidth="1"/>
    <col min="3076" max="3077" width="6.7109375" style="86" customWidth="1"/>
    <col min="3078" max="3079" width="8.28515625" style="86" customWidth="1"/>
    <col min="3080" max="3080" width="10.42578125" style="86" customWidth="1"/>
    <col min="3081" max="3081" width="9.7109375" style="86" customWidth="1"/>
    <col min="3082" max="3328" width="9.140625" style="86"/>
    <col min="3329" max="3329" width="4.28515625" style="86" customWidth="1"/>
    <col min="3330" max="3330" width="9.28515625" style="86" customWidth="1"/>
    <col min="3331" max="3331" width="32.7109375" style="86" customWidth="1"/>
    <col min="3332" max="3333" width="6.7109375" style="86" customWidth="1"/>
    <col min="3334" max="3335" width="8.28515625" style="86" customWidth="1"/>
    <col min="3336" max="3336" width="10.42578125" style="86" customWidth="1"/>
    <col min="3337" max="3337" width="9.7109375" style="86" customWidth="1"/>
    <col min="3338" max="3584" width="9.140625" style="86"/>
    <col min="3585" max="3585" width="4.28515625" style="86" customWidth="1"/>
    <col min="3586" max="3586" width="9.28515625" style="86" customWidth="1"/>
    <col min="3587" max="3587" width="32.7109375" style="86" customWidth="1"/>
    <col min="3588" max="3589" width="6.7109375" style="86" customWidth="1"/>
    <col min="3590" max="3591" width="8.28515625" style="86" customWidth="1"/>
    <col min="3592" max="3592" width="10.42578125" style="86" customWidth="1"/>
    <col min="3593" max="3593" width="9.7109375" style="86" customWidth="1"/>
    <col min="3594" max="3840" width="9.140625" style="86"/>
    <col min="3841" max="3841" width="4.28515625" style="86" customWidth="1"/>
    <col min="3842" max="3842" width="9.28515625" style="86" customWidth="1"/>
    <col min="3843" max="3843" width="32.7109375" style="86" customWidth="1"/>
    <col min="3844" max="3845" width="6.7109375" style="86" customWidth="1"/>
    <col min="3846" max="3847" width="8.28515625" style="86" customWidth="1"/>
    <col min="3848" max="3848" width="10.42578125" style="86" customWidth="1"/>
    <col min="3849" max="3849" width="9.7109375" style="86" customWidth="1"/>
    <col min="3850" max="4096" width="9.140625" style="86"/>
    <col min="4097" max="4097" width="4.28515625" style="86" customWidth="1"/>
    <col min="4098" max="4098" width="9.28515625" style="86" customWidth="1"/>
    <col min="4099" max="4099" width="32.7109375" style="86" customWidth="1"/>
    <col min="4100" max="4101" width="6.7109375" style="86" customWidth="1"/>
    <col min="4102" max="4103" width="8.28515625" style="86" customWidth="1"/>
    <col min="4104" max="4104" width="10.42578125" style="86" customWidth="1"/>
    <col min="4105" max="4105" width="9.7109375" style="86" customWidth="1"/>
    <col min="4106" max="4352" width="9.140625" style="86"/>
    <col min="4353" max="4353" width="4.28515625" style="86" customWidth="1"/>
    <col min="4354" max="4354" width="9.28515625" style="86" customWidth="1"/>
    <col min="4355" max="4355" width="32.7109375" style="86" customWidth="1"/>
    <col min="4356" max="4357" width="6.7109375" style="86" customWidth="1"/>
    <col min="4358" max="4359" width="8.28515625" style="86" customWidth="1"/>
    <col min="4360" max="4360" width="10.42578125" style="86" customWidth="1"/>
    <col min="4361" max="4361" width="9.7109375" style="86" customWidth="1"/>
    <col min="4362" max="4608" width="9.140625" style="86"/>
    <col min="4609" max="4609" width="4.28515625" style="86" customWidth="1"/>
    <col min="4610" max="4610" width="9.28515625" style="86" customWidth="1"/>
    <col min="4611" max="4611" width="32.7109375" style="86" customWidth="1"/>
    <col min="4612" max="4613" width="6.7109375" style="86" customWidth="1"/>
    <col min="4614" max="4615" width="8.28515625" style="86" customWidth="1"/>
    <col min="4616" max="4616" width="10.42578125" style="86" customWidth="1"/>
    <col min="4617" max="4617" width="9.7109375" style="86" customWidth="1"/>
    <col min="4618" max="4864" width="9.140625" style="86"/>
    <col min="4865" max="4865" width="4.28515625" style="86" customWidth="1"/>
    <col min="4866" max="4866" width="9.28515625" style="86" customWidth="1"/>
    <col min="4867" max="4867" width="32.7109375" style="86" customWidth="1"/>
    <col min="4868" max="4869" width="6.7109375" style="86" customWidth="1"/>
    <col min="4870" max="4871" width="8.28515625" style="86" customWidth="1"/>
    <col min="4872" max="4872" width="10.42578125" style="86" customWidth="1"/>
    <col min="4873" max="4873" width="9.7109375" style="86" customWidth="1"/>
    <col min="4874" max="5120" width="9.140625" style="86"/>
    <col min="5121" max="5121" width="4.28515625" style="86" customWidth="1"/>
    <col min="5122" max="5122" width="9.28515625" style="86" customWidth="1"/>
    <col min="5123" max="5123" width="32.7109375" style="86" customWidth="1"/>
    <col min="5124" max="5125" width="6.7109375" style="86" customWidth="1"/>
    <col min="5126" max="5127" width="8.28515625" style="86" customWidth="1"/>
    <col min="5128" max="5128" width="10.42578125" style="86" customWidth="1"/>
    <col min="5129" max="5129" width="9.7109375" style="86" customWidth="1"/>
    <col min="5130" max="5376" width="9.140625" style="86"/>
    <col min="5377" max="5377" width="4.28515625" style="86" customWidth="1"/>
    <col min="5378" max="5378" width="9.28515625" style="86" customWidth="1"/>
    <col min="5379" max="5379" width="32.7109375" style="86" customWidth="1"/>
    <col min="5380" max="5381" width="6.7109375" style="86" customWidth="1"/>
    <col min="5382" max="5383" width="8.28515625" style="86" customWidth="1"/>
    <col min="5384" max="5384" width="10.42578125" style="86" customWidth="1"/>
    <col min="5385" max="5385" width="9.7109375" style="86" customWidth="1"/>
    <col min="5386" max="5632" width="9.140625" style="86"/>
    <col min="5633" max="5633" width="4.28515625" style="86" customWidth="1"/>
    <col min="5634" max="5634" width="9.28515625" style="86" customWidth="1"/>
    <col min="5635" max="5635" width="32.7109375" style="86" customWidth="1"/>
    <col min="5636" max="5637" width="6.7109375" style="86" customWidth="1"/>
    <col min="5638" max="5639" width="8.28515625" style="86" customWidth="1"/>
    <col min="5640" max="5640" width="10.42578125" style="86" customWidth="1"/>
    <col min="5641" max="5641" width="9.7109375" style="86" customWidth="1"/>
    <col min="5642" max="5888" width="9.140625" style="86"/>
    <col min="5889" max="5889" width="4.28515625" style="86" customWidth="1"/>
    <col min="5890" max="5890" width="9.28515625" style="86" customWidth="1"/>
    <col min="5891" max="5891" width="32.7109375" style="86" customWidth="1"/>
    <col min="5892" max="5893" width="6.7109375" style="86" customWidth="1"/>
    <col min="5894" max="5895" width="8.28515625" style="86" customWidth="1"/>
    <col min="5896" max="5896" width="10.42578125" style="86" customWidth="1"/>
    <col min="5897" max="5897" width="9.7109375" style="86" customWidth="1"/>
    <col min="5898" max="6144" width="9.140625" style="86"/>
    <col min="6145" max="6145" width="4.28515625" style="86" customWidth="1"/>
    <col min="6146" max="6146" width="9.28515625" style="86" customWidth="1"/>
    <col min="6147" max="6147" width="32.7109375" style="86" customWidth="1"/>
    <col min="6148" max="6149" width="6.7109375" style="86" customWidth="1"/>
    <col min="6150" max="6151" width="8.28515625" style="86" customWidth="1"/>
    <col min="6152" max="6152" width="10.42578125" style="86" customWidth="1"/>
    <col min="6153" max="6153" width="9.7109375" style="86" customWidth="1"/>
    <col min="6154" max="6400" width="9.140625" style="86"/>
    <col min="6401" max="6401" width="4.28515625" style="86" customWidth="1"/>
    <col min="6402" max="6402" width="9.28515625" style="86" customWidth="1"/>
    <col min="6403" max="6403" width="32.7109375" style="86" customWidth="1"/>
    <col min="6404" max="6405" width="6.7109375" style="86" customWidth="1"/>
    <col min="6406" max="6407" width="8.28515625" style="86" customWidth="1"/>
    <col min="6408" max="6408" width="10.42578125" style="86" customWidth="1"/>
    <col min="6409" max="6409" width="9.7109375" style="86" customWidth="1"/>
    <col min="6410" max="6656" width="9.140625" style="86"/>
    <col min="6657" max="6657" width="4.28515625" style="86" customWidth="1"/>
    <col min="6658" max="6658" width="9.28515625" style="86" customWidth="1"/>
    <col min="6659" max="6659" width="32.7109375" style="86" customWidth="1"/>
    <col min="6660" max="6661" width="6.7109375" style="86" customWidth="1"/>
    <col min="6662" max="6663" width="8.28515625" style="86" customWidth="1"/>
    <col min="6664" max="6664" width="10.42578125" style="86" customWidth="1"/>
    <col min="6665" max="6665" width="9.7109375" style="86" customWidth="1"/>
    <col min="6666" max="6912" width="9.140625" style="86"/>
    <col min="6913" max="6913" width="4.28515625" style="86" customWidth="1"/>
    <col min="6914" max="6914" width="9.28515625" style="86" customWidth="1"/>
    <col min="6915" max="6915" width="32.7109375" style="86" customWidth="1"/>
    <col min="6916" max="6917" width="6.7109375" style="86" customWidth="1"/>
    <col min="6918" max="6919" width="8.28515625" style="86" customWidth="1"/>
    <col min="6920" max="6920" width="10.42578125" style="86" customWidth="1"/>
    <col min="6921" max="6921" width="9.7109375" style="86" customWidth="1"/>
    <col min="6922" max="7168" width="9.140625" style="86"/>
    <col min="7169" max="7169" width="4.28515625" style="86" customWidth="1"/>
    <col min="7170" max="7170" width="9.28515625" style="86" customWidth="1"/>
    <col min="7171" max="7171" width="32.7109375" style="86" customWidth="1"/>
    <col min="7172" max="7173" width="6.7109375" style="86" customWidth="1"/>
    <col min="7174" max="7175" width="8.28515625" style="86" customWidth="1"/>
    <col min="7176" max="7176" width="10.42578125" style="86" customWidth="1"/>
    <col min="7177" max="7177" width="9.7109375" style="86" customWidth="1"/>
    <col min="7178" max="7424" width="9.140625" style="86"/>
    <col min="7425" max="7425" width="4.28515625" style="86" customWidth="1"/>
    <col min="7426" max="7426" width="9.28515625" style="86" customWidth="1"/>
    <col min="7427" max="7427" width="32.7109375" style="86" customWidth="1"/>
    <col min="7428" max="7429" width="6.7109375" style="86" customWidth="1"/>
    <col min="7430" max="7431" width="8.28515625" style="86" customWidth="1"/>
    <col min="7432" max="7432" width="10.42578125" style="86" customWidth="1"/>
    <col min="7433" max="7433" width="9.7109375" style="86" customWidth="1"/>
    <col min="7434" max="7680" width="9.140625" style="86"/>
    <col min="7681" max="7681" width="4.28515625" style="86" customWidth="1"/>
    <col min="7682" max="7682" width="9.28515625" style="86" customWidth="1"/>
    <col min="7683" max="7683" width="32.7109375" style="86" customWidth="1"/>
    <col min="7684" max="7685" width="6.7109375" style="86" customWidth="1"/>
    <col min="7686" max="7687" width="8.28515625" style="86" customWidth="1"/>
    <col min="7688" max="7688" width="10.42578125" style="86" customWidth="1"/>
    <col min="7689" max="7689" width="9.7109375" style="86" customWidth="1"/>
    <col min="7690" max="7936" width="9.140625" style="86"/>
    <col min="7937" max="7937" width="4.28515625" style="86" customWidth="1"/>
    <col min="7938" max="7938" width="9.28515625" style="86" customWidth="1"/>
    <col min="7939" max="7939" width="32.7109375" style="86" customWidth="1"/>
    <col min="7940" max="7941" width="6.7109375" style="86" customWidth="1"/>
    <col min="7942" max="7943" width="8.28515625" style="86" customWidth="1"/>
    <col min="7944" max="7944" width="10.42578125" style="86" customWidth="1"/>
    <col min="7945" max="7945" width="9.7109375" style="86" customWidth="1"/>
    <col min="7946" max="8192" width="9.140625" style="86"/>
    <col min="8193" max="8193" width="4.28515625" style="86" customWidth="1"/>
    <col min="8194" max="8194" width="9.28515625" style="86" customWidth="1"/>
    <col min="8195" max="8195" width="32.7109375" style="86" customWidth="1"/>
    <col min="8196" max="8197" width="6.7109375" style="86" customWidth="1"/>
    <col min="8198" max="8199" width="8.28515625" style="86" customWidth="1"/>
    <col min="8200" max="8200" width="10.42578125" style="86" customWidth="1"/>
    <col min="8201" max="8201" width="9.7109375" style="86" customWidth="1"/>
    <col min="8202" max="8448" width="9.140625" style="86"/>
    <col min="8449" max="8449" width="4.28515625" style="86" customWidth="1"/>
    <col min="8450" max="8450" width="9.28515625" style="86" customWidth="1"/>
    <col min="8451" max="8451" width="32.7109375" style="86" customWidth="1"/>
    <col min="8452" max="8453" width="6.7109375" style="86" customWidth="1"/>
    <col min="8454" max="8455" width="8.28515625" style="86" customWidth="1"/>
    <col min="8456" max="8456" width="10.42578125" style="86" customWidth="1"/>
    <col min="8457" max="8457" width="9.7109375" style="86" customWidth="1"/>
    <col min="8458" max="8704" width="9.140625" style="86"/>
    <col min="8705" max="8705" width="4.28515625" style="86" customWidth="1"/>
    <col min="8706" max="8706" width="9.28515625" style="86" customWidth="1"/>
    <col min="8707" max="8707" width="32.7109375" style="86" customWidth="1"/>
    <col min="8708" max="8709" width="6.7109375" style="86" customWidth="1"/>
    <col min="8710" max="8711" width="8.28515625" style="86" customWidth="1"/>
    <col min="8712" max="8712" width="10.42578125" style="86" customWidth="1"/>
    <col min="8713" max="8713" width="9.7109375" style="86" customWidth="1"/>
    <col min="8714" max="8960" width="9.140625" style="86"/>
    <col min="8961" max="8961" width="4.28515625" style="86" customWidth="1"/>
    <col min="8962" max="8962" width="9.28515625" style="86" customWidth="1"/>
    <col min="8963" max="8963" width="32.7109375" style="86" customWidth="1"/>
    <col min="8964" max="8965" width="6.7109375" style="86" customWidth="1"/>
    <col min="8966" max="8967" width="8.28515625" style="86" customWidth="1"/>
    <col min="8968" max="8968" width="10.42578125" style="86" customWidth="1"/>
    <col min="8969" max="8969" width="9.7109375" style="86" customWidth="1"/>
    <col min="8970" max="9216" width="9.140625" style="86"/>
    <col min="9217" max="9217" width="4.28515625" style="86" customWidth="1"/>
    <col min="9218" max="9218" width="9.28515625" style="86" customWidth="1"/>
    <col min="9219" max="9219" width="32.7109375" style="86" customWidth="1"/>
    <col min="9220" max="9221" width="6.7109375" style="86" customWidth="1"/>
    <col min="9222" max="9223" width="8.28515625" style="86" customWidth="1"/>
    <col min="9224" max="9224" width="10.42578125" style="86" customWidth="1"/>
    <col min="9225" max="9225" width="9.7109375" style="86" customWidth="1"/>
    <col min="9226" max="9472" width="9.140625" style="86"/>
    <col min="9473" max="9473" width="4.28515625" style="86" customWidth="1"/>
    <col min="9474" max="9474" width="9.28515625" style="86" customWidth="1"/>
    <col min="9475" max="9475" width="32.7109375" style="86" customWidth="1"/>
    <col min="9476" max="9477" width="6.7109375" style="86" customWidth="1"/>
    <col min="9478" max="9479" width="8.28515625" style="86" customWidth="1"/>
    <col min="9480" max="9480" width="10.42578125" style="86" customWidth="1"/>
    <col min="9481" max="9481" width="9.7109375" style="86" customWidth="1"/>
    <col min="9482" max="9728" width="9.140625" style="86"/>
    <col min="9729" max="9729" width="4.28515625" style="86" customWidth="1"/>
    <col min="9730" max="9730" width="9.28515625" style="86" customWidth="1"/>
    <col min="9731" max="9731" width="32.7109375" style="86" customWidth="1"/>
    <col min="9732" max="9733" width="6.7109375" style="86" customWidth="1"/>
    <col min="9734" max="9735" width="8.28515625" style="86" customWidth="1"/>
    <col min="9736" max="9736" width="10.42578125" style="86" customWidth="1"/>
    <col min="9737" max="9737" width="9.7109375" style="86" customWidth="1"/>
    <col min="9738" max="9984" width="9.140625" style="86"/>
    <col min="9985" max="9985" width="4.28515625" style="86" customWidth="1"/>
    <col min="9986" max="9986" width="9.28515625" style="86" customWidth="1"/>
    <col min="9987" max="9987" width="32.7109375" style="86" customWidth="1"/>
    <col min="9988" max="9989" width="6.7109375" style="86" customWidth="1"/>
    <col min="9990" max="9991" width="8.28515625" style="86" customWidth="1"/>
    <col min="9992" max="9992" width="10.42578125" style="86" customWidth="1"/>
    <col min="9993" max="9993" width="9.7109375" style="86" customWidth="1"/>
    <col min="9994" max="10240" width="9.140625" style="86"/>
    <col min="10241" max="10241" width="4.28515625" style="86" customWidth="1"/>
    <col min="10242" max="10242" width="9.28515625" style="86" customWidth="1"/>
    <col min="10243" max="10243" width="32.7109375" style="86" customWidth="1"/>
    <col min="10244" max="10245" width="6.7109375" style="86" customWidth="1"/>
    <col min="10246" max="10247" width="8.28515625" style="86" customWidth="1"/>
    <col min="10248" max="10248" width="10.42578125" style="86" customWidth="1"/>
    <col min="10249" max="10249" width="9.7109375" style="86" customWidth="1"/>
    <col min="10250" max="10496" width="9.140625" style="86"/>
    <col min="10497" max="10497" width="4.28515625" style="86" customWidth="1"/>
    <col min="10498" max="10498" width="9.28515625" style="86" customWidth="1"/>
    <col min="10499" max="10499" width="32.7109375" style="86" customWidth="1"/>
    <col min="10500" max="10501" width="6.7109375" style="86" customWidth="1"/>
    <col min="10502" max="10503" width="8.28515625" style="86" customWidth="1"/>
    <col min="10504" max="10504" width="10.42578125" style="86" customWidth="1"/>
    <col min="10505" max="10505" width="9.7109375" style="86" customWidth="1"/>
    <col min="10506" max="10752" width="9.140625" style="86"/>
    <col min="10753" max="10753" width="4.28515625" style="86" customWidth="1"/>
    <col min="10754" max="10754" width="9.28515625" style="86" customWidth="1"/>
    <col min="10755" max="10755" width="32.7109375" style="86" customWidth="1"/>
    <col min="10756" max="10757" width="6.7109375" style="86" customWidth="1"/>
    <col min="10758" max="10759" width="8.28515625" style="86" customWidth="1"/>
    <col min="10760" max="10760" width="10.42578125" style="86" customWidth="1"/>
    <col min="10761" max="10761" width="9.7109375" style="86" customWidth="1"/>
    <col min="10762" max="11008" width="9.140625" style="86"/>
    <col min="11009" max="11009" width="4.28515625" style="86" customWidth="1"/>
    <col min="11010" max="11010" width="9.28515625" style="86" customWidth="1"/>
    <col min="11011" max="11011" width="32.7109375" style="86" customWidth="1"/>
    <col min="11012" max="11013" width="6.7109375" style="86" customWidth="1"/>
    <col min="11014" max="11015" width="8.28515625" style="86" customWidth="1"/>
    <col min="11016" max="11016" width="10.42578125" style="86" customWidth="1"/>
    <col min="11017" max="11017" width="9.7109375" style="86" customWidth="1"/>
    <col min="11018" max="11264" width="9.140625" style="86"/>
    <col min="11265" max="11265" width="4.28515625" style="86" customWidth="1"/>
    <col min="11266" max="11266" width="9.28515625" style="86" customWidth="1"/>
    <col min="11267" max="11267" width="32.7109375" style="86" customWidth="1"/>
    <col min="11268" max="11269" width="6.7109375" style="86" customWidth="1"/>
    <col min="11270" max="11271" width="8.28515625" style="86" customWidth="1"/>
    <col min="11272" max="11272" width="10.42578125" style="86" customWidth="1"/>
    <col min="11273" max="11273" width="9.7109375" style="86" customWidth="1"/>
    <col min="11274" max="11520" width="9.140625" style="86"/>
    <col min="11521" max="11521" width="4.28515625" style="86" customWidth="1"/>
    <col min="11522" max="11522" width="9.28515625" style="86" customWidth="1"/>
    <col min="11523" max="11523" width="32.7109375" style="86" customWidth="1"/>
    <col min="11524" max="11525" width="6.7109375" style="86" customWidth="1"/>
    <col min="11526" max="11527" width="8.28515625" style="86" customWidth="1"/>
    <col min="11528" max="11528" width="10.42578125" style="86" customWidth="1"/>
    <col min="11529" max="11529" width="9.7109375" style="86" customWidth="1"/>
    <col min="11530" max="11776" width="9.140625" style="86"/>
    <col min="11777" max="11777" width="4.28515625" style="86" customWidth="1"/>
    <col min="11778" max="11778" width="9.28515625" style="86" customWidth="1"/>
    <col min="11779" max="11779" width="32.7109375" style="86" customWidth="1"/>
    <col min="11780" max="11781" width="6.7109375" style="86" customWidth="1"/>
    <col min="11782" max="11783" width="8.28515625" style="86" customWidth="1"/>
    <col min="11784" max="11784" width="10.42578125" style="86" customWidth="1"/>
    <col min="11785" max="11785" width="9.7109375" style="86" customWidth="1"/>
    <col min="11786" max="12032" width="9.140625" style="86"/>
    <col min="12033" max="12033" width="4.28515625" style="86" customWidth="1"/>
    <col min="12034" max="12034" width="9.28515625" style="86" customWidth="1"/>
    <col min="12035" max="12035" width="32.7109375" style="86" customWidth="1"/>
    <col min="12036" max="12037" width="6.7109375" style="86" customWidth="1"/>
    <col min="12038" max="12039" width="8.28515625" style="86" customWidth="1"/>
    <col min="12040" max="12040" width="10.42578125" style="86" customWidth="1"/>
    <col min="12041" max="12041" width="9.7109375" style="86" customWidth="1"/>
    <col min="12042" max="12288" width="9.140625" style="86"/>
    <col min="12289" max="12289" width="4.28515625" style="86" customWidth="1"/>
    <col min="12290" max="12290" width="9.28515625" style="86" customWidth="1"/>
    <col min="12291" max="12291" width="32.7109375" style="86" customWidth="1"/>
    <col min="12292" max="12293" width="6.7109375" style="86" customWidth="1"/>
    <col min="12294" max="12295" width="8.28515625" style="86" customWidth="1"/>
    <col min="12296" max="12296" width="10.42578125" style="86" customWidth="1"/>
    <col min="12297" max="12297" width="9.7109375" style="86" customWidth="1"/>
    <col min="12298" max="12544" width="9.140625" style="86"/>
    <col min="12545" max="12545" width="4.28515625" style="86" customWidth="1"/>
    <col min="12546" max="12546" width="9.28515625" style="86" customWidth="1"/>
    <col min="12547" max="12547" width="32.7109375" style="86" customWidth="1"/>
    <col min="12548" max="12549" width="6.7109375" style="86" customWidth="1"/>
    <col min="12550" max="12551" width="8.28515625" style="86" customWidth="1"/>
    <col min="12552" max="12552" width="10.42578125" style="86" customWidth="1"/>
    <col min="12553" max="12553" width="9.7109375" style="86" customWidth="1"/>
    <col min="12554" max="12800" width="9.140625" style="86"/>
    <col min="12801" max="12801" width="4.28515625" style="86" customWidth="1"/>
    <col min="12802" max="12802" width="9.28515625" style="86" customWidth="1"/>
    <col min="12803" max="12803" width="32.7109375" style="86" customWidth="1"/>
    <col min="12804" max="12805" width="6.7109375" style="86" customWidth="1"/>
    <col min="12806" max="12807" width="8.28515625" style="86" customWidth="1"/>
    <col min="12808" max="12808" width="10.42578125" style="86" customWidth="1"/>
    <col min="12809" max="12809" width="9.7109375" style="86" customWidth="1"/>
    <col min="12810" max="13056" width="9.140625" style="86"/>
    <col min="13057" max="13057" width="4.28515625" style="86" customWidth="1"/>
    <col min="13058" max="13058" width="9.28515625" style="86" customWidth="1"/>
    <col min="13059" max="13059" width="32.7109375" style="86" customWidth="1"/>
    <col min="13060" max="13061" width="6.7109375" style="86" customWidth="1"/>
    <col min="13062" max="13063" width="8.28515625" style="86" customWidth="1"/>
    <col min="13064" max="13064" width="10.42578125" style="86" customWidth="1"/>
    <col min="13065" max="13065" width="9.7109375" style="86" customWidth="1"/>
    <col min="13066" max="13312" width="9.140625" style="86"/>
    <col min="13313" max="13313" width="4.28515625" style="86" customWidth="1"/>
    <col min="13314" max="13314" width="9.28515625" style="86" customWidth="1"/>
    <col min="13315" max="13315" width="32.7109375" style="86" customWidth="1"/>
    <col min="13316" max="13317" width="6.7109375" style="86" customWidth="1"/>
    <col min="13318" max="13319" width="8.28515625" style="86" customWidth="1"/>
    <col min="13320" max="13320" width="10.42578125" style="86" customWidth="1"/>
    <col min="13321" max="13321" width="9.7109375" style="86" customWidth="1"/>
    <col min="13322" max="13568" width="9.140625" style="86"/>
    <col min="13569" max="13569" width="4.28515625" style="86" customWidth="1"/>
    <col min="13570" max="13570" width="9.28515625" style="86" customWidth="1"/>
    <col min="13571" max="13571" width="32.7109375" style="86" customWidth="1"/>
    <col min="13572" max="13573" width="6.7109375" style="86" customWidth="1"/>
    <col min="13574" max="13575" width="8.28515625" style="86" customWidth="1"/>
    <col min="13576" max="13576" width="10.42578125" style="86" customWidth="1"/>
    <col min="13577" max="13577" width="9.7109375" style="86" customWidth="1"/>
    <col min="13578" max="13824" width="9.140625" style="86"/>
    <col min="13825" max="13825" width="4.28515625" style="86" customWidth="1"/>
    <col min="13826" max="13826" width="9.28515625" style="86" customWidth="1"/>
    <col min="13827" max="13827" width="32.7109375" style="86" customWidth="1"/>
    <col min="13828" max="13829" width="6.7109375" style="86" customWidth="1"/>
    <col min="13830" max="13831" width="8.28515625" style="86" customWidth="1"/>
    <col min="13832" max="13832" width="10.42578125" style="86" customWidth="1"/>
    <col min="13833" max="13833" width="9.7109375" style="86" customWidth="1"/>
    <col min="13834" max="14080" width="9.140625" style="86"/>
    <col min="14081" max="14081" width="4.28515625" style="86" customWidth="1"/>
    <col min="14082" max="14082" width="9.28515625" style="86" customWidth="1"/>
    <col min="14083" max="14083" width="32.7109375" style="86" customWidth="1"/>
    <col min="14084" max="14085" width="6.7109375" style="86" customWidth="1"/>
    <col min="14086" max="14087" width="8.28515625" style="86" customWidth="1"/>
    <col min="14088" max="14088" width="10.42578125" style="86" customWidth="1"/>
    <col min="14089" max="14089" width="9.7109375" style="86" customWidth="1"/>
    <col min="14090" max="14336" width="9.140625" style="86"/>
    <col min="14337" max="14337" width="4.28515625" style="86" customWidth="1"/>
    <col min="14338" max="14338" width="9.28515625" style="86" customWidth="1"/>
    <col min="14339" max="14339" width="32.7109375" style="86" customWidth="1"/>
    <col min="14340" max="14341" width="6.7109375" style="86" customWidth="1"/>
    <col min="14342" max="14343" width="8.28515625" style="86" customWidth="1"/>
    <col min="14344" max="14344" width="10.42578125" style="86" customWidth="1"/>
    <col min="14345" max="14345" width="9.7109375" style="86" customWidth="1"/>
    <col min="14346" max="14592" width="9.140625" style="86"/>
    <col min="14593" max="14593" width="4.28515625" style="86" customWidth="1"/>
    <col min="14594" max="14594" width="9.28515625" style="86" customWidth="1"/>
    <col min="14595" max="14595" width="32.7109375" style="86" customWidth="1"/>
    <col min="14596" max="14597" width="6.7109375" style="86" customWidth="1"/>
    <col min="14598" max="14599" width="8.28515625" style="86" customWidth="1"/>
    <col min="14600" max="14600" width="10.42578125" style="86" customWidth="1"/>
    <col min="14601" max="14601" width="9.7109375" style="86" customWidth="1"/>
    <col min="14602" max="14848" width="9.140625" style="86"/>
    <col min="14849" max="14849" width="4.28515625" style="86" customWidth="1"/>
    <col min="14850" max="14850" width="9.28515625" style="86" customWidth="1"/>
    <col min="14851" max="14851" width="32.7109375" style="86" customWidth="1"/>
    <col min="14852" max="14853" width="6.7109375" style="86" customWidth="1"/>
    <col min="14854" max="14855" width="8.28515625" style="86" customWidth="1"/>
    <col min="14856" max="14856" width="10.42578125" style="86" customWidth="1"/>
    <col min="14857" max="14857" width="9.7109375" style="86" customWidth="1"/>
    <col min="14858" max="15104" width="9.140625" style="86"/>
    <col min="15105" max="15105" width="4.28515625" style="86" customWidth="1"/>
    <col min="15106" max="15106" width="9.28515625" style="86" customWidth="1"/>
    <col min="15107" max="15107" width="32.7109375" style="86" customWidth="1"/>
    <col min="15108" max="15109" width="6.7109375" style="86" customWidth="1"/>
    <col min="15110" max="15111" width="8.28515625" style="86" customWidth="1"/>
    <col min="15112" max="15112" width="10.42578125" style="86" customWidth="1"/>
    <col min="15113" max="15113" width="9.7109375" style="86" customWidth="1"/>
    <col min="15114" max="15360" width="9.140625" style="86"/>
    <col min="15361" max="15361" width="4.28515625" style="86" customWidth="1"/>
    <col min="15362" max="15362" width="9.28515625" style="86" customWidth="1"/>
    <col min="15363" max="15363" width="32.7109375" style="86" customWidth="1"/>
    <col min="15364" max="15365" width="6.7109375" style="86" customWidth="1"/>
    <col min="15366" max="15367" width="8.28515625" style="86" customWidth="1"/>
    <col min="15368" max="15368" width="10.42578125" style="86" customWidth="1"/>
    <col min="15369" max="15369" width="9.7109375" style="86" customWidth="1"/>
    <col min="15370" max="15616" width="9.140625" style="86"/>
    <col min="15617" max="15617" width="4.28515625" style="86" customWidth="1"/>
    <col min="15618" max="15618" width="9.28515625" style="86" customWidth="1"/>
    <col min="15619" max="15619" width="32.7109375" style="86" customWidth="1"/>
    <col min="15620" max="15621" width="6.7109375" style="86" customWidth="1"/>
    <col min="15622" max="15623" width="8.28515625" style="86" customWidth="1"/>
    <col min="15624" max="15624" width="10.42578125" style="86" customWidth="1"/>
    <col min="15625" max="15625" width="9.7109375" style="86" customWidth="1"/>
    <col min="15626" max="15872" width="9.140625" style="86"/>
    <col min="15873" max="15873" width="4.28515625" style="86" customWidth="1"/>
    <col min="15874" max="15874" width="9.28515625" style="86" customWidth="1"/>
    <col min="15875" max="15875" width="32.7109375" style="86" customWidth="1"/>
    <col min="15876" max="15877" width="6.7109375" style="86" customWidth="1"/>
    <col min="15878" max="15879" width="8.28515625" style="86" customWidth="1"/>
    <col min="15880" max="15880" width="10.42578125" style="86" customWidth="1"/>
    <col min="15881" max="15881" width="9.7109375" style="86" customWidth="1"/>
    <col min="15882" max="16128" width="9.140625" style="86"/>
    <col min="16129" max="16129" width="4.28515625" style="86" customWidth="1"/>
    <col min="16130" max="16130" width="9.28515625" style="86" customWidth="1"/>
    <col min="16131" max="16131" width="32.7109375" style="86" customWidth="1"/>
    <col min="16132" max="16133" width="6.7109375" style="86" customWidth="1"/>
    <col min="16134" max="16135" width="8.28515625" style="86" customWidth="1"/>
    <col min="16136" max="16136" width="10.42578125" style="86" customWidth="1"/>
    <col min="16137" max="16137" width="9.7109375" style="86" customWidth="1"/>
    <col min="16138" max="16384" width="9.140625" style="86"/>
  </cols>
  <sheetData>
    <row r="1" spans="1:9" ht="30">
      <c r="A1" s="8" t="s">
        <v>71</v>
      </c>
      <c r="B1" s="8" t="s">
        <v>72</v>
      </c>
      <c r="C1" s="8" t="s">
        <v>73</v>
      </c>
      <c r="D1" s="241" t="s">
        <v>74</v>
      </c>
      <c r="E1" s="13" t="s">
        <v>75</v>
      </c>
      <c r="F1" s="241" t="s">
        <v>76</v>
      </c>
      <c r="G1" s="241" t="s">
        <v>77</v>
      </c>
      <c r="H1" s="13" t="s">
        <v>0</v>
      </c>
      <c r="I1" s="13" t="s">
        <v>1</v>
      </c>
    </row>
    <row r="2" spans="1:9" ht="213.75">
      <c r="A2" s="57">
        <v>1</v>
      </c>
      <c r="B2" s="20" t="s">
        <v>1825</v>
      </c>
      <c r="C2" s="71" t="s">
        <v>1826</v>
      </c>
      <c r="D2" s="76">
        <v>1</v>
      </c>
      <c r="E2" s="58" t="s">
        <v>80</v>
      </c>
      <c r="F2" s="281"/>
      <c r="G2" s="281"/>
      <c r="H2" s="72">
        <f>ROUND(D2*F2, 0)</f>
        <v>0</v>
      </c>
      <c r="I2" s="72">
        <f>ROUND(D2*G2, 0)</f>
        <v>0</v>
      </c>
    </row>
    <row r="3" spans="1:9">
      <c r="C3" s="71"/>
      <c r="F3" s="77"/>
      <c r="G3" s="77"/>
      <c r="H3" s="72"/>
      <c r="I3" s="72"/>
    </row>
    <row r="4" spans="1:9" ht="242.25">
      <c r="A4" s="57">
        <v>2</v>
      </c>
      <c r="B4" s="20" t="s">
        <v>1827</v>
      </c>
      <c r="C4" s="20" t="s">
        <v>1828</v>
      </c>
      <c r="D4" s="76">
        <v>1</v>
      </c>
      <c r="E4" s="58" t="s">
        <v>80</v>
      </c>
      <c r="F4" s="281"/>
      <c r="G4" s="281"/>
      <c r="H4" s="72">
        <f>ROUND(D4*F4, 0)</f>
        <v>0</v>
      </c>
      <c r="I4" s="72">
        <f>ROUND(D4*G4, 0)</f>
        <v>0</v>
      </c>
    </row>
    <row r="5" spans="1:9">
      <c r="C5" s="71"/>
      <c r="F5" s="77"/>
      <c r="G5" s="77"/>
      <c r="H5" s="72"/>
      <c r="I5" s="72"/>
    </row>
    <row r="6" spans="1:9" ht="242.25">
      <c r="A6" s="57">
        <v>3</v>
      </c>
      <c r="B6" s="20" t="s">
        <v>1829</v>
      </c>
      <c r="C6" s="20" t="s">
        <v>1830</v>
      </c>
      <c r="D6" s="76">
        <v>1</v>
      </c>
      <c r="E6" s="58" t="s">
        <v>80</v>
      </c>
      <c r="F6" s="281"/>
      <c r="G6" s="281"/>
      <c r="H6" s="72">
        <f>ROUND(D6*F6, 0)</f>
        <v>0</v>
      </c>
      <c r="I6" s="72">
        <f>ROUND(D6*G6, 0)</f>
        <v>0</v>
      </c>
    </row>
    <row r="7" spans="1:9">
      <c r="F7" s="77"/>
      <c r="G7" s="77"/>
      <c r="H7" s="72"/>
      <c r="I7" s="72"/>
    </row>
    <row r="8" spans="1:9" ht="213.75">
      <c r="A8" s="57">
        <v>4</v>
      </c>
      <c r="B8" s="20" t="s">
        <v>1831</v>
      </c>
      <c r="C8" s="71" t="s">
        <v>1832</v>
      </c>
      <c r="D8" s="76">
        <v>1</v>
      </c>
      <c r="E8" s="58" t="s">
        <v>80</v>
      </c>
      <c r="F8" s="281"/>
      <c r="G8" s="281"/>
      <c r="H8" s="72">
        <f>ROUND(D8*F8, 0)</f>
        <v>0</v>
      </c>
      <c r="I8" s="72">
        <f>ROUND(D8*G8, 0)</f>
        <v>0</v>
      </c>
    </row>
    <row r="9" spans="1:9">
      <c r="C9" s="71"/>
      <c r="F9" s="77"/>
      <c r="G9" s="77"/>
      <c r="H9" s="72"/>
      <c r="I9" s="72"/>
    </row>
    <row r="10" spans="1:9" ht="256.5">
      <c r="A10" s="57">
        <v>5</v>
      </c>
      <c r="B10" s="20" t="s">
        <v>1833</v>
      </c>
      <c r="C10" s="20" t="s">
        <v>1834</v>
      </c>
      <c r="D10" s="76">
        <v>1</v>
      </c>
      <c r="E10" s="58" t="s">
        <v>80</v>
      </c>
      <c r="F10" s="281"/>
      <c r="G10" s="281"/>
      <c r="H10" s="72">
        <f>ROUND(D10*F10, 0)</f>
        <v>0</v>
      </c>
      <c r="I10" s="72">
        <f>ROUND(D10*G10, 0)</f>
        <v>0</v>
      </c>
    </row>
    <row r="11" spans="1:9">
      <c r="C11" s="71"/>
      <c r="F11" s="77"/>
      <c r="G11" s="77"/>
      <c r="H11" s="72"/>
      <c r="I11" s="72"/>
    </row>
    <row r="12" spans="1:9" ht="213.75">
      <c r="A12" s="57">
        <v>6</v>
      </c>
      <c r="B12" s="20" t="s">
        <v>1835</v>
      </c>
      <c r="C12" s="71" t="s">
        <v>1836</v>
      </c>
      <c r="D12" s="76">
        <v>1</v>
      </c>
      <c r="E12" s="58" t="s">
        <v>80</v>
      </c>
      <c r="F12" s="281"/>
      <c r="G12" s="281"/>
      <c r="H12" s="72">
        <f>ROUND(D12*F12, 0)</f>
        <v>0</v>
      </c>
      <c r="I12" s="72">
        <f>ROUND(D12*G12, 0)</f>
        <v>0</v>
      </c>
    </row>
    <row r="13" spans="1:9">
      <c r="F13" s="77"/>
      <c r="G13" s="77"/>
      <c r="H13" s="72"/>
      <c r="I13" s="72"/>
    </row>
    <row r="14" spans="1:9" ht="256.5">
      <c r="A14" s="57">
        <v>7</v>
      </c>
      <c r="B14" s="20" t="s">
        <v>1837</v>
      </c>
      <c r="C14" s="20" t="s">
        <v>1838</v>
      </c>
      <c r="D14" s="76">
        <v>1</v>
      </c>
      <c r="E14" s="58" t="s">
        <v>80</v>
      </c>
      <c r="F14" s="281"/>
      <c r="G14" s="281"/>
      <c r="H14" s="72">
        <f>ROUND(D14*F14, 0)</f>
        <v>0</v>
      </c>
      <c r="I14" s="72">
        <f>ROUND(D14*G14, 0)</f>
        <v>0</v>
      </c>
    </row>
    <row r="15" spans="1:9">
      <c r="C15" s="71"/>
      <c r="F15" s="77"/>
      <c r="G15" s="77"/>
      <c r="H15" s="72"/>
      <c r="I15" s="72"/>
    </row>
    <row r="16" spans="1:9" ht="342">
      <c r="A16" s="57">
        <v>8</v>
      </c>
      <c r="B16" s="20" t="s">
        <v>1839</v>
      </c>
      <c r="C16" s="71" t="s">
        <v>1840</v>
      </c>
      <c r="D16" s="76">
        <v>1</v>
      </c>
      <c r="E16" s="58" t="s">
        <v>80</v>
      </c>
      <c r="F16" s="281"/>
      <c r="G16" s="281"/>
      <c r="H16" s="72">
        <f>ROUND(D16*F16, 0)</f>
        <v>0</v>
      </c>
      <c r="I16" s="72">
        <f>ROUND(D16*G16, 0)</f>
        <v>0</v>
      </c>
    </row>
    <row r="17" spans="1:9">
      <c r="C17" s="71"/>
      <c r="F17" s="77"/>
      <c r="G17" s="77"/>
      <c r="H17" s="72"/>
      <c r="I17" s="72"/>
    </row>
    <row r="18" spans="1:9" ht="256.5">
      <c r="A18" s="57">
        <v>9</v>
      </c>
      <c r="B18" s="20" t="s">
        <v>1841</v>
      </c>
      <c r="C18" s="20" t="s">
        <v>1842</v>
      </c>
      <c r="D18" s="76">
        <v>1</v>
      </c>
      <c r="E18" s="58" t="s">
        <v>80</v>
      </c>
      <c r="F18" s="281"/>
      <c r="G18" s="281"/>
      <c r="H18" s="72">
        <f>ROUND(D18*F18, 0)</f>
        <v>0</v>
      </c>
      <c r="I18" s="72">
        <f>ROUND(D18*G18, 0)</f>
        <v>0</v>
      </c>
    </row>
    <row r="19" spans="1:9">
      <c r="F19" s="77"/>
      <c r="G19" s="77"/>
      <c r="H19" s="72"/>
      <c r="I19" s="72"/>
    </row>
    <row r="20" spans="1:9" ht="213.75">
      <c r="A20" s="57">
        <v>10</v>
      </c>
      <c r="B20" s="20" t="s">
        <v>1843</v>
      </c>
      <c r="C20" s="71" t="s">
        <v>1844</v>
      </c>
      <c r="D20" s="76">
        <v>1</v>
      </c>
      <c r="E20" s="58" t="s">
        <v>80</v>
      </c>
      <c r="F20" s="281"/>
      <c r="G20" s="281"/>
      <c r="H20" s="72">
        <f>ROUND(D20*F20, 0)</f>
        <v>0</v>
      </c>
      <c r="I20" s="72">
        <f>ROUND(D20*G20, 0)</f>
        <v>0</v>
      </c>
    </row>
    <row r="21" spans="1:9">
      <c r="C21" s="71"/>
      <c r="F21" s="77"/>
      <c r="G21" s="77"/>
      <c r="H21" s="72"/>
      <c r="I21" s="72"/>
    </row>
    <row r="22" spans="1:9" ht="256.5">
      <c r="A22" s="57">
        <v>11</v>
      </c>
      <c r="B22" s="20" t="s">
        <v>1845</v>
      </c>
      <c r="C22" s="20" t="s">
        <v>1846</v>
      </c>
      <c r="D22" s="76">
        <v>1</v>
      </c>
      <c r="E22" s="58" t="s">
        <v>80</v>
      </c>
      <c r="F22" s="281"/>
      <c r="G22" s="281"/>
      <c r="H22" s="72">
        <f>ROUND(D22*F22, 0)</f>
        <v>0</v>
      </c>
      <c r="I22" s="72">
        <f>ROUND(D22*G22, 0)</f>
        <v>0</v>
      </c>
    </row>
    <row r="23" spans="1:9">
      <c r="C23" s="71"/>
      <c r="F23" s="77"/>
      <c r="G23" s="77"/>
      <c r="H23" s="72"/>
      <c r="I23" s="72"/>
    </row>
    <row r="24" spans="1:9" ht="256.5">
      <c r="A24" s="57">
        <v>12</v>
      </c>
      <c r="B24" s="20" t="s">
        <v>1847</v>
      </c>
      <c r="C24" s="20" t="s">
        <v>1848</v>
      </c>
      <c r="D24" s="76">
        <v>1</v>
      </c>
      <c r="E24" s="58" t="s">
        <v>80</v>
      </c>
      <c r="F24" s="281"/>
      <c r="G24" s="281"/>
      <c r="H24" s="72">
        <f>ROUND(D24*F24, 0)</f>
        <v>0</v>
      </c>
      <c r="I24" s="72">
        <f>ROUND(D24*G24, 0)</f>
        <v>0</v>
      </c>
    </row>
    <row r="25" spans="1:9">
      <c r="F25" s="77"/>
      <c r="G25" s="77"/>
      <c r="H25" s="72"/>
      <c r="I25" s="72"/>
    </row>
    <row r="26" spans="1:9" ht="213.75">
      <c r="A26" s="57">
        <v>13</v>
      </c>
      <c r="B26" s="20" t="s">
        <v>1849</v>
      </c>
      <c r="C26" s="71" t="s">
        <v>1850</v>
      </c>
      <c r="D26" s="76">
        <v>1</v>
      </c>
      <c r="E26" s="58" t="s">
        <v>80</v>
      </c>
      <c r="F26" s="281"/>
      <c r="G26" s="281"/>
      <c r="H26" s="72">
        <f>ROUND(D26*F26, 0)</f>
        <v>0</v>
      </c>
      <c r="I26" s="72">
        <f>ROUND(D26*G26, 0)</f>
        <v>0</v>
      </c>
    </row>
    <row r="27" spans="1:9">
      <c r="C27" s="71"/>
      <c r="F27" s="77"/>
      <c r="G27" s="77"/>
      <c r="H27" s="72"/>
      <c r="I27" s="72"/>
    </row>
    <row r="28" spans="1:9" ht="256.5">
      <c r="A28" s="57">
        <v>14</v>
      </c>
      <c r="B28" s="20" t="s">
        <v>1851</v>
      </c>
      <c r="C28" s="20" t="s">
        <v>1852</v>
      </c>
      <c r="D28" s="76">
        <v>1</v>
      </c>
      <c r="E28" s="58" t="s">
        <v>80</v>
      </c>
      <c r="F28" s="281"/>
      <c r="G28" s="281"/>
      <c r="H28" s="72">
        <f>ROUND(D28*F28, 0)</f>
        <v>0</v>
      </c>
      <c r="I28" s="72">
        <f>ROUND(D28*G28, 0)</f>
        <v>0</v>
      </c>
    </row>
    <row r="29" spans="1:9">
      <c r="C29" s="71"/>
      <c r="F29" s="77"/>
      <c r="G29" s="77"/>
      <c r="H29" s="72"/>
      <c r="I29" s="72"/>
    </row>
    <row r="30" spans="1:9" ht="256.5">
      <c r="A30" s="57">
        <v>15</v>
      </c>
      <c r="B30" s="20" t="s">
        <v>1853</v>
      </c>
      <c r="C30" s="20" t="s">
        <v>1854</v>
      </c>
      <c r="D30" s="76">
        <v>1</v>
      </c>
      <c r="E30" s="58" t="s">
        <v>80</v>
      </c>
      <c r="F30" s="281"/>
      <c r="G30" s="281"/>
      <c r="H30" s="72">
        <f>ROUND(D30*F30, 0)</f>
        <v>0</v>
      </c>
      <c r="I30" s="72">
        <f>ROUND(D30*G30, 0)</f>
        <v>0</v>
      </c>
    </row>
    <row r="31" spans="1:9">
      <c r="F31" s="77"/>
      <c r="G31" s="77"/>
      <c r="H31" s="72"/>
      <c r="I31" s="72"/>
    </row>
    <row r="32" spans="1:9" ht="256.5">
      <c r="A32" s="57">
        <v>16</v>
      </c>
      <c r="B32" s="20" t="s">
        <v>1855</v>
      </c>
      <c r="C32" s="20" t="s">
        <v>1856</v>
      </c>
      <c r="D32" s="76">
        <v>1</v>
      </c>
      <c r="E32" s="58" t="s">
        <v>80</v>
      </c>
      <c r="F32" s="281"/>
      <c r="G32" s="281"/>
      <c r="H32" s="72">
        <f>ROUND(D32*F32, 0)</f>
        <v>0</v>
      </c>
      <c r="I32" s="72">
        <f>ROUND(D32*G32, 0)</f>
        <v>0</v>
      </c>
    </row>
    <row r="33" spans="1:9">
      <c r="F33" s="77"/>
      <c r="G33" s="77"/>
      <c r="H33" s="72"/>
      <c r="I33" s="72"/>
    </row>
    <row r="34" spans="1:9" ht="256.5">
      <c r="A34" s="57">
        <v>17</v>
      </c>
      <c r="B34" s="20" t="s">
        <v>1857</v>
      </c>
      <c r="C34" s="20" t="s">
        <v>1858</v>
      </c>
      <c r="D34" s="76">
        <v>1</v>
      </c>
      <c r="E34" s="58" t="s">
        <v>80</v>
      </c>
      <c r="F34" s="281"/>
      <c r="G34" s="281"/>
      <c r="H34" s="72">
        <f>ROUND(D34*F34, 0)</f>
        <v>0</v>
      </c>
      <c r="I34" s="72">
        <f>ROUND(D34*G34, 0)</f>
        <v>0</v>
      </c>
    </row>
    <row r="35" spans="1:9">
      <c r="F35" s="77"/>
      <c r="G35" s="77"/>
      <c r="H35" s="72"/>
      <c r="I35" s="72"/>
    </row>
    <row r="36" spans="1:9" ht="256.5">
      <c r="A36" s="57">
        <v>18</v>
      </c>
      <c r="B36" s="20" t="s">
        <v>1859</v>
      </c>
      <c r="C36" s="20" t="s">
        <v>1860</v>
      </c>
      <c r="D36" s="76">
        <v>1</v>
      </c>
      <c r="E36" s="58" t="s">
        <v>80</v>
      </c>
      <c r="F36" s="281"/>
      <c r="G36" s="281"/>
      <c r="H36" s="72">
        <f>ROUND(D36*F36, 0)</f>
        <v>0</v>
      </c>
      <c r="I36" s="72">
        <f>ROUND(D36*G36, 0)</f>
        <v>0</v>
      </c>
    </row>
    <row r="37" spans="1:9">
      <c r="F37" s="77"/>
      <c r="G37" s="77"/>
      <c r="H37" s="72"/>
      <c r="I37" s="72"/>
    </row>
    <row r="38" spans="1:9" ht="199.5">
      <c r="A38" s="57">
        <v>19</v>
      </c>
      <c r="B38" s="20" t="s">
        <v>1861</v>
      </c>
      <c r="C38" s="20" t="s">
        <v>1862</v>
      </c>
      <c r="D38" s="76">
        <v>15</v>
      </c>
      <c r="E38" s="58" t="s">
        <v>80</v>
      </c>
      <c r="F38" s="281"/>
      <c r="G38" s="281"/>
      <c r="H38" s="72">
        <f>ROUND(D38*F38, 0)</f>
        <v>0</v>
      </c>
      <c r="I38" s="72">
        <f>ROUND(D38*G38, 0)</f>
        <v>0</v>
      </c>
    </row>
    <row r="39" spans="1:9">
      <c r="F39" s="77"/>
      <c r="G39" s="77"/>
      <c r="H39" s="72"/>
      <c r="I39" s="72"/>
    </row>
    <row r="40" spans="1:9" ht="15">
      <c r="A40" s="164"/>
      <c r="B40" s="12"/>
      <c r="C40" s="12" t="s">
        <v>89</v>
      </c>
      <c r="D40" s="268"/>
      <c r="E40" s="14"/>
      <c r="F40" s="341"/>
      <c r="G40" s="341"/>
      <c r="H40" s="16">
        <f>ROUND(SUM(H2:H39),0)</f>
        <v>0</v>
      </c>
      <c r="I40" s="16">
        <f>ROUND(SUM(I2:I39),0)</f>
        <v>0</v>
      </c>
    </row>
  </sheetData>
  <sheetProtection algorithmName="SHA-512" hashValue="z2K+h1Foek0R7SMpJtMNyVPQDtDijQLJ+ndydg386tpioGF0NUqaiD1SPG1K5pu4n2UeiIKllchGLYyY42IWGg==" saltValue="UOptYX9wt892CPz6743R7Q==" spinCount="100000" sheet="1" objects="1" scenarios="1"/>
  <autoFilter ref="A1:I40" xr:uid="{00000000-0009-0000-0000-000028000000}"/>
  <customSheetViews>
    <customSheetView guid="{8F7B0D9D-760B-4ED2-8EF3-7E60F24C53A3}" showPageBreaks="1" printArea="1" topLeftCell="A37">
      <selection activeCell="C80" sqref="C80"/>
      <pageMargins left="0.65249999999999997" right="0.7" top="0.75" bottom="0.75" header="0.3" footer="0.3"/>
      <pageSetup paperSize="9" scale="90" orientation="portrait" r:id="rId1"/>
      <headerFooter>
        <oddHeader>&amp;L&amp;"Times New Roman,Félkövér"Paravánfalak</oddHeader>
      </headerFooter>
    </customSheetView>
    <customSheetView guid="{889DD361-410A-403A-AA82-655FDFDC877E}" showPageBreaks="1" printArea="1" view="pageBreakPreview" topLeftCell="A40">
      <selection activeCell="H2" sqref="H2"/>
      <pageMargins left="0.6692913385826772" right="0.70866141732283472" top="0.74803149606299213" bottom="0.74803149606299213" header="0.31496062992125984" footer="0.31496062992125984"/>
      <pageSetup paperSize="9" scale="78" orientation="portrait" r:id="rId2"/>
      <headerFooter>
        <oddHeader>&amp;L&amp;"Times New Roman,Félkövér"Paravánfalak</oddHeader>
      </headerFooter>
    </customSheetView>
    <customSheetView guid="{D331B704-800F-4B9C-8ED5-0D010377A042}" showPageBreaks="1" printArea="1" topLeftCell="A37">
      <selection activeCell="C80" sqref="C80"/>
      <pageMargins left="0.65249999999999997" right="0.7" top="0.75" bottom="0.75" header="0.3" footer="0.3"/>
      <pageSetup paperSize="9" scale="90" orientation="portrait" r:id="rId3"/>
      <headerFooter>
        <oddHeader>&amp;L&amp;"Times New Roman,Félkövér"Paravánfalak</oddHeader>
      </headerFooter>
    </customSheetView>
  </customSheetViews>
  <pageMargins left="0.23622047244094491" right="0.23622047244094491" top="0.70866141732283472" bottom="0.70866141732283472" header="0.43307086614173229" footer="0.43307086614173229"/>
  <pageSetup paperSize="9" scale="75" firstPageNumber="232" orientation="portrait" useFirstPageNumber="1" r:id="rId4"/>
  <headerFooter>
    <oddHeader>&amp;L&amp;"Times New Roman,Félkövér"&amp;10&amp;A</oddHeader>
    <oddFooter>&amp;C&amp;P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Munka43">
    <tabColor rgb="FFFFFF00"/>
    <pageSetUpPr fitToPage="1"/>
  </sheetPr>
  <dimension ref="A1:I8"/>
  <sheetViews>
    <sheetView zoomScaleSheetLayoutView="100" workbookViewId="0">
      <selection activeCell="G3" sqref="G3"/>
    </sheetView>
  </sheetViews>
  <sheetFormatPr defaultRowHeight="14.25"/>
  <cols>
    <col min="1" max="1" width="5.28515625" style="57" customWidth="1"/>
    <col min="2" max="2" width="11.42578125" style="20" customWidth="1"/>
    <col min="3" max="3" width="42.5703125" style="20" customWidth="1"/>
    <col min="4" max="4" width="8.7109375" style="76" customWidth="1"/>
    <col min="5" max="5" width="8.85546875" style="58" customWidth="1"/>
    <col min="6" max="6" width="17.7109375" style="342" customWidth="1"/>
    <col min="7" max="7" width="14.28515625" style="342" customWidth="1"/>
    <col min="8" max="8" width="18" style="73" customWidth="1"/>
    <col min="9" max="9" width="14.140625" style="73" bestFit="1" customWidth="1"/>
    <col min="10" max="256" width="9.140625" style="86"/>
    <col min="257" max="257" width="4.28515625" style="86" customWidth="1"/>
    <col min="258" max="258" width="9.28515625" style="86" customWidth="1"/>
    <col min="259" max="259" width="32.7109375" style="86" customWidth="1"/>
    <col min="260" max="261" width="6.7109375" style="86" customWidth="1"/>
    <col min="262" max="262" width="9.85546875" style="86" bestFit="1" customWidth="1"/>
    <col min="263" max="263" width="8.85546875" style="86" bestFit="1" customWidth="1"/>
    <col min="264" max="264" width="10.42578125" style="86" customWidth="1"/>
    <col min="265" max="265" width="9.7109375" style="86" customWidth="1"/>
    <col min="266" max="512" width="9.140625" style="86"/>
    <col min="513" max="513" width="4.28515625" style="86" customWidth="1"/>
    <col min="514" max="514" width="9.28515625" style="86" customWidth="1"/>
    <col min="515" max="515" width="32.7109375" style="86" customWidth="1"/>
    <col min="516" max="517" width="6.7109375" style="86" customWidth="1"/>
    <col min="518" max="518" width="9.85546875" style="86" bestFit="1" customWidth="1"/>
    <col min="519" max="519" width="8.85546875" style="86" bestFit="1" customWidth="1"/>
    <col min="520" max="520" width="10.42578125" style="86" customWidth="1"/>
    <col min="521" max="521" width="9.7109375" style="86" customWidth="1"/>
    <col min="522" max="768" width="9.140625" style="86"/>
    <col min="769" max="769" width="4.28515625" style="86" customWidth="1"/>
    <col min="770" max="770" width="9.28515625" style="86" customWidth="1"/>
    <col min="771" max="771" width="32.7109375" style="86" customWidth="1"/>
    <col min="772" max="773" width="6.7109375" style="86" customWidth="1"/>
    <col min="774" max="774" width="9.85546875" style="86" bestFit="1" customWidth="1"/>
    <col min="775" max="775" width="8.85546875" style="86" bestFit="1" customWidth="1"/>
    <col min="776" max="776" width="10.42578125" style="86" customWidth="1"/>
    <col min="777" max="777" width="9.7109375" style="86" customWidth="1"/>
    <col min="778" max="1024" width="9.140625" style="86"/>
    <col min="1025" max="1025" width="4.28515625" style="86" customWidth="1"/>
    <col min="1026" max="1026" width="9.28515625" style="86" customWidth="1"/>
    <col min="1027" max="1027" width="32.7109375" style="86" customWidth="1"/>
    <col min="1028" max="1029" width="6.7109375" style="86" customWidth="1"/>
    <col min="1030" max="1030" width="9.85546875" style="86" bestFit="1" customWidth="1"/>
    <col min="1031" max="1031" width="8.85546875" style="86" bestFit="1" customWidth="1"/>
    <col min="1032" max="1032" width="10.42578125" style="86" customWidth="1"/>
    <col min="1033" max="1033" width="9.7109375" style="86" customWidth="1"/>
    <col min="1034" max="1280" width="9.140625" style="86"/>
    <col min="1281" max="1281" width="4.28515625" style="86" customWidth="1"/>
    <col min="1282" max="1282" width="9.28515625" style="86" customWidth="1"/>
    <col min="1283" max="1283" width="32.7109375" style="86" customWidth="1"/>
    <col min="1284" max="1285" width="6.7109375" style="86" customWidth="1"/>
    <col min="1286" max="1286" width="9.85546875" style="86" bestFit="1" customWidth="1"/>
    <col min="1287" max="1287" width="8.85546875" style="86" bestFit="1" customWidth="1"/>
    <col min="1288" max="1288" width="10.42578125" style="86" customWidth="1"/>
    <col min="1289" max="1289" width="9.7109375" style="86" customWidth="1"/>
    <col min="1290" max="1536" width="9.140625" style="86"/>
    <col min="1537" max="1537" width="4.28515625" style="86" customWidth="1"/>
    <col min="1538" max="1538" width="9.28515625" style="86" customWidth="1"/>
    <col min="1539" max="1539" width="32.7109375" style="86" customWidth="1"/>
    <col min="1540" max="1541" width="6.7109375" style="86" customWidth="1"/>
    <col min="1542" max="1542" width="9.85546875" style="86" bestFit="1" customWidth="1"/>
    <col min="1543" max="1543" width="8.85546875" style="86" bestFit="1" customWidth="1"/>
    <col min="1544" max="1544" width="10.42578125" style="86" customWidth="1"/>
    <col min="1545" max="1545" width="9.7109375" style="86" customWidth="1"/>
    <col min="1546" max="1792" width="9.140625" style="86"/>
    <col min="1793" max="1793" width="4.28515625" style="86" customWidth="1"/>
    <col min="1794" max="1794" width="9.28515625" style="86" customWidth="1"/>
    <col min="1795" max="1795" width="32.7109375" style="86" customWidth="1"/>
    <col min="1796" max="1797" width="6.7109375" style="86" customWidth="1"/>
    <col min="1798" max="1798" width="9.85546875" style="86" bestFit="1" customWidth="1"/>
    <col min="1799" max="1799" width="8.85546875" style="86" bestFit="1" customWidth="1"/>
    <col min="1800" max="1800" width="10.42578125" style="86" customWidth="1"/>
    <col min="1801" max="1801" width="9.7109375" style="86" customWidth="1"/>
    <col min="1802" max="2048" width="9.140625" style="86"/>
    <col min="2049" max="2049" width="4.28515625" style="86" customWidth="1"/>
    <col min="2050" max="2050" width="9.28515625" style="86" customWidth="1"/>
    <col min="2051" max="2051" width="32.7109375" style="86" customWidth="1"/>
    <col min="2052" max="2053" width="6.7109375" style="86" customWidth="1"/>
    <col min="2054" max="2054" width="9.85546875" style="86" bestFit="1" customWidth="1"/>
    <col min="2055" max="2055" width="8.85546875" style="86" bestFit="1" customWidth="1"/>
    <col min="2056" max="2056" width="10.42578125" style="86" customWidth="1"/>
    <col min="2057" max="2057" width="9.7109375" style="86" customWidth="1"/>
    <col min="2058" max="2304" width="9.140625" style="86"/>
    <col min="2305" max="2305" width="4.28515625" style="86" customWidth="1"/>
    <col min="2306" max="2306" width="9.28515625" style="86" customWidth="1"/>
    <col min="2307" max="2307" width="32.7109375" style="86" customWidth="1"/>
    <col min="2308" max="2309" width="6.7109375" style="86" customWidth="1"/>
    <col min="2310" max="2310" width="9.85546875" style="86" bestFit="1" customWidth="1"/>
    <col min="2311" max="2311" width="8.85546875" style="86" bestFit="1" customWidth="1"/>
    <col min="2312" max="2312" width="10.42578125" style="86" customWidth="1"/>
    <col min="2313" max="2313" width="9.7109375" style="86" customWidth="1"/>
    <col min="2314" max="2560" width="9.140625" style="86"/>
    <col min="2561" max="2561" width="4.28515625" style="86" customWidth="1"/>
    <col min="2562" max="2562" width="9.28515625" style="86" customWidth="1"/>
    <col min="2563" max="2563" width="32.7109375" style="86" customWidth="1"/>
    <col min="2564" max="2565" width="6.7109375" style="86" customWidth="1"/>
    <col min="2566" max="2566" width="9.85546875" style="86" bestFit="1" customWidth="1"/>
    <col min="2567" max="2567" width="8.85546875" style="86" bestFit="1" customWidth="1"/>
    <col min="2568" max="2568" width="10.42578125" style="86" customWidth="1"/>
    <col min="2569" max="2569" width="9.7109375" style="86" customWidth="1"/>
    <col min="2570" max="2816" width="9.140625" style="86"/>
    <col min="2817" max="2817" width="4.28515625" style="86" customWidth="1"/>
    <col min="2818" max="2818" width="9.28515625" style="86" customWidth="1"/>
    <col min="2819" max="2819" width="32.7109375" style="86" customWidth="1"/>
    <col min="2820" max="2821" width="6.7109375" style="86" customWidth="1"/>
    <col min="2822" max="2822" width="9.85546875" style="86" bestFit="1" customWidth="1"/>
    <col min="2823" max="2823" width="8.85546875" style="86" bestFit="1" customWidth="1"/>
    <col min="2824" max="2824" width="10.42578125" style="86" customWidth="1"/>
    <col min="2825" max="2825" width="9.7109375" style="86" customWidth="1"/>
    <col min="2826" max="3072" width="9.140625" style="86"/>
    <col min="3073" max="3073" width="4.28515625" style="86" customWidth="1"/>
    <col min="3074" max="3074" width="9.28515625" style="86" customWidth="1"/>
    <col min="3075" max="3075" width="32.7109375" style="86" customWidth="1"/>
    <col min="3076" max="3077" width="6.7109375" style="86" customWidth="1"/>
    <col min="3078" max="3078" width="9.85546875" style="86" bestFit="1" customWidth="1"/>
    <col min="3079" max="3079" width="8.85546875" style="86" bestFit="1" customWidth="1"/>
    <col min="3080" max="3080" width="10.42578125" style="86" customWidth="1"/>
    <col min="3081" max="3081" width="9.7109375" style="86" customWidth="1"/>
    <col min="3082" max="3328" width="9.140625" style="86"/>
    <col min="3329" max="3329" width="4.28515625" style="86" customWidth="1"/>
    <col min="3330" max="3330" width="9.28515625" style="86" customWidth="1"/>
    <col min="3331" max="3331" width="32.7109375" style="86" customWidth="1"/>
    <col min="3332" max="3333" width="6.7109375" style="86" customWidth="1"/>
    <col min="3334" max="3334" width="9.85546875" style="86" bestFit="1" customWidth="1"/>
    <col min="3335" max="3335" width="8.85546875" style="86" bestFit="1" customWidth="1"/>
    <col min="3336" max="3336" width="10.42578125" style="86" customWidth="1"/>
    <col min="3337" max="3337" width="9.7109375" style="86" customWidth="1"/>
    <col min="3338" max="3584" width="9.140625" style="86"/>
    <col min="3585" max="3585" width="4.28515625" style="86" customWidth="1"/>
    <col min="3586" max="3586" width="9.28515625" style="86" customWidth="1"/>
    <col min="3587" max="3587" width="32.7109375" style="86" customWidth="1"/>
    <col min="3588" max="3589" width="6.7109375" style="86" customWidth="1"/>
    <col min="3590" max="3590" width="9.85546875" style="86" bestFit="1" customWidth="1"/>
    <col min="3591" max="3591" width="8.85546875" style="86" bestFit="1" customWidth="1"/>
    <col min="3592" max="3592" width="10.42578125" style="86" customWidth="1"/>
    <col min="3593" max="3593" width="9.7109375" style="86" customWidth="1"/>
    <col min="3594" max="3840" width="9.140625" style="86"/>
    <col min="3841" max="3841" width="4.28515625" style="86" customWidth="1"/>
    <col min="3842" max="3842" width="9.28515625" style="86" customWidth="1"/>
    <col min="3843" max="3843" width="32.7109375" style="86" customWidth="1"/>
    <col min="3844" max="3845" width="6.7109375" style="86" customWidth="1"/>
    <col min="3846" max="3846" width="9.85546875" style="86" bestFit="1" customWidth="1"/>
    <col min="3847" max="3847" width="8.85546875" style="86" bestFit="1" customWidth="1"/>
    <col min="3848" max="3848" width="10.42578125" style="86" customWidth="1"/>
    <col min="3849" max="3849" width="9.7109375" style="86" customWidth="1"/>
    <col min="3850" max="4096" width="9.140625" style="86"/>
    <col min="4097" max="4097" width="4.28515625" style="86" customWidth="1"/>
    <col min="4098" max="4098" width="9.28515625" style="86" customWidth="1"/>
    <col min="4099" max="4099" width="32.7109375" style="86" customWidth="1"/>
    <col min="4100" max="4101" width="6.7109375" style="86" customWidth="1"/>
    <col min="4102" max="4102" width="9.85546875" style="86" bestFit="1" customWidth="1"/>
    <col min="4103" max="4103" width="8.85546875" style="86" bestFit="1" customWidth="1"/>
    <col min="4104" max="4104" width="10.42578125" style="86" customWidth="1"/>
    <col min="4105" max="4105" width="9.7109375" style="86" customWidth="1"/>
    <col min="4106" max="4352" width="9.140625" style="86"/>
    <col min="4353" max="4353" width="4.28515625" style="86" customWidth="1"/>
    <col min="4354" max="4354" width="9.28515625" style="86" customWidth="1"/>
    <col min="4355" max="4355" width="32.7109375" style="86" customWidth="1"/>
    <col min="4356" max="4357" width="6.7109375" style="86" customWidth="1"/>
    <col min="4358" max="4358" width="9.85546875" style="86" bestFit="1" customWidth="1"/>
    <col min="4359" max="4359" width="8.85546875" style="86" bestFit="1" customWidth="1"/>
    <col min="4360" max="4360" width="10.42578125" style="86" customWidth="1"/>
    <col min="4361" max="4361" width="9.7109375" style="86" customWidth="1"/>
    <col min="4362" max="4608" width="9.140625" style="86"/>
    <col min="4609" max="4609" width="4.28515625" style="86" customWidth="1"/>
    <col min="4610" max="4610" width="9.28515625" style="86" customWidth="1"/>
    <col min="4611" max="4611" width="32.7109375" style="86" customWidth="1"/>
    <col min="4612" max="4613" width="6.7109375" style="86" customWidth="1"/>
    <col min="4614" max="4614" width="9.85546875" style="86" bestFit="1" customWidth="1"/>
    <col min="4615" max="4615" width="8.85546875" style="86" bestFit="1" customWidth="1"/>
    <col min="4616" max="4616" width="10.42578125" style="86" customWidth="1"/>
    <col min="4617" max="4617" width="9.7109375" style="86" customWidth="1"/>
    <col min="4618" max="4864" width="9.140625" style="86"/>
    <col min="4865" max="4865" width="4.28515625" style="86" customWidth="1"/>
    <col min="4866" max="4866" width="9.28515625" style="86" customWidth="1"/>
    <col min="4867" max="4867" width="32.7109375" style="86" customWidth="1"/>
    <col min="4868" max="4869" width="6.7109375" style="86" customWidth="1"/>
    <col min="4870" max="4870" width="9.85546875" style="86" bestFit="1" customWidth="1"/>
    <col min="4871" max="4871" width="8.85546875" style="86" bestFit="1" customWidth="1"/>
    <col min="4872" max="4872" width="10.42578125" style="86" customWidth="1"/>
    <col min="4873" max="4873" width="9.7109375" style="86" customWidth="1"/>
    <col min="4874" max="5120" width="9.140625" style="86"/>
    <col min="5121" max="5121" width="4.28515625" style="86" customWidth="1"/>
    <col min="5122" max="5122" width="9.28515625" style="86" customWidth="1"/>
    <col min="5123" max="5123" width="32.7109375" style="86" customWidth="1"/>
    <col min="5124" max="5125" width="6.7109375" style="86" customWidth="1"/>
    <col min="5126" max="5126" width="9.85546875" style="86" bestFit="1" customWidth="1"/>
    <col min="5127" max="5127" width="8.85546875" style="86" bestFit="1" customWidth="1"/>
    <col min="5128" max="5128" width="10.42578125" style="86" customWidth="1"/>
    <col min="5129" max="5129" width="9.7109375" style="86" customWidth="1"/>
    <col min="5130" max="5376" width="9.140625" style="86"/>
    <col min="5377" max="5377" width="4.28515625" style="86" customWidth="1"/>
    <col min="5378" max="5378" width="9.28515625" style="86" customWidth="1"/>
    <col min="5379" max="5379" width="32.7109375" style="86" customWidth="1"/>
    <col min="5380" max="5381" width="6.7109375" style="86" customWidth="1"/>
    <col min="5382" max="5382" width="9.85546875" style="86" bestFit="1" customWidth="1"/>
    <col min="5383" max="5383" width="8.85546875" style="86" bestFit="1" customWidth="1"/>
    <col min="5384" max="5384" width="10.42578125" style="86" customWidth="1"/>
    <col min="5385" max="5385" width="9.7109375" style="86" customWidth="1"/>
    <col min="5386" max="5632" width="9.140625" style="86"/>
    <col min="5633" max="5633" width="4.28515625" style="86" customWidth="1"/>
    <col min="5634" max="5634" width="9.28515625" style="86" customWidth="1"/>
    <col min="5635" max="5635" width="32.7109375" style="86" customWidth="1"/>
    <col min="5636" max="5637" width="6.7109375" style="86" customWidth="1"/>
    <col min="5638" max="5638" width="9.85546875" style="86" bestFit="1" customWidth="1"/>
    <col min="5639" max="5639" width="8.85546875" style="86" bestFit="1" customWidth="1"/>
    <col min="5640" max="5640" width="10.42578125" style="86" customWidth="1"/>
    <col min="5641" max="5641" width="9.7109375" style="86" customWidth="1"/>
    <col min="5642" max="5888" width="9.140625" style="86"/>
    <col min="5889" max="5889" width="4.28515625" style="86" customWidth="1"/>
    <col min="5890" max="5890" width="9.28515625" style="86" customWidth="1"/>
    <col min="5891" max="5891" width="32.7109375" style="86" customWidth="1"/>
    <col min="5892" max="5893" width="6.7109375" style="86" customWidth="1"/>
    <col min="5894" max="5894" width="9.85546875" style="86" bestFit="1" customWidth="1"/>
    <col min="5895" max="5895" width="8.85546875" style="86" bestFit="1" customWidth="1"/>
    <col min="5896" max="5896" width="10.42578125" style="86" customWidth="1"/>
    <col min="5897" max="5897" width="9.7109375" style="86" customWidth="1"/>
    <col min="5898" max="6144" width="9.140625" style="86"/>
    <col min="6145" max="6145" width="4.28515625" style="86" customWidth="1"/>
    <col min="6146" max="6146" width="9.28515625" style="86" customWidth="1"/>
    <col min="6147" max="6147" width="32.7109375" style="86" customWidth="1"/>
    <col min="6148" max="6149" width="6.7109375" style="86" customWidth="1"/>
    <col min="6150" max="6150" width="9.85546875" style="86" bestFit="1" customWidth="1"/>
    <col min="6151" max="6151" width="8.85546875" style="86" bestFit="1" customWidth="1"/>
    <col min="6152" max="6152" width="10.42578125" style="86" customWidth="1"/>
    <col min="6153" max="6153" width="9.7109375" style="86" customWidth="1"/>
    <col min="6154" max="6400" width="9.140625" style="86"/>
    <col min="6401" max="6401" width="4.28515625" style="86" customWidth="1"/>
    <col min="6402" max="6402" width="9.28515625" style="86" customWidth="1"/>
    <col min="6403" max="6403" width="32.7109375" style="86" customWidth="1"/>
    <col min="6404" max="6405" width="6.7109375" style="86" customWidth="1"/>
    <col min="6406" max="6406" width="9.85546875" style="86" bestFit="1" customWidth="1"/>
    <col min="6407" max="6407" width="8.85546875" style="86" bestFit="1" customWidth="1"/>
    <col min="6408" max="6408" width="10.42578125" style="86" customWidth="1"/>
    <col min="6409" max="6409" width="9.7109375" style="86" customWidth="1"/>
    <col min="6410" max="6656" width="9.140625" style="86"/>
    <col min="6657" max="6657" width="4.28515625" style="86" customWidth="1"/>
    <col min="6658" max="6658" width="9.28515625" style="86" customWidth="1"/>
    <col min="6659" max="6659" width="32.7109375" style="86" customWidth="1"/>
    <col min="6660" max="6661" width="6.7109375" style="86" customWidth="1"/>
    <col min="6662" max="6662" width="9.85546875" style="86" bestFit="1" customWidth="1"/>
    <col min="6663" max="6663" width="8.85546875" style="86" bestFit="1" customWidth="1"/>
    <col min="6664" max="6664" width="10.42578125" style="86" customWidth="1"/>
    <col min="6665" max="6665" width="9.7109375" style="86" customWidth="1"/>
    <col min="6666" max="6912" width="9.140625" style="86"/>
    <col min="6913" max="6913" width="4.28515625" style="86" customWidth="1"/>
    <col min="6914" max="6914" width="9.28515625" style="86" customWidth="1"/>
    <col min="6915" max="6915" width="32.7109375" style="86" customWidth="1"/>
    <col min="6916" max="6917" width="6.7109375" style="86" customWidth="1"/>
    <col min="6918" max="6918" width="9.85546875" style="86" bestFit="1" customWidth="1"/>
    <col min="6919" max="6919" width="8.85546875" style="86" bestFit="1" customWidth="1"/>
    <col min="6920" max="6920" width="10.42578125" style="86" customWidth="1"/>
    <col min="6921" max="6921" width="9.7109375" style="86" customWidth="1"/>
    <col min="6922" max="7168" width="9.140625" style="86"/>
    <col min="7169" max="7169" width="4.28515625" style="86" customWidth="1"/>
    <col min="7170" max="7170" width="9.28515625" style="86" customWidth="1"/>
    <col min="7171" max="7171" width="32.7109375" style="86" customWidth="1"/>
    <col min="7172" max="7173" width="6.7109375" style="86" customWidth="1"/>
    <col min="7174" max="7174" width="9.85546875" style="86" bestFit="1" customWidth="1"/>
    <col min="7175" max="7175" width="8.85546875" style="86" bestFit="1" customWidth="1"/>
    <col min="7176" max="7176" width="10.42578125" style="86" customWidth="1"/>
    <col min="7177" max="7177" width="9.7109375" style="86" customWidth="1"/>
    <col min="7178" max="7424" width="9.140625" style="86"/>
    <col min="7425" max="7425" width="4.28515625" style="86" customWidth="1"/>
    <col min="7426" max="7426" width="9.28515625" style="86" customWidth="1"/>
    <col min="7427" max="7427" width="32.7109375" style="86" customWidth="1"/>
    <col min="7428" max="7429" width="6.7109375" style="86" customWidth="1"/>
    <col min="7430" max="7430" width="9.85546875" style="86" bestFit="1" customWidth="1"/>
    <col min="7431" max="7431" width="8.85546875" style="86" bestFit="1" customWidth="1"/>
    <col min="7432" max="7432" width="10.42578125" style="86" customWidth="1"/>
    <col min="7433" max="7433" width="9.7109375" style="86" customWidth="1"/>
    <col min="7434" max="7680" width="9.140625" style="86"/>
    <col min="7681" max="7681" width="4.28515625" style="86" customWidth="1"/>
    <col min="7682" max="7682" width="9.28515625" style="86" customWidth="1"/>
    <col min="7683" max="7683" width="32.7109375" style="86" customWidth="1"/>
    <col min="7684" max="7685" width="6.7109375" style="86" customWidth="1"/>
    <col min="7686" max="7686" width="9.85546875" style="86" bestFit="1" customWidth="1"/>
    <col min="7687" max="7687" width="8.85546875" style="86" bestFit="1" customWidth="1"/>
    <col min="7688" max="7688" width="10.42578125" style="86" customWidth="1"/>
    <col min="7689" max="7689" width="9.7109375" style="86" customWidth="1"/>
    <col min="7690" max="7936" width="9.140625" style="86"/>
    <col min="7937" max="7937" width="4.28515625" style="86" customWidth="1"/>
    <col min="7938" max="7938" width="9.28515625" style="86" customWidth="1"/>
    <col min="7939" max="7939" width="32.7109375" style="86" customWidth="1"/>
    <col min="7940" max="7941" width="6.7109375" style="86" customWidth="1"/>
    <col min="7942" max="7942" width="9.85546875" style="86" bestFit="1" customWidth="1"/>
    <col min="7943" max="7943" width="8.85546875" style="86" bestFit="1" customWidth="1"/>
    <col min="7944" max="7944" width="10.42578125" style="86" customWidth="1"/>
    <col min="7945" max="7945" width="9.7109375" style="86" customWidth="1"/>
    <col min="7946" max="8192" width="9.140625" style="86"/>
    <col min="8193" max="8193" width="4.28515625" style="86" customWidth="1"/>
    <col min="8194" max="8194" width="9.28515625" style="86" customWidth="1"/>
    <col min="8195" max="8195" width="32.7109375" style="86" customWidth="1"/>
    <col min="8196" max="8197" width="6.7109375" style="86" customWidth="1"/>
    <col min="8198" max="8198" width="9.85546875" style="86" bestFit="1" customWidth="1"/>
    <col min="8199" max="8199" width="8.85546875" style="86" bestFit="1" customWidth="1"/>
    <col min="8200" max="8200" width="10.42578125" style="86" customWidth="1"/>
    <col min="8201" max="8201" width="9.7109375" style="86" customWidth="1"/>
    <col min="8202" max="8448" width="9.140625" style="86"/>
    <col min="8449" max="8449" width="4.28515625" style="86" customWidth="1"/>
    <col min="8450" max="8450" width="9.28515625" style="86" customWidth="1"/>
    <col min="8451" max="8451" width="32.7109375" style="86" customWidth="1"/>
    <col min="8452" max="8453" width="6.7109375" style="86" customWidth="1"/>
    <col min="8454" max="8454" width="9.85546875" style="86" bestFit="1" customWidth="1"/>
    <col min="8455" max="8455" width="8.85546875" style="86" bestFit="1" customWidth="1"/>
    <col min="8456" max="8456" width="10.42578125" style="86" customWidth="1"/>
    <col min="8457" max="8457" width="9.7109375" style="86" customWidth="1"/>
    <col min="8458" max="8704" width="9.140625" style="86"/>
    <col min="8705" max="8705" width="4.28515625" style="86" customWidth="1"/>
    <col min="8706" max="8706" width="9.28515625" style="86" customWidth="1"/>
    <col min="8707" max="8707" width="32.7109375" style="86" customWidth="1"/>
    <col min="8708" max="8709" width="6.7109375" style="86" customWidth="1"/>
    <col min="8710" max="8710" width="9.85546875" style="86" bestFit="1" customWidth="1"/>
    <col min="8711" max="8711" width="8.85546875" style="86" bestFit="1" customWidth="1"/>
    <col min="8712" max="8712" width="10.42578125" style="86" customWidth="1"/>
    <col min="8713" max="8713" width="9.7109375" style="86" customWidth="1"/>
    <col min="8714" max="8960" width="9.140625" style="86"/>
    <col min="8961" max="8961" width="4.28515625" style="86" customWidth="1"/>
    <col min="8962" max="8962" width="9.28515625" style="86" customWidth="1"/>
    <col min="8963" max="8963" width="32.7109375" style="86" customWidth="1"/>
    <col min="8964" max="8965" width="6.7109375" style="86" customWidth="1"/>
    <col min="8966" max="8966" width="9.85546875" style="86" bestFit="1" customWidth="1"/>
    <col min="8967" max="8967" width="8.85546875" style="86" bestFit="1" customWidth="1"/>
    <col min="8968" max="8968" width="10.42578125" style="86" customWidth="1"/>
    <col min="8969" max="8969" width="9.7109375" style="86" customWidth="1"/>
    <col min="8970" max="9216" width="9.140625" style="86"/>
    <col min="9217" max="9217" width="4.28515625" style="86" customWidth="1"/>
    <col min="9218" max="9218" width="9.28515625" style="86" customWidth="1"/>
    <col min="9219" max="9219" width="32.7109375" style="86" customWidth="1"/>
    <col min="9220" max="9221" width="6.7109375" style="86" customWidth="1"/>
    <col min="9222" max="9222" width="9.85546875" style="86" bestFit="1" customWidth="1"/>
    <col min="9223" max="9223" width="8.85546875" style="86" bestFit="1" customWidth="1"/>
    <col min="9224" max="9224" width="10.42578125" style="86" customWidth="1"/>
    <col min="9225" max="9225" width="9.7109375" style="86" customWidth="1"/>
    <col min="9226" max="9472" width="9.140625" style="86"/>
    <col min="9473" max="9473" width="4.28515625" style="86" customWidth="1"/>
    <col min="9474" max="9474" width="9.28515625" style="86" customWidth="1"/>
    <col min="9475" max="9475" width="32.7109375" style="86" customWidth="1"/>
    <col min="9476" max="9477" width="6.7109375" style="86" customWidth="1"/>
    <col min="9478" max="9478" width="9.85546875" style="86" bestFit="1" customWidth="1"/>
    <col min="9479" max="9479" width="8.85546875" style="86" bestFit="1" customWidth="1"/>
    <col min="9480" max="9480" width="10.42578125" style="86" customWidth="1"/>
    <col min="9481" max="9481" width="9.7109375" style="86" customWidth="1"/>
    <col min="9482" max="9728" width="9.140625" style="86"/>
    <col min="9729" max="9729" width="4.28515625" style="86" customWidth="1"/>
    <col min="9730" max="9730" width="9.28515625" style="86" customWidth="1"/>
    <col min="9731" max="9731" width="32.7109375" style="86" customWidth="1"/>
    <col min="9732" max="9733" width="6.7109375" style="86" customWidth="1"/>
    <col min="9734" max="9734" width="9.85546875" style="86" bestFit="1" customWidth="1"/>
    <col min="9735" max="9735" width="8.85546875" style="86" bestFit="1" customWidth="1"/>
    <col min="9736" max="9736" width="10.42578125" style="86" customWidth="1"/>
    <col min="9737" max="9737" width="9.7109375" style="86" customWidth="1"/>
    <col min="9738" max="9984" width="9.140625" style="86"/>
    <col min="9985" max="9985" width="4.28515625" style="86" customWidth="1"/>
    <col min="9986" max="9986" width="9.28515625" style="86" customWidth="1"/>
    <col min="9987" max="9987" width="32.7109375" style="86" customWidth="1"/>
    <col min="9988" max="9989" width="6.7109375" style="86" customWidth="1"/>
    <col min="9990" max="9990" width="9.85546875" style="86" bestFit="1" customWidth="1"/>
    <col min="9991" max="9991" width="8.85546875" style="86" bestFit="1" customWidth="1"/>
    <col min="9992" max="9992" width="10.42578125" style="86" customWidth="1"/>
    <col min="9993" max="9993" width="9.7109375" style="86" customWidth="1"/>
    <col min="9994" max="10240" width="9.140625" style="86"/>
    <col min="10241" max="10241" width="4.28515625" style="86" customWidth="1"/>
    <col min="10242" max="10242" width="9.28515625" style="86" customWidth="1"/>
    <col min="10243" max="10243" width="32.7109375" style="86" customWidth="1"/>
    <col min="10244" max="10245" width="6.7109375" style="86" customWidth="1"/>
    <col min="10246" max="10246" width="9.85546875" style="86" bestFit="1" customWidth="1"/>
    <col min="10247" max="10247" width="8.85546875" style="86" bestFit="1" customWidth="1"/>
    <col min="10248" max="10248" width="10.42578125" style="86" customWidth="1"/>
    <col min="10249" max="10249" width="9.7109375" style="86" customWidth="1"/>
    <col min="10250" max="10496" width="9.140625" style="86"/>
    <col min="10497" max="10497" width="4.28515625" style="86" customWidth="1"/>
    <col min="10498" max="10498" width="9.28515625" style="86" customWidth="1"/>
    <col min="10499" max="10499" width="32.7109375" style="86" customWidth="1"/>
    <col min="10500" max="10501" width="6.7109375" style="86" customWidth="1"/>
    <col min="10502" max="10502" width="9.85546875" style="86" bestFit="1" customWidth="1"/>
    <col min="10503" max="10503" width="8.85546875" style="86" bestFit="1" customWidth="1"/>
    <col min="10504" max="10504" width="10.42578125" style="86" customWidth="1"/>
    <col min="10505" max="10505" width="9.7109375" style="86" customWidth="1"/>
    <col min="10506" max="10752" width="9.140625" style="86"/>
    <col min="10753" max="10753" width="4.28515625" style="86" customWidth="1"/>
    <col min="10754" max="10754" width="9.28515625" style="86" customWidth="1"/>
    <col min="10755" max="10755" width="32.7109375" style="86" customWidth="1"/>
    <col min="10756" max="10757" width="6.7109375" style="86" customWidth="1"/>
    <col min="10758" max="10758" width="9.85546875" style="86" bestFit="1" customWidth="1"/>
    <col min="10759" max="10759" width="8.85546875" style="86" bestFit="1" customWidth="1"/>
    <col min="10760" max="10760" width="10.42578125" style="86" customWidth="1"/>
    <col min="10761" max="10761" width="9.7109375" style="86" customWidth="1"/>
    <col min="10762" max="11008" width="9.140625" style="86"/>
    <col min="11009" max="11009" width="4.28515625" style="86" customWidth="1"/>
    <col min="11010" max="11010" width="9.28515625" style="86" customWidth="1"/>
    <col min="11011" max="11011" width="32.7109375" style="86" customWidth="1"/>
    <col min="11012" max="11013" width="6.7109375" style="86" customWidth="1"/>
    <col min="11014" max="11014" width="9.85546875" style="86" bestFit="1" customWidth="1"/>
    <col min="11015" max="11015" width="8.85546875" style="86" bestFit="1" customWidth="1"/>
    <col min="11016" max="11016" width="10.42578125" style="86" customWidth="1"/>
    <col min="11017" max="11017" width="9.7109375" style="86" customWidth="1"/>
    <col min="11018" max="11264" width="9.140625" style="86"/>
    <col min="11265" max="11265" width="4.28515625" style="86" customWidth="1"/>
    <col min="11266" max="11266" width="9.28515625" style="86" customWidth="1"/>
    <col min="11267" max="11267" width="32.7109375" style="86" customWidth="1"/>
    <col min="11268" max="11269" width="6.7109375" style="86" customWidth="1"/>
    <col min="11270" max="11270" width="9.85546875" style="86" bestFit="1" customWidth="1"/>
    <col min="11271" max="11271" width="8.85546875" style="86" bestFit="1" customWidth="1"/>
    <col min="11272" max="11272" width="10.42578125" style="86" customWidth="1"/>
    <col min="11273" max="11273" width="9.7109375" style="86" customWidth="1"/>
    <col min="11274" max="11520" width="9.140625" style="86"/>
    <col min="11521" max="11521" width="4.28515625" style="86" customWidth="1"/>
    <col min="11522" max="11522" width="9.28515625" style="86" customWidth="1"/>
    <col min="11523" max="11523" width="32.7109375" style="86" customWidth="1"/>
    <col min="11524" max="11525" width="6.7109375" style="86" customWidth="1"/>
    <col min="11526" max="11526" width="9.85546875" style="86" bestFit="1" customWidth="1"/>
    <col min="11527" max="11527" width="8.85546875" style="86" bestFit="1" customWidth="1"/>
    <col min="11528" max="11528" width="10.42578125" style="86" customWidth="1"/>
    <col min="11529" max="11529" width="9.7109375" style="86" customWidth="1"/>
    <col min="11530" max="11776" width="9.140625" style="86"/>
    <col min="11777" max="11777" width="4.28515625" style="86" customWidth="1"/>
    <col min="11778" max="11778" width="9.28515625" style="86" customWidth="1"/>
    <col min="11779" max="11779" width="32.7109375" style="86" customWidth="1"/>
    <col min="11780" max="11781" width="6.7109375" style="86" customWidth="1"/>
    <col min="11782" max="11782" width="9.85546875" style="86" bestFit="1" customWidth="1"/>
    <col min="11783" max="11783" width="8.85546875" style="86" bestFit="1" customWidth="1"/>
    <col min="11784" max="11784" width="10.42578125" style="86" customWidth="1"/>
    <col min="11785" max="11785" width="9.7109375" style="86" customWidth="1"/>
    <col min="11786" max="12032" width="9.140625" style="86"/>
    <col min="12033" max="12033" width="4.28515625" style="86" customWidth="1"/>
    <col min="12034" max="12034" width="9.28515625" style="86" customWidth="1"/>
    <col min="12035" max="12035" width="32.7109375" style="86" customWidth="1"/>
    <col min="12036" max="12037" width="6.7109375" style="86" customWidth="1"/>
    <col min="12038" max="12038" width="9.85546875" style="86" bestFit="1" customWidth="1"/>
    <col min="12039" max="12039" width="8.85546875" style="86" bestFit="1" customWidth="1"/>
    <col min="12040" max="12040" width="10.42578125" style="86" customWidth="1"/>
    <col min="12041" max="12041" width="9.7109375" style="86" customWidth="1"/>
    <col min="12042" max="12288" width="9.140625" style="86"/>
    <col min="12289" max="12289" width="4.28515625" style="86" customWidth="1"/>
    <col min="12290" max="12290" width="9.28515625" style="86" customWidth="1"/>
    <col min="12291" max="12291" width="32.7109375" style="86" customWidth="1"/>
    <col min="12292" max="12293" width="6.7109375" style="86" customWidth="1"/>
    <col min="12294" max="12294" width="9.85546875" style="86" bestFit="1" customWidth="1"/>
    <col min="12295" max="12295" width="8.85546875" style="86" bestFit="1" customWidth="1"/>
    <col min="12296" max="12296" width="10.42578125" style="86" customWidth="1"/>
    <col min="12297" max="12297" width="9.7109375" style="86" customWidth="1"/>
    <col min="12298" max="12544" width="9.140625" style="86"/>
    <col min="12545" max="12545" width="4.28515625" style="86" customWidth="1"/>
    <col min="12546" max="12546" width="9.28515625" style="86" customWidth="1"/>
    <col min="12547" max="12547" width="32.7109375" style="86" customWidth="1"/>
    <col min="12548" max="12549" width="6.7109375" style="86" customWidth="1"/>
    <col min="12550" max="12550" width="9.85546875" style="86" bestFit="1" customWidth="1"/>
    <col min="12551" max="12551" width="8.85546875" style="86" bestFit="1" customWidth="1"/>
    <col min="12552" max="12552" width="10.42578125" style="86" customWidth="1"/>
    <col min="12553" max="12553" width="9.7109375" style="86" customWidth="1"/>
    <col min="12554" max="12800" width="9.140625" style="86"/>
    <col min="12801" max="12801" width="4.28515625" style="86" customWidth="1"/>
    <col min="12802" max="12802" width="9.28515625" style="86" customWidth="1"/>
    <col min="12803" max="12803" width="32.7109375" style="86" customWidth="1"/>
    <col min="12804" max="12805" width="6.7109375" style="86" customWidth="1"/>
    <col min="12806" max="12806" width="9.85546875" style="86" bestFit="1" customWidth="1"/>
    <col min="12807" max="12807" width="8.85546875" style="86" bestFit="1" customWidth="1"/>
    <col min="12808" max="12808" width="10.42578125" style="86" customWidth="1"/>
    <col min="12809" max="12809" width="9.7109375" style="86" customWidth="1"/>
    <col min="12810" max="13056" width="9.140625" style="86"/>
    <col min="13057" max="13057" width="4.28515625" style="86" customWidth="1"/>
    <col min="13058" max="13058" width="9.28515625" style="86" customWidth="1"/>
    <col min="13059" max="13059" width="32.7109375" style="86" customWidth="1"/>
    <col min="13060" max="13061" width="6.7109375" style="86" customWidth="1"/>
    <col min="13062" max="13062" width="9.85546875" style="86" bestFit="1" customWidth="1"/>
    <col min="13063" max="13063" width="8.85546875" style="86" bestFit="1" customWidth="1"/>
    <col min="13064" max="13064" width="10.42578125" style="86" customWidth="1"/>
    <col min="13065" max="13065" width="9.7109375" style="86" customWidth="1"/>
    <col min="13066" max="13312" width="9.140625" style="86"/>
    <col min="13313" max="13313" width="4.28515625" style="86" customWidth="1"/>
    <col min="13314" max="13314" width="9.28515625" style="86" customWidth="1"/>
    <col min="13315" max="13315" width="32.7109375" style="86" customWidth="1"/>
    <col min="13316" max="13317" width="6.7109375" style="86" customWidth="1"/>
    <col min="13318" max="13318" width="9.85546875" style="86" bestFit="1" customWidth="1"/>
    <col min="13319" max="13319" width="8.85546875" style="86" bestFit="1" customWidth="1"/>
    <col min="13320" max="13320" width="10.42578125" style="86" customWidth="1"/>
    <col min="13321" max="13321" width="9.7109375" style="86" customWidth="1"/>
    <col min="13322" max="13568" width="9.140625" style="86"/>
    <col min="13569" max="13569" width="4.28515625" style="86" customWidth="1"/>
    <col min="13570" max="13570" width="9.28515625" style="86" customWidth="1"/>
    <col min="13571" max="13571" width="32.7109375" style="86" customWidth="1"/>
    <col min="13572" max="13573" width="6.7109375" style="86" customWidth="1"/>
    <col min="13574" max="13574" width="9.85546875" style="86" bestFit="1" customWidth="1"/>
    <col min="13575" max="13575" width="8.85546875" style="86" bestFit="1" customWidth="1"/>
    <col min="13576" max="13576" width="10.42578125" style="86" customWidth="1"/>
    <col min="13577" max="13577" width="9.7109375" style="86" customWidth="1"/>
    <col min="13578" max="13824" width="9.140625" style="86"/>
    <col min="13825" max="13825" width="4.28515625" style="86" customWidth="1"/>
    <col min="13826" max="13826" width="9.28515625" style="86" customWidth="1"/>
    <col min="13827" max="13827" width="32.7109375" style="86" customWidth="1"/>
    <col min="13828" max="13829" width="6.7109375" style="86" customWidth="1"/>
    <col min="13830" max="13830" width="9.85546875" style="86" bestFit="1" customWidth="1"/>
    <col min="13831" max="13831" width="8.85546875" style="86" bestFit="1" customWidth="1"/>
    <col min="13832" max="13832" width="10.42578125" style="86" customWidth="1"/>
    <col min="13833" max="13833" width="9.7109375" style="86" customWidth="1"/>
    <col min="13834" max="14080" width="9.140625" style="86"/>
    <col min="14081" max="14081" width="4.28515625" style="86" customWidth="1"/>
    <col min="14082" max="14082" width="9.28515625" style="86" customWidth="1"/>
    <col min="14083" max="14083" width="32.7109375" style="86" customWidth="1"/>
    <col min="14084" max="14085" width="6.7109375" style="86" customWidth="1"/>
    <col min="14086" max="14086" width="9.85546875" style="86" bestFit="1" customWidth="1"/>
    <col min="14087" max="14087" width="8.85546875" style="86" bestFit="1" customWidth="1"/>
    <col min="14088" max="14088" width="10.42578125" style="86" customWidth="1"/>
    <col min="14089" max="14089" width="9.7109375" style="86" customWidth="1"/>
    <col min="14090" max="14336" width="9.140625" style="86"/>
    <col min="14337" max="14337" width="4.28515625" style="86" customWidth="1"/>
    <col min="14338" max="14338" width="9.28515625" style="86" customWidth="1"/>
    <col min="14339" max="14339" width="32.7109375" style="86" customWidth="1"/>
    <col min="14340" max="14341" width="6.7109375" style="86" customWidth="1"/>
    <col min="14342" max="14342" width="9.85546875" style="86" bestFit="1" customWidth="1"/>
    <col min="14343" max="14343" width="8.85546875" style="86" bestFit="1" customWidth="1"/>
    <col min="14344" max="14344" width="10.42578125" style="86" customWidth="1"/>
    <col min="14345" max="14345" width="9.7109375" style="86" customWidth="1"/>
    <col min="14346" max="14592" width="9.140625" style="86"/>
    <col min="14593" max="14593" width="4.28515625" style="86" customWidth="1"/>
    <col min="14594" max="14594" width="9.28515625" style="86" customWidth="1"/>
    <col min="14595" max="14595" width="32.7109375" style="86" customWidth="1"/>
    <col min="14596" max="14597" width="6.7109375" style="86" customWidth="1"/>
    <col min="14598" max="14598" width="9.85546875" style="86" bestFit="1" customWidth="1"/>
    <col min="14599" max="14599" width="8.85546875" style="86" bestFit="1" customWidth="1"/>
    <col min="14600" max="14600" width="10.42578125" style="86" customWidth="1"/>
    <col min="14601" max="14601" width="9.7109375" style="86" customWidth="1"/>
    <col min="14602" max="14848" width="9.140625" style="86"/>
    <col min="14849" max="14849" width="4.28515625" style="86" customWidth="1"/>
    <col min="14850" max="14850" width="9.28515625" style="86" customWidth="1"/>
    <col min="14851" max="14851" width="32.7109375" style="86" customWidth="1"/>
    <col min="14852" max="14853" width="6.7109375" style="86" customWidth="1"/>
    <col min="14854" max="14854" width="9.85546875" style="86" bestFit="1" customWidth="1"/>
    <col min="14855" max="14855" width="8.85546875" style="86" bestFit="1" customWidth="1"/>
    <col min="14856" max="14856" width="10.42578125" style="86" customWidth="1"/>
    <col min="14857" max="14857" width="9.7109375" style="86" customWidth="1"/>
    <col min="14858" max="15104" width="9.140625" style="86"/>
    <col min="15105" max="15105" width="4.28515625" style="86" customWidth="1"/>
    <col min="15106" max="15106" width="9.28515625" style="86" customWidth="1"/>
    <col min="15107" max="15107" width="32.7109375" style="86" customWidth="1"/>
    <col min="15108" max="15109" width="6.7109375" style="86" customWidth="1"/>
    <col min="15110" max="15110" width="9.85546875" style="86" bestFit="1" customWidth="1"/>
    <col min="15111" max="15111" width="8.85546875" style="86" bestFit="1" customWidth="1"/>
    <col min="15112" max="15112" width="10.42578125" style="86" customWidth="1"/>
    <col min="15113" max="15113" width="9.7109375" style="86" customWidth="1"/>
    <col min="15114" max="15360" width="9.140625" style="86"/>
    <col min="15361" max="15361" width="4.28515625" style="86" customWidth="1"/>
    <col min="15362" max="15362" width="9.28515625" style="86" customWidth="1"/>
    <col min="15363" max="15363" width="32.7109375" style="86" customWidth="1"/>
    <col min="15364" max="15365" width="6.7109375" style="86" customWidth="1"/>
    <col min="15366" max="15366" width="9.85546875" style="86" bestFit="1" customWidth="1"/>
    <col min="15367" max="15367" width="8.85546875" style="86" bestFit="1" customWidth="1"/>
    <col min="15368" max="15368" width="10.42578125" style="86" customWidth="1"/>
    <col min="15369" max="15369" width="9.7109375" style="86" customWidth="1"/>
    <col min="15370" max="15616" width="9.140625" style="86"/>
    <col min="15617" max="15617" width="4.28515625" style="86" customWidth="1"/>
    <col min="15618" max="15618" width="9.28515625" style="86" customWidth="1"/>
    <col min="15619" max="15619" width="32.7109375" style="86" customWidth="1"/>
    <col min="15620" max="15621" width="6.7109375" style="86" customWidth="1"/>
    <col min="15622" max="15622" width="9.85546875" style="86" bestFit="1" customWidth="1"/>
    <col min="15623" max="15623" width="8.85546875" style="86" bestFit="1" customWidth="1"/>
    <col min="15624" max="15624" width="10.42578125" style="86" customWidth="1"/>
    <col min="15625" max="15625" width="9.7109375" style="86" customWidth="1"/>
    <col min="15626" max="15872" width="9.140625" style="86"/>
    <col min="15873" max="15873" width="4.28515625" style="86" customWidth="1"/>
    <col min="15874" max="15874" width="9.28515625" style="86" customWidth="1"/>
    <col min="15875" max="15875" width="32.7109375" style="86" customWidth="1"/>
    <col min="15876" max="15877" width="6.7109375" style="86" customWidth="1"/>
    <col min="15878" max="15878" width="9.85546875" style="86" bestFit="1" customWidth="1"/>
    <col min="15879" max="15879" width="8.85546875" style="86" bestFit="1" customWidth="1"/>
    <col min="15880" max="15880" width="10.42578125" style="86" customWidth="1"/>
    <col min="15881" max="15881" width="9.7109375" style="86" customWidth="1"/>
    <col min="15882" max="16128" width="9.140625" style="86"/>
    <col min="16129" max="16129" width="4.28515625" style="86" customWidth="1"/>
    <col min="16130" max="16130" width="9.28515625" style="86" customWidth="1"/>
    <col min="16131" max="16131" width="32.7109375" style="86" customWidth="1"/>
    <col min="16132" max="16133" width="6.7109375" style="86" customWidth="1"/>
    <col min="16134" max="16134" width="9.85546875" style="86" bestFit="1" customWidth="1"/>
    <col min="16135" max="16135" width="8.85546875" style="86" bestFit="1" customWidth="1"/>
    <col min="16136" max="16136" width="10.42578125" style="86" customWidth="1"/>
    <col min="16137" max="16137" width="9.7109375" style="86" customWidth="1"/>
    <col min="16138" max="16384" width="9.140625" style="86"/>
  </cols>
  <sheetData>
    <row r="1" spans="1:9" ht="15">
      <c r="A1" s="8" t="s">
        <v>71</v>
      </c>
      <c r="B1" s="8" t="s">
        <v>72</v>
      </c>
      <c r="C1" s="8" t="s">
        <v>73</v>
      </c>
      <c r="D1" s="241" t="s">
        <v>74</v>
      </c>
      <c r="E1" s="13" t="s">
        <v>75</v>
      </c>
      <c r="F1" s="241" t="s">
        <v>76</v>
      </c>
      <c r="G1" s="241" t="s">
        <v>77</v>
      </c>
      <c r="H1" s="241" t="s">
        <v>0</v>
      </c>
      <c r="I1" s="13" t="s">
        <v>1</v>
      </c>
    </row>
    <row r="2" spans="1:9" ht="285">
      <c r="A2" s="57">
        <v>1</v>
      </c>
      <c r="B2" s="20" t="s">
        <v>1863</v>
      </c>
      <c r="C2" s="71" t="s">
        <v>4286</v>
      </c>
      <c r="D2" s="76">
        <v>1</v>
      </c>
      <c r="E2" s="58" t="s">
        <v>80</v>
      </c>
      <c r="F2" s="281"/>
      <c r="G2" s="281"/>
      <c r="H2" s="72">
        <f>ROUND(D2*F2, 0)</f>
        <v>0</v>
      </c>
      <c r="I2" s="72">
        <f>ROUND(D2*G2, 0)</f>
        <v>0</v>
      </c>
    </row>
    <row r="3" spans="1:9">
      <c r="C3" s="71"/>
      <c r="F3" s="77"/>
      <c r="G3" s="77"/>
      <c r="H3" s="72"/>
      <c r="I3" s="72"/>
    </row>
    <row r="4" spans="1:9" ht="228">
      <c r="A4" s="57">
        <v>2</v>
      </c>
      <c r="B4" s="20" t="s">
        <v>1864</v>
      </c>
      <c r="C4" s="20" t="s">
        <v>4287</v>
      </c>
      <c r="D4" s="76">
        <v>1</v>
      </c>
      <c r="E4" s="58" t="s">
        <v>80</v>
      </c>
      <c r="F4" s="281"/>
      <c r="G4" s="281"/>
      <c r="H4" s="72">
        <f>ROUND(D4*F4, 0)</f>
        <v>0</v>
      </c>
      <c r="I4" s="72">
        <f>ROUND(D4*G4, 0)</f>
        <v>0</v>
      </c>
    </row>
    <row r="5" spans="1:9">
      <c r="C5" s="71"/>
      <c r="F5" s="77"/>
      <c r="G5" s="77"/>
      <c r="H5" s="72"/>
      <c r="I5" s="72"/>
    </row>
    <row r="6" spans="1:9" ht="242.25">
      <c r="A6" s="57">
        <v>3</v>
      </c>
      <c r="B6" s="20" t="s">
        <v>1865</v>
      </c>
      <c r="C6" s="20" t="s">
        <v>4288</v>
      </c>
      <c r="D6" s="76">
        <v>2</v>
      </c>
      <c r="E6" s="58" t="s">
        <v>80</v>
      </c>
      <c r="F6" s="281"/>
      <c r="G6" s="281"/>
      <c r="H6" s="72">
        <f>ROUND(D6*F6, 0)</f>
        <v>0</v>
      </c>
      <c r="I6" s="72">
        <f>ROUND(D6*G6, 0)</f>
        <v>0</v>
      </c>
    </row>
    <row r="7" spans="1:9">
      <c r="F7" s="77"/>
      <c r="G7" s="77"/>
      <c r="H7" s="72"/>
      <c r="I7" s="72"/>
    </row>
    <row r="8" spans="1:9" ht="15">
      <c r="A8" s="164"/>
      <c r="B8" s="12"/>
      <c r="C8" s="12" t="s">
        <v>89</v>
      </c>
      <c r="D8" s="268"/>
      <c r="E8" s="14"/>
      <c r="F8" s="341"/>
      <c r="G8" s="341"/>
      <c r="H8" s="16">
        <f>ROUND(SUM(H2:H7),0)</f>
        <v>0</v>
      </c>
      <c r="I8" s="16">
        <f>ROUND(SUM(I2:I7),0)</f>
        <v>0</v>
      </c>
    </row>
  </sheetData>
  <sheetProtection algorithmName="SHA-512" hashValue="oTOsgEgcrmC0UHe68xdvq74oqv/p2T+87B+GDdgvN9AkyEBcv+IMajquqTxM929XQHkP57Ml+//oWueVVFTG2Q==" saltValue="GawudM4JpEBVq84Qwe3uNg==" spinCount="100000" sheet="1" objects="1" scenarios="1"/>
  <autoFilter ref="A1:I8" xr:uid="{00000000-0009-0000-0000-000029000000}"/>
  <customSheetViews>
    <customSheetView guid="{8F7B0D9D-760B-4ED2-8EF3-7E60F24C53A3}" showPageBreaks="1" topLeftCell="A13">
      <selection activeCell="C80" sqref="C80"/>
      <rowBreaks count="1" manualBreakCount="1">
        <brk id="9" max="16383" man="1"/>
      </rowBreaks>
      <pageMargins left="0.7" right="0.7" top="0.75" bottom="0.75" header="0.3" footer="0.3"/>
      <pageSetup paperSize="9" scale="88" orientation="portrait" r:id="rId1"/>
      <headerFooter>
        <oddHeader>&amp;L&amp;"Times New Roman,Félkövér"Mobilfalak</oddHeader>
      </headerFooter>
    </customSheetView>
    <customSheetView guid="{889DD361-410A-403A-AA82-655FDFDC877E}" showPageBreaks="1" view="pageBreakPreview" topLeftCell="A10">
      <selection activeCell="G3" sqref="G3"/>
      <rowBreaks count="1" manualBreakCount="1">
        <brk id="9" max="16383" man="1"/>
      </rowBreaks>
      <pageMargins left="0.70866141732283472" right="0.70866141732283472" top="0.74803149606299213" bottom="0.74803149606299213" header="0.31496062992125984" footer="0.31496062992125984"/>
      <pageSetup paperSize="9" scale="72" orientation="portrait" r:id="rId2"/>
      <headerFooter>
        <oddHeader>&amp;L&amp;"Times New Roman,Félkövér"Mobilfalak</oddHeader>
      </headerFooter>
    </customSheetView>
    <customSheetView guid="{D331B704-800F-4B9C-8ED5-0D010377A042}" topLeftCell="A13">
      <selection activeCell="C80" sqref="C80"/>
      <rowBreaks count="1" manualBreakCount="1">
        <brk id="9" max="16383" man="1"/>
      </rowBreaks>
      <pageMargins left="0.7" right="0.7" top="0.75" bottom="0.75" header="0.3" footer="0.3"/>
      <pageSetup paperSize="9" scale="88" orientation="portrait" r:id="rId3"/>
      <headerFooter>
        <oddHeader>&amp;L&amp;"Times New Roman,Félkövér"Mobilfalak</oddHeader>
      </headerFooter>
    </customSheetView>
  </customSheetViews>
  <pageMargins left="0.23622047244094491" right="0.23622047244094491" top="0.70866141732283472" bottom="0.70866141732283472" header="0.43307086614173229" footer="0.43307086614173229"/>
  <pageSetup paperSize="9" scale="70" firstPageNumber="238" fitToHeight="0" orientation="portrait" useFirstPageNumber="1" r:id="rId4"/>
  <headerFooter>
    <oddHeader>&amp;L&amp;"Times New Roman,Félkövér"&amp;10&amp;A</oddHeader>
    <oddFooter>&amp;C&amp;P</oddFooter>
  </headerFooter>
  <rowBreaks count="1" manualBreakCount="1">
    <brk id="5" max="16383"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Munka44">
    <tabColor rgb="FFFFFF00"/>
  </sheetPr>
  <dimension ref="A1:I8"/>
  <sheetViews>
    <sheetView zoomScaleSheetLayoutView="100" workbookViewId="0">
      <selection activeCell="G3" sqref="G3"/>
    </sheetView>
  </sheetViews>
  <sheetFormatPr defaultRowHeight="14.25"/>
  <cols>
    <col min="1" max="1" width="5.5703125" style="57" customWidth="1"/>
    <col min="2" max="2" width="11.28515625" style="20" customWidth="1"/>
    <col min="3" max="3" width="29.42578125" style="20" customWidth="1"/>
    <col min="4" max="4" width="8.42578125" style="76" customWidth="1"/>
    <col min="5" max="5" width="8.28515625" style="58" customWidth="1"/>
    <col min="6" max="6" width="17" style="342" customWidth="1"/>
    <col min="7" max="7" width="13.85546875" style="342" customWidth="1"/>
    <col min="8" max="8" width="17" style="73" customWidth="1"/>
    <col min="9" max="9" width="15.42578125" style="73" customWidth="1"/>
    <col min="10" max="256" width="9.140625" style="86"/>
    <col min="257" max="257" width="4.28515625" style="86" customWidth="1"/>
    <col min="258" max="258" width="9.28515625" style="86" customWidth="1"/>
    <col min="259" max="259" width="32.7109375" style="86" customWidth="1"/>
    <col min="260" max="261" width="6.7109375" style="86" customWidth="1"/>
    <col min="262" max="262" width="9.85546875" style="86" bestFit="1" customWidth="1"/>
    <col min="263" max="263" width="8.85546875" style="86" bestFit="1" customWidth="1"/>
    <col min="264" max="264" width="10.42578125" style="86" customWidth="1"/>
    <col min="265" max="265" width="9.7109375" style="86" customWidth="1"/>
    <col min="266" max="512" width="9.140625" style="86"/>
    <col min="513" max="513" width="4.28515625" style="86" customWidth="1"/>
    <col min="514" max="514" width="9.28515625" style="86" customWidth="1"/>
    <col min="515" max="515" width="32.7109375" style="86" customWidth="1"/>
    <col min="516" max="517" width="6.7109375" style="86" customWidth="1"/>
    <col min="518" max="518" width="9.85546875" style="86" bestFit="1" customWidth="1"/>
    <col min="519" max="519" width="8.85546875" style="86" bestFit="1" customWidth="1"/>
    <col min="520" max="520" width="10.42578125" style="86" customWidth="1"/>
    <col min="521" max="521" width="9.7109375" style="86" customWidth="1"/>
    <col min="522" max="768" width="9.140625" style="86"/>
    <col min="769" max="769" width="4.28515625" style="86" customWidth="1"/>
    <col min="770" max="770" width="9.28515625" style="86" customWidth="1"/>
    <col min="771" max="771" width="32.7109375" style="86" customWidth="1"/>
    <col min="772" max="773" width="6.7109375" style="86" customWidth="1"/>
    <col min="774" max="774" width="9.85546875" style="86" bestFit="1" customWidth="1"/>
    <col min="775" max="775" width="8.85546875" style="86" bestFit="1" customWidth="1"/>
    <col min="776" max="776" width="10.42578125" style="86" customWidth="1"/>
    <col min="777" max="777" width="9.7109375" style="86" customWidth="1"/>
    <col min="778" max="1024" width="9.140625" style="86"/>
    <col min="1025" max="1025" width="4.28515625" style="86" customWidth="1"/>
    <col min="1026" max="1026" width="9.28515625" style="86" customWidth="1"/>
    <col min="1027" max="1027" width="32.7109375" style="86" customWidth="1"/>
    <col min="1028" max="1029" width="6.7109375" style="86" customWidth="1"/>
    <col min="1030" max="1030" width="9.85546875" style="86" bestFit="1" customWidth="1"/>
    <col min="1031" max="1031" width="8.85546875" style="86" bestFit="1" customWidth="1"/>
    <col min="1032" max="1032" width="10.42578125" style="86" customWidth="1"/>
    <col min="1033" max="1033" width="9.7109375" style="86" customWidth="1"/>
    <col min="1034" max="1280" width="9.140625" style="86"/>
    <col min="1281" max="1281" width="4.28515625" style="86" customWidth="1"/>
    <col min="1282" max="1282" width="9.28515625" style="86" customWidth="1"/>
    <col min="1283" max="1283" width="32.7109375" style="86" customWidth="1"/>
    <col min="1284" max="1285" width="6.7109375" style="86" customWidth="1"/>
    <col min="1286" max="1286" width="9.85546875" style="86" bestFit="1" customWidth="1"/>
    <col min="1287" max="1287" width="8.85546875" style="86" bestFit="1" customWidth="1"/>
    <col min="1288" max="1288" width="10.42578125" style="86" customWidth="1"/>
    <col min="1289" max="1289" width="9.7109375" style="86" customWidth="1"/>
    <col min="1290" max="1536" width="9.140625" style="86"/>
    <col min="1537" max="1537" width="4.28515625" style="86" customWidth="1"/>
    <col min="1538" max="1538" width="9.28515625" style="86" customWidth="1"/>
    <col min="1539" max="1539" width="32.7109375" style="86" customWidth="1"/>
    <col min="1540" max="1541" width="6.7109375" style="86" customWidth="1"/>
    <col min="1542" max="1542" width="9.85546875" style="86" bestFit="1" customWidth="1"/>
    <col min="1543" max="1543" width="8.85546875" style="86" bestFit="1" customWidth="1"/>
    <col min="1544" max="1544" width="10.42578125" style="86" customWidth="1"/>
    <col min="1545" max="1545" width="9.7109375" style="86" customWidth="1"/>
    <col min="1546" max="1792" width="9.140625" style="86"/>
    <col min="1793" max="1793" width="4.28515625" style="86" customWidth="1"/>
    <col min="1794" max="1794" width="9.28515625" style="86" customWidth="1"/>
    <col min="1795" max="1795" width="32.7109375" style="86" customWidth="1"/>
    <col min="1796" max="1797" width="6.7109375" style="86" customWidth="1"/>
    <col min="1798" max="1798" width="9.85546875" style="86" bestFit="1" customWidth="1"/>
    <col min="1799" max="1799" width="8.85546875" style="86" bestFit="1" customWidth="1"/>
    <col min="1800" max="1800" width="10.42578125" style="86" customWidth="1"/>
    <col min="1801" max="1801" width="9.7109375" style="86" customWidth="1"/>
    <col min="1802" max="2048" width="9.140625" style="86"/>
    <col min="2049" max="2049" width="4.28515625" style="86" customWidth="1"/>
    <col min="2050" max="2050" width="9.28515625" style="86" customWidth="1"/>
    <col min="2051" max="2051" width="32.7109375" style="86" customWidth="1"/>
    <col min="2052" max="2053" width="6.7109375" style="86" customWidth="1"/>
    <col min="2054" max="2054" width="9.85546875" style="86" bestFit="1" customWidth="1"/>
    <col min="2055" max="2055" width="8.85546875" style="86" bestFit="1" customWidth="1"/>
    <col min="2056" max="2056" width="10.42578125" style="86" customWidth="1"/>
    <col min="2057" max="2057" width="9.7109375" style="86" customWidth="1"/>
    <col min="2058" max="2304" width="9.140625" style="86"/>
    <col min="2305" max="2305" width="4.28515625" style="86" customWidth="1"/>
    <col min="2306" max="2306" width="9.28515625" style="86" customWidth="1"/>
    <col min="2307" max="2307" width="32.7109375" style="86" customWidth="1"/>
    <col min="2308" max="2309" width="6.7109375" style="86" customWidth="1"/>
    <col min="2310" max="2310" width="9.85546875" style="86" bestFit="1" customWidth="1"/>
    <col min="2311" max="2311" width="8.85546875" style="86" bestFit="1" customWidth="1"/>
    <col min="2312" max="2312" width="10.42578125" style="86" customWidth="1"/>
    <col min="2313" max="2313" width="9.7109375" style="86" customWidth="1"/>
    <col min="2314" max="2560" width="9.140625" style="86"/>
    <col min="2561" max="2561" width="4.28515625" style="86" customWidth="1"/>
    <col min="2562" max="2562" width="9.28515625" style="86" customWidth="1"/>
    <col min="2563" max="2563" width="32.7109375" style="86" customWidth="1"/>
    <col min="2564" max="2565" width="6.7109375" style="86" customWidth="1"/>
    <col min="2566" max="2566" width="9.85546875" style="86" bestFit="1" customWidth="1"/>
    <col min="2567" max="2567" width="8.85546875" style="86" bestFit="1" customWidth="1"/>
    <col min="2568" max="2568" width="10.42578125" style="86" customWidth="1"/>
    <col min="2569" max="2569" width="9.7109375" style="86" customWidth="1"/>
    <col min="2570" max="2816" width="9.140625" style="86"/>
    <col min="2817" max="2817" width="4.28515625" style="86" customWidth="1"/>
    <col min="2818" max="2818" width="9.28515625" style="86" customWidth="1"/>
    <col min="2819" max="2819" width="32.7109375" style="86" customWidth="1"/>
    <col min="2820" max="2821" width="6.7109375" style="86" customWidth="1"/>
    <col min="2822" max="2822" width="9.85546875" style="86" bestFit="1" customWidth="1"/>
    <col min="2823" max="2823" width="8.85546875" style="86" bestFit="1" customWidth="1"/>
    <col min="2824" max="2824" width="10.42578125" style="86" customWidth="1"/>
    <col min="2825" max="2825" width="9.7109375" style="86" customWidth="1"/>
    <col min="2826" max="3072" width="9.140625" style="86"/>
    <col min="3073" max="3073" width="4.28515625" style="86" customWidth="1"/>
    <col min="3074" max="3074" width="9.28515625" style="86" customWidth="1"/>
    <col min="3075" max="3075" width="32.7109375" style="86" customWidth="1"/>
    <col min="3076" max="3077" width="6.7109375" style="86" customWidth="1"/>
    <col min="3078" max="3078" width="9.85546875" style="86" bestFit="1" customWidth="1"/>
    <col min="3079" max="3079" width="8.85546875" style="86" bestFit="1" customWidth="1"/>
    <col min="3080" max="3080" width="10.42578125" style="86" customWidth="1"/>
    <col min="3081" max="3081" width="9.7109375" style="86" customWidth="1"/>
    <col min="3082" max="3328" width="9.140625" style="86"/>
    <col min="3329" max="3329" width="4.28515625" style="86" customWidth="1"/>
    <col min="3330" max="3330" width="9.28515625" style="86" customWidth="1"/>
    <col min="3331" max="3331" width="32.7109375" style="86" customWidth="1"/>
    <col min="3332" max="3333" width="6.7109375" style="86" customWidth="1"/>
    <col min="3334" max="3334" width="9.85546875" style="86" bestFit="1" customWidth="1"/>
    <col min="3335" max="3335" width="8.85546875" style="86" bestFit="1" customWidth="1"/>
    <col min="3336" max="3336" width="10.42578125" style="86" customWidth="1"/>
    <col min="3337" max="3337" width="9.7109375" style="86" customWidth="1"/>
    <col min="3338" max="3584" width="9.140625" style="86"/>
    <col min="3585" max="3585" width="4.28515625" style="86" customWidth="1"/>
    <col min="3586" max="3586" width="9.28515625" style="86" customWidth="1"/>
    <col min="3587" max="3587" width="32.7109375" style="86" customWidth="1"/>
    <col min="3588" max="3589" width="6.7109375" style="86" customWidth="1"/>
    <col min="3590" max="3590" width="9.85546875" style="86" bestFit="1" customWidth="1"/>
    <col min="3591" max="3591" width="8.85546875" style="86" bestFit="1" customWidth="1"/>
    <col min="3592" max="3592" width="10.42578125" style="86" customWidth="1"/>
    <col min="3593" max="3593" width="9.7109375" style="86" customWidth="1"/>
    <col min="3594" max="3840" width="9.140625" style="86"/>
    <col min="3841" max="3841" width="4.28515625" style="86" customWidth="1"/>
    <col min="3842" max="3842" width="9.28515625" style="86" customWidth="1"/>
    <col min="3843" max="3843" width="32.7109375" style="86" customWidth="1"/>
    <col min="3844" max="3845" width="6.7109375" style="86" customWidth="1"/>
    <col min="3846" max="3846" width="9.85546875" style="86" bestFit="1" customWidth="1"/>
    <col min="3847" max="3847" width="8.85546875" style="86" bestFit="1" customWidth="1"/>
    <col min="3848" max="3848" width="10.42578125" style="86" customWidth="1"/>
    <col min="3849" max="3849" width="9.7109375" style="86" customWidth="1"/>
    <col min="3850" max="4096" width="9.140625" style="86"/>
    <col min="4097" max="4097" width="4.28515625" style="86" customWidth="1"/>
    <col min="4098" max="4098" width="9.28515625" style="86" customWidth="1"/>
    <col min="4099" max="4099" width="32.7109375" style="86" customWidth="1"/>
    <col min="4100" max="4101" width="6.7109375" style="86" customWidth="1"/>
    <col min="4102" max="4102" width="9.85546875" style="86" bestFit="1" customWidth="1"/>
    <col min="4103" max="4103" width="8.85546875" style="86" bestFit="1" customWidth="1"/>
    <col min="4104" max="4104" width="10.42578125" style="86" customWidth="1"/>
    <col min="4105" max="4105" width="9.7109375" style="86" customWidth="1"/>
    <col min="4106" max="4352" width="9.140625" style="86"/>
    <col min="4353" max="4353" width="4.28515625" style="86" customWidth="1"/>
    <col min="4354" max="4354" width="9.28515625" style="86" customWidth="1"/>
    <col min="4355" max="4355" width="32.7109375" style="86" customWidth="1"/>
    <col min="4356" max="4357" width="6.7109375" style="86" customWidth="1"/>
    <col min="4358" max="4358" width="9.85546875" style="86" bestFit="1" customWidth="1"/>
    <col min="4359" max="4359" width="8.85546875" style="86" bestFit="1" customWidth="1"/>
    <col min="4360" max="4360" width="10.42578125" style="86" customWidth="1"/>
    <col min="4361" max="4361" width="9.7109375" style="86" customWidth="1"/>
    <col min="4362" max="4608" width="9.140625" style="86"/>
    <col min="4609" max="4609" width="4.28515625" style="86" customWidth="1"/>
    <col min="4610" max="4610" width="9.28515625" style="86" customWidth="1"/>
    <col min="4611" max="4611" width="32.7109375" style="86" customWidth="1"/>
    <col min="4612" max="4613" width="6.7109375" style="86" customWidth="1"/>
    <col min="4614" max="4614" width="9.85546875" style="86" bestFit="1" customWidth="1"/>
    <col min="4615" max="4615" width="8.85546875" style="86" bestFit="1" customWidth="1"/>
    <col min="4616" max="4616" width="10.42578125" style="86" customWidth="1"/>
    <col min="4617" max="4617" width="9.7109375" style="86" customWidth="1"/>
    <col min="4618" max="4864" width="9.140625" style="86"/>
    <col min="4865" max="4865" width="4.28515625" style="86" customWidth="1"/>
    <col min="4866" max="4866" width="9.28515625" style="86" customWidth="1"/>
    <col min="4867" max="4867" width="32.7109375" style="86" customWidth="1"/>
    <col min="4868" max="4869" width="6.7109375" style="86" customWidth="1"/>
    <col min="4870" max="4870" width="9.85546875" style="86" bestFit="1" customWidth="1"/>
    <col min="4871" max="4871" width="8.85546875" style="86" bestFit="1" customWidth="1"/>
    <col min="4872" max="4872" width="10.42578125" style="86" customWidth="1"/>
    <col min="4873" max="4873" width="9.7109375" style="86" customWidth="1"/>
    <col min="4874" max="5120" width="9.140625" style="86"/>
    <col min="5121" max="5121" width="4.28515625" style="86" customWidth="1"/>
    <col min="5122" max="5122" width="9.28515625" style="86" customWidth="1"/>
    <col min="5123" max="5123" width="32.7109375" style="86" customWidth="1"/>
    <col min="5124" max="5125" width="6.7109375" style="86" customWidth="1"/>
    <col min="5126" max="5126" width="9.85546875" style="86" bestFit="1" customWidth="1"/>
    <col min="5127" max="5127" width="8.85546875" style="86" bestFit="1" customWidth="1"/>
    <col min="5128" max="5128" width="10.42578125" style="86" customWidth="1"/>
    <col min="5129" max="5129" width="9.7109375" style="86" customWidth="1"/>
    <col min="5130" max="5376" width="9.140625" style="86"/>
    <col min="5377" max="5377" width="4.28515625" style="86" customWidth="1"/>
    <col min="5378" max="5378" width="9.28515625" style="86" customWidth="1"/>
    <col min="5379" max="5379" width="32.7109375" style="86" customWidth="1"/>
    <col min="5380" max="5381" width="6.7109375" style="86" customWidth="1"/>
    <col min="5382" max="5382" width="9.85546875" style="86" bestFit="1" customWidth="1"/>
    <col min="5383" max="5383" width="8.85546875" style="86" bestFit="1" customWidth="1"/>
    <col min="5384" max="5384" width="10.42578125" style="86" customWidth="1"/>
    <col min="5385" max="5385" width="9.7109375" style="86" customWidth="1"/>
    <col min="5386" max="5632" width="9.140625" style="86"/>
    <col min="5633" max="5633" width="4.28515625" style="86" customWidth="1"/>
    <col min="5634" max="5634" width="9.28515625" style="86" customWidth="1"/>
    <col min="5635" max="5635" width="32.7109375" style="86" customWidth="1"/>
    <col min="5636" max="5637" width="6.7109375" style="86" customWidth="1"/>
    <col min="5638" max="5638" width="9.85546875" style="86" bestFit="1" customWidth="1"/>
    <col min="5639" max="5639" width="8.85546875" style="86" bestFit="1" customWidth="1"/>
    <col min="5640" max="5640" width="10.42578125" style="86" customWidth="1"/>
    <col min="5641" max="5641" width="9.7109375" style="86" customWidth="1"/>
    <col min="5642" max="5888" width="9.140625" style="86"/>
    <col min="5889" max="5889" width="4.28515625" style="86" customWidth="1"/>
    <col min="5890" max="5890" width="9.28515625" style="86" customWidth="1"/>
    <col min="5891" max="5891" width="32.7109375" style="86" customWidth="1"/>
    <col min="5892" max="5893" width="6.7109375" style="86" customWidth="1"/>
    <col min="5894" max="5894" width="9.85546875" style="86" bestFit="1" customWidth="1"/>
    <col min="5895" max="5895" width="8.85546875" style="86" bestFit="1" customWidth="1"/>
    <col min="5896" max="5896" width="10.42578125" style="86" customWidth="1"/>
    <col min="5897" max="5897" width="9.7109375" style="86" customWidth="1"/>
    <col min="5898" max="6144" width="9.140625" style="86"/>
    <col min="6145" max="6145" width="4.28515625" style="86" customWidth="1"/>
    <col min="6146" max="6146" width="9.28515625" style="86" customWidth="1"/>
    <col min="6147" max="6147" width="32.7109375" style="86" customWidth="1"/>
    <col min="6148" max="6149" width="6.7109375" style="86" customWidth="1"/>
    <col min="6150" max="6150" width="9.85546875" style="86" bestFit="1" customWidth="1"/>
    <col min="6151" max="6151" width="8.85546875" style="86" bestFit="1" customWidth="1"/>
    <col min="6152" max="6152" width="10.42578125" style="86" customWidth="1"/>
    <col min="6153" max="6153" width="9.7109375" style="86" customWidth="1"/>
    <col min="6154" max="6400" width="9.140625" style="86"/>
    <col min="6401" max="6401" width="4.28515625" style="86" customWidth="1"/>
    <col min="6402" max="6402" width="9.28515625" style="86" customWidth="1"/>
    <col min="6403" max="6403" width="32.7109375" style="86" customWidth="1"/>
    <col min="6404" max="6405" width="6.7109375" style="86" customWidth="1"/>
    <col min="6406" max="6406" width="9.85546875" style="86" bestFit="1" customWidth="1"/>
    <col min="6407" max="6407" width="8.85546875" style="86" bestFit="1" customWidth="1"/>
    <col min="6408" max="6408" width="10.42578125" style="86" customWidth="1"/>
    <col min="6409" max="6409" width="9.7109375" style="86" customWidth="1"/>
    <col min="6410" max="6656" width="9.140625" style="86"/>
    <col min="6657" max="6657" width="4.28515625" style="86" customWidth="1"/>
    <col min="6658" max="6658" width="9.28515625" style="86" customWidth="1"/>
    <col min="6659" max="6659" width="32.7109375" style="86" customWidth="1"/>
    <col min="6660" max="6661" width="6.7109375" style="86" customWidth="1"/>
    <col min="6662" max="6662" width="9.85546875" style="86" bestFit="1" customWidth="1"/>
    <col min="6663" max="6663" width="8.85546875" style="86" bestFit="1" customWidth="1"/>
    <col min="6664" max="6664" width="10.42578125" style="86" customWidth="1"/>
    <col min="6665" max="6665" width="9.7109375" style="86" customWidth="1"/>
    <col min="6666" max="6912" width="9.140625" style="86"/>
    <col min="6913" max="6913" width="4.28515625" style="86" customWidth="1"/>
    <col min="6914" max="6914" width="9.28515625" style="86" customWidth="1"/>
    <col min="6915" max="6915" width="32.7109375" style="86" customWidth="1"/>
    <col min="6916" max="6917" width="6.7109375" style="86" customWidth="1"/>
    <col min="6918" max="6918" width="9.85546875" style="86" bestFit="1" customWidth="1"/>
    <col min="6919" max="6919" width="8.85546875" style="86" bestFit="1" customWidth="1"/>
    <col min="6920" max="6920" width="10.42578125" style="86" customWidth="1"/>
    <col min="6921" max="6921" width="9.7109375" style="86" customWidth="1"/>
    <col min="6922" max="7168" width="9.140625" style="86"/>
    <col min="7169" max="7169" width="4.28515625" style="86" customWidth="1"/>
    <col min="7170" max="7170" width="9.28515625" style="86" customWidth="1"/>
    <col min="7171" max="7171" width="32.7109375" style="86" customWidth="1"/>
    <col min="7172" max="7173" width="6.7109375" style="86" customWidth="1"/>
    <col min="7174" max="7174" width="9.85546875" style="86" bestFit="1" customWidth="1"/>
    <col min="7175" max="7175" width="8.85546875" style="86" bestFit="1" customWidth="1"/>
    <col min="7176" max="7176" width="10.42578125" style="86" customWidth="1"/>
    <col min="7177" max="7177" width="9.7109375" style="86" customWidth="1"/>
    <col min="7178" max="7424" width="9.140625" style="86"/>
    <col min="7425" max="7425" width="4.28515625" style="86" customWidth="1"/>
    <col min="7426" max="7426" width="9.28515625" style="86" customWidth="1"/>
    <col min="7427" max="7427" width="32.7109375" style="86" customWidth="1"/>
    <col min="7428" max="7429" width="6.7109375" style="86" customWidth="1"/>
    <col min="7430" max="7430" width="9.85546875" style="86" bestFit="1" customWidth="1"/>
    <col min="7431" max="7431" width="8.85546875" style="86" bestFit="1" customWidth="1"/>
    <col min="7432" max="7432" width="10.42578125" style="86" customWidth="1"/>
    <col min="7433" max="7433" width="9.7109375" style="86" customWidth="1"/>
    <col min="7434" max="7680" width="9.140625" style="86"/>
    <col min="7681" max="7681" width="4.28515625" style="86" customWidth="1"/>
    <col min="7682" max="7682" width="9.28515625" style="86" customWidth="1"/>
    <col min="7683" max="7683" width="32.7109375" style="86" customWidth="1"/>
    <col min="7684" max="7685" width="6.7109375" style="86" customWidth="1"/>
    <col min="7686" max="7686" width="9.85546875" style="86" bestFit="1" customWidth="1"/>
    <col min="7687" max="7687" width="8.85546875" style="86" bestFit="1" customWidth="1"/>
    <col min="7688" max="7688" width="10.42578125" style="86" customWidth="1"/>
    <col min="7689" max="7689" width="9.7109375" style="86" customWidth="1"/>
    <col min="7690" max="7936" width="9.140625" style="86"/>
    <col min="7937" max="7937" width="4.28515625" style="86" customWidth="1"/>
    <col min="7938" max="7938" width="9.28515625" style="86" customWidth="1"/>
    <col min="7939" max="7939" width="32.7109375" style="86" customWidth="1"/>
    <col min="7940" max="7941" width="6.7109375" style="86" customWidth="1"/>
    <col min="7942" max="7942" width="9.85546875" style="86" bestFit="1" customWidth="1"/>
    <col min="7943" max="7943" width="8.85546875" style="86" bestFit="1" customWidth="1"/>
    <col min="7944" max="7944" width="10.42578125" style="86" customWidth="1"/>
    <col min="7945" max="7945" width="9.7109375" style="86" customWidth="1"/>
    <col min="7946" max="8192" width="9.140625" style="86"/>
    <col min="8193" max="8193" width="4.28515625" style="86" customWidth="1"/>
    <col min="8194" max="8194" width="9.28515625" style="86" customWidth="1"/>
    <col min="8195" max="8195" width="32.7109375" style="86" customWidth="1"/>
    <col min="8196" max="8197" width="6.7109375" style="86" customWidth="1"/>
    <col min="8198" max="8198" width="9.85546875" style="86" bestFit="1" customWidth="1"/>
    <col min="8199" max="8199" width="8.85546875" style="86" bestFit="1" customWidth="1"/>
    <col min="8200" max="8200" width="10.42578125" style="86" customWidth="1"/>
    <col min="8201" max="8201" width="9.7109375" style="86" customWidth="1"/>
    <col min="8202" max="8448" width="9.140625" style="86"/>
    <col min="8449" max="8449" width="4.28515625" style="86" customWidth="1"/>
    <col min="8450" max="8450" width="9.28515625" style="86" customWidth="1"/>
    <col min="8451" max="8451" width="32.7109375" style="86" customWidth="1"/>
    <col min="8452" max="8453" width="6.7109375" style="86" customWidth="1"/>
    <col min="8454" max="8454" width="9.85546875" style="86" bestFit="1" customWidth="1"/>
    <col min="8455" max="8455" width="8.85546875" style="86" bestFit="1" customWidth="1"/>
    <col min="8456" max="8456" width="10.42578125" style="86" customWidth="1"/>
    <col min="8457" max="8457" width="9.7109375" style="86" customWidth="1"/>
    <col min="8458" max="8704" width="9.140625" style="86"/>
    <col min="8705" max="8705" width="4.28515625" style="86" customWidth="1"/>
    <col min="8706" max="8706" width="9.28515625" style="86" customWidth="1"/>
    <col min="8707" max="8707" width="32.7109375" style="86" customWidth="1"/>
    <col min="8708" max="8709" width="6.7109375" style="86" customWidth="1"/>
    <col min="8710" max="8710" width="9.85546875" style="86" bestFit="1" customWidth="1"/>
    <col min="8711" max="8711" width="8.85546875" style="86" bestFit="1" customWidth="1"/>
    <col min="8712" max="8712" width="10.42578125" style="86" customWidth="1"/>
    <col min="8713" max="8713" width="9.7109375" style="86" customWidth="1"/>
    <col min="8714" max="8960" width="9.140625" style="86"/>
    <col min="8961" max="8961" width="4.28515625" style="86" customWidth="1"/>
    <col min="8962" max="8962" width="9.28515625" style="86" customWidth="1"/>
    <col min="8963" max="8963" width="32.7109375" style="86" customWidth="1"/>
    <col min="8964" max="8965" width="6.7109375" style="86" customWidth="1"/>
    <col min="8966" max="8966" width="9.85546875" style="86" bestFit="1" customWidth="1"/>
    <col min="8967" max="8967" width="8.85546875" style="86" bestFit="1" customWidth="1"/>
    <col min="8968" max="8968" width="10.42578125" style="86" customWidth="1"/>
    <col min="8969" max="8969" width="9.7109375" style="86" customWidth="1"/>
    <col min="8970" max="9216" width="9.140625" style="86"/>
    <col min="9217" max="9217" width="4.28515625" style="86" customWidth="1"/>
    <col min="9218" max="9218" width="9.28515625" style="86" customWidth="1"/>
    <col min="9219" max="9219" width="32.7109375" style="86" customWidth="1"/>
    <col min="9220" max="9221" width="6.7109375" style="86" customWidth="1"/>
    <col min="9222" max="9222" width="9.85546875" style="86" bestFit="1" customWidth="1"/>
    <col min="9223" max="9223" width="8.85546875" style="86" bestFit="1" customWidth="1"/>
    <col min="9224" max="9224" width="10.42578125" style="86" customWidth="1"/>
    <col min="9225" max="9225" width="9.7109375" style="86" customWidth="1"/>
    <col min="9226" max="9472" width="9.140625" style="86"/>
    <col min="9473" max="9473" width="4.28515625" style="86" customWidth="1"/>
    <col min="9474" max="9474" width="9.28515625" style="86" customWidth="1"/>
    <col min="9475" max="9475" width="32.7109375" style="86" customWidth="1"/>
    <col min="9476" max="9477" width="6.7109375" style="86" customWidth="1"/>
    <col min="9478" max="9478" width="9.85546875" style="86" bestFit="1" customWidth="1"/>
    <col min="9479" max="9479" width="8.85546875" style="86" bestFit="1" customWidth="1"/>
    <col min="9480" max="9480" width="10.42578125" style="86" customWidth="1"/>
    <col min="9481" max="9481" width="9.7109375" style="86" customWidth="1"/>
    <col min="9482" max="9728" width="9.140625" style="86"/>
    <col min="9729" max="9729" width="4.28515625" style="86" customWidth="1"/>
    <col min="9730" max="9730" width="9.28515625" style="86" customWidth="1"/>
    <col min="9731" max="9731" width="32.7109375" style="86" customWidth="1"/>
    <col min="9732" max="9733" width="6.7109375" style="86" customWidth="1"/>
    <col min="9734" max="9734" width="9.85546875" style="86" bestFit="1" customWidth="1"/>
    <col min="9735" max="9735" width="8.85546875" style="86" bestFit="1" customWidth="1"/>
    <col min="9736" max="9736" width="10.42578125" style="86" customWidth="1"/>
    <col min="9737" max="9737" width="9.7109375" style="86" customWidth="1"/>
    <col min="9738" max="9984" width="9.140625" style="86"/>
    <col min="9985" max="9985" width="4.28515625" style="86" customWidth="1"/>
    <col min="9986" max="9986" width="9.28515625" style="86" customWidth="1"/>
    <col min="9987" max="9987" width="32.7109375" style="86" customWidth="1"/>
    <col min="9988" max="9989" width="6.7109375" style="86" customWidth="1"/>
    <col min="9990" max="9990" width="9.85546875" style="86" bestFit="1" customWidth="1"/>
    <col min="9991" max="9991" width="8.85546875" style="86" bestFit="1" customWidth="1"/>
    <col min="9992" max="9992" width="10.42578125" style="86" customWidth="1"/>
    <col min="9993" max="9993" width="9.7109375" style="86" customWidth="1"/>
    <col min="9994" max="10240" width="9.140625" style="86"/>
    <col min="10241" max="10241" width="4.28515625" style="86" customWidth="1"/>
    <col min="10242" max="10242" width="9.28515625" style="86" customWidth="1"/>
    <col min="10243" max="10243" width="32.7109375" style="86" customWidth="1"/>
    <col min="10244" max="10245" width="6.7109375" style="86" customWidth="1"/>
    <col min="10246" max="10246" width="9.85546875" style="86" bestFit="1" customWidth="1"/>
    <col min="10247" max="10247" width="8.85546875" style="86" bestFit="1" customWidth="1"/>
    <col min="10248" max="10248" width="10.42578125" style="86" customWidth="1"/>
    <col min="10249" max="10249" width="9.7109375" style="86" customWidth="1"/>
    <col min="10250" max="10496" width="9.140625" style="86"/>
    <col min="10497" max="10497" width="4.28515625" style="86" customWidth="1"/>
    <col min="10498" max="10498" width="9.28515625" style="86" customWidth="1"/>
    <col min="10499" max="10499" width="32.7109375" style="86" customWidth="1"/>
    <col min="10500" max="10501" width="6.7109375" style="86" customWidth="1"/>
    <col min="10502" max="10502" width="9.85546875" style="86" bestFit="1" customWidth="1"/>
    <col min="10503" max="10503" width="8.85546875" style="86" bestFit="1" customWidth="1"/>
    <col min="10504" max="10504" width="10.42578125" style="86" customWidth="1"/>
    <col min="10505" max="10505" width="9.7109375" style="86" customWidth="1"/>
    <col min="10506" max="10752" width="9.140625" style="86"/>
    <col min="10753" max="10753" width="4.28515625" style="86" customWidth="1"/>
    <col min="10754" max="10754" width="9.28515625" style="86" customWidth="1"/>
    <col min="10755" max="10755" width="32.7109375" style="86" customWidth="1"/>
    <col min="10756" max="10757" width="6.7109375" style="86" customWidth="1"/>
    <col min="10758" max="10758" width="9.85546875" style="86" bestFit="1" customWidth="1"/>
    <col min="10759" max="10759" width="8.85546875" style="86" bestFit="1" customWidth="1"/>
    <col min="10760" max="10760" width="10.42578125" style="86" customWidth="1"/>
    <col min="10761" max="10761" width="9.7109375" style="86" customWidth="1"/>
    <col min="10762" max="11008" width="9.140625" style="86"/>
    <col min="11009" max="11009" width="4.28515625" style="86" customWidth="1"/>
    <col min="11010" max="11010" width="9.28515625" style="86" customWidth="1"/>
    <col min="11011" max="11011" width="32.7109375" style="86" customWidth="1"/>
    <col min="11012" max="11013" width="6.7109375" style="86" customWidth="1"/>
    <col min="11014" max="11014" width="9.85546875" style="86" bestFit="1" customWidth="1"/>
    <col min="11015" max="11015" width="8.85546875" style="86" bestFit="1" customWidth="1"/>
    <col min="11016" max="11016" width="10.42578125" style="86" customWidth="1"/>
    <col min="11017" max="11017" width="9.7109375" style="86" customWidth="1"/>
    <col min="11018" max="11264" width="9.140625" style="86"/>
    <col min="11265" max="11265" width="4.28515625" style="86" customWidth="1"/>
    <col min="11266" max="11266" width="9.28515625" style="86" customWidth="1"/>
    <col min="11267" max="11267" width="32.7109375" style="86" customWidth="1"/>
    <col min="11268" max="11269" width="6.7109375" style="86" customWidth="1"/>
    <col min="11270" max="11270" width="9.85546875" style="86" bestFit="1" customWidth="1"/>
    <col min="11271" max="11271" width="8.85546875" style="86" bestFit="1" customWidth="1"/>
    <col min="11272" max="11272" width="10.42578125" style="86" customWidth="1"/>
    <col min="11273" max="11273" width="9.7109375" style="86" customWidth="1"/>
    <col min="11274" max="11520" width="9.140625" style="86"/>
    <col min="11521" max="11521" width="4.28515625" style="86" customWidth="1"/>
    <col min="11522" max="11522" width="9.28515625" style="86" customWidth="1"/>
    <col min="11523" max="11523" width="32.7109375" style="86" customWidth="1"/>
    <col min="11524" max="11525" width="6.7109375" style="86" customWidth="1"/>
    <col min="11526" max="11526" width="9.85546875" style="86" bestFit="1" customWidth="1"/>
    <col min="11527" max="11527" width="8.85546875" style="86" bestFit="1" customWidth="1"/>
    <col min="11528" max="11528" width="10.42578125" style="86" customWidth="1"/>
    <col min="11529" max="11529" width="9.7109375" style="86" customWidth="1"/>
    <col min="11530" max="11776" width="9.140625" style="86"/>
    <col min="11777" max="11777" width="4.28515625" style="86" customWidth="1"/>
    <col min="11778" max="11778" width="9.28515625" style="86" customWidth="1"/>
    <col min="11779" max="11779" width="32.7109375" style="86" customWidth="1"/>
    <col min="11780" max="11781" width="6.7109375" style="86" customWidth="1"/>
    <col min="11782" max="11782" width="9.85546875" style="86" bestFit="1" customWidth="1"/>
    <col min="11783" max="11783" width="8.85546875" style="86" bestFit="1" customWidth="1"/>
    <col min="11784" max="11784" width="10.42578125" style="86" customWidth="1"/>
    <col min="11785" max="11785" width="9.7109375" style="86" customWidth="1"/>
    <col min="11786" max="12032" width="9.140625" style="86"/>
    <col min="12033" max="12033" width="4.28515625" style="86" customWidth="1"/>
    <col min="12034" max="12034" width="9.28515625" style="86" customWidth="1"/>
    <col min="12035" max="12035" width="32.7109375" style="86" customWidth="1"/>
    <col min="12036" max="12037" width="6.7109375" style="86" customWidth="1"/>
    <col min="12038" max="12038" width="9.85546875" style="86" bestFit="1" customWidth="1"/>
    <col min="12039" max="12039" width="8.85546875" style="86" bestFit="1" customWidth="1"/>
    <col min="12040" max="12040" width="10.42578125" style="86" customWidth="1"/>
    <col min="12041" max="12041" width="9.7109375" style="86" customWidth="1"/>
    <col min="12042" max="12288" width="9.140625" style="86"/>
    <col min="12289" max="12289" width="4.28515625" style="86" customWidth="1"/>
    <col min="12290" max="12290" width="9.28515625" style="86" customWidth="1"/>
    <col min="12291" max="12291" width="32.7109375" style="86" customWidth="1"/>
    <col min="12292" max="12293" width="6.7109375" style="86" customWidth="1"/>
    <col min="12294" max="12294" width="9.85546875" style="86" bestFit="1" customWidth="1"/>
    <col min="12295" max="12295" width="8.85546875" style="86" bestFit="1" customWidth="1"/>
    <col min="12296" max="12296" width="10.42578125" style="86" customWidth="1"/>
    <col min="12297" max="12297" width="9.7109375" style="86" customWidth="1"/>
    <col min="12298" max="12544" width="9.140625" style="86"/>
    <col min="12545" max="12545" width="4.28515625" style="86" customWidth="1"/>
    <col min="12546" max="12546" width="9.28515625" style="86" customWidth="1"/>
    <col min="12547" max="12547" width="32.7109375" style="86" customWidth="1"/>
    <col min="12548" max="12549" width="6.7109375" style="86" customWidth="1"/>
    <col min="12550" max="12550" width="9.85546875" style="86" bestFit="1" customWidth="1"/>
    <col min="12551" max="12551" width="8.85546875" style="86" bestFit="1" customWidth="1"/>
    <col min="12552" max="12552" width="10.42578125" style="86" customWidth="1"/>
    <col min="12553" max="12553" width="9.7109375" style="86" customWidth="1"/>
    <col min="12554" max="12800" width="9.140625" style="86"/>
    <col min="12801" max="12801" width="4.28515625" style="86" customWidth="1"/>
    <col min="12802" max="12802" width="9.28515625" style="86" customWidth="1"/>
    <col min="12803" max="12803" width="32.7109375" style="86" customWidth="1"/>
    <col min="12804" max="12805" width="6.7109375" style="86" customWidth="1"/>
    <col min="12806" max="12806" width="9.85546875" style="86" bestFit="1" customWidth="1"/>
    <col min="12807" max="12807" width="8.85546875" style="86" bestFit="1" customWidth="1"/>
    <col min="12808" max="12808" width="10.42578125" style="86" customWidth="1"/>
    <col min="12809" max="12809" width="9.7109375" style="86" customWidth="1"/>
    <col min="12810" max="13056" width="9.140625" style="86"/>
    <col min="13057" max="13057" width="4.28515625" style="86" customWidth="1"/>
    <col min="13058" max="13058" width="9.28515625" style="86" customWidth="1"/>
    <col min="13059" max="13059" width="32.7109375" style="86" customWidth="1"/>
    <col min="13060" max="13061" width="6.7109375" style="86" customWidth="1"/>
    <col min="13062" max="13062" width="9.85546875" style="86" bestFit="1" customWidth="1"/>
    <col min="13063" max="13063" width="8.85546875" style="86" bestFit="1" customWidth="1"/>
    <col min="13064" max="13064" width="10.42578125" style="86" customWidth="1"/>
    <col min="13065" max="13065" width="9.7109375" style="86" customWidth="1"/>
    <col min="13066" max="13312" width="9.140625" style="86"/>
    <col min="13313" max="13313" width="4.28515625" style="86" customWidth="1"/>
    <col min="13314" max="13314" width="9.28515625" style="86" customWidth="1"/>
    <col min="13315" max="13315" width="32.7109375" style="86" customWidth="1"/>
    <col min="13316" max="13317" width="6.7109375" style="86" customWidth="1"/>
    <col min="13318" max="13318" width="9.85546875" style="86" bestFit="1" customWidth="1"/>
    <col min="13319" max="13319" width="8.85546875" style="86" bestFit="1" customWidth="1"/>
    <col min="13320" max="13320" width="10.42578125" style="86" customWidth="1"/>
    <col min="13321" max="13321" width="9.7109375" style="86" customWidth="1"/>
    <col min="13322" max="13568" width="9.140625" style="86"/>
    <col min="13569" max="13569" width="4.28515625" style="86" customWidth="1"/>
    <col min="13570" max="13570" width="9.28515625" style="86" customWidth="1"/>
    <col min="13571" max="13571" width="32.7109375" style="86" customWidth="1"/>
    <col min="13572" max="13573" width="6.7109375" style="86" customWidth="1"/>
    <col min="13574" max="13574" width="9.85546875" style="86" bestFit="1" customWidth="1"/>
    <col min="13575" max="13575" width="8.85546875" style="86" bestFit="1" customWidth="1"/>
    <col min="13576" max="13576" width="10.42578125" style="86" customWidth="1"/>
    <col min="13577" max="13577" width="9.7109375" style="86" customWidth="1"/>
    <col min="13578" max="13824" width="9.140625" style="86"/>
    <col min="13825" max="13825" width="4.28515625" style="86" customWidth="1"/>
    <col min="13826" max="13826" width="9.28515625" style="86" customWidth="1"/>
    <col min="13827" max="13827" width="32.7109375" style="86" customWidth="1"/>
    <col min="13828" max="13829" width="6.7109375" style="86" customWidth="1"/>
    <col min="13830" max="13830" width="9.85546875" style="86" bestFit="1" customWidth="1"/>
    <col min="13831" max="13831" width="8.85546875" style="86" bestFit="1" customWidth="1"/>
    <col min="13832" max="13832" width="10.42578125" style="86" customWidth="1"/>
    <col min="13833" max="13833" width="9.7109375" style="86" customWidth="1"/>
    <col min="13834" max="14080" width="9.140625" style="86"/>
    <col min="14081" max="14081" width="4.28515625" style="86" customWidth="1"/>
    <col min="14082" max="14082" width="9.28515625" style="86" customWidth="1"/>
    <col min="14083" max="14083" width="32.7109375" style="86" customWidth="1"/>
    <col min="14084" max="14085" width="6.7109375" style="86" customWidth="1"/>
    <col min="14086" max="14086" width="9.85546875" style="86" bestFit="1" customWidth="1"/>
    <col min="14087" max="14087" width="8.85546875" style="86" bestFit="1" customWidth="1"/>
    <col min="14088" max="14088" width="10.42578125" style="86" customWidth="1"/>
    <col min="14089" max="14089" width="9.7109375" style="86" customWidth="1"/>
    <col min="14090" max="14336" width="9.140625" style="86"/>
    <col min="14337" max="14337" width="4.28515625" style="86" customWidth="1"/>
    <col min="14338" max="14338" width="9.28515625" style="86" customWidth="1"/>
    <col min="14339" max="14339" width="32.7109375" style="86" customWidth="1"/>
    <col min="14340" max="14341" width="6.7109375" style="86" customWidth="1"/>
    <col min="14342" max="14342" width="9.85546875" style="86" bestFit="1" customWidth="1"/>
    <col min="14343" max="14343" width="8.85546875" style="86" bestFit="1" customWidth="1"/>
    <col min="14344" max="14344" width="10.42578125" style="86" customWidth="1"/>
    <col min="14345" max="14345" width="9.7109375" style="86" customWidth="1"/>
    <col min="14346" max="14592" width="9.140625" style="86"/>
    <col min="14593" max="14593" width="4.28515625" style="86" customWidth="1"/>
    <col min="14594" max="14594" width="9.28515625" style="86" customWidth="1"/>
    <col min="14595" max="14595" width="32.7109375" style="86" customWidth="1"/>
    <col min="14596" max="14597" width="6.7109375" style="86" customWidth="1"/>
    <col min="14598" max="14598" width="9.85546875" style="86" bestFit="1" customWidth="1"/>
    <col min="14599" max="14599" width="8.85546875" style="86" bestFit="1" customWidth="1"/>
    <col min="14600" max="14600" width="10.42578125" style="86" customWidth="1"/>
    <col min="14601" max="14601" width="9.7109375" style="86" customWidth="1"/>
    <col min="14602" max="14848" width="9.140625" style="86"/>
    <col min="14849" max="14849" width="4.28515625" style="86" customWidth="1"/>
    <col min="14850" max="14850" width="9.28515625" style="86" customWidth="1"/>
    <col min="14851" max="14851" width="32.7109375" style="86" customWidth="1"/>
    <col min="14852" max="14853" width="6.7109375" style="86" customWidth="1"/>
    <col min="14854" max="14854" width="9.85546875" style="86" bestFit="1" customWidth="1"/>
    <col min="14855" max="14855" width="8.85546875" style="86" bestFit="1" customWidth="1"/>
    <col min="14856" max="14856" width="10.42578125" style="86" customWidth="1"/>
    <col min="14857" max="14857" width="9.7109375" style="86" customWidth="1"/>
    <col min="14858" max="15104" width="9.140625" style="86"/>
    <col min="15105" max="15105" width="4.28515625" style="86" customWidth="1"/>
    <col min="15106" max="15106" width="9.28515625" style="86" customWidth="1"/>
    <col min="15107" max="15107" width="32.7109375" style="86" customWidth="1"/>
    <col min="15108" max="15109" width="6.7109375" style="86" customWidth="1"/>
    <col min="15110" max="15110" width="9.85546875" style="86" bestFit="1" customWidth="1"/>
    <col min="15111" max="15111" width="8.85546875" style="86" bestFit="1" customWidth="1"/>
    <col min="15112" max="15112" width="10.42578125" style="86" customWidth="1"/>
    <col min="15113" max="15113" width="9.7109375" style="86" customWidth="1"/>
    <col min="15114" max="15360" width="9.140625" style="86"/>
    <col min="15361" max="15361" width="4.28515625" style="86" customWidth="1"/>
    <col min="15362" max="15362" width="9.28515625" style="86" customWidth="1"/>
    <col min="15363" max="15363" width="32.7109375" style="86" customWidth="1"/>
    <col min="15364" max="15365" width="6.7109375" style="86" customWidth="1"/>
    <col min="15366" max="15366" width="9.85546875" style="86" bestFit="1" customWidth="1"/>
    <col min="15367" max="15367" width="8.85546875" style="86" bestFit="1" customWidth="1"/>
    <col min="15368" max="15368" width="10.42578125" style="86" customWidth="1"/>
    <col min="15369" max="15369" width="9.7109375" style="86" customWidth="1"/>
    <col min="15370" max="15616" width="9.140625" style="86"/>
    <col min="15617" max="15617" width="4.28515625" style="86" customWidth="1"/>
    <col min="15618" max="15618" width="9.28515625" style="86" customWidth="1"/>
    <col min="15619" max="15619" width="32.7109375" style="86" customWidth="1"/>
    <col min="15620" max="15621" width="6.7109375" style="86" customWidth="1"/>
    <col min="15622" max="15622" width="9.85546875" style="86" bestFit="1" customWidth="1"/>
    <col min="15623" max="15623" width="8.85546875" style="86" bestFit="1" customWidth="1"/>
    <col min="15624" max="15624" width="10.42578125" style="86" customWidth="1"/>
    <col min="15625" max="15625" width="9.7109375" style="86" customWidth="1"/>
    <col min="15626" max="15872" width="9.140625" style="86"/>
    <col min="15873" max="15873" width="4.28515625" style="86" customWidth="1"/>
    <col min="15874" max="15874" width="9.28515625" style="86" customWidth="1"/>
    <col min="15875" max="15875" width="32.7109375" style="86" customWidth="1"/>
    <col min="15876" max="15877" width="6.7109375" style="86" customWidth="1"/>
    <col min="15878" max="15878" width="9.85546875" style="86" bestFit="1" customWidth="1"/>
    <col min="15879" max="15879" width="8.85546875" style="86" bestFit="1" customWidth="1"/>
    <col min="15880" max="15880" width="10.42578125" style="86" customWidth="1"/>
    <col min="15881" max="15881" width="9.7109375" style="86" customWidth="1"/>
    <col min="15882" max="16128" width="9.140625" style="86"/>
    <col min="16129" max="16129" width="4.28515625" style="86" customWidth="1"/>
    <col min="16130" max="16130" width="9.28515625" style="86" customWidth="1"/>
    <col min="16131" max="16131" width="32.7109375" style="86" customWidth="1"/>
    <col min="16132" max="16133" width="6.7109375" style="86" customWidth="1"/>
    <col min="16134" max="16134" width="9.85546875" style="86" bestFit="1" customWidth="1"/>
    <col min="16135" max="16135" width="8.85546875" style="86" bestFit="1" customWidth="1"/>
    <col min="16136" max="16136" width="10.42578125" style="86" customWidth="1"/>
    <col min="16137" max="16137" width="9.7109375" style="86" customWidth="1"/>
    <col min="16138" max="16384" width="9.140625" style="86"/>
  </cols>
  <sheetData>
    <row r="1" spans="1:9" ht="30">
      <c r="A1" s="8" t="s">
        <v>71</v>
      </c>
      <c r="B1" s="8" t="s">
        <v>72</v>
      </c>
      <c r="C1" s="8" t="s">
        <v>73</v>
      </c>
      <c r="D1" s="241" t="s">
        <v>74</v>
      </c>
      <c r="E1" s="13" t="s">
        <v>75</v>
      </c>
      <c r="F1" s="241" t="s">
        <v>76</v>
      </c>
      <c r="G1" s="241" t="s">
        <v>77</v>
      </c>
      <c r="H1" s="13" t="s">
        <v>0</v>
      </c>
      <c r="I1" s="13" t="s">
        <v>1</v>
      </c>
    </row>
    <row r="2" spans="1:9" ht="52.5" customHeight="1">
      <c r="A2" s="57">
        <v>1</v>
      </c>
      <c r="B2" s="20" t="s">
        <v>1418</v>
      </c>
      <c r="C2" s="71" t="s">
        <v>1866</v>
      </c>
      <c r="D2" s="76">
        <v>1</v>
      </c>
      <c r="E2" s="58" t="s">
        <v>105</v>
      </c>
      <c r="F2" s="281"/>
      <c r="G2" s="281"/>
      <c r="H2" s="72">
        <f>ROUND(D2*F2, 0)</f>
        <v>0</v>
      </c>
      <c r="I2" s="72">
        <f>ROUND(D2*G2, 0)</f>
        <v>0</v>
      </c>
    </row>
    <row r="3" spans="1:9">
      <c r="C3" s="71"/>
      <c r="F3" s="77"/>
      <c r="G3" s="77"/>
      <c r="H3" s="72"/>
      <c r="I3" s="72"/>
    </row>
    <row r="4" spans="1:9" ht="63.75" customHeight="1">
      <c r="A4" s="57">
        <v>2</v>
      </c>
      <c r="B4" s="20" t="s">
        <v>1418</v>
      </c>
      <c r="C4" s="20" t="s">
        <v>1867</v>
      </c>
      <c r="D4" s="76">
        <v>150</v>
      </c>
      <c r="E4" s="58" t="s">
        <v>80</v>
      </c>
      <c r="F4" s="281"/>
      <c r="G4" s="281"/>
      <c r="H4" s="72">
        <f>ROUND(D4*F4, 0)</f>
        <v>0</v>
      </c>
      <c r="I4" s="72">
        <f>ROUND(D4*G4, 0)</f>
        <v>0</v>
      </c>
    </row>
    <row r="5" spans="1:9">
      <c r="C5" s="71"/>
      <c r="F5" s="77"/>
      <c r="G5" s="77"/>
      <c r="H5" s="72"/>
      <c r="I5" s="72"/>
    </row>
    <row r="6" spans="1:9" ht="57.75" customHeight="1">
      <c r="A6" s="57">
        <v>3</v>
      </c>
      <c r="B6" s="20" t="s">
        <v>1418</v>
      </c>
      <c r="C6" s="20" t="s">
        <v>1868</v>
      </c>
      <c r="D6" s="76">
        <v>8</v>
      </c>
      <c r="E6" s="58" t="s">
        <v>80</v>
      </c>
      <c r="F6" s="281"/>
      <c r="G6" s="281"/>
      <c r="H6" s="72">
        <f>ROUND(D6*F6, 0)</f>
        <v>0</v>
      </c>
      <c r="I6" s="72">
        <f>ROUND(D6*G6, 0)</f>
        <v>0</v>
      </c>
    </row>
    <row r="7" spans="1:9">
      <c r="F7" s="77"/>
      <c r="G7" s="77"/>
      <c r="H7" s="72"/>
      <c r="I7" s="72"/>
    </row>
    <row r="8" spans="1:9" ht="15">
      <c r="A8" s="164"/>
      <c r="B8" s="12"/>
      <c r="C8" s="12" t="s">
        <v>89</v>
      </c>
      <c r="D8" s="268"/>
      <c r="E8" s="14"/>
      <c r="F8" s="341"/>
      <c r="G8" s="341"/>
      <c r="H8" s="16">
        <f>ROUND(SUM(H2:H7),0)</f>
        <v>0</v>
      </c>
      <c r="I8" s="16">
        <f>ROUND(SUM(I2:I7),0)</f>
        <v>0</v>
      </c>
    </row>
  </sheetData>
  <sheetProtection algorithmName="SHA-512" hashValue="vEDtUoDcZeoiyS5YTUsRqgVNvBWk0HmzUqLXlpFyy1/TWICi0m4/Sx2DgQ76ypev/kmdzSHGWPSftFpMMvzeGw==" saltValue="MQwR/DxHR9syNetEVY2fQw==" spinCount="100000" sheet="1" objects="1" scenarios="1"/>
  <autoFilter ref="A1:I8" xr:uid="{00000000-0009-0000-0000-00002A000000}"/>
  <customSheetViews>
    <customSheetView guid="{8F7B0D9D-760B-4ED2-8EF3-7E60F24C53A3}" showPageBreaks="1">
      <selection activeCell="C80" sqref="C80"/>
      <pageMargins left="0.7" right="0.7" top="0.75" bottom="0.75" header="0.3" footer="0.3"/>
      <pageSetup paperSize="9" scale="88" orientation="portrait" r:id="rId1"/>
      <headerFooter>
        <oddHeader>&amp;L&amp;"Times New Roman,Félkövér"Növények</oddHeader>
      </headerFooter>
    </customSheetView>
    <customSheetView guid="{889DD361-410A-403A-AA82-655FDFDC877E}" showPageBreaks="1" view="pageBreakPreview">
      <selection activeCell="I10" sqref="I10"/>
      <pageMargins left="0.70866141732283472" right="0.70866141732283472" top="0.74803149606299213" bottom="0.74803149606299213" header="0.31496062992125984" footer="0.31496062992125984"/>
      <pageSetup paperSize="9" scale="77" orientation="portrait" r:id="rId2"/>
      <headerFooter>
        <oddHeader>&amp;L&amp;"Times New Roman,Félkövér"Növények</oddHeader>
      </headerFooter>
    </customSheetView>
    <customSheetView guid="{D331B704-800F-4B9C-8ED5-0D010377A042}">
      <selection activeCell="C80" sqref="C80"/>
      <pageMargins left="0.7" right="0.7" top="0.75" bottom="0.75" header="0.3" footer="0.3"/>
      <pageSetup paperSize="9" scale="88" orientation="portrait" r:id="rId3"/>
      <headerFooter>
        <oddHeader>&amp;L&amp;"Times New Roman,Félkövér"Növények</oddHeader>
      </headerFooter>
    </customSheetView>
  </customSheetViews>
  <pageMargins left="0.23622047244094491" right="0.23622047244094491" top="0.70866141732283472" bottom="0.70866141732283472" header="0.43307086614173229" footer="0.43307086614173229"/>
  <pageSetup paperSize="9" scale="77" firstPageNumber="240" orientation="portrait" useFirstPageNumber="1" r:id="rId4"/>
  <headerFooter>
    <oddHeader>&amp;L&amp;"Times New Roman,Félkövér"&amp;10&amp;A</oddHeader>
    <oddFooter>&amp;C&amp;P</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Munka45">
    <tabColor rgb="FFFFFF99"/>
    <pageSetUpPr fitToPage="1"/>
  </sheetPr>
  <dimension ref="A1:I20"/>
  <sheetViews>
    <sheetView zoomScaleSheetLayoutView="100" workbookViewId="0">
      <selection activeCell="G3" sqref="G3"/>
    </sheetView>
  </sheetViews>
  <sheetFormatPr defaultRowHeight="14.25"/>
  <cols>
    <col min="1" max="1" width="5.7109375" style="57" customWidth="1"/>
    <col min="2" max="2" width="11.7109375" style="20" customWidth="1"/>
    <col min="3" max="3" width="32.7109375" style="20" customWidth="1"/>
    <col min="4" max="4" width="8.5703125" style="76" customWidth="1"/>
    <col min="5" max="5" width="8.85546875" style="58" customWidth="1"/>
    <col min="6" max="6" width="16.85546875" style="76" customWidth="1"/>
    <col min="7" max="7" width="13.42578125" style="76" customWidth="1"/>
    <col min="8" max="8" width="17.5703125" style="58" customWidth="1"/>
    <col min="9" max="9" width="14.85546875" style="58" customWidth="1"/>
    <col min="10" max="10" width="15.7109375" style="20" customWidth="1"/>
    <col min="11" max="256" width="9.140625" style="20"/>
    <col min="257" max="257" width="4.28515625" style="20" customWidth="1"/>
    <col min="258" max="258" width="9.28515625" style="20" customWidth="1"/>
    <col min="259" max="259" width="32.7109375" style="20" customWidth="1"/>
    <col min="260" max="261" width="6.7109375" style="20" customWidth="1"/>
    <col min="262" max="263" width="8.28515625" style="20" customWidth="1"/>
    <col min="264" max="265" width="9.7109375" style="20" customWidth="1"/>
    <col min="266" max="266" width="15.7109375" style="20" customWidth="1"/>
    <col min="267" max="512" width="9.140625" style="20"/>
    <col min="513" max="513" width="4.28515625" style="20" customWidth="1"/>
    <col min="514" max="514" width="9.28515625" style="20" customWidth="1"/>
    <col min="515" max="515" width="32.7109375" style="20" customWidth="1"/>
    <col min="516" max="517" width="6.7109375" style="20" customWidth="1"/>
    <col min="518" max="519" width="8.28515625" style="20" customWidth="1"/>
    <col min="520" max="521" width="9.7109375" style="20" customWidth="1"/>
    <col min="522" max="522" width="15.7109375" style="20" customWidth="1"/>
    <col min="523" max="768" width="9.140625" style="20"/>
    <col min="769" max="769" width="4.28515625" style="20" customWidth="1"/>
    <col min="770" max="770" width="9.28515625" style="20" customWidth="1"/>
    <col min="771" max="771" width="32.7109375" style="20" customWidth="1"/>
    <col min="772" max="773" width="6.7109375" style="20" customWidth="1"/>
    <col min="774" max="775" width="8.28515625" style="20" customWidth="1"/>
    <col min="776" max="777" width="9.7109375" style="20" customWidth="1"/>
    <col min="778" max="778" width="15.7109375" style="20" customWidth="1"/>
    <col min="779" max="1024" width="9.140625" style="20"/>
    <col min="1025" max="1025" width="4.28515625" style="20" customWidth="1"/>
    <col min="1026" max="1026" width="9.28515625" style="20" customWidth="1"/>
    <col min="1027" max="1027" width="32.7109375" style="20" customWidth="1"/>
    <col min="1028" max="1029" width="6.7109375" style="20" customWidth="1"/>
    <col min="1030" max="1031" width="8.28515625" style="20" customWidth="1"/>
    <col min="1032" max="1033" width="9.7109375" style="20" customWidth="1"/>
    <col min="1034" max="1034" width="15.7109375" style="20" customWidth="1"/>
    <col min="1035" max="1280" width="9.140625" style="20"/>
    <col min="1281" max="1281" width="4.28515625" style="20" customWidth="1"/>
    <col min="1282" max="1282" width="9.28515625" style="20" customWidth="1"/>
    <col min="1283" max="1283" width="32.7109375" style="20" customWidth="1"/>
    <col min="1284" max="1285" width="6.7109375" style="20" customWidth="1"/>
    <col min="1286" max="1287" width="8.28515625" style="20" customWidth="1"/>
    <col min="1288" max="1289" width="9.7109375" style="20" customWidth="1"/>
    <col min="1290" max="1290" width="15.7109375" style="20" customWidth="1"/>
    <col min="1291" max="1536" width="9.140625" style="20"/>
    <col min="1537" max="1537" width="4.28515625" style="20" customWidth="1"/>
    <col min="1538" max="1538" width="9.28515625" style="20" customWidth="1"/>
    <col min="1539" max="1539" width="32.7109375" style="20" customWidth="1"/>
    <col min="1540" max="1541" width="6.7109375" style="20" customWidth="1"/>
    <col min="1542" max="1543" width="8.28515625" style="20" customWidth="1"/>
    <col min="1544" max="1545" width="9.7109375" style="20" customWidth="1"/>
    <col min="1546" max="1546" width="15.7109375" style="20" customWidth="1"/>
    <col min="1547" max="1792" width="9.140625" style="20"/>
    <col min="1793" max="1793" width="4.28515625" style="20" customWidth="1"/>
    <col min="1794" max="1794" width="9.28515625" style="20" customWidth="1"/>
    <col min="1795" max="1795" width="32.7109375" style="20" customWidth="1"/>
    <col min="1796" max="1797" width="6.7109375" style="20" customWidth="1"/>
    <col min="1798" max="1799" width="8.28515625" style="20" customWidth="1"/>
    <col min="1800" max="1801" width="9.7109375" style="20" customWidth="1"/>
    <col min="1802" max="1802" width="15.7109375" style="20" customWidth="1"/>
    <col min="1803" max="2048" width="9.140625" style="20"/>
    <col min="2049" max="2049" width="4.28515625" style="20" customWidth="1"/>
    <col min="2050" max="2050" width="9.28515625" style="20" customWidth="1"/>
    <col min="2051" max="2051" width="32.7109375" style="20" customWidth="1"/>
    <col min="2052" max="2053" width="6.7109375" style="20" customWidth="1"/>
    <col min="2054" max="2055" width="8.28515625" style="20" customWidth="1"/>
    <col min="2056" max="2057" width="9.7109375" style="20" customWidth="1"/>
    <col min="2058" max="2058" width="15.7109375" style="20" customWidth="1"/>
    <col min="2059" max="2304" width="9.140625" style="20"/>
    <col min="2305" max="2305" width="4.28515625" style="20" customWidth="1"/>
    <col min="2306" max="2306" width="9.28515625" style="20" customWidth="1"/>
    <col min="2307" max="2307" width="32.7109375" style="20" customWidth="1"/>
    <col min="2308" max="2309" width="6.7109375" style="20" customWidth="1"/>
    <col min="2310" max="2311" width="8.28515625" style="20" customWidth="1"/>
    <col min="2312" max="2313" width="9.7109375" style="20" customWidth="1"/>
    <col min="2314" max="2314" width="15.7109375" style="20" customWidth="1"/>
    <col min="2315" max="2560" width="9.140625" style="20"/>
    <col min="2561" max="2561" width="4.28515625" style="20" customWidth="1"/>
    <col min="2562" max="2562" width="9.28515625" style="20" customWidth="1"/>
    <col min="2563" max="2563" width="32.7109375" style="20" customWidth="1"/>
    <col min="2564" max="2565" width="6.7109375" style="20" customWidth="1"/>
    <col min="2566" max="2567" width="8.28515625" style="20" customWidth="1"/>
    <col min="2568" max="2569" width="9.7109375" style="20" customWidth="1"/>
    <col min="2570" max="2570" width="15.7109375" style="20" customWidth="1"/>
    <col min="2571" max="2816" width="9.140625" style="20"/>
    <col min="2817" max="2817" width="4.28515625" style="20" customWidth="1"/>
    <col min="2818" max="2818" width="9.28515625" style="20" customWidth="1"/>
    <col min="2819" max="2819" width="32.7109375" style="20" customWidth="1"/>
    <col min="2820" max="2821" width="6.7109375" style="20" customWidth="1"/>
    <col min="2822" max="2823" width="8.28515625" style="20" customWidth="1"/>
    <col min="2824" max="2825" width="9.7109375" style="20" customWidth="1"/>
    <col min="2826" max="2826" width="15.7109375" style="20" customWidth="1"/>
    <col min="2827" max="3072" width="9.140625" style="20"/>
    <col min="3073" max="3073" width="4.28515625" style="20" customWidth="1"/>
    <col min="3074" max="3074" width="9.28515625" style="20" customWidth="1"/>
    <col min="3075" max="3075" width="32.7109375" style="20" customWidth="1"/>
    <col min="3076" max="3077" width="6.7109375" style="20" customWidth="1"/>
    <col min="3078" max="3079" width="8.28515625" style="20" customWidth="1"/>
    <col min="3080" max="3081" width="9.7109375" style="20" customWidth="1"/>
    <col min="3082" max="3082" width="15.7109375" style="20" customWidth="1"/>
    <col min="3083" max="3328" width="9.140625" style="20"/>
    <col min="3329" max="3329" width="4.28515625" style="20" customWidth="1"/>
    <col min="3330" max="3330" width="9.28515625" style="20" customWidth="1"/>
    <col min="3331" max="3331" width="32.7109375" style="20" customWidth="1"/>
    <col min="3332" max="3333" width="6.7109375" style="20" customWidth="1"/>
    <col min="3334" max="3335" width="8.28515625" style="20" customWidth="1"/>
    <col min="3336" max="3337" width="9.7109375" style="20" customWidth="1"/>
    <col min="3338" max="3338" width="15.7109375" style="20" customWidth="1"/>
    <col min="3339" max="3584" width="9.140625" style="20"/>
    <col min="3585" max="3585" width="4.28515625" style="20" customWidth="1"/>
    <col min="3586" max="3586" width="9.28515625" style="20" customWidth="1"/>
    <col min="3587" max="3587" width="32.7109375" style="20" customWidth="1"/>
    <col min="3588" max="3589" width="6.7109375" style="20" customWidth="1"/>
    <col min="3590" max="3591" width="8.28515625" style="20" customWidth="1"/>
    <col min="3592" max="3593" width="9.7109375" style="20" customWidth="1"/>
    <col min="3594" max="3594" width="15.7109375" style="20" customWidth="1"/>
    <col min="3595" max="3840" width="9.140625" style="20"/>
    <col min="3841" max="3841" width="4.28515625" style="20" customWidth="1"/>
    <col min="3842" max="3842" width="9.28515625" style="20" customWidth="1"/>
    <col min="3843" max="3843" width="32.7109375" style="20" customWidth="1"/>
    <col min="3844" max="3845" width="6.7109375" style="20" customWidth="1"/>
    <col min="3846" max="3847" width="8.28515625" style="20" customWidth="1"/>
    <col min="3848" max="3849" width="9.7109375" style="20" customWidth="1"/>
    <col min="3850" max="3850" width="15.7109375" style="20" customWidth="1"/>
    <col min="3851" max="4096" width="9.140625" style="20"/>
    <col min="4097" max="4097" width="4.28515625" style="20" customWidth="1"/>
    <col min="4098" max="4098" width="9.28515625" style="20" customWidth="1"/>
    <col min="4099" max="4099" width="32.7109375" style="20" customWidth="1"/>
    <col min="4100" max="4101" width="6.7109375" style="20" customWidth="1"/>
    <col min="4102" max="4103" width="8.28515625" style="20" customWidth="1"/>
    <col min="4104" max="4105" width="9.7109375" style="20" customWidth="1"/>
    <col min="4106" max="4106" width="15.7109375" style="20" customWidth="1"/>
    <col min="4107" max="4352" width="9.140625" style="20"/>
    <col min="4353" max="4353" width="4.28515625" style="20" customWidth="1"/>
    <col min="4354" max="4354" width="9.28515625" style="20" customWidth="1"/>
    <col min="4355" max="4355" width="32.7109375" style="20" customWidth="1"/>
    <col min="4356" max="4357" width="6.7109375" style="20" customWidth="1"/>
    <col min="4358" max="4359" width="8.28515625" style="20" customWidth="1"/>
    <col min="4360" max="4361" width="9.7109375" style="20" customWidth="1"/>
    <col min="4362" max="4362" width="15.7109375" style="20" customWidth="1"/>
    <col min="4363" max="4608" width="9.140625" style="20"/>
    <col min="4609" max="4609" width="4.28515625" style="20" customWidth="1"/>
    <col min="4610" max="4610" width="9.28515625" style="20" customWidth="1"/>
    <col min="4611" max="4611" width="32.7109375" style="20" customWidth="1"/>
    <col min="4612" max="4613" width="6.7109375" style="20" customWidth="1"/>
    <col min="4614" max="4615" width="8.28515625" style="20" customWidth="1"/>
    <col min="4616" max="4617" width="9.7109375" style="20" customWidth="1"/>
    <col min="4618" max="4618" width="15.7109375" style="20" customWidth="1"/>
    <col min="4619" max="4864" width="9.140625" style="20"/>
    <col min="4865" max="4865" width="4.28515625" style="20" customWidth="1"/>
    <col min="4866" max="4866" width="9.28515625" style="20" customWidth="1"/>
    <col min="4867" max="4867" width="32.7109375" style="20" customWidth="1"/>
    <col min="4868" max="4869" width="6.7109375" style="20" customWidth="1"/>
    <col min="4870" max="4871" width="8.28515625" style="20" customWidth="1"/>
    <col min="4872" max="4873" width="9.7109375" style="20" customWidth="1"/>
    <col min="4874" max="4874" width="15.7109375" style="20" customWidth="1"/>
    <col min="4875" max="5120" width="9.140625" style="20"/>
    <col min="5121" max="5121" width="4.28515625" style="20" customWidth="1"/>
    <col min="5122" max="5122" width="9.28515625" style="20" customWidth="1"/>
    <col min="5123" max="5123" width="32.7109375" style="20" customWidth="1"/>
    <col min="5124" max="5125" width="6.7109375" style="20" customWidth="1"/>
    <col min="5126" max="5127" width="8.28515625" style="20" customWidth="1"/>
    <col min="5128" max="5129" width="9.7109375" style="20" customWidth="1"/>
    <col min="5130" max="5130" width="15.7109375" style="20" customWidth="1"/>
    <col min="5131" max="5376" width="9.140625" style="20"/>
    <col min="5377" max="5377" width="4.28515625" style="20" customWidth="1"/>
    <col min="5378" max="5378" width="9.28515625" style="20" customWidth="1"/>
    <col min="5379" max="5379" width="32.7109375" style="20" customWidth="1"/>
    <col min="5380" max="5381" width="6.7109375" style="20" customWidth="1"/>
    <col min="5382" max="5383" width="8.28515625" style="20" customWidth="1"/>
    <col min="5384" max="5385" width="9.7109375" style="20" customWidth="1"/>
    <col min="5386" max="5386" width="15.7109375" style="20" customWidth="1"/>
    <col min="5387" max="5632" width="9.140625" style="20"/>
    <col min="5633" max="5633" width="4.28515625" style="20" customWidth="1"/>
    <col min="5634" max="5634" width="9.28515625" style="20" customWidth="1"/>
    <col min="5635" max="5635" width="32.7109375" style="20" customWidth="1"/>
    <col min="5636" max="5637" width="6.7109375" style="20" customWidth="1"/>
    <col min="5638" max="5639" width="8.28515625" style="20" customWidth="1"/>
    <col min="5640" max="5641" width="9.7109375" style="20" customWidth="1"/>
    <col min="5642" max="5642" width="15.7109375" style="20" customWidth="1"/>
    <col min="5643" max="5888" width="9.140625" style="20"/>
    <col min="5889" max="5889" width="4.28515625" style="20" customWidth="1"/>
    <col min="5890" max="5890" width="9.28515625" style="20" customWidth="1"/>
    <col min="5891" max="5891" width="32.7109375" style="20" customWidth="1"/>
    <col min="5892" max="5893" width="6.7109375" style="20" customWidth="1"/>
    <col min="5894" max="5895" width="8.28515625" style="20" customWidth="1"/>
    <col min="5896" max="5897" width="9.7109375" style="20" customWidth="1"/>
    <col min="5898" max="5898" width="15.7109375" style="20" customWidth="1"/>
    <col min="5899" max="6144" width="9.140625" style="20"/>
    <col min="6145" max="6145" width="4.28515625" style="20" customWidth="1"/>
    <col min="6146" max="6146" width="9.28515625" style="20" customWidth="1"/>
    <col min="6147" max="6147" width="32.7109375" style="20" customWidth="1"/>
    <col min="6148" max="6149" width="6.7109375" style="20" customWidth="1"/>
    <col min="6150" max="6151" width="8.28515625" style="20" customWidth="1"/>
    <col min="6152" max="6153" width="9.7109375" style="20" customWidth="1"/>
    <col min="6154" max="6154" width="15.7109375" style="20" customWidth="1"/>
    <col min="6155" max="6400" width="9.140625" style="20"/>
    <col min="6401" max="6401" width="4.28515625" style="20" customWidth="1"/>
    <col min="6402" max="6402" width="9.28515625" style="20" customWidth="1"/>
    <col min="6403" max="6403" width="32.7109375" style="20" customWidth="1"/>
    <col min="6404" max="6405" width="6.7109375" style="20" customWidth="1"/>
    <col min="6406" max="6407" width="8.28515625" style="20" customWidth="1"/>
    <col min="6408" max="6409" width="9.7109375" style="20" customWidth="1"/>
    <col min="6410" max="6410" width="15.7109375" style="20" customWidth="1"/>
    <col min="6411" max="6656" width="9.140625" style="20"/>
    <col min="6657" max="6657" width="4.28515625" style="20" customWidth="1"/>
    <col min="6658" max="6658" width="9.28515625" style="20" customWidth="1"/>
    <col min="6659" max="6659" width="32.7109375" style="20" customWidth="1"/>
    <col min="6660" max="6661" width="6.7109375" style="20" customWidth="1"/>
    <col min="6662" max="6663" width="8.28515625" style="20" customWidth="1"/>
    <col min="6664" max="6665" width="9.7109375" style="20" customWidth="1"/>
    <col min="6666" max="6666" width="15.7109375" style="20" customWidth="1"/>
    <col min="6667" max="6912" width="9.140625" style="20"/>
    <col min="6913" max="6913" width="4.28515625" style="20" customWidth="1"/>
    <col min="6914" max="6914" width="9.28515625" style="20" customWidth="1"/>
    <col min="6915" max="6915" width="32.7109375" style="20" customWidth="1"/>
    <col min="6916" max="6917" width="6.7109375" style="20" customWidth="1"/>
    <col min="6918" max="6919" width="8.28515625" style="20" customWidth="1"/>
    <col min="6920" max="6921" width="9.7109375" style="20" customWidth="1"/>
    <col min="6922" max="6922" width="15.7109375" style="20" customWidth="1"/>
    <col min="6923" max="7168" width="9.140625" style="20"/>
    <col min="7169" max="7169" width="4.28515625" style="20" customWidth="1"/>
    <col min="7170" max="7170" width="9.28515625" style="20" customWidth="1"/>
    <col min="7171" max="7171" width="32.7109375" style="20" customWidth="1"/>
    <col min="7172" max="7173" width="6.7109375" style="20" customWidth="1"/>
    <col min="7174" max="7175" width="8.28515625" style="20" customWidth="1"/>
    <col min="7176" max="7177" width="9.7109375" style="20" customWidth="1"/>
    <col min="7178" max="7178" width="15.7109375" style="20" customWidth="1"/>
    <col min="7179" max="7424" width="9.140625" style="20"/>
    <col min="7425" max="7425" width="4.28515625" style="20" customWidth="1"/>
    <col min="7426" max="7426" width="9.28515625" style="20" customWidth="1"/>
    <col min="7427" max="7427" width="32.7109375" style="20" customWidth="1"/>
    <col min="7428" max="7429" width="6.7109375" style="20" customWidth="1"/>
    <col min="7430" max="7431" width="8.28515625" style="20" customWidth="1"/>
    <col min="7432" max="7433" width="9.7109375" style="20" customWidth="1"/>
    <col min="7434" max="7434" width="15.7109375" style="20" customWidth="1"/>
    <col min="7435" max="7680" width="9.140625" style="20"/>
    <col min="7681" max="7681" width="4.28515625" style="20" customWidth="1"/>
    <col min="7682" max="7682" width="9.28515625" style="20" customWidth="1"/>
    <col min="7683" max="7683" width="32.7109375" style="20" customWidth="1"/>
    <col min="7684" max="7685" width="6.7109375" style="20" customWidth="1"/>
    <col min="7686" max="7687" width="8.28515625" style="20" customWidth="1"/>
    <col min="7688" max="7689" width="9.7109375" style="20" customWidth="1"/>
    <col min="7690" max="7690" width="15.7109375" style="20" customWidth="1"/>
    <col min="7691" max="7936" width="9.140625" style="20"/>
    <col min="7937" max="7937" width="4.28515625" style="20" customWidth="1"/>
    <col min="7938" max="7938" width="9.28515625" style="20" customWidth="1"/>
    <col min="7939" max="7939" width="32.7109375" style="20" customWidth="1"/>
    <col min="7940" max="7941" width="6.7109375" style="20" customWidth="1"/>
    <col min="7942" max="7943" width="8.28515625" style="20" customWidth="1"/>
    <col min="7944" max="7945" width="9.7109375" style="20" customWidth="1"/>
    <col min="7946" max="7946" width="15.7109375" style="20" customWidth="1"/>
    <col min="7947" max="8192" width="9.140625" style="20"/>
    <col min="8193" max="8193" width="4.28515625" style="20" customWidth="1"/>
    <col min="8194" max="8194" width="9.28515625" style="20" customWidth="1"/>
    <col min="8195" max="8195" width="32.7109375" style="20" customWidth="1"/>
    <col min="8196" max="8197" width="6.7109375" style="20" customWidth="1"/>
    <col min="8198" max="8199" width="8.28515625" style="20" customWidth="1"/>
    <col min="8200" max="8201" width="9.7109375" style="20" customWidth="1"/>
    <col min="8202" max="8202" width="15.7109375" style="20" customWidth="1"/>
    <col min="8203" max="8448" width="9.140625" style="20"/>
    <col min="8449" max="8449" width="4.28515625" style="20" customWidth="1"/>
    <col min="8450" max="8450" width="9.28515625" style="20" customWidth="1"/>
    <col min="8451" max="8451" width="32.7109375" style="20" customWidth="1"/>
    <col min="8452" max="8453" width="6.7109375" style="20" customWidth="1"/>
    <col min="8454" max="8455" width="8.28515625" style="20" customWidth="1"/>
    <col min="8456" max="8457" width="9.7109375" style="20" customWidth="1"/>
    <col min="8458" max="8458" width="15.7109375" style="20" customWidth="1"/>
    <col min="8459" max="8704" width="9.140625" style="20"/>
    <col min="8705" max="8705" width="4.28515625" style="20" customWidth="1"/>
    <col min="8706" max="8706" width="9.28515625" style="20" customWidth="1"/>
    <col min="8707" max="8707" width="32.7109375" style="20" customWidth="1"/>
    <col min="8708" max="8709" width="6.7109375" style="20" customWidth="1"/>
    <col min="8710" max="8711" width="8.28515625" style="20" customWidth="1"/>
    <col min="8712" max="8713" width="9.7109375" style="20" customWidth="1"/>
    <col min="8714" max="8714" width="15.7109375" style="20" customWidth="1"/>
    <col min="8715" max="8960" width="9.140625" style="20"/>
    <col min="8961" max="8961" width="4.28515625" style="20" customWidth="1"/>
    <col min="8962" max="8962" width="9.28515625" style="20" customWidth="1"/>
    <col min="8963" max="8963" width="32.7109375" style="20" customWidth="1"/>
    <col min="8964" max="8965" width="6.7109375" style="20" customWidth="1"/>
    <col min="8966" max="8967" width="8.28515625" style="20" customWidth="1"/>
    <col min="8968" max="8969" width="9.7109375" style="20" customWidth="1"/>
    <col min="8970" max="8970" width="15.7109375" style="20" customWidth="1"/>
    <col min="8971" max="9216" width="9.140625" style="20"/>
    <col min="9217" max="9217" width="4.28515625" style="20" customWidth="1"/>
    <col min="9218" max="9218" width="9.28515625" style="20" customWidth="1"/>
    <col min="9219" max="9219" width="32.7109375" style="20" customWidth="1"/>
    <col min="9220" max="9221" width="6.7109375" style="20" customWidth="1"/>
    <col min="9222" max="9223" width="8.28515625" style="20" customWidth="1"/>
    <col min="9224" max="9225" width="9.7109375" style="20" customWidth="1"/>
    <col min="9226" max="9226" width="15.7109375" style="20" customWidth="1"/>
    <col min="9227" max="9472" width="9.140625" style="20"/>
    <col min="9473" max="9473" width="4.28515625" style="20" customWidth="1"/>
    <col min="9474" max="9474" width="9.28515625" style="20" customWidth="1"/>
    <col min="9475" max="9475" width="32.7109375" style="20" customWidth="1"/>
    <col min="9476" max="9477" width="6.7109375" style="20" customWidth="1"/>
    <col min="9478" max="9479" width="8.28515625" style="20" customWidth="1"/>
    <col min="9480" max="9481" width="9.7109375" style="20" customWidth="1"/>
    <col min="9482" max="9482" width="15.7109375" style="20" customWidth="1"/>
    <col min="9483" max="9728" width="9.140625" style="20"/>
    <col min="9729" max="9729" width="4.28515625" style="20" customWidth="1"/>
    <col min="9730" max="9730" width="9.28515625" style="20" customWidth="1"/>
    <col min="9731" max="9731" width="32.7109375" style="20" customWidth="1"/>
    <col min="9732" max="9733" width="6.7109375" style="20" customWidth="1"/>
    <col min="9734" max="9735" width="8.28515625" style="20" customWidth="1"/>
    <col min="9736" max="9737" width="9.7109375" style="20" customWidth="1"/>
    <col min="9738" max="9738" width="15.7109375" style="20" customWidth="1"/>
    <col min="9739" max="9984" width="9.140625" style="20"/>
    <col min="9985" max="9985" width="4.28515625" style="20" customWidth="1"/>
    <col min="9986" max="9986" width="9.28515625" style="20" customWidth="1"/>
    <col min="9987" max="9987" width="32.7109375" style="20" customWidth="1"/>
    <col min="9988" max="9989" width="6.7109375" style="20" customWidth="1"/>
    <col min="9990" max="9991" width="8.28515625" style="20" customWidth="1"/>
    <col min="9992" max="9993" width="9.7109375" style="20" customWidth="1"/>
    <col min="9994" max="9994" width="15.7109375" style="20" customWidth="1"/>
    <col min="9995" max="10240" width="9.140625" style="20"/>
    <col min="10241" max="10241" width="4.28515625" style="20" customWidth="1"/>
    <col min="10242" max="10242" width="9.28515625" style="20" customWidth="1"/>
    <col min="10243" max="10243" width="32.7109375" style="20" customWidth="1"/>
    <col min="10244" max="10245" width="6.7109375" style="20" customWidth="1"/>
    <col min="10246" max="10247" width="8.28515625" style="20" customWidth="1"/>
    <col min="10248" max="10249" width="9.7109375" style="20" customWidth="1"/>
    <col min="10250" max="10250" width="15.7109375" style="20" customWidth="1"/>
    <col min="10251" max="10496" width="9.140625" style="20"/>
    <col min="10497" max="10497" width="4.28515625" style="20" customWidth="1"/>
    <col min="10498" max="10498" width="9.28515625" style="20" customWidth="1"/>
    <col min="10499" max="10499" width="32.7109375" style="20" customWidth="1"/>
    <col min="10500" max="10501" width="6.7109375" style="20" customWidth="1"/>
    <col min="10502" max="10503" width="8.28515625" style="20" customWidth="1"/>
    <col min="10504" max="10505" width="9.7109375" style="20" customWidth="1"/>
    <col min="10506" max="10506" width="15.7109375" style="20" customWidth="1"/>
    <col min="10507" max="10752" width="9.140625" style="20"/>
    <col min="10753" max="10753" width="4.28515625" style="20" customWidth="1"/>
    <col min="10754" max="10754" width="9.28515625" style="20" customWidth="1"/>
    <col min="10755" max="10755" width="32.7109375" style="20" customWidth="1"/>
    <col min="10756" max="10757" width="6.7109375" style="20" customWidth="1"/>
    <col min="10758" max="10759" width="8.28515625" style="20" customWidth="1"/>
    <col min="10760" max="10761" width="9.7109375" style="20" customWidth="1"/>
    <col min="10762" max="10762" width="15.7109375" style="20" customWidth="1"/>
    <col min="10763" max="11008" width="9.140625" style="20"/>
    <col min="11009" max="11009" width="4.28515625" style="20" customWidth="1"/>
    <col min="11010" max="11010" width="9.28515625" style="20" customWidth="1"/>
    <col min="11011" max="11011" width="32.7109375" style="20" customWidth="1"/>
    <col min="11012" max="11013" width="6.7109375" style="20" customWidth="1"/>
    <col min="11014" max="11015" width="8.28515625" style="20" customWidth="1"/>
    <col min="11016" max="11017" width="9.7109375" style="20" customWidth="1"/>
    <col min="11018" max="11018" width="15.7109375" style="20" customWidth="1"/>
    <col min="11019" max="11264" width="9.140625" style="20"/>
    <col min="11265" max="11265" width="4.28515625" style="20" customWidth="1"/>
    <col min="11266" max="11266" width="9.28515625" style="20" customWidth="1"/>
    <col min="11267" max="11267" width="32.7109375" style="20" customWidth="1"/>
    <col min="11268" max="11269" width="6.7109375" style="20" customWidth="1"/>
    <col min="11270" max="11271" width="8.28515625" style="20" customWidth="1"/>
    <col min="11272" max="11273" width="9.7109375" style="20" customWidth="1"/>
    <col min="11274" max="11274" width="15.7109375" style="20" customWidth="1"/>
    <col min="11275" max="11520" width="9.140625" style="20"/>
    <col min="11521" max="11521" width="4.28515625" style="20" customWidth="1"/>
    <col min="11522" max="11522" width="9.28515625" style="20" customWidth="1"/>
    <col min="11523" max="11523" width="32.7109375" style="20" customWidth="1"/>
    <col min="11524" max="11525" width="6.7109375" style="20" customWidth="1"/>
    <col min="11526" max="11527" width="8.28515625" style="20" customWidth="1"/>
    <col min="11528" max="11529" width="9.7109375" style="20" customWidth="1"/>
    <col min="11530" max="11530" width="15.7109375" style="20" customWidth="1"/>
    <col min="11531" max="11776" width="9.140625" style="20"/>
    <col min="11777" max="11777" width="4.28515625" style="20" customWidth="1"/>
    <col min="11778" max="11778" width="9.28515625" style="20" customWidth="1"/>
    <col min="11779" max="11779" width="32.7109375" style="20" customWidth="1"/>
    <col min="11780" max="11781" width="6.7109375" style="20" customWidth="1"/>
    <col min="11782" max="11783" width="8.28515625" style="20" customWidth="1"/>
    <col min="11784" max="11785" width="9.7109375" style="20" customWidth="1"/>
    <col min="11786" max="11786" width="15.7109375" style="20" customWidth="1"/>
    <col min="11787" max="12032" width="9.140625" style="20"/>
    <col min="12033" max="12033" width="4.28515625" style="20" customWidth="1"/>
    <col min="12034" max="12034" width="9.28515625" style="20" customWidth="1"/>
    <col min="12035" max="12035" width="32.7109375" style="20" customWidth="1"/>
    <col min="12036" max="12037" width="6.7109375" style="20" customWidth="1"/>
    <col min="12038" max="12039" width="8.28515625" style="20" customWidth="1"/>
    <col min="12040" max="12041" width="9.7109375" style="20" customWidth="1"/>
    <col min="12042" max="12042" width="15.7109375" style="20" customWidth="1"/>
    <col min="12043" max="12288" width="9.140625" style="20"/>
    <col min="12289" max="12289" width="4.28515625" style="20" customWidth="1"/>
    <col min="12290" max="12290" width="9.28515625" style="20" customWidth="1"/>
    <col min="12291" max="12291" width="32.7109375" style="20" customWidth="1"/>
    <col min="12292" max="12293" width="6.7109375" style="20" customWidth="1"/>
    <col min="12294" max="12295" width="8.28515625" style="20" customWidth="1"/>
    <col min="12296" max="12297" width="9.7109375" style="20" customWidth="1"/>
    <col min="12298" max="12298" width="15.7109375" style="20" customWidth="1"/>
    <col min="12299" max="12544" width="9.140625" style="20"/>
    <col min="12545" max="12545" width="4.28515625" style="20" customWidth="1"/>
    <col min="12546" max="12546" width="9.28515625" style="20" customWidth="1"/>
    <col min="12547" max="12547" width="32.7109375" style="20" customWidth="1"/>
    <col min="12548" max="12549" width="6.7109375" style="20" customWidth="1"/>
    <col min="12550" max="12551" width="8.28515625" style="20" customWidth="1"/>
    <col min="12552" max="12553" width="9.7109375" style="20" customWidth="1"/>
    <col min="12554" max="12554" width="15.7109375" style="20" customWidth="1"/>
    <col min="12555" max="12800" width="9.140625" style="20"/>
    <col min="12801" max="12801" width="4.28515625" style="20" customWidth="1"/>
    <col min="12802" max="12802" width="9.28515625" style="20" customWidth="1"/>
    <col min="12803" max="12803" width="32.7109375" style="20" customWidth="1"/>
    <col min="12804" max="12805" width="6.7109375" style="20" customWidth="1"/>
    <col min="12806" max="12807" width="8.28515625" style="20" customWidth="1"/>
    <col min="12808" max="12809" width="9.7109375" style="20" customWidth="1"/>
    <col min="12810" max="12810" width="15.7109375" style="20" customWidth="1"/>
    <col min="12811" max="13056" width="9.140625" style="20"/>
    <col min="13057" max="13057" width="4.28515625" style="20" customWidth="1"/>
    <col min="13058" max="13058" width="9.28515625" style="20" customWidth="1"/>
    <col min="13059" max="13059" width="32.7109375" style="20" customWidth="1"/>
    <col min="13060" max="13061" width="6.7109375" style="20" customWidth="1"/>
    <col min="13062" max="13063" width="8.28515625" style="20" customWidth="1"/>
    <col min="13064" max="13065" width="9.7109375" style="20" customWidth="1"/>
    <col min="13066" max="13066" width="15.7109375" style="20" customWidth="1"/>
    <col min="13067" max="13312" width="9.140625" style="20"/>
    <col min="13313" max="13313" width="4.28515625" style="20" customWidth="1"/>
    <col min="13314" max="13314" width="9.28515625" style="20" customWidth="1"/>
    <col min="13315" max="13315" width="32.7109375" style="20" customWidth="1"/>
    <col min="13316" max="13317" width="6.7109375" style="20" customWidth="1"/>
    <col min="13318" max="13319" width="8.28515625" style="20" customWidth="1"/>
    <col min="13320" max="13321" width="9.7109375" style="20" customWidth="1"/>
    <col min="13322" max="13322" width="15.7109375" style="20" customWidth="1"/>
    <col min="13323" max="13568" width="9.140625" style="20"/>
    <col min="13569" max="13569" width="4.28515625" style="20" customWidth="1"/>
    <col min="13570" max="13570" width="9.28515625" style="20" customWidth="1"/>
    <col min="13571" max="13571" width="32.7109375" style="20" customWidth="1"/>
    <col min="13572" max="13573" width="6.7109375" style="20" customWidth="1"/>
    <col min="13574" max="13575" width="8.28515625" style="20" customWidth="1"/>
    <col min="13576" max="13577" width="9.7109375" style="20" customWidth="1"/>
    <col min="13578" max="13578" width="15.7109375" style="20" customWidth="1"/>
    <col min="13579" max="13824" width="9.140625" style="20"/>
    <col min="13825" max="13825" width="4.28515625" style="20" customWidth="1"/>
    <col min="13826" max="13826" width="9.28515625" style="20" customWidth="1"/>
    <col min="13827" max="13827" width="32.7109375" style="20" customWidth="1"/>
    <col min="13828" max="13829" width="6.7109375" style="20" customWidth="1"/>
    <col min="13830" max="13831" width="8.28515625" style="20" customWidth="1"/>
    <col min="13832" max="13833" width="9.7109375" style="20" customWidth="1"/>
    <col min="13834" max="13834" width="15.7109375" style="20" customWidth="1"/>
    <col min="13835" max="14080" width="9.140625" style="20"/>
    <col min="14081" max="14081" width="4.28515625" style="20" customWidth="1"/>
    <col min="14082" max="14082" width="9.28515625" style="20" customWidth="1"/>
    <col min="14083" max="14083" width="32.7109375" style="20" customWidth="1"/>
    <col min="14084" max="14085" width="6.7109375" style="20" customWidth="1"/>
    <col min="14086" max="14087" width="8.28515625" style="20" customWidth="1"/>
    <col min="14088" max="14089" width="9.7109375" style="20" customWidth="1"/>
    <col min="14090" max="14090" width="15.7109375" style="20" customWidth="1"/>
    <col min="14091" max="14336" width="9.140625" style="20"/>
    <col min="14337" max="14337" width="4.28515625" style="20" customWidth="1"/>
    <col min="14338" max="14338" width="9.28515625" style="20" customWidth="1"/>
    <col min="14339" max="14339" width="32.7109375" style="20" customWidth="1"/>
    <col min="14340" max="14341" width="6.7109375" style="20" customWidth="1"/>
    <col min="14342" max="14343" width="8.28515625" style="20" customWidth="1"/>
    <col min="14344" max="14345" width="9.7109375" style="20" customWidth="1"/>
    <col min="14346" max="14346" width="15.7109375" style="20" customWidth="1"/>
    <col min="14347" max="14592" width="9.140625" style="20"/>
    <col min="14593" max="14593" width="4.28515625" style="20" customWidth="1"/>
    <col min="14594" max="14594" width="9.28515625" style="20" customWidth="1"/>
    <col min="14595" max="14595" width="32.7109375" style="20" customWidth="1"/>
    <col min="14596" max="14597" width="6.7109375" style="20" customWidth="1"/>
    <col min="14598" max="14599" width="8.28515625" style="20" customWidth="1"/>
    <col min="14600" max="14601" width="9.7109375" style="20" customWidth="1"/>
    <col min="14602" max="14602" width="15.7109375" style="20" customWidth="1"/>
    <col min="14603" max="14848" width="9.140625" style="20"/>
    <col min="14849" max="14849" width="4.28515625" style="20" customWidth="1"/>
    <col min="14850" max="14850" width="9.28515625" style="20" customWidth="1"/>
    <col min="14851" max="14851" width="32.7109375" style="20" customWidth="1"/>
    <col min="14852" max="14853" width="6.7109375" style="20" customWidth="1"/>
    <col min="14854" max="14855" width="8.28515625" style="20" customWidth="1"/>
    <col min="14856" max="14857" width="9.7109375" style="20" customWidth="1"/>
    <col min="14858" max="14858" width="15.7109375" style="20" customWidth="1"/>
    <col min="14859" max="15104" width="9.140625" style="20"/>
    <col min="15105" max="15105" width="4.28515625" style="20" customWidth="1"/>
    <col min="15106" max="15106" width="9.28515625" style="20" customWidth="1"/>
    <col min="15107" max="15107" width="32.7109375" style="20" customWidth="1"/>
    <col min="15108" max="15109" width="6.7109375" style="20" customWidth="1"/>
    <col min="15110" max="15111" width="8.28515625" style="20" customWidth="1"/>
    <col min="15112" max="15113" width="9.7109375" style="20" customWidth="1"/>
    <col min="15114" max="15114" width="15.7109375" style="20" customWidth="1"/>
    <col min="15115" max="15360" width="9.140625" style="20"/>
    <col min="15361" max="15361" width="4.28515625" style="20" customWidth="1"/>
    <col min="15362" max="15362" width="9.28515625" style="20" customWidth="1"/>
    <col min="15363" max="15363" width="32.7109375" style="20" customWidth="1"/>
    <col min="15364" max="15365" width="6.7109375" style="20" customWidth="1"/>
    <col min="15366" max="15367" width="8.28515625" style="20" customWidth="1"/>
    <col min="15368" max="15369" width="9.7109375" style="20" customWidth="1"/>
    <col min="15370" max="15370" width="15.7109375" style="20" customWidth="1"/>
    <col min="15371" max="15616" width="9.140625" style="20"/>
    <col min="15617" max="15617" width="4.28515625" style="20" customWidth="1"/>
    <col min="15618" max="15618" width="9.28515625" style="20" customWidth="1"/>
    <col min="15619" max="15619" width="32.7109375" style="20" customWidth="1"/>
    <col min="15620" max="15621" width="6.7109375" style="20" customWidth="1"/>
    <col min="15622" max="15623" width="8.28515625" style="20" customWidth="1"/>
    <col min="15624" max="15625" width="9.7109375" style="20" customWidth="1"/>
    <col min="15626" max="15626" width="15.7109375" style="20" customWidth="1"/>
    <col min="15627" max="15872" width="9.140625" style="20"/>
    <col min="15873" max="15873" width="4.28515625" style="20" customWidth="1"/>
    <col min="15874" max="15874" width="9.28515625" style="20" customWidth="1"/>
    <col min="15875" max="15875" width="32.7109375" style="20" customWidth="1"/>
    <col min="15876" max="15877" width="6.7109375" style="20" customWidth="1"/>
    <col min="15878" max="15879" width="8.28515625" style="20" customWidth="1"/>
    <col min="15880" max="15881" width="9.7109375" style="20" customWidth="1"/>
    <col min="15882" max="15882" width="15.7109375" style="20" customWidth="1"/>
    <col min="15883" max="16128" width="9.140625" style="20"/>
    <col min="16129" max="16129" width="4.28515625" style="20" customWidth="1"/>
    <col min="16130" max="16130" width="9.28515625" style="20" customWidth="1"/>
    <col min="16131" max="16131" width="32.7109375" style="20" customWidth="1"/>
    <col min="16132" max="16133" width="6.7109375" style="20" customWidth="1"/>
    <col min="16134" max="16135" width="8.28515625" style="20" customWidth="1"/>
    <col min="16136" max="16137" width="9.7109375" style="20" customWidth="1"/>
    <col min="16138" max="16138" width="15.7109375" style="20" customWidth="1"/>
    <col min="16139" max="16384" width="9.140625" style="20"/>
  </cols>
  <sheetData>
    <row r="1" spans="1:9" s="315" customFormat="1" ht="30">
      <c r="A1" s="8" t="s">
        <v>71</v>
      </c>
      <c r="B1" s="8" t="s">
        <v>72</v>
      </c>
      <c r="C1" s="334" t="s">
        <v>73</v>
      </c>
      <c r="D1" s="241" t="s">
        <v>74</v>
      </c>
      <c r="E1" s="241" t="s">
        <v>75</v>
      </c>
      <c r="F1" s="241" t="s">
        <v>76</v>
      </c>
      <c r="G1" s="241" t="s">
        <v>77</v>
      </c>
      <c r="H1" s="241" t="s">
        <v>0</v>
      </c>
      <c r="I1" s="13" t="s">
        <v>1</v>
      </c>
    </row>
    <row r="2" spans="1:9" ht="114">
      <c r="A2" s="57">
        <v>1</v>
      </c>
      <c r="B2" s="20" t="s">
        <v>1261</v>
      </c>
      <c r="C2" s="20" t="s">
        <v>1262</v>
      </c>
      <c r="D2" s="76">
        <v>46.5</v>
      </c>
      <c r="E2" s="58" t="s">
        <v>239</v>
      </c>
      <c r="F2" s="281"/>
      <c r="G2" s="281"/>
      <c r="H2" s="72">
        <f>ROUND(D2*F2, 0)</f>
        <v>0</v>
      </c>
      <c r="I2" s="72">
        <f>ROUND(D2*G2, 0)</f>
        <v>0</v>
      </c>
    </row>
    <row r="3" spans="1:9">
      <c r="F3" s="77"/>
      <c r="G3" s="77"/>
      <c r="H3" s="72"/>
      <c r="I3" s="72"/>
    </row>
    <row r="4" spans="1:9" ht="28.5">
      <c r="A4" s="57">
        <v>2</v>
      </c>
      <c r="B4" s="20" t="s">
        <v>1263</v>
      </c>
      <c r="C4" s="20" t="s">
        <v>1264</v>
      </c>
      <c r="D4" s="76">
        <v>78.171999999999997</v>
      </c>
      <c r="E4" s="58" t="s">
        <v>239</v>
      </c>
      <c r="F4" s="281"/>
      <c r="G4" s="281"/>
      <c r="H4" s="72">
        <f>ROUND(D4*F4, 0)</f>
        <v>0</v>
      </c>
      <c r="I4" s="72">
        <f>ROUND(D4*G4, 0)</f>
        <v>0</v>
      </c>
    </row>
    <row r="5" spans="1:9">
      <c r="F5" s="77"/>
      <c r="G5" s="77"/>
      <c r="H5" s="72"/>
      <c r="I5" s="72"/>
    </row>
    <row r="6" spans="1:9" ht="42.75">
      <c r="A6" s="57">
        <v>3</v>
      </c>
      <c r="B6" s="20" t="s">
        <v>1265</v>
      </c>
      <c r="C6" s="20" t="s">
        <v>1266</v>
      </c>
      <c r="D6" s="76">
        <v>25.78</v>
      </c>
      <c r="E6" s="58" t="s">
        <v>239</v>
      </c>
      <c r="F6" s="281"/>
      <c r="G6" s="281"/>
      <c r="H6" s="72">
        <f>ROUND(D6*F6, 0)</f>
        <v>0</v>
      </c>
      <c r="I6" s="72">
        <f>ROUND(D6*G6, 0)</f>
        <v>0</v>
      </c>
    </row>
    <row r="7" spans="1:9">
      <c r="F7" s="77"/>
      <c r="G7" s="77"/>
      <c r="H7" s="72"/>
      <c r="I7" s="72"/>
    </row>
    <row r="8" spans="1:9" ht="71.25">
      <c r="A8" s="57">
        <v>4</v>
      </c>
      <c r="B8" s="20" t="s">
        <v>1267</v>
      </c>
      <c r="C8" s="20" t="s">
        <v>1268</v>
      </c>
      <c r="D8" s="76">
        <v>1502.453</v>
      </c>
      <c r="E8" s="58" t="s">
        <v>239</v>
      </c>
      <c r="F8" s="281"/>
      <c r="G8" s="281"/>
      <c r="H8" s="72">
        <f>ROUND(D8*F8, 0)</f>
        <v>0</v>
      </c>
      <c r="I8" s="72">
        <f>ROUND(D8*G8, 0)</f>
        <v>0</v>
      </c>
    </row>
    <row r="9" spans="1:9">
      <c r="F9" s="77"/>
      <c r="G9" s="77"/>
      <c r="H9" s="72"/>
      <c r="I9" s="72"/>
    </row>
    <row r="10" spans="1:9" ht="85.5">
      <c r="A10" s="57">
        <v>5</v>
      </c>
      <c r="B10" s="20" t="s">
        <v>1269</v>
      </c>
      <c r="C10" s="20" t="s">
        <v>1270</v>
      </c>
      <c r="D10" s="76">
        <v>57.890999999999998</v>
      </c>
      <c r="E10" s="58" t="s">
        <v>239</v>
      </c>
      <c r="F10" s="281"/>
      <c r="G10" s="281"/>
      <c r="H10" s="72">
        <f>ROUND(D10*F10, 0)</f>
        <v>0</v>
      </c>
      <c r="I10" s="72">
        <f>ROUND(D10*G10, 0)</f>
        <v>0</v>
      </c>
    </row>
    <row r="11" spans="1:9">
      <c r="F11" s="77"/>
      <c r="G11" s="77"/>
      <c r="H11" s="72"/>
      <c r="I11" s="72"/>
    </row>
    <row r="12" spans="1:9" ht="85.5">
      <c r="A12" s="57">
        <v>6</v>
      </c>
      <c r="B12" s="20" t="s">
        <v>1271</v>
      </c>
      <c r="C12" s="20" t="s">
        <v>1272</v>
      </c>
      <c r="D12" s="76">
        <v>27.65</v>
      </c>
      <c r="E12" s="58" t="s">
        <v>239</v>
      </c>
      <c r="F12" s="281"/>
      <c r="G12" s="281"/>
      <c r="H12" s="72">
        <f>ROUND(D12*F12, 0)</f>
        <v>0</v>
      </c>
      <c r="I12" s="72">
        <f>ROUND(D12*G12, 0)</f>
        <v>0</v>
      </c>
    </row>
    <row r="13" spans="1:9">
      <c r="F13" s="77"/>
      <c r="G13" s="77"/>
      <c r="H13" s="72"/>
      <c r="I13" s="72"/>
    </row>
    <row r="14" spans="1:9" ht="42.75">
      <c r="A14" s="57">
        <v>7</v>
      </c>
      <c r="B14" s="20" t="s">
        <v>1273</v>
      </c>
      <c r="C14" s="20" t="s">
        <v>1274</v>
      </c>
      <c r="D14" s="76">
        <v>78.162000000000006</v>
      </c>
      <c r="E14" s="58" t="s">
        <v>239</v>
      </c>
      <c r="F14" s="281"/>
      <c r="G14" s="281"/>
      <c r="H14" s="72">
        <f>ROUND(D14*F14, 0)</f>
        <v>0</v>
      </c>
      <c r="I14" s="72">
        <f>ROUND(D14*G14, 0)</f>
        <v>0</v>
      </c>
    </row>
    <row r="15" spans="1:9">
      <c r="F15" s="77"/>
      <c r="G15" s="77"/>
      <c r="H15" s="72"/>
      <c r="I15" s="72"/>
    </row>
    <row r="16" spans="1:9" ht="71.25">
      <c r="A16" s="57">
        <v>8</v>
      </c>
      <c r="B16" s="20" t="s">
        <v>1275</v>
      </c>
      <c r="C16" s="20" t="s">
        <v>1276</v>
      </c>
      <c r="D16" s="76">
        <v>225</v>
      </c>
      <c r="E16" s="58" t="s">
        <v>239</v>
      </c>
      <c r="F16" s="281"/>
      <c r="G16" s="281"/>
      <c r="H16" s="72">
        <f>ROUND(D16*F16, 0)</f>
        <v>0</v>
      </c>
      <c r="I16" s="72">
        <f>ROUND(D16*G16, 0)</f>
        <v>0</v>
      </c>
    </row>
    <row r="17" spans="1:9">
      <c r="F17" s="77"/>
      <c r="G17" s="77"/>
      <c r="H17" s="72"/>
      <c r="I17" s="72"/>
    </row>
    <row r="18" spans="1:9" ht="42.75">
      <c r="A18" s="57">
        <v>9</v>
      </c>
      <c r="B18" s="20" t="s">
        <v>1277</v>
      </c>
      <c r="C18" s="20" t="s">
        <v>1278</v>
      </c>
      <c r="D18" s="76">
        <v>565.86</v>
      </c>
      <c r="E18" s="58" t="s">
        <v>239</v>
      </c>
      <c r="F18" s="281"/>
      <c r="G18" s="281"/>
      <c r="H18" s="72">
        <f>ROUND(D18*F18, 0)</f>
        <v>0</v>
      </c>
      <c r="I18" s="72">
        <f>ROUND(D18*G18, 0)</f>
        <v>0</v>
      </c>
    </row>
    <row r="19" spans="1:9">
      <c r="F19" s="77"/>
      <c r="G19" s="77"/>
      <c r="H19" s="72"/>
      <c r="I19" s="72"/>
    </row>
    <row r="20" spans="1:9" s="316" customFormat="1" ht="15">
      <c r="A20" s="164"/>
      <c r="B20" s="12"/>
      <c r="C20" s="12" t="s">
        <v>89</v>
      </c>
      <c r="D20" s="268"/>
      <c r="E20" s="14"/>
      <c r="F20" s="341"/>
      <c r="G20" s="341"/>
      <c r="H20" s="16">
        <f>ROUND(SUM(H2:H19),0)</f>
        <v>0</v>
      </c>
      <c r="I20" s="16">
        <f>ROUND(SUM(I2:I19),0)</f>
        <v>0</v>
      </c>
    </row>
  </sheetData>
  <sheetProtection algorithmName="SHA-512" hashValue="CDujMG7QtlqJmsS3a/XuifI24sgVTDTdskVBy18x3zmm3h3d2bAvU0wANqkBwhe6COHNKk0nMGPGQKIfCl0LGw==" saltValue="RgYfkIamz2N7vdmZ2Yx3Dg==" spinCount="100000" sheet="1" objects="1" scenarios="1"/>
  <autoFilter ref="A1:I20" xr:uid="{00000000-0009-0000-0000-00002B000000}"/>
  <customSheetViews>
    <customSheetView guid="{8F7B0D9D-760B-4ED2-8EF3-7E60F24C53A3}" showPageBreaks="1" topLeftCell="A13">
      <selection activeCell="I10" sqref="I10"/>
      <pageMargins left="0.2361111111111111" right="0.2361111111111111" top="0.69444444444444442" bottom="0.69444444444444442" header="0.41666666666666669" footer="0.41666666666666669"/>
      <pageSetup paperSize="9" orientation="portrait" useFirstPageNumber="1" r:id="rId1"/>
      <headerFooter>
        <oddHeader>&amp;L&amp;"Times New Roman,bold"&amp;10 Szárazépítés</oddHeader>
      </headerFooter>
    </customSheetView>
    <customSheetView guid="{889DD361-410A-403A-AA82-655FDFDC877E}" showPageBreaks="1" view="pageBreakPreview">
      <selection activeCell="I10" sqref="I10"/>
      <pageMargins left="0.23622047244094491" right="0.23622047244094491" top="0.70866141732283472" bottom="0.70866141732283472" header="0.43307086614173229" footer="0.43307086614173229"/>
      <pageSetup paperSize="9" scale="78" orientation="portrait" useFirstPageNumber="1" r:id="rId2"/>
      <headerFooter>
        <oddHeader>&amp;L&amp;"Times New Roman,bold"&amp;10 Szárazépítés</oddHeader>
      </headerFooter>
    </customSheetView>
    <customSheetView guid="{D331B704-800F-4B9C-8ED5-0D010377A042}" topLeftCell="A13">
      <pageMargins left="0.2361111111111111" right="0.2361111111111111" top="0.69444444444444442" bottom="0.69444444444444442" header="0.41666666666666669" footer="0.41666666666666669"/>
      <pageSetup paperSize="9" orientation="portrait" useFirstPageNumber="1" r:id="rId3"/>
      <headerFooter>
        <oddHeader>&amp;L&amp;"Times New Roman,bold"&amp;10 Szárazépítés</oddHeader>
      </headerFooter>
    </customSheetView>
  </customSheetViews>
  <pageMargins left="0.23622047244094491" right="0.23622047244094491" top="0.70866141732283472" bottom="0.70866141732283472" header="0.43307086614173229" footer="0.43307086614173229"/>
  <pageSetup paperSize="9" scale="76" firstPageNumber="241" orientation="portrait" useFirstPageNumber="1" r:id="rId4"/>
  <headerFooter>
    <oddHeader>&amp;L&amp;"Times New Roman,Félkövér"&amp;10&amp;A</oddHeader>
    <oddFooter>&amp;C&amp;P</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Munka46">
    <tabColor rgb="FFFFFF99"/>
  </sheetPr>
  <dimension ref="A1:J26"/>
  <sheetViews>
    <sheetView zoomScaleSheetLayoutView="100" workbookViewId="0">
      <selection activeCell="G3" sqref="G3"/>
    </sheetView>
  </sheetViews>
  <sheetFormatPr defaultRowHeight="14.25"/>
  <cols>
    <col min="1" max="1" width="5.140625" style="57" customWidth="1"/>
    <col min="2" max="2" width="11.7109375" style="20" customWidth="1"/>
    <col min="3" max="3" width="32.7109375" style="20" customWidth="1"/>
    <col min="4" max="4" width="8.5703125" style="279" customWidth="1"/>
    <col min="5" max="5" width="9.5703125" style="58" customWidth="1"/>
    <col min="6" max="6" width="16.7109375" style="76" customWidth="1"/>
    <col min="7" max="7" width="13.85546875" style="76" customWidth="1"/>
    <col min="8" max="8" width="17.28515625" style="58" customWidth="1"/>
    <col min="9" max="9" width="14.7109375" style="58" customWidth="1"/>
    <col min="10" max="10" width="15.7109375" style="20" customWidth="1"/>
    <col min="11" max="256" width="9.140625" style="20"/>
    <col min="257" max="257" width="4.28515625" style="20" customWidth="1"/>
    <col min="258" max="258" width="9.28515625" style="20" customWidth="1"/>
    <col min="259" max="259" width="32.7109375" style="20" customWidth="1"/>
    <col min="260" max="261" width="6.7109375" style="20" customWidth="1"/>
    <col min="262" max="263" width="8.28515625" style="20" customWidth="1"/>
    <col min="264" max="265" width="9.7109375" style="20" customWidth="1"/>
    <col min="266" max="266" width="15.7109375" style="20" customWidth="1"/>
    <col min="267" max="512" width="9.140625" style="20"/>
    <col min="513" max="513" width="4.28515625" style="20" customWidth="1"/>
    <col min="514" max="514" width="9.28515625" style="20" customWidth="1"/>
    <col min="515" max="515" width="32.7109375" style="20" customWidth="1"/>
    <col min="516" max="517" width="6.7109375" style="20" customWidth="1"/>
    <col min="518" max="519" width="8.28515625" style="20" customWidth="1"/>
    <col min="520" max="521" width="9.7109375" style="20" customWidth="1"/>
    <col min="522" max="522" width="15.7109375" style="20" customWidth="1"/>
    <col min="523" max="768" width="9.140625" style="20"/>
    <col min="769" max="769" width="4.28515625" style="20" customWidth="1"/>
    <col min="770" max="770" width="9.28515625" style="20" customWidth="1"/>
    <col min="771" max="771" width="32.7109375" style="20" customWidth="1"/>
    <col min="772" max="773" width="6.7109375" style="20" customWidth="1"/>
    <col min="774" max="775" width="8.28515625" style="20" customWidth="1"/>
    <col min="776" max="777" width="9.7109375" style="20" customWidth="1"/>
    <col min="778" max="778" width="15.7109375" style="20" customWidth="1"/>
    <col min="779" max="1024" width="9.140625" style="20"/>
    <col min="1025" max="1025" width="4.28515625" style="20" customWidth="1"/>
    <col min="1026" max="1026" width="9.28515625" style="20" customWidth="1"/>
    <col min="1027" max="1027" width="32.7109375" style="20" customWidth="1"/>
    <col min="1028" max="1029" width="6.7109375" style="20" customWidth="1"/>
    <col min="1030" max="1031" width="8.28515625" style="20" customWidth="1"/>
    <col min="1032" max="1033" width="9.7109375" style="20" customWidth="1"/>
    <col min="1034" max="1034" width="15.7109375" style="20" customWidth="1"/>
    <col min="1035" max="1280" width="9.140625" style="20"/>
    <col min="1281" max="1281" width="4.28515625" style="20" customWidth="1"/>
    <col min="1282" max="1282" width="9.28515625" style="20" customWidth="1"/>
    <col min="1283" max="1283" width="32.7109375" style="20" customWidth="1"/>
    <col min="1284" max="1285" width="6.7109375" style="20" customWidth="1"/>
    <col min="1286" max="1287" width="8.28515625" style="20" customWidth="1"/>
    <col min="1288" max="1289" width="9.7109375" style="20" customWidth="1"/>
    <col min="1290" max="1290" width="15.7109375" style="20" customWidth="1"/>
    <col min="1291" max="1536" width="9.140625" style="20"/>
    <col min="1537" max="1537" width="4.28515625" style="20" customWidth="1"/>
    <col min="1538" max="1538" width="9.28515625" style="20" customWidth="1"/>
    <col min="1539" max="1539" width="32.7109375" style="20" customWidth="1"/>
    <col min="1540" max="1541" width="6.7109375" style="20" customWidth="1"/>
    <col min="1542" max="1543" width="8.28515625" style="20" customWidth="1"/>
    <col min="1544" max="1545" width="9.7109375" style="20" customWidth="1"/>
    <col min="1546" max="1546" width="15.7109375" style="20" customWidth="1"/>
    <col min="1547" max="1792" width="9.140625" style="20"/>
    <col min="1793" max="1793" width="4.28515625" style="20" customWidth="1"/>
    <col min="1794" max="1794" width="9.28515625" style="20" customWidth="1"/>
    <col min="1795" max="1795" width="32.7109375" style="20" customWidth="1"/>
    <col min="1796" max="1797" width="6.7109375" style="20" customWidth="1"/>
    <col min="1798" max="1799" width="8.28515625" style="20" customWidth="1"/>
    <col min="1800" max="1801" width="9.7109375" style="20" customWidth="1"/>
    <col min="1802" max="1802" width="15.7109375" style="20" customWidth="1"/>
    <col min="1803" max="2048" width="9.140625" style="20"/>
    <col min="2049" max="2049" width="4.28515625" style="20" customWidth="1"/>
    <col min="2050" max="2050" width="9.28515625" style="20" customWidth="1"/>
    <col min="2051" max="2051" width="32.7109375" style="20" customWidth="1"/>
    <col min="2052" max="2053" width="6.7109375" style="20" customWidth="1"/>
    <col min="2054" max="2055" width="8.28515625" style="20" customWidth="1"/>
    <col min="2056" max="2057" width="9.7109375" style="20" customWidth="1"/>
    <col min="2058" max="2058" width="15.7109375" style="20" customWidth="1"/>
    <col min="2059" max="2304" width="9.140625" style="20"/>
    <col min="2305" max="2305" width="4.28515625" style="20" customWidth="1"/>
    <col min="2306" max="2306" width="9.28515625" style="20" customWidth="1"/>
    <col min="2307" max="2307" width="32.7109375" style="20" customWidth="1"/>
    <col min="2308" max="2309" width="6.7109375" style="20" customWidth="1"/>
    <col min="2310" max="2311" width="8.28515625" style="20" customWidth="1"/>
    <col min="2312" max="2313" width="9.7109375" style="20" customWidth="1"/>
    <col min="2314" max="2314" width="15.7109375" style="20" customWidth="1"/>
    <col min="2315" max="2560" width="9.140625" style="20"/>
    <col min="2561" max="2561" width="4.28515625" style="20" customWidth="1"/>
    <col min="2562" max="2562" width="9.28515625" style="20" customWidth="1"/>
    <col min="2563" max="2563" width="32.7109375" style="20" customWidth="1"/>
    <col min="2564" max="2565" width="6.7109375" style="20" customWidth="1"/>
    <col min="2566" max="2567" width="8.28515625" style="20" customWidth="1"/>
    <col min="2568" max="2569" width="9.7109375" style="20" customWidth="1"/>
    <col min="2570" max="2570" width="15.7109375" style="20" customWidth="1"/>
    <col min="2571" max="2816" width="9.140625" style="20"/>
    <col min="2817" max="2817" width="4.28515625" style="20" customWidth="1"/>
    <col min="2818" max="2818" width="9.28515625" style="20" customWidth="1"/>
    <col min="2819" max="2819" width="32.7109375" style="20" customWidth="1"/>
    <col min="2820" max="2821" width="6.7109375" style="20" customWidth="1"/>
    <col min="2822" max="2823" width="8.28515625" style="20" customWidth="1"/>
    <col min="2824" max="2825" width="9.7109375" style="20" customWidth="1"/>
    <col min="2826" max="2826" width="15.7109375" style="20" customWidth="1"/>
    <col min="2827" max="3072" width="9.140625" style="20"/>
    <col min="3073" max="3073" width="4.28515625" style="20" customWidth="1"/>
    <col min="3074" max="3074" width="9.28515625" style="20" customWidth="1"/>
    <col min="3075" max="3075" width="32.7109375" style="20" customWidth="1"/>
    <col min="3076" max="3077" width="6.7109375" style="20" customWidth="1"/>
    <col min="3078" max="3079" width="8.28515625" style="20" customWidth="1"/>
    <col min="3080" max="3081" width="9.7109375" style="20" customWidth="1"/>
    <col min="3082" max="3082" width="15.7109375" style="20" customWidth="1"/>
    <col min="3083" max="3328" width="9.140625" style="20"/>
    <col min="3329" max="3329" width="4.28515625" style="20" customWidth="1"/>
    <col min="3330" max="3330" width="9.28515625" style="20" customWidth="1"/>
    <col min="3331" max="3331" width="32.7109375" style="20" customWidth="1"/>
    <col min="3332" max="3333" width="6.7109375" style="20" customWidth="1"/>
    <col min="3334" max="3335" width="8.28515625" style="20" customWidth="1"/>
    <col min="3336" max="3337" width="9.7109375" style="20" customWidth="1"/>
    <col min="3338" max="3338" width="15.7109375" style="20" customWidth="1"/>
    <col min="3339" max="3584" width="9.140625" style="20"/>
    <col min="3585" max="3585" width="4.28515625" style="20" customWidth="1"/>
    <col min="3586" max="3586" width="9.28515625" style="20" customWidth="1"/>
    <col min="3587" max="3587" width="32.7109375" style="20" customWidth="1"/>
    <col min="3588" max="3589" width="6.7109375" style="20" customWidth="1"/>
    <col min="3590" max="3591" width="8.28515625" style="20" customWidth="1"/>
    <col min="3592" max="3593" width="9.7109375" style="20" customWidth="1"/>
    <col min="3594" max="3594" width="15.7109375" style="20" customWidth="1"/>
    <col min="3595" max="3840" width="9.140625" style="20"/>
    <col min="3841" max="3841" width="4.28515625" style="20" customWidth="1"/>
    <col min="3842" max="3842" width="9.28515625" style="20" customWidth="1"/>
    <col min="3843" max="3843" width="32.7109375" style="20" customWidth="1"/>
    <col min="3844" max="3845" width="6.7109375" style="20" customWidth="1"/>
    <col min="3846" max="3847" width="8.28515625" style="20" customWidth="1"/>
    <col min="3848" max="3849" width="9.7109375" style="20" customWidth="1"/>
    <col min="3850" max="3850" width="15.7109375" style="20" customWidth="1"/>
    <col min="3851" max="4096" width="9.140625" style="20"/>
    <col min="4097" max="4097" width="4.28515625" style="20" customWidth="1"/>
    <col min="4098" max="4098" width="9.28515625" style="20" customWidth="1"/>
    <col min="4099" max="4099" width="32.7109375" style="20" customWidth="1"/>
    <col min="4100" max="4101" width="6.7109375" style="20" customWidth="1"/>
    <col min="4102" max="4103" width="8.28515625" style="20" customWidth="1"/>
    <col min="4104" max="4105" width="9.7109375" style="20" customWidth="1"/>
    <col min="4106" max="4106" width="15.7109375" style="20" customWidth="1"/>
    <col min="4107" max="4352" width="9.140625" style="20"/>
    <col min="4353" max="4353" width="4.28515625" style="20" customWidth="1"/>
    <col min="4354" max="4354" width="9.28515625" style="20" customWidth="1"/>
    <col min="4355" max="4355" width="32.7109375" style="20" customWidth="1"/>
    <col min="4356" max="4357" width="6.7109375" style="20" customWidth="1"/>
    <col min="4358" max="4359" width="8.28515625" style="20" customWidth="1"/>
    <col min="4360" max="4361" width="9.7109375" style="20" customWidth="1"/>
    <col min="4362" max="4362" width="15.7109375" style="20" customWidth="1"/>
    <col min="4363" max="4608" width="9.140625" style="20"/>
    <col min="4609" max="4609" width="4.28515625" style="20" customWidth="1"/>
    <col min="4610" max="4610" width="9.28515625" style="20" customWidth="1"/>
    <col min="4611" max="4611" width="32.7109375" style="20" customWidth="1"/>
    <col min="4612" max="4613" width="6.7109375" style="20" customWidth="1"/>
    <col min="4614" max="4615" width="8.28515625" style="20" customWidth="1"/>
    <col min="4616" max="4617" width="9.7109375" style="20" customWidth="1"/>
    <col min="4618" max="4618" width="15.7109375" style="20" customWidth="1"/>
    <col min="4619" max="4864" width="9.140625" style="20"/>
    <col min="4865" max="4865" width="4.28515625" style="20" customWidth="1"/>
    <col min="4866" max="4866" width="9.28515625" style="20" customWidth="1"/>
    <col min="4867" max="4867" width="32.7109375" style="20" customWidth="1"/>
    <col min="4868" max="4869" width="6.7109375" style="20" customWidth="1"/>
    <col min="4870" max="4871" width="8.28515625" style="20" customWidth="1"/>
    <col min="4872" max="4873" width="9.7109375" style="20" customWidth="1"/>
    <col min="4874" max="4874" width="15.7109375" style="20" customWidth="1"/>
    <col min="4875" max="5120" width="9.140625" style="20"/>
    <col min="5121" max="5121" width="4.28515625" style="20" customWidth="1"/>
    <col min="5122" max="5122" width="9.28515625" style="20" customWidth="1"/>
    <col min="5123" max="5123" width="32.7109375" style="20" customWidth="1"/>
    <col min="5124" max="5125" width="6.7109375" style="20" customWidth="1"/>
    <col min="5126" max="5127" width="8.28515625" style="20" customWidth="1"/>
    <col min="5128" max="5129" width="9.7109375" style="20" customWidth="1"/>
    <col min="5130" max="5130" width="15.7109375" style="20" customWidth="1"/>
    <col min="5131" max="5376" width="9.140625" style="20"/>
    <col min="5377" max="5377" width="4.28515625" style="20" customWidth="1"/>
    <col min="5378" max="5378" width="9.28515625" style="20" customWidth="1"/>
    <col min="5379" max="5379" width="32.7109375" style="20" customWidth="1"/>
    <col min="5380" max="5381" width="6.7109375" style="20" customWidth="1"/>
    <col min="5382" max="5383" width="8.28515625" style="20" customWidth="1"/>
    <col min="5384" max="5385" width="9.7109375" style="20" customWidth="1"/>
    <col min="5386" max="5386" width="15.7109375" style="20" customWidth="1"/>
    <col min="5387" max="5632" width="9.140625" style="20"/>
    <col min="5633" max="5633" width="4.28515625" style="20" customWidth="1"/>
    <col min="5634" max="5634" width="9.28515625" style="20" customWidth="1"/>
    <col min="5635" max="5635" width="32.7109375" style="20" customWidth="1"/>
    <col min="5636" max="5637" width="6.7109375" style="20" customWidth="1"/>
    <col min="5638" max="5639" width="8.28515625" style="20" customWidth="1"/>
    <col min="5640" max="5641" width="9.7109375" style="20" customWidth="1"/>
    <col min="5642" max="5642" width="15.7109375" style="20" customWidth="1"/>
    <col min="5643" max="5888" width="9.140625" style="20"/>
    <col min="5889" max="5889" width="4.28515625" style="20" customWidth="1"/>
    <col min="5890" max="5890" width="9.28515625" style="20" customWidth="1"/>
    <col min="5891" max="5891" width="32.7109375" style="20" customWidth="1"/>
    <col min="5892" max="5893" width="6.7109375" style="20" customWidth="1"/>
    <col min="5894" max="5895" width="8.28515625" style="20" customWidth="1"/>
    <col min="5896" max="5897" width="9.7109375" style="20" customWidth="1"/>
    <col min="5898" max="5898" width="15.7109375" style="20" customWidth="1"/>
    <col min="5899" max="6144" width="9.140625" style="20"/>
    <col min="6145" max="6145" width="4.28515625" style="20" customWidth="1"/>
    <col min="6146" max="6146" width="9.28515625" style="20" customWidth="1"/>
    <col min="6147" max="6147" width="32.7109375" style="20" customWidth="1"/>
    <col min="6148" max="6149" width="6.7109375" style="20" customWidth="1"/>
    <col min="6150" max="6151" width="8.28515625" style="20" customWidth="1"/>
    <col min="6152" max="6153" width="9.7109375" style="20" customWidth="1"/>
    <col min="6154" max="6154" width="15.7109375" style="20" customWidth="1"/>
    <col min="6155" max="6400" width="9.140625" style="20"/>
    <col min="6401" max="6401" width="4.28515625" style="20" customWidth="1"/>
    <col min="6402" max="6402" width="9.28515625" style="20" customWidth="1"/>
    <col min="6403" max="6403" width="32.7109375" style="20" customWidth="1"/>
    <col min="6404" max="6405" width="6.7109375" style="20" customWidth="1"/>
    <col min="6406" max="6407" width="8.28515625" style="20" customWidth="1"/>
    <col min="6408" max="6409" width="9.7109375" style="20" customWidth="1"/>
    <col min="6410" max="6410" width="15.7109375" style="20" customWidth="1"/>
    <col min="6411" max="6656" width="9.140625" style="20"/>
    <col min="6657" max="6657" width="4.28515625" style="20" customWidth="1"/>
    <col min="6658" max="6658" width="9.28515625" style="20" customWidth="1"/>
    <col min="6659" max="6659" width="32.7109375" style="20" customWidth="1"/>
    <col min="6660" max="6661" width="6.7109375" style="20" customWidth="1"/>
    <col min="6662" max="6663" width="8.28515625" style="20" customWidth="1"/>
    <col min="6664" max="6665" width="9.7109375" style="20" customWidth="1"/>
    <col min="6666" max="6666" width="15.7109375" style="20" customWidth="1"/>
    <col min="6667" max="6912" width="9.140625" style="20"/>
    <col min="6913" max="6913" width="4.28515625" style="20" customWidth="1"/>
    <col min="6914" max="6914" width="9.28515625" style="20" customWidth="1"/>
    <col min="6915" max="6915" width="32.7109375" style="20" customWidth="1"/>
    <col min="6916" max="6917" width="6.7109375" style="20" customWidth="1"/>
    <col min="6918" max="6919" width="8.28515625" style="20" customWidth="1"/>
    <col min="6920" max="6921" width="9.7109375" style="20" customWidth="1"/>
    <col min="6922" max="6922" width="15.7109375" style="20" customWidth="1"/>
    <col min="6923" max="7168" width="9.140625" style="20"/>
    <col min="7169" max="7169" width="4.28515625" style="20" customWidth="1"/>
    <col min="7170" max="7170" width="9.28515625" style="20" customWidth="1"/>
    <col min="7171" max="7171" width="32.7109375" style="20" customWidth="1"/>
    <col min="7172" max="7173" width="6.7109375" style="20" customWidth="1"/>
    <col min="7174" max="7175" width="8.28515625" style="20" customWidth="1"/>
    <col min="7176" max="7177" width="9.7109375" style="20" customWidth="1"/>
    <col min="7178" max="7178" width="15.7109375" style="20" customWidth="1"/>
    <col min="7179" max="7424" width="9.140625" style="20"/>
    <col min="7425" max="7425" width="4.28515625" style="20" customWidth="1"/>
    <col min="7426" max="7426" width="9.28515625" style="20" customWidth="1"/>
    <col min="7427" max="7427" width="32.7109375" style="20" customWidth="1"/>
    <col min="7428" max="7429" width="6.7109375" style="20" customWidth="1"/>
    <col min="7430" max="7431" width="8.28515625" style="20" customWidth="1"/>
    <col min="7432" max="7433" width="9.7109375" style="20" customWidth="1"/>
    <col min="7434" max="7434" width="15.7109375" style="20" customWidth="1"/>
    <col min="7435" max="7680" width="9.140625" style="20"/>
    <col min="7681" max="7681" width="4.28515625" style="20" customWidth="1"/>
    <col min="7682" max="7682" width="9.28515625" style="20" customWidth="1"/>
    <col min="7683" max="7683" width="32.7109375" style="20" customWidth="1"/>
    <col min="7684" max="7685" width="6.7109375" style="20" customWidth="1"/>
    <col min="7686" max="7687" width="8.28515625" style="20" customWidth="1"/>
    <col min="7688" max="7689" width="9.7109375" style="20" customWidth="1"/>
    <col min="7690" max="7690" width="15.7109375" style="20" customWidth="1"/>
    <col min="7691" max="7936" width="9.140625" style="20"/>
    <col min="7937" max="7937" width="4.28515625" style="20" customWidth="1"/>
    <col min="7938" max="7938" width="9.28515625" style="20" customWidth="1"/>
    <col min="7939" max="7939" width="32.7109375" style="20" customWidth="1"/>
    <col min="7940" max="7941" width="6.7109375" style="20" customWidth="1"/>
    <col min="7942" max="7943" width="8.28515625" style="20" customWidth="1"/>
    <col min="7944" max="7945" width="9.7109375" style="20" customWidth="1"/>
    <col min="7946" max="7946" width="15.7109375" style="20" customWidth="1"/>
    <col min="7947" max="8192" width="9.140625" style="20"/>
    <col min="8193" max="8193" width="4.28515625" style="20" customWidth="1"/>
    <col min="8194" max="8194" width="9.28515625" style="20" customWidth="1"/>
    <col min="8195" max="8195" width="32.7109375" style="20" customWidth="1"/>
    <col min="8196" max="8197" width="6.7109375" style="20" customWidth="1"/>
    <col min="8198" max="8199" width="8.28515625" style="20" customWidth="1"/>
    <col min="8200" max="8201" width="9.7109375" style="20" customWidth="1"/>
    <col min="8202" max="8202" width="15.7109375" style="20" customWidth="1"/>
    <col min="8203" max="8448" width="9.140625" style="20"/>
    <col min="8449" max="8449" width="4.28515625" style="20" customWidth="1"/>
    <col min="8450" max="8450" width="9.28515625" style="20" customWidth="1"/>
    <col min="8451" max="8451" width="32.7109375" style="20" customWidth="1"/>
    <col min="8452" max="8453" width="6.7109375" style="20" customWidth="1"/>
    <col min="8454" max="8455" width="8.28515625" style="20" customWidth="1"/>
    <col min="8456" max="8457" width="9.7109375" style="20" customWidth="1"/>
    <col min="8458" max="8458" width="15.7109375" style="20" customWidth="1"/>
    <col min="8459" max="8704" width="9.140625" style="20"/>
    <col min="8705" max="8705" width="4.28515625" style="20" customWidth="1"/>
    <col min="8706" max="8706" width="9.28515625" style="20" customWidth="1"/>
    <col min="8707" max="8707" width="32.7109375" style="20" customWidth="1"/>
    <col min="8708" max="8709" width="6.7109375" style="20" customWidth="1"/>
    <col min="8710" max="8711" width="8.28515625" style="20" customWidth="1"/>
    <col min="8712" max="8713" width="9.7109375" style="20" customWidth="1"/>
    <col min="8714" max="8714" width="15.7109375" style="20" customWidth="1"/>
    <col min="8715" max="8960" width="9.140625" style="20"/>
    <col min="8961" max="8961" width="4.28515625" style="20" customWidth="1"/>
    <col min="8962" max="8962" width="9.28515625" style="20" customWidth="1"/>
    <col min="8963" max="8963" width="32.7109375" style="20" customWidth="1"/>
    <col min="8964" max="8965" width="6.7109375" style="20" customWidth="1"/>
    <col min="8966" max="8967" width="8.28515625" style="20" customWidth="1"/>
    <col min="8968" max="8969" width="9.7109375" style="20" customWidth="1"/>
    <col min="8970" max="8970" width="15.7109375" style="20" customWidth="1"/>
    <col min="8971" max="9216" width="9.140625" style="20"/>
    <col min="9217" max="9217" width="4.28515625" style="20" customWidth="1"/>
    <col min="9218" max="9218" width="9.28515625" style="20" customWidth="1"/>
    <col min="9219" max="9219" width="32.7109375" style="20" customWidth="1"/>
    <col min="9220" max="9221" width="6.7109375" style="20" customWidth="1"/>
    <col min="9222" max="9223" width="8.28515625" style="20" customWidth="1"/>
    <col min="9224" max="9225" width="9.7109375" style="20" customWidth="1"/>
    <col min="9226" max="9226" width="15.7109375" style="20" customWidth="1"/>
    <col min="9227" max="9472" width="9.140625" style="20"/>
    <col min="9473" max="9473" width="4.28515625" style="20" customWidth="1"/>
    <col min="9474" max="9474" width="9.28515625" style="20" customWidth="1"/>
    <col min="9475" max="9475" width="32.7109375" style="20" customWidth="1"/>
    <col min="9476" max="9477" width="6.7109375" style="20" customWidth="1"/>
    <col min="9478" max="9479" width="8.28515625" style="20" customWidth="1"/>
    <col min="9480" max="9481" width="9.7109375" style="20" customWidth="1"/>
    <col min="9482" max="9482" width="15.7109375" style="20" customWidth="1"/>
    <col min="9483" max="9728" width="9.140625" style="20"/>
    <col min="9729" max="9729" width="4.28515625" style="20" customWidth="1"/>
    <col min="9730" max="9730" width="9.28515625" style="20" customWidth="1"/>
    <col min="9731" max="9731" width="32.7109375" style="20" customWidth="1"/>
    <col min="9732" max="9733" width="6.7109375" style="20" customWidth="1"/>
    <col min="9734" max="9735" width="8.28515625" style="20" customWidth="1"/>
    <col min="9736" max="9737" width="9.7109375" style="20" customWidth="1"/>
    <col min="9738" max="9738" width="15.7109375" style="20" customWidth="1"/>
    <col min="9739" max="9984" width="9.140625" style="20"/>
    <col min="9985" max="9985" width="4.28515625" style="20" customWidth="1"/>
    <col min="9986" max="9986" width="9.28515625" style="20" customWidth="1"/>
    <col min="9987" max="9987" width="32.7109375" style="20" customWidth="1"/>
    <col min="9988" max="9989" width="6.7109375" style="20" customWidth="1"/>
    <col min="9990" max="9991" width="8.28515625" style="20" customWidth="1"/>
    <col min="9992" max="9993" width="9.7109375" style="20" customWidth="1"/>
    <col min="9994" max="9994" width="15.7109375" style="20" customWidth="1"/>
    <col min="9995" max="10240" width="9.140625" style="20"/>
    <col min="10241" max="10241" width="4.28515625" style="20" customWidth="1"/>
    <col min="10242" max="10242" width="9.28515625" style="20" customWidth="1"/>
    <col min="10243" max="10243" width="32.7109375" style="20" customWidth="1"/>
    <col min="10244" max="10245" width="6.7109375" style="20" customWidth="1"/>
    <col min="10246" max="10247" width="8.28515625" style="20" customWidth="1"/>
    <col min="10248" max="10249" width="9.7109375" style="20" customWidth="1"/>
    <col min="10250" max="10250" width="15.7109375" style="20" customWidth="1"/>
    <col min="10251" max="10496" width="9.140625" style="20"/>
    <col min="10497" max="10497" width="4.28515625" style="20" customWidth="1"/>
    <col min="10498" max="10498" width="9.28515625" style="20" customWidth="1"/>
    <col min="10499" max="10499" width="32.7109375" style="20" customWidth="1"/>
    <col min="10500" max="10501" width="6.7109375" style="20" customWidth="1"/>
    <col min="10502" max="10503" width="8.28515625" style="20" customWidth="1"/>
    <col min="10504" max="10505" width="9.7109375" style="20" customWidth="1"/>
    <col min="10506" max="10506" width="15.7109375" style="20" customWidth="1"/>
    <col min="10507" max="10752" width="9.140625" style="20"/>
    <col min="10753" max="10753" width="4.28515625" style="20" customWidth="1"/>
    <col min="10754" max="10754" width="9.28515625" style="20" customWidth="1"/>
    <col min="10755" max="10755" width="32.7109375" style="20" customWidth="1"/>
    <col min="10756" max="10757" width="6.7109375" style="20" customWidth="1"/>
    <col min="10758" max="10759" width="8.28515625" style="20" customWidth="1"/>
    <col min="10760" max="10761" width="9.7109375" style="20" customWidth="1"/>
    <col min="10762" max="10762" width="15.7109375" style="20" customWidth="1"/>
    <col min="10763" max="11008" width="9.140625" style="20"/>
    <col min="11009" max="11009" width="4.28515625" style="20" customWidth="1"/>
    <col min="11010" max="11010" width="9.28515625" style="20" customWidth="1"/>
    <col min="11011" max="11011" width="32.7109375" style="20" customWidth="1"/>
    <col min="11012" max="11013" width="6.7109375" style="20" customWidth="1"/>
    <col min="11014" max="11015" width="8.28515625" style="20" customWidth="1"/>
    <col min="11016" max="11017" width="9.7109375" style="20" customWidth="1"/>
    <col min="11018" max="11018" width="15.7109375" style="20" customWidth="1"/>
    <col min="11019" max="11264" width="9.140625" style="20"/>
    <col min="11265" max="11265" width="4.28515625" style="20" customWidth="1"/>
    <col min="11266" max="11266" width="9.28515625" style="20" customWidth="1"/>
    <col min="11267" max="11267" width="32.7109375" style="20" customWidth="1"/>
    <col min="11268" max="11269" width="6.7109375" style="20" customWidth="1"/>
    <col min="11270" max="11271" width="8.28515625" style="20" customWidth="1"/>
    <col min="11272" max="11273" width="9.7109375" style="20" customWidth="1"/>
    <col min="11274" max="11274" width="15.7109375" style="20" customWidth="1"/>
    <col min="11275" max="11520" width="9.140625" style="20"/>
    <col min="11521" max="11521" width="4.28515625" style="20" customWidth="1"/>
    <col min="11522" max="11522" width="9.28515625" style="20" customWidth="1"/>
    <col min="11523" max="11523" width="32.7109375" style="20" customWidth="1"/>
    <col min="11524" max="11525" width="6.7109375" style="20" customWidth="1"/>
    <col min="11526" max="11527" width="8.28515625" style="20" customWidth="1"/>
    <col min="11528" max="11529" width="9.7109375" style="20" customWidth="1"/>
    <col min="11530" max="11530" width="15.7109375" style="20" customWidth="1"/>
    <col min="11531" max="11776" width="9.140625" style="20"/>
    <col min="11777" max="11777" width="4.28515625" style="20" customWidth="1"/>
    <col min="11778" max="11778" width="9.28515625" style="20" customWidth="1"/>
    <col min="11779" max="11779" width="32.7109375" style="20" customWidth="1"/>
    <col min="11780" max="11781" width="6.7109375" style="20" customWidth="1"/>
    <col min="11782" max="11783" width="8.28515625" style="20" customWidth="1"/>
    <col min="11784" max="11785" width="9.7109375" style="20" customWidth="1"/>
    <col min="11786" max="11786" width="15.7109375" style="20" customWidth="1"/>
    <col min="11787" max="12032" width="9.140625" style="20"/>
    <col min="12033" max="12033" width="4.28515625" style="20" customWidth="1"/>
    <col min="12034" max="12034" width="9.28515625" style="20" customWidth="1"/>
    <col min="12035" max="12035" width="32.7109375" style="20" customWidth="1"/>
    <col min="12036" max="12037" width="6.7109375" style="20" customWidth="1"/>
    <col min="12038" max="12039" width="8.28515625" style="20" customWidth="1"/>
    <col min="12040" max="12041" width="9.7109375" style="20" customWidth="1"/>
    <col min="12042" max="12042" width="15.7109375" style="20" customWidth="1"/>
    <col min="12043" max="12288" width="9.140625" style="20"/>
    <col min="12289" max="12289" width="4.28515625" style="20" customWidth="1"/>
    <col min="12290" max="12290" width="9.28515625" style="20" customWidth="1"/>
    <col min="12291" max="12291" width="32.7109375" style="20" customWidth="1"/>
    <col min="12292" max="12293" width="6.7109375" style="20" customWidth="1"/>
    <col min="12294" max="12295" width="8.28515625" style="20" customWidth="1"/>
    <col min="12296" max="12297" width="9.7109375" style="20" customWidth="1"/>
    <col min="12298" max="12298" width="15.7109375" style="20" customWidth="1"/>
    <col min="12299" max="12544" width="9.140625" style="20"/>
    <col min="12545" max="12545" width="4.28515625" style="20" customWidth="1"/>
    <col min="12546" max="12546" width="9.28515625" style="20" customWidth="1"/>
    <col min="12547" max="12547" width="32.7109375" style="20" customWidth="1"/>
    <col min="12548" max="12549" width="6.7109375" style="20" customWidth="1"/>
    <col min="12550" max="12551" width="8.28515625" style="20" customWidth="1"/>
    <col min="12552" max="12553" width="9.7109375" style="20" customWidth="1"/>
    <col min="12554" max="12554" width="15.7109375" style="20" customWidth="1"/>
    <col min="12555" max="12800" width="9.140625" style="20"/>
    <col min="12801" max="12801" width="4.28515625" style="20" customWidth="1"/>
    <col min="12802" max="12802" width="9.28515625" style="20" customWidth="1"/>
    <col min="12803" max="12803" width="32.7109375" style="20" customWidth="1"/>
    <col min="12804" max="12805" width="6.7109375" style="20" customWidth="1"/>
    <col min="12806" max="12807" width="8.28515625" style="20" customWidth="1"/>
    <col min="12808" max="12809" width="9.7109375" style="20" customWidth="1"/>
    <col min="12810" max="12810" width="15.7109375" style="20" customWidth="1"/>
    <col min="12811" max="13056" width="9.140625" style="20"/>
    <col min="13057" max="13057" width="4.28515625" style="20" customWidth="1"/>
    <col min="13058" max="13058" width="9.28515625" style="20" customWidth="1"/>
    <col min="13059" max="13059" width="32.7109375" style="20" customWidth="1"/>
    <col min="13060" max="13061" width="6.7109375" style="20" customWidth="1"/>
    <col min="13062" max="13063" width="8.28515625" style="20" customWidth="1"/>
    <col min="13064" max="13065" width="9.7109375" style="20" customWidth="1"/>
    <col min="13066" max="13066" width="15.7109375" style="20" customWidth="1"/>
    <col min="13067" max="13312" width="9.140625" style="20"/>
    <col min="13313" max="13313" width="4.28515625" style="20" customWidth="1"/>
    <col min="13314" max="13314" width="9.28515625" style="20" customWidth="1"/>
    <col min="13315" max="13315" width="32.7109375" style="20" customWidth="1"/>
    <col min="13316" max="13317" width="6.7109375" style="20" customWidth="1"/>
    <col min="13318" max="13319" width="8.28515625" style="20" customWidth="1"/>
    <col min="13320" max="13321" width="9.7109375" style="20" customWidth="1"/>
    <col min="13322" max="13322" width="15.7109375" style="20" customWidth="1"/>
    <col min="13323" max="13568" width="9.140625" style="20"/>
    <col min="13569" max="13569" width="4.28515625" style="20" customWidth="1"/>
    <col min="13570" max="13570" width="9.28515625" style="20" customWidth="1"/>
    <col min="13571" max="13571" width="32.7109375" style="20" customWidth="1"/>
    <col min="13572" max="13573" width="6.7109375" style="20" customWidth="1"/>
    <col min="13574" max="13575" width="8.28515625" style="20" customWidth="1"/>
    <col min="13576" max="13577" width="9.7109375" style="20" customWidth="1"/>
    <col min="13578" max="13578" width="15.7109375" style="20" customWidth="1"/>
    <col min="13579" max="13824" width="9.140625" style="20"/>
    <col min="13825" max="13825" width="4.28515625" style="20" customWidth="1"/>
    <col min="13826" max="13826" width="9.28515625" style="20" customWidth="1"/>
    <col min="13827" max="13827" width="32.7109375" style="20" customWidth="1"/>
    <col min="13828" max="13829" width="6.7109375" style="20" customWidth="1"/>
    <col min="13830" max="13831" width="8.28515625" style="20" customWidth="1"/>
    <col min="13832" max="13833" width="9.7109375" style="20" customWidth="1"/>
    <col min="13834" max="13834" width="15.7109375" style="20" customWidth="1"/>
    <col min="13835" max="14080" width="9.140625" style="20"/>
    <col min="14081" max="14081" width="4.28515625" style="20" customWidth="1"/>
    <col min="14082" max="14082" width="9.28515625" style="20" customWidth="1"/>
    <col min="14083" max="14083" width="32.7109375" style="20" customWidth="1"/>
    <col min="14084" max="14085" width="6.7109375" style="20" customWidth="1"/>
    <col min="14086" max="14087" width="8.28515625" style="20" customWidth="1"/>
    <col min="14088" max="14089" width="9.7109375" style="20" customWidth="1"/>
    <col min="14090" max="14090" width="15.7109375" style="20" customWidth="1"/>
    <col min="14091" max="14336" width="9.140625" style="20"/>
    <col min="14337" max="14337" width="4.28515625" style="20" customWidth="1"/>
    <col min="14338" max="14338" width="9.28515625" style="20" customWidth="1"/>
    <col min="14339" max="14339" width="32.7109375" style="20" customWidth="1"/>
    <col min="14340" max="14341" width="6.7109375" style="20" customWidth="1"/>
    <col min="14342" max="14343" width="8.28515625" style="20" customWidth="1"/>
    <col min="14344" max="14345" width="9.7109375" style="20" customWidth="1"/>
    <col min="14346" max="14346" width="15.7109375" style="20" customWidth="1"/>
    <col min="14347" max="14592" width="9.140625" style="20"/>
    <col min="14593" max="14593" width="4.28515625" style="20" customWidth="1"/>
    <col min="14594" max="14594" width="9.28515625" style="20" customWidth="1"/>
    <col min="14595" max="14595" width="32.7109375" style="20" customWidth="1"/>
    <col min="14596" max="14597" width="6.7109375" style="20" customWidth="1"/>
    <col min="14598" max="14599" width="8.28515625" style="20" customWidth="1"/>
    <col min="14600" max="14601" width="9.7109375" style="20" customWidth="1"/>
    <col min="14602" max="14602" width="15.7109375" style="20" customWidth="1"/>
    <col min="14603" max="14848" width="9.140625" style="20"/>
    <col min="14849" max="14849" width="4.28515625" style="20" customWidth="1"/>
    <col min="14850" max="14850" width="9.28515625" style="20" customWidth="1"/>
    <col min="14851" max="14851" width="32.7109375" style="20" customWidth="1"/>
    <col min="14852" max="14853" width="6.7109375" style="20" customWidth="1"/>
    <col min="14854" max="14855" width="8.28515625" style="20" customWidth="1"/>
    <col min="14856" max="14857" width="9.7109375" style="20" customWidth="1"/>
    <col min="14858" max="14858" width="15.7109375" style="20" customWidth="1"/>
    <col min="14859" max="15104" width="9.140625" style="20"/>
    <col min="15105" max="15105" width="4.28515625" style="20" customWidth="1"/>
    <col min="15106" max="15106" width="9.28515625" style="20" customWidth="1"/>
    <col min="15107" max="15107" width="32.7109375" style="20" customWidth="1"/>
    <col min="15108" max="15109" width="6.7109375" style="20" customWidth="1"/>
    <col min="15110" max="15111" width="8.28515625" style="20" customWidth="1"/>
    <col min="15112" max="15113" width="9.7109375" style="20" customWidth="1"/>
    <col min="15114" max="15114" width="15.7109375" style="20" customWidth="1"/>
    <col min="15115" max="15360" width="9.140625" style="20"/>
    <col min="15361" max="15361" width="4.28515625" style="20" customWidth="1"/>
    <col min="15362" max="15362" width="9.28515625" style="20" customWidth="1"/>
    <col min="15363" max="15363" width="32.7109375" style="20" customWidth="1"/>
    <col min="15364" max="15365" width="6.7109375" style="20" customWidth="1"/>
    <col min="15366" max="15367" width="8.28515625" style="20" customWidth="1"/>
    <col min="15368" max="15369" width="9.7109375" style="20" customWidth="1"/>
    <col min="15370" max="15370" width="15.7109375" style="20" customWidth="1"/>
    <col min="15371" max="15616" width="9.140625" style="20"/>
    <col min="15617" max="15617" width="4.28515625" style="20" customWidth="1"/>
    <col min="15618" max="15618" width="9.28515625" style="20" customWidth="1"/>
    <col min="15619" max="15619" width="32.7109375" style="20" customWidth="1"/>
    <col min="15620" max="15621" width="6.7109375" style="20" customWidth="1"/>
    <col min="15622" max="15623" width="8.28515625" style="20" customWidth="1"/>
    <col min="15624" max="15625" width="9.7109375" style="20" customWidth="1"/>
    <col min="15626" max="15626" width="15.7109375" style="20" customWidth="1"/>
    <col min="15627" max="15872" width="9.140625" style="20"/>
    <col min="15873" max="15873" width="4.28515625" style="20" customWidth="1"/>
    <col min="15874" max="15874" width="9.28515625" style="20" customWidth="1"/>
    <col min="15875" max="15875" width="32.7109375" style="20" customWidth="1"/>
    <col min="15876" max="15877" width="6.7109375" style="20" customWidth="1"/>
    <col min="15878" max="15879" width="8.28515625" style="20" customWidth="1"/>
    <col min="15880" max="15881" width="9.7109375" style="20" customWidth="1"/>
    <col min="15882" max="15882" width="15.7109375" style="20" customWidth="1"/>
    <col min="15883" max="16128" width="9.140625" style="20"/>
    <col min="16129" max="16129" width="4.28515625" style="20" customWidth="1"/>
    <col min="16130" max="16130" width="9.28515625" style="20" customWidth="1"/>
    <col min="16131" max="16131" width="32.7109375" style="20" customWidth="1"/>
    <col min="16132" max="16133" width="6.7109375" style="20" customWidth="1"/>
    <col min="16134" max="16135" width="8.28515625" style="20" customWidth="1"/>
    <col min="16136" max="16137" width="9.7109375" style="20" customWidth="1"/>
    <col min="16138" max="16138" width="15.7109375" style="20" customWidth="1"/>
    <col min="16139" max="16384" width="9.140625" style="20"/>
  </cols>
  <sheetData>
    <row r="1" spans="1:10" s="315" customFormat="1" ht="30">
      <c r="A1" s="8" t="s">
        <v>71</v>
      </c>
      <c r="B1" s="8" t="s">
        <v>72</v>
      </c>
      <c r="C1" s="8" t="s">
        <v>73</v>
      </c>
      <c r="D1" s="275" t="s">
        <v>74</v>
      </c>
      <c r="E1" s="241" t="s">
        <v>75</v>
      </c>
      <c r="F1" s="241" t="s">
        <v>76</v>
      </c>
      <c r="G1" s="241" t="s">
        <v>77</v>
      </c>
      <c r="H1" s="241" t="s">
        <v>0</v>
      </c>
      <c r="I1" s="241" t="s">
        <v>1</v>
      </c>
      <c r="J1" s="343"/>
    </row>
    <row r="2" spans="1:10" ht="156.75">
      <c r="A2" s="57">
        <v>1</v>
      </c>
      <c r="B2" s="20" t="s">
        <v>1279</v>
      </c>
      <c r="C2" s="20" t="s">
        <v>1280</v>
      </c>
      <c r="D2" s="279">
        <v>25.26</v>
      </c>
      <c r="E2" s="58" t="s">
        <v>239</v>
      </c>
      <c r="F2" s="281"/>
      <c r="G2" s="281"/>
      <c r="H2" s="72">
        <f>ROUND(D2*F2, 0)</f>
        <v>0</v>
      </c>
      <c r="I2" s="72">
        <f>ROUND(D2*G2, 0)</f>
        <v>0</v>
      </c>
    </row>
    <row r="3" spans="1:10">
      <c r="F3" s="77"/>
      <c r="G3" s="77"/>
      <c r="H3" s="72"/>
      <c r="I3" s="72"/>
    </row>
    <row r="4" spans="1:10" ht="156.75">
      <c r="A4" s="57">
        <v>2</v>
      </c>
      <c r="B4" s="20" t="s">
        <v>1281</v>
      </c>
      <c r="C4" s="20" t="s">
        <v>1282</v>
      </c>
      <c r="D4" s="279">
        <v>90.251999999999995</v>
      </c>
      <c r="E4" s="58" t="s">
        <v>239</v>
      </c>
      <c r="F4" s="281"/>
      <c r="G4" s="281"/>
      <c r="H4" s="72">
        <f>ROUND(D4*F4, 0)</f>
        <v>0</v>
      </c>
      <c r="I4" s="72">
        <f>ROUND(D4*G4, 0)</f>
        <v>0</v>
      </c>
    </row>
    <row r="5" spans="1:10">
      <c r="F5" s="77"/>
      <c r="G5" s="77"/>
      <c r="H5" s="72"/>
      <c r="I5" s="72"/>
    </row>
    <row r="6" spans="1:10" ht="171">
      <c r="A6" s="57">
        <v>3</v>
      </c>
      <c r="B6" s="20" t="s">
        <v>1283</v>
      </c>
      <c r="C6" s="20" t="s">
        <v>1284</v>
      </c>
      <c r="D6" s="279">
        <v>25.78</v>
      </c>
      <c r="E6" s="58" t="s">
        <v>239</v>
      </c>
      <c r="F6" s="281"/>
      <c r="G6" s="281"/>
      <c r="H6" s="72">
        <f>ROUND(D6*F6, 0)</f>
        <v>0</v>
      </c>
      <c r="I6" s="72">
        <f>ROUND(D6*G6, 0)</f>
        <v>0</v>
      </c>
    </row>
    <row r="7" spans="1:10">
      <c r="F7" s="77"/>
      <c r="G7" s="77"/>
      <c r="H7" s="72"/>
      <c r="I7" s="72"/>
    </row>
    <row r="8" spans="1:10" ht="128.25">
      <c r="A8" s="57">
        <v>4</v>
      </c>
      <c r="B8" s="20" t="s">
        <v>1285</v>
      </c>
      <c r="C8" s="20" t="s">
        <v>1286</v>
      </c>
      <c r="D8" s="279">
        <v>1091.0630000000001</v>
      </c>
      <c r="E8" s="58" t="s">
        <v>239</v>
      </c>
      <c r="F8" s="281"/>
      <c r="G8" s="281"/>
      <c r="H8" s="72">
        <f>ROUND(D8*F8, 0)</f>
        <v>0</v>
      </c>
      <c r="I8" s="72">
        <f>ROUND(D8*G8, 0)</f>
        <v>0</v>
      </c>
    </row>
    <row r="9" spans="1:10">
      <c r="F9" s="77"/>
      <c r="G9" s="77"/>
      <c r="H9" s="72"/>
      <c r="I9" s="72"/>
    </row>
    <row r="10" spans="1:10" ht="71.25">
      <c r="A10" s="57">
        <v>5</v>
      </c>
      <c r="B10" s="20" t="s">
        <v>1287</v>
      </c>
      <c r="C10" s="20" t="s">
        <v>1288</v>
      </c>
      <c r="D10" s="279">
        <v>249.48</v>
      </c>
      <c r="E10" s="58" t="s">
        <v>239</v>
      </c>
      <c r="F10" s="281"/>
      <c r="G10" s="281"/>
      <c r="H10" s="72">
        <f>ROUND(D10*F10, 0)</f>
        <v>0</v>
      </c>
      <c r="I10" s="72">
        <f>ROUND(D10*G10, 0)</f>
        <v>0</v>
      </c>
    </row>
    <row r="11" spans="1:10">
      <c r="F11" s="77"/>
      <c r="G11" s="77"/>
      <c r="H11" s="72"/>
      <c r="I11" s="72"/>
    </row>
    <row r="12" spans="1:10" ht="42.75">
      <c r="A12" s="57">
        <v>6</v>
      </c>
      <c r="B12" s="20" t="s">
        <v>1289</v>
      </c>
      <c r="C12" s="20" t="s">
        <v>1290</v>
      </c>
      <c r="D12" s="279">
        <v>150.63</v>
      </c>
      <c r="E12" s="58" t="s">
        <v>279</v>
      </c>
      <c r="F12" s="281"/>
      <c r="G12" s="281"/>
      <c r="H12" s="72">
        <f>ROUND(D12*F12, 0)</f>
        <v>0</v>
      </c>
      <c r="I12" s="72">
        <f>ROUND(D12*G12, 0)</f>
        <v>0</v>
      </c>
    </row>
    <row r="13" spans="1:10">
      <c r="F13" s="77"/>
      <c r="G13" s="77"/>
      <c r="H13" s="72"/>
      <c r="I13" s="72"/>
    </row>
    <row r="14" spans="1:10" ht="57">
      <c r="A14" s="57">
        <v>7</v>
      </c>
      <c r="B14" s="20" t="s">
        <v>1291</v>
      </c>
      <c r="C14" s="20" t="s">
        <v>1292</v>
      </c>
      <c r="D14" s="279">
        <v>188.96</v>
      </c>
      <c r="E14" s="58" t="s">
        <v>90</v>
      </c>
      <c r="F14" s="281"/>
      <c r="G14" s="281"/>
      <c r="H14" s="72">
        <f>ROUND(D14*F14, 0)</f>
        <v>0</v>
      </c>
      <c r="I14" s="72">
        <f>ROUND(D14*G14, 0)</f>
        <v>0</v>
      </c>
    </row>
    <row r="15" spans="1:10">
      <c r="F15" s="77"/>
      <c r="G15" s="77"/>
      <c r="H15" s="72"/>
      <c r="I15" s="72"/>
    </row>
    <row r="16" spans="1:10" ht="42.75">
      <c r="A16" s="57">
        <v>8</v>
      </c>
      <c r="B16" s="20" t="s">
        <v>1293</v>
      </c>
      <c r="C16" s="20" t="s">
        <v>1294</v>
      </c>
      <c r="D16" s="279">
        <v>30</v>
      </c>
      <c r="E16" s="58" t="s">
        <v>90</v>
      </c>
      <c r="F16" s="281"/>
      <c r="G16" s="281"/>
      <c r="H16" s="72">
        <f>ROUND(D16*F16, 0)</f>
        <v>0</v>
      </c>
      <c r="I16" s="72">
        <f>ROUND(D16*G16, 0)</f>
        <v>0</v>
      </c>
    </row>
    <row r="17" spans="1:9">
      <c r="F17" s="77"/>
      <c r="G17" s="77"/>
      <c r="H17" s="72"/>
      <c r="I17" s="72"/>
    </row>
    <row r="18" spans="1:9" ht="213.75">
      <c r="A18" s="57">
        <v>9</v>
      </c>
      <c r="B18" s="20" t="s">
        <v>1295</v>
      </c>
      <c r="C18" s="20" t="s">
        <v>1296</v>
      </c>
      <c r="D18" s="279">
        <v>2878.73</v>
      </c>
      <c r="E18" s="58" t="s">
        <v>239</v>
      </c>
      <c r="F18" s="281"/>
      <c r="G18" s="281"/>
      <c r="H18" s="72">
        <f>ROUND(D18*F18, 0)</f>
        <v>0</v>
      </c>
      <c r="I18" s="72">
        <f>ROUND(D18*G18, 0)</f>
        <v>0</v>
      </c>
    </row>
    <row r="19" spans="1:9">
      <c r="F19" s="77"/>
      <c r="G19" s="77"/>
      <c r="H19" s="72"/>
      <c r="I19" s="72"/>
    </row>
    <row r="20" spans="1:9" ht="185.25">
      <c r="A20" s="57">
        <v>10</v>
      </c>
      <c r="B20" s="20" t="s">
        <v>1297</v>
      </c>
      <c r="C20" s="20" t="s">
        <v>1298</v>
      </c>
      <c r="D20" s="279">
        <v>1361.86</v>
      </c>
      <c r="E20" s="58" t="s">
        <v>239</v>
      </c>
      <c r="F20" s="281"/>
      <c r="G20" s="281"/>
      <c r="H20" s="72">
        <f>ROUND(D20*F20, 0)</f>
        <v>0</v>
      </c>
      <c r="I20" s="72">
        <f>ROUND(D20*G20, 0)</f>
        <v>0</v>
      </c>
    </row>
    <row r="21" spans="1:9">
      <c r="F21" s="77"/>
      <c r="G21" s="77"/>
      <c r="H21" s="72"/>
      <c r="I21" s="72"/>
    </row>
    <row r="22" spans="1:9" ht="185.25">
      <c r="A22" s="57">
        <v>11</v>
      </c>
      <c r="B22" s="20" t="s">
        <v>1299</v>
      </c>
      <c r="C22" s="20" t="s">
        <v>1300</v>
      </c>
      <c r="D22" s="279">
        <v>458.83</v>
      </c>
      <c r="E22" s="58" t="s">
        <v>239</v>
      </c>
      <c r="F22" s="281"/>
      <c r="G22" s="281"/>
      <c r="H22" s="72">
        <f>ROUND(D22*F22, 0)</f>
        <v>0</v>
      </c>
      <c r="I22" s="72">
        <f>ROUND(D22*G22, 0)</f>
        <v>0</v>
      </c>
    </row>
    <row r="23" spans="1:9">
      <c r="F23" s="77"/>
      <c r="G23" s="77"/>
      <c r="H23" s="72"/>
      <c r="I23" s="72"/>
    </row>
    <row r="24" spans="1:9">
      <c r="A24" s="57">
        <v>12</v>
      </c>
      <c r="B24" s="20" t="s">
        <v>1301</v>
      </c>
      <c r="C24" s="20" t="s">
        <v>1302</v>
      </c>
      <c r="D24" s="279">
        <v>134</v>
      </c>
      <c r="E24" s="58" t="s">
        <v>80</v>
      </c>
      <c r="F24" s="281"/>
      <c r="G24" s="281"/>
      <c r="H24" s="72">
        <f>ROUND(D24*F24, 0)</f>
        <v>0</v>
      </c>
      <c r="I24" s="72">
        <f>ROUND(D24*G24, 0)</f>
        <v>0</v>
      </c>
    </row>
    <row r="25" spans="1:9">
      <c r="F25" s="77"/>
      <c r="G25" s="77"/>
      <c r="H25" s="72"/>
      <c r="I25" s="72"/>
    </row>
    <row r="26" spans="1:9" s="316" customFormat="1" ht="15">
      <c r="A26" s="164"/>
      <c r="B26" s="12"/>
      <c r="C26" s="12" t="s">
        <v>89</v>
      </c>
      <c r="D26" s="280"/>
      <c r="E26" s="14"/>
      <c r="F26" s="341"/>
      <c r="G26" s="341"/>
      <c r="H26" s="16">
        <f>ROUND(SUM(H2:H25),0)</f>
        <v>0</v>
      </c>
      <c r="I26" s="16">
        <f>ROUND(SUM(I2:I25),0)</f>
        <v>0</v>
      </c>
    </row>
  </sheetData>
  <sheetProtection algorithmName="SHA-512" hashValue="rFOqknRD3J7vrHDQbqpDO8Gr4M3CY7Lpnogki2hLbnfJWIPH/7Msq3F8VjUWDqgNS5sWqQdVmVT+7QMyXANw4Q==" saltValue="Vz5B5pUM0nJvV7V65V9v/A==" spinCount="100000" sheet="1" objects="1" scenarios="1"/>
  <autoFilter ref="A1:I26" xr:uid="{00000000-0009-0000-0000-00002C000000}"/>
  <customSheetViews>
    <customSheetView guid="{8F7B0D9D-760B-4ED2-8EF3-7E60F24C53A3}" showPageBreaks="1" topLeftCell="A25">
      <selection activeCell="F1" sqref="F1:F1048576"/>
      <pageMargins left="0.2361111111111111" right="0.2361111111111111" top="0.69444444444444442" bottom="0.69444444444444442" header="0.41666666666666669" footer="0.41666666666666669"/>
      <pageSetup paperSize="9" orientation="portrait" useFirstPageNumber="1" r:id="rId1"/>
      <headerFooter>
        <oddHeader>&amp;L&amp;"Times New Roman,bold"&amp;10 Hideg- és melegburkolatok készítése, aljzat előkészítés</oddHeader>
      </headerFooter>
    </customSheetView>
    <customSheetView guid="{889DD361-410A-403A-AA82-655FDFDC877E}" showPageBreaks="1" view="pageBreakPreview">
      <selection activeCell="F1" sqref="F1:F1048576"/>
      <pageMargins left="0.23622047244094491" right="0.23622047244094491" top="0.70866141732283472" bottom="0.70866141732283472" header="0.43307086614173229" footer="0.43307086614173229"/>
      <pageSetup paperSize="9" scale="79" orientation="portrait" useFirstPageNumber="1" r:id="rId2"/>
      <headerFooter>
        <oddHeader>&amp;L&amp;"Times New Roman,bold"&amp;10 Hideg- és melegburkolatok készítése, aljzat előkészítés</oddHeader>
      </headerFooter>
    </customSheetView>
    <customSheetView guid="{D331B704-800F-4B9C-8ED5-0D010377A042}" topLeftCell="A25">
      <pageMargins left="0.2361111111111111" right="0.2361111111111111" top="0.69444444444444442" bottom="0.69444444444444442" header="0.41666666666666669" footer="0.41666666666666669"/>
      <pageSetup paperSize="9" orientation="portrait" useFirstPageNumber="1" r:id="rId3"/>
      <headerFooter>
        <oddHeader>&amp;L&amp;"Times New Roman,bold"&amp;10 Hideg- és melegburkolatok készítése, aljzat előkészítés</oddHeader>
      </headerFooter>
    </customSheetView>
  </customSheetViews>
  <pageMargins left="0.23622047244094491" right="0.23622047244094491" top="0.70866141732283472" bottom="0.70866141732283472" header="0.43307086614173229" footer="0.43307086614173229"/>
  <pageSetup paperSize="9" scale="76" firstPageNumber="242" orientation="portrait" useFirstPageNumber="1" r:id="rId4"/>
  <headerFooter>
    <oddHeader>&amp;L&amp;"Times New Roman,Félkövér"&amp;10&amp;A</oddHeader>
    <oddFooter>&amp;C&amp;P</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Munka47">
    <tabColor rgb="FFFFFF99"/>
  </sheetPr>
  <dimension ref="A1:I20"/>
  <sheetViews>
    <sheetView zoomScaleSheetLayoutView="100" workbookViewId="0">
      <selection activeCell="G3" sqref="G3"/>
    </sheetView>
  </sheetViews>
  <sheetFormatPr defaultRowHeight="14.25"/>
  <cols>
    <col min="1" max="1" width="5.7109375" style="57" customWidth="1"/>
    <col min="2" max="2" width="11.28515625" style="20" customWidth="1"/>
    <col min="3" max="3" width="32.7109375" style="20" customWidth="1"/>
    <col min="4" max="4" width="8.85546875" style="279" customWidth="1"/>
    <col min="5" max="5" width="8.42578125" style="58" customWidth="1"/>
    <col min="6" max="6" width="17.140625" style="76" customWidth="1"/>
    <col min="7" max="7" width="13.42578125" style="76" customWidth="1"/>
    <col min="8" max="8" width="18.7109375" style="58" bestFit="1" customWidth="1"/>
    <col min="9" max="9" width="15.42578125" style="58" bestFit="1" customWidth="1"/>
    <col min="10" max="10" width="15.7109375" style="20" customWidth="1"/>
    <col min="11" max="256" width="9.140625" style="20"/>
    <col min="257" max="257" width="4.28515625" style="20" customWidth="1"/>
    <col min="258" max="258" width="9.28515625" style="20" customWidth="1"/>
    <col min="259" max="259" width="32.7109375" style="20" customWidth="1"/>
    <col min="260" max="261" width="6.7109375" style="20" customWidth="1"/>
    <col min="262" max="263" width="8.28515625" style="20" customWidth="1"/>
    <col min="264" max="265" width="9.7109375" style="20" customWidth="1"/>
    <col min="266" max="266" width="15.7109375" style="20" customWidth="1"/>
    <col min="267" max="512" width="9.140625" style="20"/>
    <col min="513" max="513" width="4.28515625" style="20" customWidth="1"/>
    <col min="514" max="514" width="9.28515625" style="20" customWidth="1"/>
    <col min="515" max="515" width="32.7109375" style="20" customWidth="1"/>
    <col min="516" max="517" width="6.7109375" style="20" customWidth="1"/>
    <col min="518" max="519" width="8.28515625" style="20" customWidth="1"/>
    <col min="520" max="521" width="9.7109375" style="20" customWidth="1"/>
    <col min="522" max="522" width="15.7109375" style="20" customWidth="1"/>
    <col min="523" max="768" width="9.140625" style="20"/>
    <col min="769" max="769" width="4.28515625" style="20" customWidth="1"/>
    <col min="770" max="770" width="9.28515625" style="20" customWidth="1"/>
    <col min="771" max="771" width="32.7109375" style="20" customWidth="1"/>
    <col min="772" max="773" width="6.7109375" style="20" customWidth="1"/>
    <col min="774" max="775" width="8.28515625" style="20" customWidth="1"/>
    <col min="776" max="777" width="9.7109375" style="20" customWidth="1"/>
    <col min="778" max="778" width="15.7109375" style="20" customWidth="1"/>
    <col min="779" max="1024" width="9.140625" style="20"/>
    <col min="1025" max="1025" width="4.28515625" style="20" customWidth="1"/>
    <col min="1026" max="1026" width="9.28515625" style="20" customWidth="1"/>
    <col min="1027" max="1027" width="32.7109375" style="20" customWidth="1"/>
    <col min="1028" max="1029" width="6.7109375" style="20" customWidth="1"/>
    <col min="1030" max="1031" width="8.28515625" style="20" customWidth="1"/>
    <col min="1032" max="1033" width="9.7109375" style="20" customWidth="1"/>
    <col min="1034" max="1034" width="15.7109375" style="20" customWidth="1"/>
    <col min="1035" max="1280" width="9.140625" style="20"/>
    <col min="1281" max="1281" width="4.28515625" style="20" customWidth="1"/>
    <col min="1282" max="1282" width="9.28515625" style="20" customWidth="1"/>
    <col min="1283" max="1283" width="32.7109375" style="20" customWidth="1"/>
    <col min="1284" max="1285" width="6.7109375" style="20" customWidth="1"/>
    <col min="1286" max="1287" width="8.28515625" style="20" customWidth="1"/>
    <col min="1288" max="1289" width="9.7109375" style="20" customWidth="1"/>
    <col min="1290" max="1290" width="15.7109375" style="20" customWidth="1"/>
    <col min="1291" max="1536" width="9.140625" style="20"/>
    <col min="1537" max="1537" width="4.28515625" style="20" customWidth="1"/>
    <col min="1538" max="1538" width="9.28515625" style="20" customWidth="1"/>
    <col min="1539" max="1539" width="32.7109375" style="20" customWidth="1"/>
    <col min="1540" max="1541" width="6.7109375" style="20" customWidth="1"/>
    <col min="1542" max="1543" width="8.28515625" style="20" customWidth="1"/>
    <col min="1544" max="1545" width="9.7109375" style="20" customWidth="1"/>
    <col min="1546" max="1546" width="15.7109375" style="20" customWidth="1"/>
    <col min="1547" max="1792" width="9.140625" style="20"/>
    <col min="1793" max="1793" width="4.28515625" style="20" customWidth="1"/>
    <col min="1794" max="1794" width="9.28515625" style="20" customWidth="1"/>
    <col min="1795" max="1795" width="32.7109375" style="20" customWidth="1"/>
    <col min="1796" max="1797" width="6.7109375" style="20" customWidth="1"/>
    <col min="1798" max="1799" width="8.28515625" style="20" customWidth="1"/>
    <col min="1800" max="1801" width="9.7109375" style="20" customWidth="1"/>
    <col min="1802" max="1802" width="15.7109375" style="20" customWidth="1"/>
    <col min="1803" max="2048" width="9.140625" style="20"/>
    <col min="2049" max="2049" width="4.28515625" style="20" customWidth="1"/>
    <col min="2050" max="2050" width="9.28515625" style="20" customWidth="1"/>
    <col min="2051" max="2051" width="32.7109375" style="20" customWidth="1"/>
    <col min="2052" max="2053" width="6.7109375" style="20" customWidth="1"/>
    <col min="2054" max="2055" width="8.28515625" style="20" customWidth="1"/>
    <col min="2056" max="2057" width="9.7109375" style="20" customWidth="1"/>
    <col min="2058" max="2058" width="15.7109375" style="20" customWidth="1"/>
    <col min="2059" max="2304" width="9.140625" style="20"/>
    <col min="2305" max="2305" width="4.28515625" style="20" customWidth="1"/>
    <col min="2306" max="2306" width="9.28515625" style="20" customWidth="1"/>
    <col min="2307" max="2307" width="32.7109375" style="20" customWidth="1"/>
    <col min="2308" max="2309" width="6.7109375" style="20" customWidth="1"/>
    <col min="2310" max="2311" width="8.28515625" style="20" customWidth="1"/>
    <col min="2312" max="2313" width="9.7109375" style="20" customWidth="1"/>
    <col min="2314" max="2314" width="15.7109375" style="20" customWidth="1"/>
    <col min="2315" max="2560" width="9.140625" style="20"/>
    <col min="2561" max="2561" width="4.28515625" style="20" customWidth="1"/>
    <col min="2562" max="2562" width="9.28515625" style="20" customWidth="1"/>
    <col min="2563" max="2563" width="32.7109375" style="20" customWidth="1"/>
    <col min="2564" max="2565" width="6.7109375" style="20" customWidth="1"/>
    <col min="2566" max="2567" width="8.28515625" style="20" customWidth="1"/>
    <col min="2568" max="2569" width="9.7109375" style="20" customWidth="1"/>
    <col min="2570" max="2570" width="15.7109375" style="20" customWidth="1"/>
    <col min="2571" max="2816" width="9.140625" style="20"/>
    <col min="2817" max="2817" width="4.28515625" style="20" customWidth="1"/>
    <col min="2818" max="2818" width="9.28515625" style="20" customWidth="1"/>
    <col min="2819" max="2819" width="32.7109375" style="20" customWidth="1"/>
    <col min="2820" max="2821" width="6.7109375" style="20" customWidth="1"/>
    <col min="2822" max="2823" width="8.28515625" style="20" customWidth="1"/>
    <col min="2824" max="2825" width="9.7109375" style="20" customWidth="1"/>
    <col min="2826" max="2826" width="15.7109375" style="20" customWidth="1"/>
    <col min="2827" max="3072" width="9.140625" style="20"/>
    <col min="3073" max="3073" width="4.28515625" style="20" customWidth="1"/>
    <col min="3074" max="3074" width="9.28515625" style="20" customWidth="1"/>
    <col min="3075" max="3075" width="32.7109375" style="20" customWidth="1"/>
    <col min="3076" max="3077" width="6.7109375" style="20" customWidth="1"/>
    <col min="3078" max="3079" width="8.28515625" style="20" customWidth="1"/>
    <col min="3080" max="3081" width="9.7109375" style="20" customWidth="1"/>
    <col min="3082" max="3082" width="15.7109375" style="20" customWidth="1"/>
    <col min="3083" max="3328" width="9.140625" style="20"/>
    <col min="3329" max="3329" width="4.28515625" style="20" customWidth="1"/>
    <col min="3330" max="3330" width="9.28515625" style="20" customWidth="1"/>
    <col min="3331" max="3331" width="32.7109375" style="20" customWidth="1"/>
    <col min="3332" max="3333" width="6.7109375" style="20" customWidth="1"/>
    <col min="3334" max="3335" width="8.28515625" style="20" customWidth="1"/>
    <col min="3336" max="3337" width="9.7109375" style="20" customWidth="1"/>
    <col min="3338" max="3338" width="15.7109375" style="20" customWidth="1"/>
    <col min="3339" max="3584" width="9.140625" style="20"/>
    <col min="3585" max="3585" width="4.28515625" style="20" customWidth="1"/>
    <col min="3586" max="3586" width="9.28515625" style="20" customWidth="1"/>
    <col min="3587" max="3587" width="32.7109375" style="20" customWidth="1"/>
    <col min="3588" max="3589" width="6.7109375" style="20" customWidth="1"/>
    <col min="3590" max="3591" width="8.28515625" style="20" customWidth="1"/>
    <col min="3592" max="3593" width="9.7109375" style="20" customWidth="1"/>
    <col min="3594" max="3594" width="15.7109375" style="20" customWidth="1"/>
    <col min="3595" max="3840" width="9.140625" style="20"/>
    <col min="3841" max="3841" width="4.28515625" style="20" customWidth="1"/>
    <col min="3842" max="3842" width="9.28515625" style="20" customWidth="1"/>
    <col min="3843" max="3843" width="32.7109375" style="20" customWidth="1"/>
    <col min="3844" max="3845" width="6.7109375" style="20" customWidth="1"/>
    <col min="3846" max="3847" width="8.28515625" style="20" customWidth="1"/>
    <col min="3848" max="3849" width="9.7109375" style="20" customWidth="1"/>
    <col min="3850" max="3850" width="15.7109375" style="20" customWidth="1"/>
    <col min="3851" max="4096" width="9.140625" style="20"/>
    <col min="4097" max="4097" width="4.28515625" style="20" customWidth="1"/>
    <col min="4098" max="4098" width="9.28515625" style="20" customWidth="1"/>
    <col min="4099" max="4099" width="32.7109375" style="20" customWidth="1"/>
    <col min="4100" max="4101" width="6.7109375" style="20" customWidth="1"/>
    <col min="4102" max="4103" width="8.28515625" style="20" customWidth="1"/>
    <col min="4104" max="4105" width="9.7109375" style="20" customWidth="1"/>
    <col min="4106" max="4106" width="15.7109375" style="20" customWidth="1"/>
    <col min="4107" max="4352" width="9.140625" style="20"/>
    <col min="4353" max="4353" width="4.28515625" style="20" customWidth="1"/>
    <col min="4354" max="4354" width="9.28515625" style="20" customWidth="1"/>
    <col min="4355" max="4355" width="32.7109375" style="20" customWidth="1"/>
    <col min="4356" max="4357" width="6.7109375" style="20" customWidth="1"/>
    <col min="4358" max="4359" width="8.28515625" style="20" customWidth="1"/>
    <col min="4360" max="4361" width="9.7109375" style="20" customWidth="1"/>
    <col min="4362" max="4362" width="15.7109375" style="20" customWidth="1"/>
    <col min="4363" max="4608" width="9.140625" style="20"/>
    <col min="4609" max="4609" width="4.28515625" style="20" customWidth="1"/>
    <col min="4610" max="4610" width="9.28515625" style="20" customWidth="1"/>
    <col min="4611" max="4611" width="32.7109375" style="20" customWidth="1"/>
    <col min="4612" max="4613" width="6.7109375" style="20" customWidth="1"/>
    <col min="4614" max="4615" width="8.28515625" style="20" customWidth="1"/>
    <col min="4616" max="4617" width="9.7109375" style="20" customWidth="1"/>
    <col min="4618" max="4618" width="15.7109375" style="20" customWidth="1"/>
    <col min="4619" max="4864" width="9.140625" style="20"/>
    <col min="4865" max="4865" width="4.28515625" style="20" customWidth="1"/>
    <col min="4866" max="4866" width="9.28515625" style="20" customWidth="1"/>
    <col min="4867" max="4867" width="32.7109375" style="20" customWidth="1"/>
    <col min="4868" max="4869" width="6.7109375" style="20" customWidth="1"/>
    <col min="4870" max="4871" width="8.28515625" style="20" customWidth="1"/>
    <col min="4872" max="4873" width="9.7109375" style="20" customWidth="1"/>
    <col min="4874" max="4874" width="15.7109375" style="20" customWidth="1"/>
    <col min="4875" max="5120" width="9.140625" style="20"/>
    <col min="5121" max="5121" width="4.28515625" style="20" customWidth="1"/>
    <col min="5122" max="5122" width="9.28515625" style="20" customWidth="1"/>
    <col min="5123" max="5123" width="32.7109375" style="20" customWidth="1"/>
    <col min="5124" max="5125" width="6.7109375" style="20" customWidth="1"/>
    <col min="5126" max="5127" width="8.28515625" style="20" customWidth="1"/>
    <col min="5128" max="5129" width="9.7109375" style="20" customWidth="1"/>
    <col min="5130" max="5130" width="15.7109375" style="20" customWidth="1"/>
    <col min="5131" max="5376" width="9.140625" style="20"/>
    <col min="5377" max="5377" width="4.28515625" style="20" customWidth="1"/>
    <col min="5378" max="5378" width="9.28515625" style="20" customWidth="1"/>
    <col min="5379" max="5379" width="32.7109375" style="20" customWidth="1"/>
    <col min="5380" max="5381" width="6.7109375" style="20" customWidth="1"/>
    <col min="5382" max="5383" width="8.28515625" style="20" customWidth="1"/>
    <col min="5384" max="5385" width="9.7109375" style="20" customWidth="1"/>
    <col min="5386" max="5386" width="15.7109375" style="20" customWidth="1"/>
    <col min="5387" max="5632" width="9.140625" style="20"/>
    <col min="5633" max="5633" width="4.28515625" style="20" customWidth="1"/>
    <col min="5634" max="5634" width="9.28515625" style="20" customWidth="1"/>
    <col min="5635" max="5635" width="32.7109375" style="20" customWidth="1"/>
    <col min="5636" max="5637" width="6.7109375" style="20" customWidth="1"/>
    <col min="5638" max="5639" width="8.28515625" style="20" customWidth="1"/>
    <col min="5640" max="5641" width="9.7109375" style="20" customWidth="1"/>
    <col min="5642" max="5642" width="15.7109375" style="20" customWidth="1"/>
    <col min="5643" max="5888" width="9.140625" style="20"/>
    <col min="5889" max="5889" width="4.28515625" style="20" customWidth="1"/>
    <col min="5890" max="5890" width="9.28515625" style="20" customWidth="1"/>
    <col min="5891" max="5891" width="32.7109375" style="20" customWidth="1"/>
    <col min="5892" max="5893" width="6.7109375" style="20" customWidth="1"/>
    <col min="5894" max="5895" width="8.28515625" style="20" customWidth="1"/>
    <col min="5896" max="5897" width="9.7109375" style="20" customWidth="1"/>
    <col min="5898" max="5898" width="15.7109375" style="20" customWidth="1"/>
    <col min="5899" max="6144" width="9.140625" style="20"/>
    <col min="6145" max="6145" width="4.28515625" style="20" customWidth="1"/>
    <col min="6146" max="6146" width="9.28515625" style="20" customWidth="1"/>
    <col min="6147" max="6147" width="32.7109375" style="20" customWidth="1"/>
    <col min="6148" max="6149" width="6.7109375" style="20" customWidth="1"/>
    <col min="6150" max="6151" width="8.28515625" style="20" customWidth="1"/>
    <col min="6152" max="6153" width="9.7109375" style="20" customWidth="1"/>
    <col min="6154" max="6154" width="15.7109375" style="20" customWidth="1"/>
    <col min="6155" max="6400" width="9.140625" style="20"/>
    <col min="6401" max="6401" width="4.28515625" style="20" customWidth="1"/>
    <col min="6402" max="6402" width="9.28515625" style="20" customWidth="1"/>
    <col min="6403" max="6403" width="32.7109375" style="20" customWidth="1"/>
    <col min="6404" max="6405" width="6.7109375" style="20" customWidth="1"/>
    <col min="6406" max="6407" width="8.28515625" style="20" customWidth="1"/>
    <col min="6408" max="6409" width="9.7109375" style="20" customWidth="1"/>
    <col min="6410" max="6410" width="15.7109375" style="20" customWidth="1"/>
    <col min="6411" max="6656" width="9.140625" style="20"/>
    <col min="6657" max="6657" width="4.28515625" style="20" customWidth="1"/>
    <col min="6658" max="6658" width="9.28515625" style="20" customWidth="1"/>
    <col min="6659" max="6659" width="32.7109375" style="20" customWidth="1"/>
    <col min="6660" max="6661" width="6.7109375" style="20" customWidth="1"/>
    <col min="6662" max="6663" width="8.28515625" style="20" customWidth="1"/>
    <col min="6664" max="6665" width="9.7109375" style="20" customWidth="1"/>
    <col min="6666" max="6666" width="15.7109375" style="20" customWidth="1"/>
    <col min="6667" max="6912" width="9.140625" style="20"/>
    <col min="6913" max="6913" width="4.28515625" style="20" customWidth="1"/>
    <col min="6914" max="6914" width="9.28515625" style="20" customWidth="1"/>
    <col min="6915" max="6915" width="32.7109375" style="20" customWidth="1"/>
    <col min="6916" max="6917" width="6.7109375" style="20" customWidth="1"/>
    <col min="6918" max="6919" width="8.28515625" style="20" customWidth="1"/>
    <col min="6920" max="6921" width="9.7109375" style="20" customWidth="1"/>
    <col min="6922" max="6922" width="15.7109375" style="20" customWidth="1"/>
    <col min="6923" max="7168" width="9.140625" style="20"/>
    <col min="7169" max="7169" width="4.28515625" style="20" customWidth="1"/>
    <col min="7170" max="7170" width="9.28515625" style="20" customWidth="1"/>
    <col min="7171" max="7171" width="32.7109375" style="20" customWidth="1"/>
    <col min="7172" max="7173" width="6.7109375" style="20" customWidth="1"/>
    <col min="7174" max="7175" width="8.28515625" style="20" customWidth="1"/>
    <col min="7176" max="7177" width="9.7109375" style="20" customWidth="1"/>
    <col min="7178" max="7178" width="15.7109375" style="20" customWidth="1"/>
    <col min="7179" max="7424" width="9.140625" style="20"/>
    <col min="7425" max="7425" width="4.28515625" style="20" customWidth="1"/>
    <col min="7426" max="7426" width="9.28515625" style="20" customWidth="1"/>
    <col min="7427" max="7427" width="32.7109375" style="20" customWidth="1"/>
    <col min="7428" max="7429" width="6.7109375" style="20" customWidth="1"/>
    <col min="7430" max="7431" width="8.28515625" style="20" customWidth="1"/>
    <col min="7432" max="7433" width="9.7109375" style="20" customWidth="1"/>
    <col min="7434" max="7434" width="15.7109375" style="20" customWidth="1"/>
    <col min="7435" max="7680" width="9.140625" style="20"/>
    <col min="7681" max="7681" width="4.28515625" style="20" customWidth="1"/>
    <col min="7682" max="7682" width="9.28515625" style="20" customWidth="1"/>
    <col min="7683" max="7683" width="32.7109375" style="20" customWidth="1"/>
    <col min="7684" max="7685" width="6.7109375" style="20" customWidth="1"/>
    <col min="7686" max="7687" width="8.28515625" style="20" customWidth="1"/>
    <col min="7688" max="7689" width="9.7109375" style="20" customWidth="1"/>
    <col min="7690" max="7690" width="15.7109375" style="20" customWidth="1"/>
    <col min="7691" max="7936" width="9.140625" style="20"/>
    <col min="7937" max="7937" width="4.28515625" style="20" customWidth="1"/>
    <col min="7938" max="7938" width="9.28515625" style="20" customWidth="1"/>
    <col min="7939" max="7939" width="32.7109375" style="20" customWidth="1"/>
    <col min="7940" max="7941" width="6.7109375" style="20" customWidth="1"/>
    <col min="7942" max="7943" width="8.28515625" style="20" customWidth="1"/>
    <col min="7944" max="7945" width="9.7109375" style="20" customWidth="1"/>
    <col min="7946" max="7946" width="15.7109375" style="20" customWidth="1"/>
    <col min="7947" max="8192" width="9.140625" style="20"/>
    <col min="8193" max="8193" width="4.28515625" style="20" customWidth="1"/>
    <col min="8194" max="8194" width="9.28515625" style="20" customWidth="1"/>
    <col min="8195" max="8195" width="32.7109375" style="20" customWidth="1"/>
    <col min="8196" max="8197" width="6.7109375" style="20" customWidth="1"/>
    <col min="8198" max="8199" width="8.28515625" style="20" customWidth="1"/>
    <col min="8200" max="8201" width="9.7109375" style="20" customWidth="1"/>
    <col min="8202" max="8202" width="15.7109375" style="20" customWidth="1"/>
    <col min="8203" max="8448" width="9.140625" style="20"/>
    <col min="8449" max="8449" width="4.28515625" style="20" customWidth="1"/>
    <col min="8450" max="8450" width="9.28515625" style="20" customWidth="1"/>
    <col min="8451" max="8451" width="32.7109375" style="20" customWidth="1"/>
    <col min="8452" max="8453" width="6.7109375" style="20" customWidth="1"/>
    <col min="8454" max="8455" width="8.28515625" style="20" customWidth="1"/>
    <col min="8456" max="8457" width="9.7109375" style="20" customWidth="1"/>
    <col min="8458" max="8458" width="15.7109375" style="20" customWidth="1"/>
    <col min="8459" max="8704" width="9.140625" style="20"/>
    <col min="8705" max="8705" width="4.28515625" style="20" customWidth="1"/>
    <col min="8706" max="8706" width="9.28515625" style="20" customWidth="1"/>
    <col min="8707" max="8707" width="32.7109375" style="20" customWidth="1"/>
    <col min="8708" max="8709" width="6.7109375" style="20" customWidth="1"/>
    <col min="8710" max="8711" width="8.28515625" style="20" customWidth="1"/>
    <col min="8712" max="8713" width="9.7109375" style="20" customWidth="1"/>
    <col min="8714" max="8714" width="15.7109375" style="20" customWidth="1"/>
    <col min="8715" max="8960" width="9.140625" style="20"/>
    <col min="8961" max="8961" width="4.28515625" style="20" customWidth="1"/>
    <col min="8962" max="8962" width="9.28515625" style="20" customWidth="1"/>
    <col min="8963" max="8963" width="32.7109375" style="20" customWidth="1"/>
    <col min="8964" max="8965" width="6.7109375" style="20" customWidth="1"/>
    <col min="8966" max="8967" width="8.28515625" style="20" customWidth="1"/>
    <col min="8968" max="8969" width="9.7109375" style="20" customWidth="1"/>
    <col min="8970" max="8970" width="15.7109375" style="20" customWidth="1"/>
    <col min="8971" max="9216" width="9.140625" style="20"/>
    <col min="9217" max="9217" width="4.28515625" style="20" customWidth="1"/>
    <col min="9218" max="9218" width="9.28515625" style="20" customWidth="1"/>
    <col min="9219" max="9219" width="32.7109375" style="20" customWidth="1"/>
    <col min="9220" max="9221" width="6.7109375" style="20" customWidth="1"/>
    <col min="9222" max="9223" width="8.28515625" style="20" customWidth="1"/>
    <col min="9224" max="9225" width="9.7109375" style="20" customWidth="1"/>
    <col min="9226" max="9226" width="15.7109375" style="20" customWidth="1"/>
    <col min="9227" max="9472" width="9.140625" style="20"/>
    <col min="9473" max="9473" width="4.28515625" style="20" customWidth="1"/>
    <col min="9474" max="9474" width="9.28515625" style="20" customWidth="1"/>
    <col min="9475" max="9475" width="32.7109375" style="20" customWidth="1"/>
    <col min="9476" max="9477" width="6.7109375" style="20" customWidth="1"/>
    <col min="9478" max="9479" width="8.28515625" style="20" customWidth="1"/>
    <col min="9480" max="9481" width="9.7109375" style="20" customWidth="1"/>
    <col min="9482" max="9482" width="15.7109375" style="20" customWidth="1"/>
    <col min="9483" max="9728" width="9.140625" style="20"/>
    <col min="9729" max="9729" width="4.28515625" style="20" customWidth="1"/>
    <col min="9730" max="9730" width="9.28515625" style="20" customWidth="1"/>
    <col min="9731" max="9731" width="32.7109375" style="20" customWidth="1"/>
    <col min="9732" max="9733" width="6.7109375" style="20" customWidth="1"/>
    <col min="9734" max="9735" width="8.28515625" style="20" customWidth="1"/>
    <col min="9736" max="9737" width="9.7109375" style="20" customWidth="1"/>
    <col min="9738" max="9738" width="15.7109375" style="20" customWidth="1"/>
    <col min="9739" max="9984" width="9.140625" style="20"/>
    <col min="9985" max="9985" width="4.28515625" style="20" customWidth="1"/>
    <col min="9986" max="9986" width="9.28515625" style="20" customWidth="1"/>
    <col min="9987" max="9987" width="32.7109375" style="20" customWidth="1"/>
    <col min="9988" max="9989" width="6.7109375" style="20" customWidth="1"/>
    <col min="9990" max="9991" width="8.28515625" style="20" customWidth="1"/>
    <col min="9992" max="9993" width="9.7109375" style="20" customWidth="1"/>
    <col min="9994" max="9994" width="15.7109375" style="20" customWidth="1"/>
    <col min="9995" max="10240" width="9.140625" style="20"/>
    <col min="10241" max="10241" width="4.28515625" style="20" customWidth="1"/>
    <col min="10242" max="10242" width="9.28515625" style="20" customWidth="1"/>
    <col min="10243" max="10243" width="32.7109375" style="20" customWidth="1"/>
    <col min="10244" max="10245" width="6.7109375" style="20" customWidth="1"/>
    <col min="10246" max="10247" width="8.28515625" style="20" customWidth="1"/>
    <col min="10248" max="10249" width="9.7109375" style="20" customWidth="1"/>
    <col min="10250" max="10250" width="15.7109375" style="20" customWidth="1"/>
    <col min="10251" max="10496" width="9.140625" style="20"/>
    <col min="10497" max="10497" width="4.28515625" style="20" customWidth="1"/>
    <col min="10498" max="10498" width="9.28515625" style="20" customWidth="1"/>
    <col min="10499" max="10499" width="32.7109375" style="20" customWidth="1"/>
    <col min="10500" max="10501" width="6.7109375" style="20" customWidth="1"/>
    <col min="10502" max="10503" width="8.28515625" style="20" customWidth="1"/>
    <col min="10504" max="10505" width="9.7109375" style="20" customWidth="1"/>
    <col min="10506" max="10506" width="15.7109375" style="20" customWidth="1"/>
    <col min="10507" max="10752" width="9.140625" style="20"/>
    <col min="10753" max="10753" width="4.28515625" style="20" customWidth="1"/>
    <col min="10754" max="10754" width="9.28515625" style="20" customWidth="1"/>
    <col min="10755" max="10755" width="32.7109375" style="20" customWidth="1"/>
    <col min="10756" max="10757" width="6.7109375" style="20" customWidth="1"/>
    <col min="10758" max="10759" width="8.28515625" style="20" customWidth="1"/>
    <col min="10760" max="10761" width="9.7109375" style="20" customWidth="1"/>
    <col min="10762" max="10762" width="15.7109375" style="20" customWidth="1"/>
    <col min="10763" max="11008" width="9.140625" style="20"/>
    <col min="11009" max="11009" width="4.28515625" style="20" customWidth="1"/>
    <col min="11010" max="11010" width="9.28515625" style="20" customWidth="1"/>
    <col min="11011" max="11011" width="32.7109375" style="20" customWidth="1"/>
    <col min="11012" max="11013" width="6.7109375" style="20" customWidth="1"/>
    <col min="11014" max="11015" width="8.28515625" style="20" customWidth="1"/>
    <col min="11016" max="11017" width="9.7109375" style="20" customWidth="1"/>
    <col min="11018" max="11018" width="15.7109375" style="20" customWidth="1"/>
    <col min="11019" max="11264" width="9.140625" style="20"/>
    <col min="11265" max="11265" width="4.28515625" style="20" customWidth="1"/>
    <col min="11266" max="11266" width="9.28515625" style="20" customWidth="1"/>
    <col min="11267" max="11267" width="32.7109375" style="20" customWidth="1"/>
    <col min="11268" max="11269" width="6.7109375" style="20" customWidth="1"/>
    <col min="11270" max="11271" width="8.28515625" style="20" customWidth="1"/>
    <col min="11272" max="11273" width="9.7109375" style="20" customWidth="1"/>
    <col min="11274" max="11274" width="15.7109375" style="20" customWidth="1"/>
    <col min="11275" max="11520" width="9.140625" style="20"/>
    <col min="11521" max="11521" width="4.28515625" style="20" customWidth="1"/>
    <col min="11522" max="11522" width="9.28515625" style="20" customWidth="1"/>
    <col min="11523" max="11523" width="32.7109375" style="20" customWidth="1"/>
    <col min="11524" max="11525" width="6.7109375" style="20" customWidth="1"/>
    <col min="11526" max="11527" width="8.28515625" style="20" customWidth="1"/>
    <col min="11528" max="11529" width="9.7109375" style="20" customWidth="1"/>
    <col min="11530" max="11530" width="15.7109375" style="20" customWidth="1"/>
    <col min="11531" max="11776" width="9.140625" style="20"/>
    <col min="11777" max="11777" width="4.28515625" style="20" customWidth="1"/>
    <col min="11778" max="11778" width="9.28515625" style="20" customWidth="1"/>
    <col min="11779" max="11779" width="32.7109375" style="20" customWidth="1"/>
    <col min="11780" max="11781" width="6.7109375" style="20" customWidth="1"/>
    <col min="11782" max="11783" width="8.28515625" style="20" customWidth="1"/>
    <col min="11784" max="11785" width="9.7109375" style="20" customWidth="1"/>
    <col min="11786" max="11786" width="15.7109375" style="20" customWidth="1"/>
    <col min="11787" max="12032" width="9.140625" style="20"/>
    <col min="12033" max="12033" width="4.28515625" style="20" customWidth="1"/>
    <col min="12034" max="12034" width="9.28515625" style="20" customWidth="1"/>
    <col min="12035" max="12035" width="32.7109375" style="20" customWidth="1"/>
    <col min="12036" max="12037" width="6.7109375" style="20" customWidth="1"/>
    <col min="12038" max="12039" width="8.28515625" style="20" customWidth="1"/>
    <col min="12040" max="12041" width="9.7109375" style="20" customWidth="1"/>
    <col min="12042" max="12042" width="15.7109375" style="20" customWidth="1"/>
    <col min="12043" max="12288" width="9.140625" style="20"/>
    <col min="12289" max="12289" width="4.28515625" style="20" customWidth="1"/>
    <col min="12290" max="12290" width="9.28515625" style="20" customWidth="1"/>
    <col min="12291" max="12291" width="32.7109375" style="20" customWidth="1"/>
    <col min="12292" max="12293" width="6.7109375" style="20" customWidth="1"/>
    <col min="12294" max="12295" width="8.28515625" style="20" customWidth="1"/>
    <col min="12296" max="12297" width="9.7109375" style="20" customWidth="1"/>
    <col min="12298" max="12298" width="15.7109375" style="20" customWidth="1"/>
    <col min="12299" max="12544" width="9.140625" style="20"/>
    <col min="12545" max="12545" width="4.28515625" style="20" customWidth="1"/>
    <col min="12546" max="12546" width="9.28515625" style="20" customWidth="1"/>
    <col min="12547" max="12547" width="32.7109375" style="20" customWidth="1"/>
    <col min="12548" max="12549" width="6.7109375" style="20" customWidth="1"/>
    <col min="12550" max="12551" width="8.28515625" style="20" customWidth="1"/>
    <col min="12552" max="12553" width="9.7109375" style="20" customWidth="1"/>
    <col min="12554" max="12554" width="15.7109375" style="20" customWidth="1"/>
    <col min="12555" max="12800" width="9.140625" style="20"/>
    <col min="12801" max="12801" width="4.28515625" style="20" customWidth="1"/>
    <col min="12802" max="12802" width="9.28515625" style="20" customWidth="1"/>
    <col min="12803" max="12803" width="32.7109375" style="20" customWidth="1"/>
    <col min="12804" max="12805" width="6.7109375" style="20" customWidth="1"/>
    <col min="12806" max="12807" width="8.28515625" style="20" customWidth="1"/>
    <col min="12808" max="12809" width="9.7109375" style="20" customWidth="1"/>
    <col min="12810" max="12810" width="15.7109375" style="20" customWidth="1"/>
    <col min="12811" max="13056" width="9.140625" style="20"/>
    <col min="13057" max="13057" width="4.28515625" style="20" customWidth="1"/>
    <col min="13058" max="13058" width="9.28515625" style="20" customWidth="1"/>
    <col min="13059" max="13059" width="32.7109375" style="20" customWidth="1"/>
    <col min="13060" max="13061" width="6.7109375" style="20" customWidth="1"/>
    <col min="13062" max="13063" width="8.28515625" style="20" customWidth="1"/>
    <col min="13064" max="13065" width="9.7109375" style="20" customWidth="1"/>
    <col min="13066" max="13066" width="15.7109375" style="20" customWidth="1"/>
    <col min="13067" max="13312" width="9.140625" style="20"/>
    <col min="13313" max="13313" width="4.28515625" style="20" customWidth="1"/>
    <col min="13314" max="13314" width="9.28515625" style="20" customWidth="1"/>
    <col min="13315" max="13315" width="32.7109375" style="20" customWidth="1"/>
    <col min="13316" max="13317" width="6.7109375" style="20" customWidth="1"/>
    <col min="13318" max="13319" width="8.28515625" style="20" customWidth="1"/>
    <col min="13320" max="13321" width="9.7109375" style="20" customWidth="1"/>
    <col min="13322" max="13322" width="15.7109375" style="20" customWidth="1"/>
    <col min="13323" max="13568" width="9.140625" style="20"/>
    <col min="13569" max="13569" width="4.28515625" style="20" customWidth="1"/>
    <col min="13570" max="13570" width="9.28515625" style="20" customWidth="1"/>
    <col min="13571" max="13571" width="32.7109375" style="20" customWidth="1"/>
    <col min="13572" max="13573" width="6.7109375" style="20" customWidth="1"/>
    <col min="13574" max="13575" width="8.28515625" style="20" customWidth="1"/>
    <col min="13576" max="13577" width="9.7109375" style="20" customWidth="1"/>
    <col min="13578" max="13578" width="15.7109375" style="20" customWidth="1"/>
    <col min="13579" max="13824" width="9.140625" style="20"/>
    <col min="13825" max="13825" width="4.28515625" style="20" customWidth="1"/>
    <col min="13826" max="13826" width="9.28515625" style="20" customWidth="1"/>
    <col min="13827" max="13827" width="32.7109375" style="20" customWidth="1"/>
    <col min="13828" max="13829" width="6.7109375" style="20" customWidth="1"/>
    <col min="13830" max="13831" width="8.28515625" style="20" customWidth="1"/>
    <col min="13832" max="13833" width="9.7109375" style="20" customWidth="1"/>
    <col min="13834" max="13834" width="15.7109375" style="20" customWidth="1"/>
    <col min="13835" max="14080" width="9.140625" style="20"/>
    <col min="14081" max="14081" width="4.28515625" style="20" customWidth="1"/>
    <col min="14082" max="14082" width="9.28515625" style="20" customWidth="1"/>
    <col min="14083" max="14083" width="32.7109375" style="20" customWidth="1"/>
    <col min="14084" max="14085" width="6.7109375" style="20" customWidth="1"/>
    <col min="14086" max="14087" width="8.28515625" style="20" customWidth="1"/>
    <col min="14088" max="14089" width="9.7109375" style="20" customWidth="1"/>
    <col min="14090" max="14090" width="15.7109375" style="20" customWidth="1"/>
    <col min="14091" max="14336" width="9.140625" style="20"/>
    <col min="14337" max="14337" width="4.28515625" style="20" customWidth="1"/>
    <col min="14338" max="14338" width="9.28515625" style="20" customWidth="1"/>
    <col min="14339" max="14339" width="32.7109375" style="20" customWidth="1"/>
    <col min="14340" max="14341" width="6.7109375" style="20" customWidth="1"/>
    <col min="14342" max="14343" width="8.28515625" style="20" customWidth="1"/>
    <col min="14344" max="14345" width="9.7109375" style="20" customWidth="1"/>
    <col min="14346" max="14346" width="15.7109375" style="20" customWidth="1"/>
    <col min="14347" max="14592" width="9.140625" style="20"/>
    <col min="14593" max="14593" width="4.28515625" style="20" customWidth="1"/>
    <col min="14594" max="14594" width="9.28515625" style="20" customWidth="1"/>
    <col min="14595" max="14595" width="32.7109375" style="20" customWidth="1"/>
    <col min="14596" max="14597" width="6.7109375" style="20" customWidth="1"/>
    <col min="14598" max="14599" width="8.28515625" style="20" customWidth="1"/>
    <col min="14600" max="14601" width="9.7109375" style="20" customWidth="1"/>
    <col min="14602" max="14602" width="15.7109375" style="20" customWidth="1"/>
    <col min="14603" max="14848" width="9.140625" style="20"/>
    <col min="14849" max="14849" width="4.28515625" style="20" customWidth="1"/>
    <col min="14850" max="14850" width="9.28515625" style="20" customWidth="1"/>
    <col min="14851" max="14851" width="32.7109375" style="20" customWidth="1"/>
    <col min="14852" max="14853" width="6.7109375" style="20" customWidth="1"/>
    <col min="14854" max="14855" width="8.28515625" style="20" customWidth="1"/>
    <col min="14856" max="14857" width="9.7109375" style="20" customWidth="1"/>
    <col min="14858" max="14858" width="15.7109375" style="20" customWidth="1"/>
    <col min="14859" max="15104" width="9.140625" style="20"/>
    <col min="15105" max="15105" width="4.28515625" style="20" customWidth="1"/>
    <col min="15106" max="15106" width="9.28515625" style="20" customWidth="1"/>
    <col min="15107" max="15107" width="32.7109375" style="20" customWidth="1"/>
    <col min="15108" max="15109" width="6.7109375" style="20" customWidth="1"/>
    <col min="15110" max="15111" width="8.28515625" style="20" customWidth="1"/>
    <col min="15112" max="15113" width="9.7109375" style="20" customWidth="1"/>
    <col min="15114" max="15114" width="15.7109375" style="20" customWidth="1"/>
    <col min="15115" max="15360" width="9.140625" style="20"/>
    <col min="15361" max="15361" width="4.28515625" style="20" customWidth="1"/>
    <col min="15362" max="15362" width="9.28515625" style="20" customWidth="1"/>
    <col min="15363" max="15363" width="32.7109375" style="20" customWidth="1"/>
    <col min="15364" max="15365" width="6.7109375" style="20" customWidth="1"/>
    <col min="15366" max="15367" width="8.28515625" style="20" customWidth="1"/>
    <col min="15368" max="15369" width="9.7109375" style="20" customWidth="1"/>
    <col min="15370" max="15370" width="15.7109375" style="20" customWidth="1"/>
    <col min="15371" max="15616" width="9.140625" style="20"/>
    <col min="15617" max="15617" width="4.28515625" style="20" customWidth="1"/>
    <col min="15618" max="15618" width="9.28515625" style="20" customWidth="1"/>
    <col min="15619" max="15619" width="32.7109375" style="20" customWidth="1"/>
    <col min="15620" max="15621" width="6.7109375" style="20" customWidth="1"/>
    <col min="15622" max="15623" width="8.28515625" style="20" customWidth="1"/>
    <col min="15624" max="15625" width="9.7109375" style="20" customWidth="1"/>
    <col min="15626" max="15626" width="15.7109375" style="20" customWidth="1"/>
    <col min="15627" max="15872" width="9.140625" style="20"/>
    <col min="15873" max="15873" width="4.28515625" style="20" customWidth="1"/>
    <col min="15874" max="15874" width="9.28515625" style="20" customWidth="1"/>
    <col min="15875" max="15875" width="32.7109375" style="20" customWidth="1"/>
    <col min="15876" max="15877" width="6.7109375" style="20" customWidth="1"/>
    <col min="15878" max="15879" width="8.28515625" style="20" customWidth="1"/>
    <col min="15880" max="15881" width="9.7109375" style="20" customWidth="1"/>
    <col min="15882" max="15882" width="15.7109375" style="20" customWidth="1"/>
    <col min="15883" max="16128" width="9.140625" style="20"/>
    <col min="16129" max="16129" width="4.28515625" style="20" customWidth="1"/>
    <col min="16130" max="16130" width="9.28515625" style="20" customWidth="1"/>
    <col min="16131" max="16131" width="32.7109375" style="20" customWidth="1"/>
    <col min="16132" max="16133" width="6.7109375" style="20" customWidth="1"/>
    <col min="16134" max="16135" width="8.28515625" style="20" customWidth="1"/>
    <col min="16136" max="16137" width="9.7109375" style="20" customWidth="1"/>
    <col min="16138" max="16138" width="15.7109375" style="20" customWidth="1"/>
    <col min="16139" max="16384" width="9.140625" style="20"/>
  </cols>
  <sheetData>
    <row r="1" spans="1:9" s="315" customFormat="1" ht="30">
      <c r="A1" s="8" t="s">
        <v>71</v>
      </c>
      <c r="B1" s="8" t="s">
        <v>72</v>
      </c>
      <c r="C1" s="8" t="s">
        <v>73</v>
      </c>
      <c r="D1" s="275" t="s">
        <v>74</v>
      </c>
      <c r="E1" s="241" t="s">
        <v>75</v>
      </c>
      <c r="F1" s="241" t="s">
        <v>76</v>
      </c>
      <c r="G1" s="241" t="s">
        <v>77</v>
      </c>
      <c r="H1" s="241" t="s">
        <v>0</v>
      </c>
      <c r="I1" s="13" t="s">
        <v>1</v>
      </c>
    </row>
    <row r="2" spans="1:9" ht="128.25">
      <c r="A2" s="57">
        <v>1</v>
      </c>
      <c r="B2" s="20" t="s">
        <v>1303</v>
      </c>
      <c r="C2" s="20" t="s">
        <v>1304</v>
      </c>
      <c r="D2" s="279">
        <v>9759.26</v>
      </c>
      <c r="E2" s="58" t="s">
        <v>239</v>
      </c>
      <c r="F2" s="281"/>
      <c r="G2" s="281"/>
      <c r="H2" s="72">
        <f>ROUND(D2*F2, 0)</f>
        <v>0</v>
      </c>
      <c r="I2" s="72">
        <f>ROUND(D2*G2, 0)</f>
        <v>0</v>
      </c>
    </row>
    <row r="3" spans="1:9">
      <c r="F3" s="77"/>
      <c r="G3" s="77"/>
      <c r="H3" s="72"/>
      <c r="I3" s="72"/>
    </row>
    <row r="4" spans="1:9" ht="114">
      <c r="A4" s="57">
        <v>2</v>
      </c>
      <c r="B4" s="20" t="s">
        <v>1305</v>
      </c>
      <c r="C4" s="20" t="s">
        <v>1306</v>
      </c>
      <c r="D4" s="279">
        <v>157.172</v>
      </c>
      <c r="E4" s="58" t="s">
        <v>239</v>
      </c>
      <c r="F4" s="281"/>
      <c r="G4" s="281"/>
      <c r="H4" s="72">
        <f>ROUND(D4*F4, 0)</f>
        <v>0</v>
      </c>
      <c r="I4" s="72">
        <f>ROUND(D4*G4, 0)</f>
        <v>0</v>
      </c>
    </row>
    <row r="5" spans="1:9">
      <c r="F5" s="77"/>
      <c r="G5" s="77"/>
      <c r="H5" s="72"/>
      <c r="I5" s="72"/>
    </row>
    <row r="6" spans="1:9" ht="114">
      <c r="A6" s="57">
        <v>3</v>
      </c>
      <c r="B6" s="20" t="s">
        <v>1307</v>
      </c>
      <c r="C6" s="20" t="s">
        <v>1308</v>
      </c>
      <c r="D6" s="279">
        <v>56.709000000000003</v>
      </c>
      <c r="E6" s="58" t="s">
        <v>239</v>
      </c>
      <c r="F6" s="281"/>
      <c r="G6" s="281"/>
      <c r="H6" s="72">
        <f>ROUND(D6*F6, 0)</f>
        <v>0</v>
      </c>
      <c r="I6" s="72">
        <f>ROUND(D6*G6, 0)</f>
        <v>0</v>
      </c>
    </row>
    <row r="7" spans="1:9">
      <c r="F7" s="77"/>
      <c r="G7" s="77"/>
      <c r="H7" s="72"/>
      <c r="I7" s="72"/>
    </row>
    <row r="8" spans="1:9" ht="114">
      <c r="A8" s="57">
        <v>4</v>
      </c>
      <c r="B8" s="20" t="s">
        <v>1309</v>
      </c>
      <c r="C8" s="20" t="s">
        <v>1310</v>
      </c>
      <c r="D8" s="279">
        <v>5.9</v>
      </c>
      <c r="E8" s="58" t="s">
        <v>239</v>
      </c>
      <c r="F8" s="281"/>
      <c r="G8" s="281"/>
      <c r="H8" s="72">
        <f>ROUND(D8*F8, 0)</f>
        <v>0</v>
      </c>
      <c r="I8" s="72">
        <f>ROUND(D8*G8, 0)</f>
        <v>0</v>
      </c>
    </row>
    <row r="9" spans="1:9">
      <c r="F9" s="77"/>
      <c r="G9" s="77"/>
      <c r="H9" s="72"/>
      <c r="I9" s="72"/>
    </row>
    <row r="10" spans="1:9" ht="114">
      <c r="A10" s="57">
        <v>5</v>
      </c>
      <c r="B10" s="20" t="s">
        <v>1311</v>
      </c>
      <c r="C10" s="20" t="s">
        <v>1312</v>
      </c>
      <c r="D10" s="279">
        <v>9.1</v>
      </c>
      <c r="E10" s="58" t="s">
        <v>239</v>
      </c>
      <c r="F10" s="281"/>
      <c r="G10" s="281"/>
      <c r="H10" s="72">
        <f>ROUND(D10*F10, 0)</f>
        <v>0</v>
      </c>
      <c r="I10" s="72">
        <f>ROUND(D10*G10, 0)</f>
        <v>0</v>
      </c>
    </row>
    <row r="11" spans="1:9">
      <c r="F11" s="77"/>
      <c r="G11" s="77"/>
      <c r="H11" s="72"/>
      <c r="I11" s="72"/>
    </row>
    <row r="12" spans="1:9" ht="99.75">
      <c r="A12" s="57">
        <v>6</v>
      </c>
      <c r="B12" s="20" t="s">
        <v>1313</v>
      </c>
      <c r="C12" s="20" t="s">
        <v>1314</v>
      </c>
      <c r="D12" s="279">
        <v>5.492</v>
      </c>
      <c r="E12" s="58" t="s">
        <v>239</v>
      </c>
      <c r="F12" s="281"/>
      <c r="G12" s="281"/>
      <c r="H12" s="72">
        <f>ROUND(D12*F12, 0)</f>
        <v>0</v>
      </c>
      <c r="I12" s="72">
        <f>ROUND(D12*G12, 0)</f>
        <v>0</v>
      </c>
    </row>
    <row r="13" spans="1:9">
      <c r="F13" s="77"/>
      <c r="G13" s="77"/>
      <c r="H13" s="72"/>
      <c r="I13" s="72"/>
    </row>
    <row r="14" spans="1:9" ht="99.75">
      <c r="A14" s="57">
        <v>7</v>
      </c>
      <c r="B14" s="20" t="s">
        <v>1315</v>
      </c>
      <c r="C14" s="20" t="s">
        <v>1316</v>
      </c>
      <c r="D14" s="279">
        <v>23.3</v>
      </c>
      <c r="E14" s="58" t="s">
        <v>239</v>
      </c>
      <c r="F14" s="281"/>
      <c r="G14" s="281"/>
      <c r="H14" s="72">
        <f>ROUND(D14*F14, 0)</f>
        <v>0</v>
      </c>
      <c r="I14" s="72">
        <f>ROUND(D14*G14, 0)</f>
        <v>0</v>
      </c>
    </row>
    <row r="15" spans="1:9">
      <c r="F15" s="77"/>
      <c r="G15" s="77"/>
      <c r="H15" s="72"/>
      <c r="I15" s="72"/>
    </row>
    <row r="16" spans="1:9" ht="99.75">
      <c r="A16" s="57">
        <v>8</v>
      </c>
      <c r="B16" s="20" t="s">
        <v>1317</v>
      </c>
      <c r="C16" s="20" t="s">
        <v>1318</v>
      </c>
      <c r="D16" s="279">
        <v>120.22</v>
      </c>
      <c r="E16" s="58" t="s">
        <v>239</v>
      </c>
      <c r="F16" s="281"/>
      <c r="G16" s="281"/>
      <c r="H16" s="72">
        <f>ROUND(D16*F16, 0)</f>
        <v>0</v>
      </c>
      <c r="I16" s="72">
        <f>ROUND(D16*G16, 0)</f>
        <v>0</v>
      </c>
    </row>
    <row r="17" spans="1:9">
      <c r="F17" s="77"/>
      <c r="G17" s="77"/>
      <c r="H17" s="72"/>
      <c r="I17" s="72"/>
    </row>
    <row r="18" spans="1:9" ht="99.75">
      <c r="A18" s="57">
        <v>9</v>
      </c>
      <c r="B18" s="20" t="s">
        <v>1319</v>
      </c>
      <c r="C18" s="20" t="s">
        <v>1320</v>
      </c>
      <c r="D18" s="279">
        <v>554.09</v>
      </c>
      <c r="E18" s="58" t="s">
        <v>239</v>
      </c>
      <c r="F18" s="281"/>
      <c r="G18" s="281"/>
      <c r="H18" s="72">
        <f>ROUND(D18*F18, 0)</f>
        <v>0</v>
      </c>
      <c r="I18" s="72">
        <f>ROUND(D18*G18, 0)</f>
        <v>0</v>
      </c>
    </row>
    <row r="19" spans="1:9">
      <c r="F19" s="77"/>
      <c r="G19" s="77"/>
      <c r="H19" s="72"/>
      <c r="I19" s="72"/>
    </row>
    <row r="20" spans="1:9" s="316" customFormat="1" ht="15">
      <c r="A20" s="164"/>
      <c r="B20" s="12"/>
      <c r="C20" s="12" t="s">
        <v>89</v>
      </c>
      <c r="D20" s="280"/>
      <c r="E20" s="14"/>
      <c r="F20" s="341"/>
      <c r="G20" s="341"/>
      <c r="H20" s="16">
        <f>ROUND(SUM(H2:H19),0)</f>
        <v>0</v>
      </c>
      <c r="I20" s="16">
        <f>ROUND(SUM(I2:I19),0)</f>
        <v>0</v>
      </c>
    </row>
  </sheetData>
  <sheetProtection algorithmName="SHA-512" hashValue="ORYeOBgArxqQRSVkBDzMAtalosIQdajcVDvr9Nnip2/Kd1aJdh/1B863sBXJc+G5i/g0v48/wIHFGjilaP0Dkw==" saltValue="DGJe8qd1jKbcDvwRrVhBgw==" spinCount="100000" sheet="1" objects="1" scenarios="1"/>
  <autoFilter ref="A1:I20" xr:uid="{00000000-0009-0000-0000-00002D000000}"/>
  <customSheetViews>
    <customSheetView guid="{8F7B0D9D-760B-4ED2-8EF3-7E60F24C53A3}" showPageBreaks="1" topLeftCell="A16">
      <selection activeCell="B1" sqref="B1"/>
      <pageMargins left="0.2361111111111111" right="0.2361111111111111" top="0.69444444444444442" bottom="0.69444444444444442" header="0.41666666666666669" footer="0.41666666666666669"/>
      <pageSetup paperSize="9" orientation="portrait" useFirstPageNumber="1" r:id="rId1"/>
      <headerFooter>
        <oddHeader>&amp;L&amp;"Times New Roman,bold"&amp;10 Felületképzés</oddHeader>
      </headerFooter>
    </customSheetView>
    <customSheetView guid="{889DD361-410A-403A-AA82-655FDFDC877E}" showPageBreaks="1" view="pageBreakPreview" topLeftCell="A10">
      <selection activeCell="F2" sqref="F2"/>
      <pageMargins left="0.23622047244094491" right="0.23622047244094491" top="0.70866141732283472" bottom="0.70866141732283472" header="0.43307086614173229" footer="0.43307086614173229"/>
      <pageSetup paperSize="9" scale="80" orientation="portrait" useFirstPageNumber="1" r:id="rId2"/>
      <headerFooter>
        <oddHeader>&amp;L&amp;"Times New Roman,bold"&amp;10 Felületképzés</oddHeader>
      </headerFooter>
    </customSheetView>
    <customSheetView guid="{D331B704-800F-4B9C-8ED5-0D010377A042}" topLeftCell="A16">
      <selection activeCell="B1" sqref="B1"/>
      <pageMargins left="0.2361111111111111" right="0.2361111111111111" top="0.69444444444444442" bottom="0.69444444444444442" header="0.41666666666666669" footer="0.41666666666666669"/>
      <pageSetup paperSize="9" orientation="portrait" useFirstPageNumber="1" r:id="rId3"/>
      <headerFooter>
        <oddHeader>&amp;L&amp;"Times New Roman,bold"&amp;10 Felületképzés</oddHeader>
      </headerFooter>
    </customSheetView>
  </customSheetViews>
  <pageMargins left="0.23622047244094491" right="0.23622047244094491" top="0.70866141732283472" bottom="0.70866141732283472" header="0.43307086614173229" footer="0.43307086614173229"/>
  <pageSetup paperSize="9" scale="64" firstPageNumber="244" orientation="portrait" useFirstPageNumber="1" r:id="rId4"/>
  <headerFooter>
    <oddHeader>&amp;L&amp;"Times New Roman,Félkövér"&amp;10&amp;A</oddHeader>
    <oddFooter>&amp;C&amp;P</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Munka48">
    <tabColor rgb="FFFFFF99"/>
  </sheetPr>
  <dimension ref="A1:I22"/>
  <sheetViews>
    <sheetView zoomScaleSheetLayoutView="100" workbookViewId="0">
      <selection activeCell="G3" sqref="G3"/>
    </sheetView>
  </sheetViews>
  <sheetFormatPr defaultRowHeight="14.25"/>
  <cols>
    <col min="1" max="1" width="5.42578125" style="57" customWidth="1"/>
    <col min="2" max="2" width="11.5703125" style="20" customWidth="1"/>
    <col min="3" max="3" width="32.7109375" style="20" customWidth="1"/>
    <col min="4" max="4" width="8.28515625" style="76" customWidth="1"/>
    <col min="5" max="5" width="9.7109375" style="58" customWidth="1"/>
    <col min="6" max="6" width="17.140625" style="76" customWidth="1"/>
    <col min="7" max="7" width="13.5703125" style="76" customWidth="1"/>
    <col min="8" max="8" width="18.7109375" style="58" bestFit="1" customWidth="1"/>
    <col min="9" max="9" width="15.140625" style="58" bestFit="1" customWidth="1"/>
    <col min="10" max="10" width="15.7109375" style="20" customWidth="1"/>
    <col min="11" max="256" width="9.140625" style="20"/>
    <col min="257" max="257" width="4.28515625" style="20" customWidth="1"/>
    <col min="258" max="258" width="9.28515625" style="20" customWidth="1"/>
    <col min="259" max="259" width="32.7109375" style="20" customWidth="1"/>
    <col min="260" max="261" width="6.7109375" style="20" customWidth="1"/>
    <col min="262" max="263" width="8.28515625" style="20" customWidth="1"/>
    <col min="264" max="265" width="9.7109375" style="20" customWidth="1"/>
    <col min="266" max="266" width="15.7109375" style="20" customWidth="1"/>
    <col min="267" max="512" width="9.140625" style="20"/>
    <col min="513" max="513" width="4.28515625" style="20" customWidth="1"/>
    <col min="514" max="514" width="9.28515625" style="20" customWidth="1"/>
    <col min="515" max="515" width="32.7109375" style="20" customWidth="1"/>
    <col min="516" max="517" width="6.7109375" style="20" customWidth="1"/>
    <col min="518" max="519" width="8.28515625" style="20" customWidth="1"/>
    <col min="520" max="521" width="9.7109375" style="20" customWidth="1"/>
    <col min="522" max="522" width="15.7109375" style="20" customWidth="1"/>
    <col min="523" max="768" width="9.140625" style="20"/>
    <col min="769" max="769" width="4.28515625" style="20" customWidth="1"/>
    <col min="770" max="770" width="9.28515625" style="20" customWidth="1"/>
    <col min="771" max="771" width="32.7109375" style="20" customWidth="1"/>
    <col min="772" max="773" width="6.7109375" style="20" customWidth="1"/>
    <col min="774" max="775" width="8.28515625" style="20" customWidth="1"/>
    <col min="776" max="777" width="9.7109375" style="20" customWidth="1"/>
    <col min="778" max="778" width="15.7109375" style="20" customWidth="1"/>
    <col min="779" max="1024" width="9.140625" style="20"/>
    <col min="1025" max="1025" width="4.28515625" style="20" customWidth="1"/>
    <col min="1026" max="1026" width="9.28515625" style="20" customWidth="1"/>
    <col min="1027" max="1027" width="32.7109375" style="20" customWidth="1"/>
    <col min="1028" max="1029" width="6.7109375" style="20" customWidth="1"/>
    <col min="1030" max="1031" width="8.28515625" style="20" customWidth="1"/>
    <col min="1032" max="1033" width="9.7109375" style="20" customWidth="1"/>
    <col min="1034" max="1034" width="15.7109375" style="20" customWidth="1"/>
    <col min="1035" max="1280" width="9.140625" style="20"/>
    <col min="1281" max="1281" width="4.28515625" style="20" customWidth="1"/>
    <col min="1282" max="1282" width="9.28515625" style="20" customWidth="1"/>
    <col min="1283" max="1283" width="32.7109375" style="20" customWidth="1"/>
    <col min="1284" max="1285" width="6.7109375" style="20" customWidth="1"/>
    <col min="1286" max="1287" width="8.28515625" style="20" customWidth="1"/>
    <col min="1288" max="1289" width="9.7109375" style="20" customWidth="1"/>
    <col min="1290" max="1290" width="15.7109375" style="20" customWidth="1"/>
    <col min="1291" max="1536" width="9.140625" style="20"/>
    <col min="1537" max="1537" width="4.28515625" style="20" customWidth="1"/>
    <col min="1538" max="1538" width="9.28515625" style="20" customWidth="1"/>
    <col min="1539" max="1539" width="32.7109375" style="20" customWidth="1"/>
    <col min="1540" max="1541" width="6.7109375" style="20" customWidth="1"/>
    <col min="1542" max="1543" width="8.28515625" style="20" customWidth="1"/>
    <col min="1544" max="1545" width="9.7109375" style="20" customWidth="1"/>
    <col min="1546" max="1546" width="15.7109375" style="20" customWidth="1"/>
    <col min="1547" max="1792" width="9.140625" style="20"/>
    <col min="1793" max="1793" width="4.28515625" style="20" customWidth="1"/>
    <col min="1794" max="1794" width="9.28515625" style="20" customWidth="1"/>
    <col min="1795" max="1795" width="32.7109375" style="20" customWidth="1"/>
    <col min="1796" max="1797" width="6.7109375" style="20" customWidth="1"/>
    <col min="1798" max="1799" width="8.28515625" style="20" customWidth="1"/>
    <col min="1800" max="1801" width="9.7109375" style="20" customWidth="1"/>
    <col min="1802" max="1802" width="15.7109375" style="20" customWidth="1"/>
    <col min="1803" max="2048" width="9.140625" style="20"/>
    <col min="2049" max="2049" width="4.28515625" style="20" customWidth="1"/>
    <col min="2050" max="2050" width="9.28515625" style="20" customWidth="1"/>
    <col min="2051" max="2051" width="32.7109375" style="20" customWidth="1"/>
    <col min="2052" max="2053" width="6.7109375" style="20" customWidth="1"/>
    <col min="2054" max="2055" width="8.28515625" style="20" customWidth="1"/>
    <col min="2056" max="2057" width="9.7109375" style="20" customWidth="1"/>
    <col min="2058" max="2058" width="15.7109375" style="20" customWidth="1"/>
    <col min="2059" max="2304" width="9.140625" style="20"/>
    <col min="2305" max="2305" width="4.28515625" style="20" customWidth="1"/>
    <col min="2306" max="2306" width="9.28515625" style="20" customWidth="1"/>
    <col min="2307" max="2307" width="32.7109375" style="20" customWidth="1"/>
    <col min="2308" max="2309" width="6.7109375" style="20" customWidth="1"/>
    <col min="2310" max="2311" width="8.28515625" style="20" customWidth="1"/>
    <col min="2312" max="2313" width="9.7109375" style="20" customWidth="1"/>
    <col min="2314" max="2314" width="15.7109375" style="20" customWidth="1"/>
    <col min="2315" max="2560" width="9.140625" style="20"/>
    <col min="2561" max="2561" width="4.28515625" style="20" customWidth="1"/>
    <col min="2562" max="2562" width="9.28515625" style="20" customWidth="1"/>
    <col min="2563" max="2563" width="32.7109375" style="20" customWidth="1"/>
    <col min="2564" max="2565" width="6.7109375" style="20" customWidth="1"/>
    <col min="2566" max="2567" width="8.28515625" style="20" customWidth="1"/>
    <col min="2568" max="2569" width="9.7109375" style="20" customWidth="1"/>
    <col min="2570" max="2570" width="15.7109375" style="20" customWidth="1"/>
    <col min="2571" max="2816" width="9.140625" style="20"/>
    <col min="2817" max="2817" width="4.28515625" style="20" customWidth="1"/>
    <col min="2818" max="2818" width="9.28515625" style="20" customWidth="1"/>
    <col min="2819" max="2819" width="32.7109375" style="20" customWidth="1"/>
    <col min="2820" max="2821" width="6.7109375" style="20" customWidth="1"/>
    <col min="2822" max="2823" width="8.28515625" style="20" customWidth="1"/>
    <col min="2824" max="2825" width="9.7109375" style="20" customWidth="1"/>
    <col min="2826" max="2826" width="15.7109375" style="20" customWidth="1"/>
    <col min="2827" max="3072" width="9.140625" style="20"/>
    <col min="3073" max="3073" width="4.28515625" style="20" customWidth="1"/>
    <col min="3074" max="3074" width="9.28515625" style="20" customWidth="1"/>
    <col min="3075" max="3075" width="32.7109375" style="20" customWidth="1"/>
    <col min="3076" max="3077" width="6.7109375" style="20" customWidth="1"/>
    <col min="3078" max="3079" width="8.28515625" style="20" customWidth="1"/>
    <col min="3080" max="3081" width="9.7109375" style="20" customWidth="1"/>
    <col min="3082" max="3082" width="15.7109375" style="20" customWidth="1"/>
    <col min="3083" max="3328" width="9.140625" style="20"/>
    <col min="3329" max="3329" width="4.28515625" style="20" customWidth="1"/>
    <col min="3330" max="3330" width="9.28515625" style="20" customWidth="1"/>
    <col min="3331" max="3331" width="32.7109375" style="20" customWidth="1"/>
    <col min="3332" max="3333" width="6.7109375" style="20" customWidth="1"/>
    <col min="3334" max="3335" width="8.28515625" style="20" customWidth="1"/>
    <col min="3336" max="3337" width="9.7109375" style="20" customWidth="1"/>
    <col min="3338" max="3338" width="15.7109375" style="20" customWidth="1"/>
    <col min="3339" max="3584" width="9.140625" style="20"/>
    <col min="3585" max="3585" width="4.28515625" style="20" customWidth="1"/>
    <col min="3586" max="3586" width="9.28515625" style="20" customWidth="1"/>
    <col min="3587" max="3587" width="32.7109375" style="20" customWidth="1"/>
    <col min="3588" max="3589" width="6.7109375" style="20" customWidth="1"/>
    <col min="3590" max="3591" width="8.28515625" style="20" customWidth="1"/>
    <col min="3592" max="3593" width="9.7109375" style="20" customWidth="1"/>
    <col min="3594" max="3594" width="15.7109375" style="20" customWidth="1"/>
    <col min="3595" max="3840" width="9.140625" style="20"/>
    <col min="3841" max="3841" width="4.28515625" style="20" customWidth="1"/>
    <col min="3842" max="3842" width="9.28515625" style="20" customWidth="1"/>
    <col min="3843" max="3843" width="32.7109375" style="20" customWidth="1"/>
    <col min="3844" max="3845" width="6.7109375" style="20" customWidth="1"/>
    <col min="3846" max="3847" width="8.28515625" style="20" customWidth="1"/>
    <col min="3848" max="3849" width="9.7109375" style="20" customWidth="1"/>
    <col min="3850" max="3850" width="15.7109375" style="20" customWidth="1"/>
    <col min="3851" max="4096" width="9.140625" style="20"/>
    <col min="4097" max="4097" width="4.28515625" style="20" customWidth="1"/>
    <col min="4098" max="4098" width="9.28515625" style="20" customWidth="1"/>
    <col min="4099" max="4099" width="32.7109375" style="20" customWidth="1"/>
    <col min="4100" max="4101" width="6.7109375" style="20" customWidth="1"/>
    <col min="4102" max="4103" width="8.28515625" style="20" customWidth="1"/>
    <col min="4104" max="4105" width="9.7109375" style="20" customWidth="1"/>
    <col min="4106" max="4106" width="15.7109375" style="20" customWidth="1"/>
    <col min="4107" max="4352" width="9.140625" style="20"/>
    <col min="4353" max="4353" width="4.28515625" style="20" customWidth="1"/>
    <col min="4354" max="4354" width="9.28515625" style="20" customWidth="1"/>
    <col min="4355" max="4355" width="32.7109375" style="20" customWidth="1"/>
    <col min="4356" max="4357" width="6.7109375" style="20" customWidth="1"/>
    <col min="4358" max="4359" width="8.28515625" style="20" customWidth="1"/>
    <col min="4360" max="4361" width="9.7109375" style="20" customWidth="1"/>
    <col min="4362" max="4362" width="15.7109375" style="20" customWidth="1"/>
    <col min="4363" max="4608" width="9.140625" style="20"/>
    <col min="4609" max="4609" width="4.28515625" style="20" customWidth="1"/>
    <col min="4610" max="4610" width="9.28515625" style="20" customWidth="1"/>
    <col min="4611" max="4611" width="32.7109375" style="20" customWidth="1"/>
    <col min="4612" max="4613" width="6.7109375" style="20" customWidth="1"/>
    <col min="4614" max="4615" width="8.28515625" style="20" customWidth="1"/>
    <col min="4616" max="4617" width="9.7109375" style="20" customWidth="1"/>
    <col min="4618" max="4618" width="15.7109375" style="20" customWidth="1"/>
    <col min="4619" max="4864" width="9.140625" style="20"/>
    <col min="4865" max="4865" width="4.28515625" style="20" customWidth="1"/>
    <col min="4866" max="4866" width="9.28515625" style="20" customWidth="1"/>
    <col min="4867" max="4867" width="32.7109375" style="20" customWidth="1"/>
    <col min="4868" max="4869" width="6.7109375" style="20" customWidth="1"/>
    <col min="4870" max="4871" width="8.28515625" style="20" customWidth="1"/>
    <col min="4872" max="4873" width="9.7109375" style="20" customWidth="1"/>
    <col min="4874" max="4874" width="15.7109375" style="20" customWidth="1"/>
    <col min="4875" max="5120" width="9.140625" style="20"/>
    <col min="5121" max="5121" width="4.28515625" style="20" customWidth="1"/>
    <col min="5122" max="5122" width="9.28515625" style="20" customWidth="1"/>
    <col min="5123" max="5123" width="32.7109375" style="20" customWidth="1"/>
    <col min="5124" max="5125" width="6.7109375" style="20" customWidth="1"/>
    <col min="5126" max="5127" width="8.28515625" style="20" customWidth="1"/>
    <col min="5128" max="5129" width="9.7109375" style="20" customWidth="1"/>
    <col min="5130" max="5130" width="15.7109375" style="20" customWidth="1"/>
    <col min="5131" max="5376" width="9.140625" style="20"/>
    <col min="5377" max="5377" width="4.28515625" style="20" customWidth="1"/>
    <col min="5378" max="5378" width="9.28515625" style="20" customWidth="1"/>
    <col min="5379" max="5379" width="32.7109375" style="20" customWidth="1"/>
    <col min="5380" max="5381" width="6.7109375" style="20" customWidth="1"/>
    <col min="5382" max="5383" width="8.28515625" style="20" customWidth="1"/>
    <col min="5384" max="5385" width="9.7109375" style="20" customWidth="1"/>
    <col min="5386" max="5386" width="15.7109375" style="20" customWidth="1"/>
    <col min="5387" max="5632" width="9.140625" style="20"/>
    <col min="5633" max="5633" width="4.28515625" style="20" customWidth="1"/>
    <col min="5634" max="5634" width="9.28515625" style="20" customWidth="1"/>
    <col min="5635" max="5635" width="32.7109375" style="20" customWidth="1"/>
    <col min="5636" max="5637" width="6.7109375" style="20" customWidth="1"/>
    <col min="5638" max="5639" width="8.28515625" style="20" customWidth="1"/>
    <col min="5640" max="5641" width="9.7109375" style="20" customWidth="1"/>
    <col min="5642" max="5642" width="15.7109375" style="20" customWidth="1"/>
    <col min="5643" max="5888" width="9.140625" style="20"/>
    <col min="5889" max="5889" width="4.28515625" style="20" customWidth="1"/>
    <col min="5890" max="5890" width="9.28515625" style="20" customWidth="1"/>
    <col min="5891" max="5891" width="32.7109375" style="20" customWidth="1"/>
    <col min="5892" max="5893" width="6.7109375" style="20" customWidth="1"/>
    <col min="5894" max="5895" width="8.28515625" style="20" customWidth="1"/>
    <col min="5896" max="5897" width="9.7109375" style="20" customWidth="1"/>
    <col min="5898" max="5898" width="15.7109375" style="20" customWidth="1"/>
    <col min="5899" max="6144" width="9.140625" style="20"/>
    <col min="6145" max="6145" width="4.28515625" style="20" customWidth="1"/>
    <col min="6146" max="6146" width="9.28515625" style="20" customWidth="1"/>
    <col min="6147" max="6147" width="32.7109375" style="20" customWidth="1"/>
    <col min="6148" max="6149" width="6.7109375" style="20" customWidth="1"/>
    <col min="6150" max="6151" width="8.28515625" style="20" customWidth="1"/>
    <col min="6152" max="6153" width="9.7109375" style="20" customWidth="1"/>
    <col min="6154" max="6154" width="15.7109375" style="20" customWidth="1"/>
    <col min="6155" max="6400" width="9.140625" style="20"/>
    <col min="6401" max="6401" width="4.28515625" style="20" customWidth="1"/>
    <col min="6402" max="6402" width="9.28515625" style="20" customWidth="1"/>
    <col min="6403" max="6403" width="32.7109375" style="20" customWidth="1"/>
    <col min="6404" max="6405" width="6.7109375" style="20" customWidth="1"/>
    <col min="6406" max="6407" width="8.28515625" style="20" customWidth="1"/>
    <col min="6408" max="6409" width="9.7109375" style="20" customWidth="1"/>
    <col min="6410" max="6410" width="15.7109375" style="20" customWidth="1"/>
    <col min="6411" max="6656" width="9.140625" style="20"/>
    <col min="6657" max="6657" width="4.28515625" style="20" customWidth="1"/>
    <col min="6658" max="6658" width="9.28515625" style="20" customWidth="1"/>
    <col min="6659" max="6659" width="32.7109375" style="20" customWidth="1"/>
    <col min="6660" max="6661" width="6.7109375" style="20" customWidth="1"/>
    <col min="6662" max="6663" width="8.28515625" style="20" customWidth="1"/>
    <col min="6664" max="6665" width="9.7109375" style="20" customWidth="1"/>
    <col min="6666" max="6666" width="15.7109375" style="20" customWidth="1"/>
    <col min="6667" max="6912" width="9.140625" style="20"/>
    <col min="6913" max="6913" width="4.28515625" style="20" customWidth="1"/>
    <col min="6914" max="6914" width="9.28515625" style="20" customWidth="1"/>
    <col min="6915" max="6915" width="32.7109375" style="20" customWidth="1"/>
    <col min="6916" max="6917" width="6.7109375" style="20" customWidth="1"/>
    <col min="6918" max="6919" width="8.28515625" style="20" customWidth="1"/>
    <col min="6920" max="6921" width="9.7109375" style="20" customWidth="1"/>
    <col min="6922" max="6922" width="15.7109375" style="20" customWidth="1"/>
    <col min="6923" max="7168" width="9.140625" style="20"/>
    <col min="7169" max="7169" width="4.28515625" style="20" customWidth="1"/>
    <col min="7170" max="7170" width="9.28515625" style="20" customWidth="1"/>
    <col min="7171" max="7171" width="32.7109375" style="20" customWidth="1"/>
    <col min="7172" max="7173" width="6.7109375" style="20" customWidth="1"/>
    <col min="7174" max="7175" width="8.28515625" style="20" customWidth="1"/>
    <col min="7176" max="7177" width="9.7109375" style="20" customWidth="1"/>
    <col min="7178" max="7178" width="15.7109375" style="20" customWidth="1"/>
    <col min="7179" max="7424" width="9.140625" style="20"/>
    <col min="7425" max="7425" width="4.28515625" style="20" customWidth="1"/>
    <col min="7426" max="7426" width="9.28515625" style="20" customWidth="1"/>
    <col min="7427" max="7427" width="32.7109375" style="20" customWidth="1"/>
    <col min="7428" max="7429" width="6.7109375" style="20" customWidth="1"/>
    <col min="7430" max="7431" width="8.28515625" style="20" customWidth="1"/>
    <col min="7432" max="7433" width="9.7109375" style="20" customWidth="1"/>
    <col min="7434" max="7434" width="15.7109375" style="20" customWidth="1"/>
    <col min="7435" max="7680" width="9.140625" style="20"/>
    <col min="7681" max="7681" width="4.28515625" style="20" customWidth="1"/>
    <col min="7682" max="7682" width="9.28515625" style="20" customWidth="1"/>
    <col min="7683" max="7683" width="32.7109375" style="20" customWidth="1"/>
    <col min="7684" max="7685" width="6.7109375" style="20" customWidth="1"/>
    <col min="7686" max="7687" width="8.28515625" style="20" customWidth="1"/>
    <col min="7688" max="7689" width="9.7109375" style="20" customWidth="1"/>
    <col min="7690" max="7690" width="15.7109375" style="20" customWidth="1"/>
    <col min="7691" max="7936" width="9.140625" style="20"/>
    <col min="7937" max="7937" width="4.28515625" style="20" customWidth="1"/>
    <col min="7938" max="7938" width="9.28515625" style="20" customWidth="1"/>
    <col min="7939" max="7939" width="32.7109375" style="20" customWidth="1"/>
    <col min="7940" max="7941" width="6.7109375" style="20" customWidth="1"/>
    <col min="7942" max="7943" width="8.28515625" style="20" customWidth="1"/>
    <col min="7944" max="7945" width="9.7109375" style="20" customWidth="1"/>
    <col min="7946" max="7946" width="15.7109375" style="20" customWidth="1"/>
    <col min="7947" max="8192" width="9.140625" style="20"/>
    <col min="8193" max="8193" width="4.28515625" style="20" customWidth="1"/>
    <col min="8194" max="8194" width="9.28515625" style="20" customWidth="1"/>
    <col min="8195" max="8195" width="32.7109375" style="20" customWidth="1"/>
    <col min="8196" max="8197" width="6.7109375" style="20" customWidth="1"/>
    <col min="8198" max="8199" width="8.28515625" style="20" customWidth="1"/>
    <col min="8200" max="8201" width="9.7109375" style="20" customWidth="1"/>
    <col min="8202" max="8202" width="15.7109375" style="20" customWidth="1"/>
    <col min="8203" max="8448" width="9.140625" style="20"/>
    <col min="8449" max="8449" width="4.28515625" style="20" customWidth="1"/>
    <col min="8450" max="8450" width="9.28515625" style="20" customWidth="1"/>
    <col min="8451" max="8451" width="32.7109375" style="20" customWidth="1"/>
    <col min="8452" max="8453" width="6.7109375" style="20" customWidth="1"/>
    <col min="8454" max="8455" width="8.28515625" style="20" customWidth="1"/>
    <col min="8456" max="8457" width="9.7109375" style="20" customWidth="1"/>
    <col min="8458" max="8458" width="15.7109375" style="20" customWidth="1"/>
    <col min="8459" max="8704" width="9.140625" style="20"/>
    <col min="8705" max="8705" width="4.28515625" style="20" customWidth="1"/>
    <col min="8706" max="8706" width="9.28515625" style="20" customWidth="1"/>
    <col min="8707" max="8707" width="32.7109375" style="20" customWidth="1"/>
    <col min="8708" max="8709" width="6.7109375" style="20" customWidth="1"/>
    <col min="8710" max="8711" width="8.28515625" style="20" customWidth="1"/>
    <col min="8712" max="8713" width="9.7109375" style="20" customWidth="1"/>
    <col min="8714" max="8714" width="15.7109375" style="20" customWidth="1"/>
    <col min="8715" max="8960" width="9.140625" style="20"/>
    <col min="8961" max="8961" width="4.28515625" style="20" customWidth="1"/>
    <col min="8962" max="8962" width="9.28515625" style="20" customWidth="1"/>
    <col min="8963" max="8963" width="32.7109375" style="20" customWidth="1"/>
    <col min="8964" max="8965" width="6.7109375" style="20" customWidth="1"/>
    <col min="8966" max="8967" width="8.28515625" style="20" customWidth="1"/>
    <col min="8968" max="8969" width="9.7109375" style="20" customWidth="1"/>
    <col min="8970" max="8970" width="15.7109375" style="20" customWidth="1"/>
    <col min="8971" max="9216" width="9.140625" style="20"/>
    <col min="9217" max="9217" width="4.28515625" style="20" customWidth="1"/>
    <col min="9218" max="9218" width="9.28515625" style="20" customWidth="1"/>
    <col min="9219" max="9219" width="32.7109375" style="20" customWidth="1"/>
    <col min="9220" max="9221" width="6.7109375" style="20" customWidth="1"/>
    <col min="9222" max="9223" width="8.28515625" style="20" customWidth="1"/>
    <col min="9224" max="9225" width="9.7109375" style="20" customWidth="1"/>
    <col min="9226" max="9226" width="15.7109375" style="20" customWidth="1"/>
    <col min="9227" max="9472" width="9.140625" style="20"/>
    <col min="9473" max="9473" width="4.28515625" style="20" customWidth="1"/>
    <col min="9474" max="9474" width="9.28515625" style="20" customWidth="1"/>
    <col min="9475" max="9475" width="32.7109375" style="20" customWidth="1"/>
    <col min="9476" max="9477" width="6.7109375" style="20" customWidth="1"/>
    <col min="9478" max="9479" width="8.28515625" style="20" customWidth="1"/>
    <col min="9480" max="9481" width="9.7109375" style="20" customWidth="1"/>
    <col min="9482" max="9482" width="15.7109375" style="20" customWidth="1"/>
    <col min="9483" max="9728" width="9.140625" style="20"/>
    <col min="9729" max="9729" width="4.28515625" style="20" customWidth="1"/>
    <col min="9730" max="9730" width="9.28515625" style="20" customWidth="1"/>
    <col min="9731" max="9731" width="32.7109375" style="20" customWidth="1"/>
    <col min="9732" max="9733" width="6.7109375" style="20" customWidth="1"/>
    <col min="9734" max="9735" width="8.28515625" style="20" customWidth="1"/>
    <col min="9736" max="9737" width="9.7109375" style="20" customWidth="1"/>
    <col min="9738" max="9738" width="15.7109375" style="20" customWidth="1"/>
    <col min="9739" max="9984" width="9.140625" style="20"/>
    <col min="9985" max="9985" width="4.28515625" style="20" customWidth="1"/>
    <col min="9986" max="9986" width="9.28515625" style="20" customWidth="1"/>
    <col min="9987" max="9987" width="32.7109375" style="20" customWidth="1"/>
    <col min="9988" max="9989" width="6.7109375" style="20" customWidth="1"/>
    <col min="9990" max="9991" width="8.28515625" style="20" customWidth="1"/>
    <col min="9992" max="9993" width="9.7109375" style="20" customWidth="1"/>
    <col min="9994" max="9994" width="15.7109375" style="20" customWidth="1"/>
    <col min="9995" max="10240" width="9.140625" style="20"/>
    <col min="10241" max="10241" width="4.28515625" style="20" customWidth="1"/>
    <col min="10242" max="10242" width="9.28515625" style="20" customWidth="1"/>
    <col min="10243" max="10243" width="32.7109375" style="20" customWidth="1"/>
    <col min="10244" max="10245" width="6.7109375" style="20" customWidth="1"/>
    <col min="10246" max="10247" width="8.28515625" style="20" customWidth="1"/>
    <col min="10248" max="10249" width="9.7109375" style="20" customWidth="1"/>
    <col min="10250" max="10250" width="15.7109375" style="20" customWidth="1"/>
    <col min="10251" max="10496" width="9.140625" style="20"/>
    <col min="10497" max="10497" width="4.28515625" style="20" customWidth="1"/>
    <col min="10498" max="10498" width="9.28515625" style="20" customWidth="1"/>
    <col min="10499" max="10499" width="32.7109375" style="20" customWidth="1"/>
    <col min="10500" max="10501" width="6.7109375" style="20" customWidth="1"/>
    <col min="10502" max="10503" width="8.28515625" style="20" customWidth="1"/>
    <col min="10504" max="10505" width="9.7109375" style="20" customWidth="1"/>
    <col min="10506" max="10506" width="15.7109375" style="20" customWidth="1"/>
    <col min="10507" max="10752" width="9.140625" style="20"/>
    <col min="10753" max="10753" width="4.28515625" style="20" customWidth="1"/>
    <col min="10754" max="10754" width="9.28515625" style="20" customWidth="1"/>
    <col min="10755" max="10755" width="32.7109375" style="20" customWidth="1"/>
    <col min="10756" max="10757" width="6.7109375" style="20" customWidth="1"/>
    <col min="10758" max="10759" width="8.28515625" style="20" customWidth="1"/>
    <col min="10760" max="10761" width="9.7109375" style="20" customWidth="1"/>
    <col min="10762" max="10762" width="15.7109375" style="20" customWidth="1"/>
    <col min="10763" max="11008" width="9.140625" style="20"/>
    <col min="11009" max="11009" width="4.28515625" style="20" customWidth="1"/>
    <col min="11010" max="11010" width="9.28515625" style="20" customWidth="1"/>
    <col min="11011" max="11011" width="32.7109375" style="20" customWidth="1"/>
    <col min="11012" max="11013" width="6.7109375" style="20" customWidth="1"/>
    <col min="11014" max="11015" width="8.28515625" style="20" customWidth="1"/>
    <col min="11016" max="11017" width="9.7109375" style="20" customWidth="1"/>
    <col min="11018" max="11018" width="15.7109375" style="20" customWidth="1"/>
    <col min="11019" max="11264" width="9.140625" style="20"/>
    <col min="11265" max="11265" width="4.28515625" style="20" customWidth="1"/>
    <col min="11266" max="11266" width="9.28515625" style="20" customWidth="1"/>
    <col min="11267" max="11267" width="32.7109375" style="20" customWidth="1"/>
    <col min="11268" max="11269" width="6.7109375" style="20" customWidth="1"/>
    <col min="11270" max="11271" width="8.28515625" style="20" customWidth="1"/>
    <col min="11272" max="11273" width="9.7109375" style="20" customWidth="1"/>
    <col min="11274" max="11274" width="15.7109375" style="20" customWidth="1"/>
    <col min="11275" max="11520" width="9.140625" style="20"/>
    <col min="11521" max="11521" width="4.28515625" style="20" customWidth="1"/>
    <col min="11522" max="11522" width="9.28515625" style="20" customWidth="1"/>
    <col min="11523" max="11523" width="32.7109375" style="20" customWidth="1"/>
    <col min="11524" max="11525" width="6.7109375" style="20" customWidth="1"/>
    <col min="11526" max="11527" width="8.28515625" style="20" customWidth="1"/>
    <col min="11528" max="11529" width="9.7109375" style="20" customWidth="1"/>
    <col min="11530" max="11530" width="15.7109375" style="20" customWidth="1"/>
    <col min="11531" max="11776" width="9.140625" style="20"/>
    <col min="11777" max="11777" width="4.28515625" style="20" customWidth="1"/>
    <col min="11778" max="11778" width="9.28515625" style="20" customWidth="1"/>
    <col min="11779" max="11779" width="32.7109375" style="20" customWidth="1"/>
    <col min="11780" max="11781" width="6.7109375" style="20" customWidth="1"/>
    <col min="11782" max="11783" width="8.28515625" style="20" customWidth="1"/>
    <col min="11784" max="11785" width="9.7109375" style="20" customWidth="1"/>
    <col min="11786" max="11786" width="15.7109375" style="20" customWidth="1"/>
    <col min="11787" max="12032" width="9.140625" style="20"/>
    <col min="12033" max="12033" width="4.28515625" style="20" customWidth="1"/>
    <col min="12034" max="12034" width="9.28515625" style="20" customWidth="1"/>
    <col min="12035" max="12035" width="32.7109375" style="20" customWidth="1"/>
    <col min="12036" max="12037" width="6.7109375" style="20" customWidth="1"/>
    <col min="12038" max="12039" width="8.28515625" style="20" customWidth="1"/>
    <col min="12040" max="12041" width="9.7109375" style="20" customWidth="1"/>
    <col min="12042" max="12042" width="15.7109375" style="20" customWidth="1"/>
    <col min="12043" max="12288" width="9.140625" style="20"/>
    <col min="12289" max="12289" width="4.28515625" style="20" customWidth="1"/>
    <col min="12290" max="12290" width="9.28515625" style="20" customWidth="1"/>
    <col min="12291" max="12291" width="32.7109375" style="20" customWidth="1"/>
    <col min="12292" max="12293" width="6.7109375" style="20" customWidth="1"/>
    <col min="12294" max="12295" width="8.28515625" style="20" customWidth="1"/>
    <col min="12296" max="12297" width="9.7109375" style="20" customWidth="1"/>
    <col min="12298" max="12298" width="15.7109375" style="20" customWidth="1"/>
    <col min="12299" max="12544" width="9.140625" style="20"/>
    <col min="12545" max="12545" width="4.28515625" style="20" customWidth="1"/>
    <col min="12546" max="12546" width="9.28515625" style="20" customWidth="1"/>
    <col min="12547" max="12547" width="32.7109375" style="20" customWidth="1"/>
    <col min="12548" max="12549" width="6.7109375" style="20" customWidth="1"/>
    <col min="12550" max="12551" width="8.28515625" style="20" customWidth="1"/>
    <col min="12552" max="12553" width="9.7109375" style="20" customWidth="1"/>
    <col min="12554" max="12554" width="15.7109375" style="20" customWidth="1"/>
    <col min="12555" max="12800" width="9.140625" style="20"/>
    <col min="12801" max="12801" width="4.28515625" style="20" customWidth="1"/>
    <col min="12802" max="12802" width="9.28515625" style="20" customWidth="1"/>
    <col min="12803" max="12803" width="32.7109375" style="20" customWidth="1"/>
    <col min="12804" max="12805" width="6.7109375" style="20" customWidth="1"/>
    <col min="12806" max="12807" width="8.28515625" style="20" customWidth="1"/>
    <col min="12808" max="12809" width="9.7109375" style="20" customWidth="1"/>
    <col min="12810" max="12810" width="15.7109375" style="20" customWidth="1"/>
    <col min="12811" max="13056" width="9.140625" style="20"/>
    <col min="13057" max="13057" width="4.28515625" style="20" customWidth="1"/>
    <col min="13058" max="13058" width="9.28515625" style="20" customWidth="1"/>
    <col min="13059" max="13059" width="32.7109375" style="20" customWidth="1"/>
    <col min="13060" max="13061" width="6.7109375" style="20" customWidth="1"/>
    <col min="13062" max="13063" width="8.28515625" style="20" customWidth="1"/>
    <col min="13064" max="13065" width="9.7109375" style="20" customWidth="1"/>
    <col min="13066" max="13066" width="15.7109375" style="20" customWidth="1"/>
    <col min="13067" max="13312" width="9.140625" style="20"/>
    <col min="13313" max="13313" width="4.28515625" style="20" customWidth="1"/>
    <col min="13314" max="13314" width="9.28515625" style="20" customWidth="1"/>
    <col min="13315" max="13315" width="32.7109375" style="20" customWidth="1"/>
    <col min="13316" max="13317" width="6.7109375" style="20" customWidth="1"/>
    <col min="13318" max="13319" width="8.28515625" style="20" customWidth="1"/>
    <col min="13320" max="13321" width="9.7109375" style="20" customWidth="1"/>
    <col min="13322" max="13322" width="15.7109375" style="20" customWidth="1"/>
    <col min="13323" max="13568" width="9.140625" style="20"/>
    <col min="13569" max="13569" width="4.28515625" style="20" customWidth="1"/>
    <col min="13570" max="13570" width="9.28515625" style="20" customWidth="1"/>
    <col min="13571" max="13571" width="32.7109375" style="20" customWidth="1"/>
    <col min="13572" max="13573" width="6.7109375" style="20" customWidth="1"/>
    <col min="13574" max="13575" width="8.28515625" style="20" customWidth="1"/>
    <col min="13576" max="13577" width="9.7109375" style="20" customWidth="1"/>
    <col min="13578" max="13578" width="15.7109375" style="20" customWidth="1"/>
    <col min="13579" max="13824" width="9.140625" style="20"/>
    <col min="13825" max="13825" width="4.28515625" style="20" customWidth="1"/>
    <col min="13826" max="13826" width="9.28515625" style="20" customWidth="1"/>
    <col min="13827" max="13827" width="32.7109375" style="20" customWidth="1"/>
    <col min="13828" max="13829" width="6.7109375" style="20" customWidth="1"/>
    <col min="13830" max="13831" width="8.28515625" style="20" customWidth="1"/>
    <col min="13832" max="13833" width="9.7109375" style="20" customWidth="1"/>
    <col min="13834" max="13834" width="15.7109375" style="20" customWidth="1"/>
    <col min="13835" max="14080" width="9.140625" style="20"/>
    <col min="14081" max="14081" width="4.28515625" style="20" customWidth="1"/>
    <col min="14082" max="14082" width="9.28515625" style="20" customWidth="1"/>
    <col min="14083" max="14083" width="32.7109375" style="20" customWidth="1"/>
    <col min="14084" max="14085" width="6.7109375" style="20" customWidth="1"/>
    <col min="14086" max="14087" width="8.28515625" style="20" customWidth="1"/>
    <col min="14088" max="14089" width="9.7109375" style="20" customWidth="1"/>
    <col min="14090" max="14090" width="15.7109375" style="20" customWidth="1"/>
    <col min="14091" max="14336" width="9.140625" style="20"/>
    <col min="14337" max="14337" width="4.28515625" style="20" customWidth="1"/>
    <col min="14338" max="14338" width="9.28515625" style="20" customWidth="1"/>
    <col min="14339" max="14339" width="32.7109375" style="20" customWidth="1"/>
    <col min="14340" max="14341" width="6.7109375" style="20" customWidth="1"/>
    <col min="14342" max="14343" width="8.28515625" style="20" customWidth="1"/>
    <col min="14344" max="14345" width="9.7109375" style="20" customWidth="1"/>
    <col min="14346" max="14346" width="15.7109375" style="20" customWidth="1"/>
    <col min="14347" max="14592" width="9.140625" style="20"/>
    <col min="14593" max="14593" width="4.28515625" style="20" customWidth="1"/>
    <col min="14594" max="14594" width="9.28515625" style="20" customWidth="1"/>
    <col min="14595" max="14595" width="32.7109375" style="20" customWidth="1"/>
    <col min="14596" max="14597" width="6.7109375" style="20" customWidth="1"/>
    <col min="14598" max="14599" width="8.28515625" style="20" customWidth="1"/>
    <col min="14600" max="14601" width="9.7109375" style="20" customWidth="1"/>
    <col min="14602" max="14602" width="15.7109375" style="20" customWidth="1"/>
    <col min="14603" max="14848" width="9.140625" style="20"/>
    <col min="14849" max="14849" width="4.28515625" style="20" customWidth="1"/>
    <col min="14850" max="14850" width="9.28515625" style="20" customWidth="1"/>
    <col min="14851" max="14851" width="32.7109375" style="20" customWidth="1"/>
    <col min="14852" max="14853" width="6.7109375" style="20" customWidth="1"/>
    <col min="14854" max="14855" width="8.28515625" style="20" customWidth="1"/>
    <col min="14856" max="14857" width="9.7109375" style="20" customWidth="1"/>
    <col min="14858" max="14858" width="15.7109375" style="20" customWidth="1"/>
    <col min="14859" max="15104" width="9.140625" style="20"/>
    <col min="15105" max="15105" width="4.28515625" style="20" customWidth="1"/>
    <col min="15106" max="15106" width="9.28515625" style="20" customWidth="1"/>
    <col min="15107" max="15107" width="32.7109375" style="20" customWidth="1"/>
    <col min="15108" max="15109" width="6.7109375" style="20" customWidth="1"/>
    <col min="15110" max="15111" width="8.28515625" style="20" customWidth="1"/>
    <col min="15112" max="15113" width="9.7109375" style="20" customWidth="1"/>
    <col min="15114" max="15114" width="15.7109375" style="20" customWidth="1"/>
    <col min="15115" max="15360" width="9.140625" style="20"/>
    <col min="15361" max="15361" width="4.28515625" style="20" customWidth="1"/>
    <col min="15362" max="15362" width="9.28515625" style="20" customWidth="1"/>
    <col min="15363" max="15363" width="32.7109375" style="20" customWidth="1"/>
    <col min="15364" max="15365" width="6.7109375" style="20" customWidth="1"/>
    <col min="15366" max="15367" width="8.28515625" style="20" customWidth="1"/>
    <col min="15368" max="15369" width="9.7109375" style="20" customWidth="1"/>
    <col min="15370" max="15370" width="15.7109375" style="20" customWidth="1"/>
    <col min="15371" max="15616" width="9.140625" style="20"/>
    <col min="15617" max="15617" width="4.28515625" style="20" customWidth="1"/>
    <col min="15618" max="15618" width="9.28515625" style="20" customWidth="1"/>
    <col min="15619" max="15619" width="32.7109375" style="20" customWidth="1"/>
    <col min="15620" max="15621" width="6.7109375" style="20" customWidth="1"/>
    <col min="15622" max="15623" width="8.28515625" style="20" customWidth="1"/>
    <col min="15624" max="15625" width="9.7109375" style="20" customWidth="1"/>
    <col min="15626" max="15626" width="15.7109375" style="20" customWidth="1"/>
    <col min="15627" max="15872" width="9.140625" style="20"/>
    <col min="15873" max="15873" width="4.28515625" style="20" customWidth="1"/>
    <col min="15874" max="15874" width="9.28515625" style="20" customWidth="1"/>
    <col min="15875" max="15875" width="32.7109375" style="20" customWidth="1"/>
    <col min="15876" max="15877" width="6.7109375" style="20" customWidth="1"/>
    <col min="15878" max="15879" width="8.28515625" style="20" customWidth="1"/>
    <col min="15880" max="15881" width="9.7109375" style="20" customWidth="1"/>
    <col min="15882" max="15882" width="15.7109375" style="20" customWidth="1"/>
    <col min="15883" max="16128" width="9.140625" style="20"/>
    <col min="16129" max="16129" width="4.28515625" style="20" customWidth="1"/>
    <col min="16130" max="16130" width="9.28515625" style="20" customWidth="1"/>
    <col min="16131" max="16131" width="32.7109375" style="20" customWidth="1"/>
    <col min="16132" max="16133" width="6.7109375" style="20" customWidth="1"/>
    <col min="16134" max="16135" width="8.28515625" style="20" customWidth="1"/>
    <col min="16136" max="16137" width="9.7109375" style="20" customWidth="1"/>
    <col min="16138" max="16138" width="15.7109375" style="20" customWidth="1"/>
    <col min="16139" max="16384" width="9.140625" style="20"/>
  </cols>
  <sheetData>
    <row r="1" spans="1:9" s="315" customFormat="1" ht="30">
      <c r="A1" s="8" t="s">
        <v>71</v>
      </c>
      <c r="B1" s="8" t="s">
        <v>72</v>
      </c>
      <c r="C1" s="8" t="s">
        <v>73</v>
      </c>
      <c r="D1" s="241" t="s">
        <v>74</v>
      </c>
      <c r="E1" s="241" t="s">
        <v>75</v>
      </c>
      <c r="F1" s="241" t="s">
        <v>76</v>
      </c>
      <c r="G1" s="241" t="s">
        <v>77</v>
      </c>
      <c r="H1" s="241" t="s">
        <v>0</v>
      </c>
      <c r="I1" s="241" t="s">
        <v>1</v>
      </c>
    </row>
    <row r="2" spans="1:9" ht="28.5">
      <c r="A2" s="57">
        <v>1</v>
      </c>
      <c r="B2" s="20" t="s">
        <v>1321</v>
      </c>
      <c r="C2" s="20" t="s">
        <v>1322</v>
      </c>
      <c r="D2" s="76">
        <v>2</v>
      </c>
      <c r="E2" s="58" t="s">
        <v>80</v>
      </c>
      <c r="F2" s="281"/>
      <c r="G2" s="281"/>
      <c r="H2" s="72">
        <f>ROUND(D2*F2, 0)</f>
        <v>0</v>
      </c>
      <c r="I2" s="72">
        <f>ROUND(D2*G2, 0)</f>
        <v>0</v>
      </c>
    </row>
    <row r="3" spans="1:9">
      <c r="F3" s="77"/>
      <c r="G3" s="77"/>
      <c r="H3" s="72"/>
      <c r="I3" s="72"/>
    </row>
    <row r="4" spans="1:9" ht="142.5">
      <c r="A4" s="57">
        <v>2</v>
      </c>
      <c r="B4" s="20" t="s">
        <v>1323</v>
      </c>
      <c r="C4" s="20" t="s">
        <v>1324</v>
      </c>
      <c r="D4" s="76">
        <v>2</v>
      </c>
      <c r="E4" s="58" t="s">
        <v>80</v>
      </c>
      <c r="F4" s="281"/>
      <c r="G4" s="281"/>
      <c r="H4" s="72">
        <f>ROUND(D4*F4, 0)</f>
        <v>0</v>
      </c>
      <c r="I4" s="72">
        <f>ROUND(D4*G4, 0)</f>
        <v>0</v>
      </c>
    </row>
    <row r="5" spans="1:9">
      <c r="F5" s="77"/>
      <c r="G5" s="77"/>
      <c r="H5" s="72"/>
      <c r="I5" s="72"/>
    </row>
    <row r="6" spans="1:9" ht="85.5">
      <c r="A6" s="57">
        <v>3</v>
      </c>
      <c r="B6" s="20" t="s">
        <v>1325</v>
      </c>
      <c r="C6" s="20" t="s">
        <v>1326</v>
      </c>
      <c r="D6" s="76">
        <v>2</v>
      </c>
      <c r="E6" s="58" t="s">
        <v>80</v>
      </c>
      <c r="F6" s="281"/>
      <c r="G6" s="281"/>
      <c r="H6" s="72">
        <f>ROUND(D6*F6, 0)</f>
        <v>0</v>
      </c>
      <c r="I6" s="72">
        <f>ROUND(D6*G6, 0)</f>
        <v>0</v>
      </c>
    </row>
    <row r="7" spans="1:9">
      <c r="F7" s="77"/>
      <c r="G7" s="77"/>
      <c r="H7" s="72"/>
      <c r="I7" s="72"/>
    </row>
    <row r="8" spans="1:9" ht="142.5">
      <c r="A8" s="57">
        <v>4</v>
      </c>
      <c r="B8" s="20" t="s">
        <v>1327</v>
      </c>
      <c r="C8" s="20" t="s">
        <v>1328</v>
      </c>
      <c r="D8" s="76">
        <v>49</v>
      </c>
      <c r="E8" s="58" t="s">
        <v>80</v>
      </c>
      <c r="F8" s="281"/>
      <c r="G8" s="281"/>
      <c r="H8" s="72">
        <f>ROUND(D8*F8, 0)</f>
        <v>0</v>
      </c>
      <c r="I8" s="72">
        <f>ROUND(D8*G8, 0)</f>
        <v>0</v>
      </c>
    </row>
    <row r="9" spans="1:9">
      <c r="F9" s="77"/>
      <c r="G9" s="77"/>
      <c r="H9" s="72"/>
      <c r="I9" s="72"/>
    </row>
    <row r="10" spans="1:9" ht="128.25">
      <c r="A10" s="57">
        <v>5</v>
      </c>
      <c r="B10" s="20" t="s">
        <v>1329</v>
      </c>
      <c r="C10" s="20" t="s">
        <v>1330</v>
      </c>
      <c r="D10" s="76">
        <v>3</v>
      </c>
      <c r="E10" s="58" t="s">
        <v>80</v>
      </c>
      <c r="F10" s="281"/>
      <c r="G10" s="281"/>
      <c r="H10" s="72">
        <f>ROUND(D10*F10, 0)</f>
        <v>0</v>
      </c>
      <c r="I10" s="72">
        <f>ROUND(D10*G10, 0)</f>
        <v>0</v>
      </c>
    </row>
    <row r="11" spans="1:9">
      <c r="F11" s="77"/>
      <c r="G11" s="77"/>
      <c r="H11" s="72"/>
      <c r="I11" s="72"/>
    </row>
    <row r="12" spans="1:9" ht="142.5">
      <c r="A12" s="57">
        <v>6</v>
      </c>
      <c r="B12" s="20" t="s">
        <v>1331</v>
      </c>
      <c r="C12" s="20" t="s">
        <v>1332</v>
      </c>
      <c r="D12" s="76">
        <v>22</v>
      </c>
      <c r="E12" s="58" t="s">
        <v>80</v>
      </c>
      <c r="F12" s="281"/>
      <c r="G12" s="281"/>
      <c r="H12" s="72">
        <f>ROUND(D12*F12, 0)</f>
        <v>0</v>
      </c>
      <c r="I12" s="72">
        <f>ROUND(D12*G12, 0)</f>
        <v>0</v>
      </c>
    </row>
    <row r="13" spans="1:9">
      <c r="F13" s="77"/>
      <c r="G13" s="77"/>
      <c r="H13" s="72"/>
      <c r="I13" s="72"/>
    </row>
    <row r="14" spans="1:9" ht="85.5">
      <c r="A14" s="57">
        <v>7</v>
      </c>
      <c r="B14" s="20" t="s">
        <v>1333</v>
      </c>
      <c r="C14" s="20" t="s">
        <v>1334</v>
      </c>
      <c r="D14" s="76">
        <v>173</v>
      </c>
      <c r="E14" s="58" t="s">
        <v>80</v>
      </c>
      <c r="F14" s="281"/>
      <c r="G14" s="281"/>
      <c r="H14" s="72">
        <f>ROUND(D14*F14, 0)</f>
        <v>0</v>
      </c>
      <c r="I14" s="72">
        <f>ROUND(D14*G14, 0)</f>
        <v>0</v>
      </c>
    </row>
    <row r="15" spans="1:9">
      <c r="F15" s="77"/>
      <c r="G15" s="77"/>
      <c r="H15" s="72"/>
      <c r="I15" s="72"/>
    </row>
    <row r="16" spans="1:9" ht="99.75">
      <c r="A16" s="57">
        <v>8</v>
      </c>
      <c r="B16" s="20" t="s">
        <v>1335</v>
      </c>
      <c r="C16" s="20" t="s">
        <v>1336</v>
      </c>
      <c r="D16" s="76">
        <v>19</v>
      </c>
      <c r="E16" s="58" t="s">
        <v>80</v>
      </c>
      <c r="F16" s="281"/>
      <c r="G16" s="281"/>
      <c r="H16" s="72">
        <f>ROUND(D16*F16, 0)</f>
        <v>0</v>
      </c>
      <c r="I16" s="72">
        <f>ROUND(D16*G16, 0)</f>
        <v>0</v>
      </c>
    </row>
    <row r="17" spans="1:9">
      <c r="F17" s="77"/>
      <c r="G17" s="77"/>
      <c r="H17" s="72"/>
      <c r="I17" s="72"/>
    </row>
    <row r="18" spans="1:9" ht="85.5">
      <c r="A18" s="57">
        <v>9</v>
      </c>
      <c r="B18" s="20" t="s">
        <v>1337</v>
      </c>
      <c r="C18" s="20" t="s">
        <v>1338</v>
      </c>
      <c r="D18" s="76">
        <v>339</v>
      </c>
      <c r="E18" s="58" t="s">
        <v>80</v>
      </c>
      <c r="F18" s="281"/>
      <c r="G18" s="281"/>
      <c r="H18" s="72">
        <f>ROUND(D18*F18, 0)</f>
        <v>0</v>
      </c>
      <c r="I18" s="72">
        <f>ROUND(D18*G18, 0)</f>
        <v>0</v>
      </c>
    </row>
    <row r="19" spans="1:9">
      <c r="F19" s="77"/>
      <c r="G19" s="77"/>
      <c r="H19" s="72"/>
      <c r="I19" s="72"/>
    </row>
    <row r="20" spans="1:9" ht="85.5">
      <c r="A20" s="57">
        <v>10</v>
      </c>
      <c r="B20" s="20" t="s">
        <v>1339</v>
      </c>
      <c r="C20" s="20" t="s">
        <v>1340</v>
      </c>
      <c r="D20" s="76">
        <v>6</v>
      </c>
      <c r="E20" s="58" t="s">
        <v>80</v>
      </c>
      <c r="F20" s="281"/>
      <c r="G20" s="281"/>
      <c r="H20" s="72">
        <f>ROUND(D20*F20, 0)</f>
        <v>0</v>
      </c>
      <c r="I20" s="72">
        <f>ROUND(D20*G20, 0)</f>
        <v>0</v>
      </c>
    </row>
    <row r="21" spans="1:9">
      <c r="F21" s="77"/>
      <c r="G21" s="77"/>
      <c r="H21" s="72"/>
      <c r="I21" s="72"/>
    </row>
    <row r="22" spans="1:9" s="316" customFormat="1" ht="15">
      <c r="A22" s="164"/>
      <c r="B22" s="12"/>
      <c r="C22" s="12" t="s">
        <v>89</v>
      </c>
      <c r="D22" s="268"/>
      <c r="E22" s="14"/>
      <c r="F22" s="341"/>
      <c r="G22" s="341"/>
      <c r="H22" s="16">
        <f>ROUND(SUM(H2:H21),0)</f>
        <v>0</v>
      </c>
      <c r="I22" s="16">
        <f>ROUND(SUM(I2:I21),0)</f>
        <v>0</v>
      </c>
    </row>
  </sheetData>
  <sheetProtection algorithmName="SHA-512" hashValue="1BKVTHbMYlT3/R19aJwiYr9Iu5RgpxHeqw0GlLdY2rh5vFidvhMLfvadhRxHW7xAmylLuS/xThwG5Uc+0BPaRA==" saltValue="7HC1GMJR4UOWsW2E2f46pA==" spinCount="100000" sheet="1" objects="1" scenarios="1"/>
  <autoFilter ref="A1:I22" xr:uid="{00000000-0009-0000-0000-00002E000000}"/>
  <customSheetViews>
    <customSheetView guid="{8F7B0D9D-760B-4ED2-8EF3-7E60F24C53A3}" showPageBreaks="1" topLeftCell="A16">
      <selection activeCell="J8" sqref="J8"/>
      <pageMargins left="0.2361111111111111" right="0.2361111111111111" top="0.69444444444444442" bottom="0.69444444444444442" header="0.41666666666666669" footer="0.41666666666666669"/>
      <pageSetup paperSize="9" orientation="portrait" useFirstPageNumber="1" r:id="rId1"/>
      <headerFooter>
        <oddHeader>&amp;L&amp;"Times New Roman,bold"&amp;10 Beépített berendezési tárgyak elhelyezése</oddHeader>
      </headerFooter>
    </customSheetView>
    <customSheetView guid="{889DD361-410A-403A-AA82-655FDFDC877E}" showPageBreaks="1" view="pageBreakPreview">
      <selection activeCell="J8" sqref="J8"/>
      <pageMargins left="0.23622047244094491" right="0.23622047244094491" top="0.70866141732283472" bottom="0.70866141732283472" header="0.43307086614173229" footer="0.43307086614173229"/>
      <pageSetup paperSize="9" scale="79" orientation="portrait" useFirstPageNumber="1" r:id="rId2"/>
      <headerFooter>
        <oddHeader>&amp;L&amp;"Times New Roman,bold"&amp;10 Beépített berendezési tárgyak elhelyezése</oddHeader>
      </headerFooter>
    </customSheetView>
    <customSheetView guid="{D331B704-800F-4B9C-8ED5-0D010377A042}" topLeftCell="A16">
      <pageMargins left="0.2361111111111111" right="0.2361111111111111" top="0.69444444444444442" bottom="0.69444444444444442" header="0.41666666666666669" footer="0.41666666666666669"/>
      <pageSetup paperSize="9" orientation="portrait" useFirstPageNumber="1" r:id="rId3"/>
      <headerFooter>
        <oddHeader>&amp;L&amp;"Times New Roman,bold"&amp;10 Beépített berendezési tárgyak elhelyezése</oddHeader>
      </headerFooter>
    </customSheetView>
  </customSheetViews>
  <pageMargins left="0.23622047244094491" right="0.23622047244094491" top="0.70866141732283472" bottom="0.70866141732283472" header="0.43307086614173229" footer="0.43307086614173229"/>
  <pageSetup paperSize="9" scale="75" firstPageNumber="245" orientation="portrait" useFirstPageNumber="1" r:id="rId4"/>
  <headerFooter>
    <oddHeader>&amp;L&amp;"Times New Roman,Félkövér"&amp;10&amp;A</oddHeader>
    <oddFooter>&amp;C&amp;P</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Munka49">
    <tabColor rgb="FFFFFF99"/>
  </sheetPr>
  <dimension ref="A1:I16"/>
  <sheetViews>
    <sheetView zoomScaleSheetLayoutView="100" workbookViewId="0">
      <selection activeCell="G3" sqref="G3"/>
    </sheetView>
  </sheetViews>
  <sheetFormatPr defaultRowHeight="14.25"/>
  <cols>
    <col min="1" max="1" width="6.140625" style="57" bestFit="1" customWidth="1"/>
    <col min="2" max="2" width="11.5703125" style="20" customWidth="1"/>
    <col min="3" max="3" width="32.7109375" style="20" customWidth="1"/>
    <col min="4" max="4" width="9.85546875" style="76" customWidth="1"/>
    <col min="5" max="5" width="9.42578125" style="58" bestFit="1" customWidth="1"/>
    <col min="6" max="6" width="17.140625" style="76" customWidth="1"/>
    <col min="7" max="7" width="14.85546875" style="76" customWidth="1"/>
    <col min="8" max="8" width="17" style="58" customWidth="1"/>
    <col min="9" max="9" width="15" style="58" customWidth="1"/>
    <col min="10" max="10" width="15.7109375" style="20" customWidth="1"/>
    <col min="11" max="256" width="9.140625" style="20"/>
    <col min="257" max="257" width="4.28515625" style="20" customWidth="1"/>
    <col min="258" max="258" width="9.28515625" style="20" customWidth="1"/>
    <col min="259" max="259" width="32.7109375" style="20" customWidth="1"/>
    <col min="260" max="261" width="6.7109375" style="20" customWidth="1"/>
    <col min="262" max="263" width="8.28515625" style="20" customWidth="1"/>
    <col min="264" max="265" width="9.7109375" style="20" customWidth="1"/>
    <col min="266" max="266" width="15.7109375" style="20" customWidth="1"/>
    <col min="267" max="512" width="9.140625" style="20"/>
    <col min="513" max="513" width="4.28515625" style="20" customWidth="1"/>
    <col min="514" max="514" width="9.28515625" style="20" customWidth="1"/>
    <col min="515" max="515" width="32.7109375" style="20" customWidth="1"/>
    <col min="516" max="517" width="6.7109375" style="20" customWidth="1"/>
    <col min="518" max="519" width="8.28515625" style="20" customWidth="1"/>
    <col min="520" max="521" width="9.7109375" style="20" customWidth="1"/>
    <col min="522" max="522" width="15.7109375" style="20" customWidth="1"/>
    <col min="523" max="768" width="9.140625" style="20"/>
    <col min="769" max="769" width="4.28515625" style="20" customWidth="1"/>
    <col min="770" max="770" width="9.28515625" style="20" customWidth="1"/>
    <col min="771" max="771" width="32.7109375" style="20" customWidth="1"/>
    <col min="772" max="773" width="6.7109375" style="20" customWidth="1"/>
    <col min="774" max="775" width="8.28515625" style="20" customWidth="1"/>
    <col min="776" max="777" width="9.7109375" style="20" customWidth="1"/>
    <col min="778" max="778" width="15.7109375" style="20" customWidth="1"/>
    <col min="779" max="1024" width="9.140625" style="20"/>
    <col min="1025" max="1025" width="4.28515625" style="20" customWidth="1"/>
    <col min="1026" max="1026" width="9.28515625" style="20" customWidth="1"/>
    <col min="1027" max="1027" width="32.7109375" style="20" customWidth="1"/>
    <col min="1028" max="1029" width="6.7109375" style="20" customWidth="1"/>
    <col min="1030" max="1031" width="8.28515625" style="20" customWidth="1"/>
    <col min="1032" max="1033" width="9.7109375" style="20" customWidth="1"/>
    <col min="1034" max="1034" width="15.7109375" style="20" customWidth="1"/>
    <col min="1035" max="1280" width="9.140625" style="20"/>
    <col min="1281" max="1281" width="4.28515625" style="20" customWidth="1"/>
    <col min="1282" max="1282" width="9.28515625" style="20" customWidth="1"/>
    <col min="1283" max="1283" width="32.7109375" style="20" customWidth="1"/>
    <col min="1284" max="1285" width="6.7109375" style="20" customWidth="1"/>
    <col min="1286" max="1287" width="8.28515625" style="20" customWidth="1"/>
    <col min="1288" max="1289" width="9.7109375" style="20" customWidth="1"/>
    <col min="1290" max="1290" width="15.7109375" style="20" customWidth="1"/>
    <col min="1291" max="1536" width="9.140625" style="20"/>
    <col min="1537" max="1537" width="4.28515625" style="20" customWidth="1"/>
    <col min="1538" max="1538" width="9.28515625" style="20" customWidth="1"/>
    <col min="1539" max="1539" width="32.7109375" style="20" customWidth="1"/>
    <col min="1540" max="1541" width="6.7109375" style="20" customWidth="1"/>
    <col min="1542" max="1543" width="8.28515625" style="20" customWidth="1"/>
    <col min="1544" max="1545" width="9.7109375" style="20" customWidth="1"/>
    <col min="1546" max="1546" width="15.7109375" style="20" customWidth="1"/>
    <col min="1547" max="1792" width="9.140625" style="20"/>
    <col min="1793" max="1793" width="4.28515625" style="20" customWidth="1"/>
    <col min="1794" max="1794" width="9.28515625" style="20" customWidth="1"/>
    <col min="1795" max="1795" width="32.7109375" style="20" customWidth="1"/>
    <col min="1796" max="1797" width="6.7109375" style="20" customWidth="1"/>
    <col min="1798" max="1799" width="8.28515625" style="20" customWidth="1"/>
    <col min="1800" max="1801" width="9.7109375" style="20" customWidth="1"/>
    <col min="1802" max="1802" width="15.7109375" style="20" customWidth="1"/>
    <col min="1803" max="2048" width="9.140625" style="20"/>
    <col min="2049" max="2049" width="4.28515625" style="20" customWidth="1"/>
    <col min="2050" max="2050" width="9.28515625" style="20" customWidth="1"/>
    <col min="2051" max="2051" width="32.7109375" style="20" customWidth="1"/>
    <col min="2052" max="2053" width="6.7109375" style="20" customWidth="1"/>
    <col min="2054" max="2055" width="8.28515625" style="20" customWidth="1"/>
    <col min="2056" max="2057" width="9.7109375" style="20" customWidth="1"/>
    <col min="2058" max="2058" width="15.7109375" style="20" customWidth="1"/>
    <col min="2059" max="2304" width="9.140625" style="20"/>
    <col min="2305" max="2305" width="4.28515625" style="20" customWidth="1"/>
    <col min="2306" max="2306" width="9.28515625" style="20" customWidth="1"/>
    <col min="2307" max="2307" width="32.7109375" style="20" customWidth="1"/>
    <col min="2308" max="2309" width="6.7109375" style="20" customWidth="1"/>
    <col min="2310" max="2311" width="8.28515625" style="20" customWidth="1"/>
    <col min="2312" max="2313" width="9.7109375" style="20" customWidth="1"/>
    <col min="2314" max="2314" width="15.7109375" style="20" customWidth="1"/>
    <col min="2315" max="2560" width="9.140625" style="20"/>
    <col min="2561" max="2561" width="4.28515625" style="20" customWidth="1"/>
    <col min="2562" max="2562" width="9.28515625" style="20" customWidth="1"/>
    <col min="2563" max="2563" width="32.7109375" style="20" customWidth="1"/>
    <col min="2564" max="2565" width="6.7109375" style="20" customWidth="1"/>
    <col min="2566" max="2567" width="8.28515625" style="20" customWidth="1"/>
    <col min="2568" max="2569" width="9.7109375" style="20" customWidth="1"/>
    <col min="2570" max="2570" width="15.7109375" style="20" customWidth="1"/>
    <col min="2571" max="2816" width="9.140625" style="20"/>
    <col min="2817" max="2817" width="4.28515625" style="20" customWidth="1"/>
    <col min="2818" max="2818" width="9.28515625" style="20" customWidth="1"/>
    <col min="2819" max="2819" width="32.7109375" style="20" customWidth="1"/>
    <col min="2820" max="2821" width="6.7109375" style="20" customWidth="1"/>
    <col min="2822" max="2823" width="8.28515625" style="20" customWidth="1"/>
    <col min="2824" max="2825" width="9.7109375" style="20" customWidth="1"/>
    <col min="2826" max="2826" width="15.7109375" style="20" customWidth="1"/>
    <col min="2827" max="3072" width="9.140625" style="20"/>
    <col min="3073" max="3073" width="4.28515625" style="20" customWidth="1"/>
    <col min="3074" max="3074" width="9.28515625" style="20" customWidth="1"/>
    <col min="3075" max="3075" width="32.7109375" style="20" customWidth="1"/>
    <col min="3076" max="3077" width="6.7109375" style="20" customWidth="1"/>
    <col min="3078" max="3079" width="8.28515625" style="20" customWidth="1"/>
    <col min="3080" max="3081" width="9.7109375" style="20" customWidth="1"/>
    <col min="3082" max="3082" width="15.7109375" style="20" customWidth="1"/>
    <col min="3083" max="3328" width="9.140625" style="20"/>
    <col min="3329" max="3329" width="4.28515625" style="20" customWidth="1"/>
    <col min="3330" max="3330" width="9.28515625" style="20" customWidth="1"/>
    <col min="3331" max="3331" width="32.7109375" style="20" customWidth="1"/>
    <col min="3332" max="3333" width="6.7109375" style="20" customWidth="1"/>
    <col min="3334" max="3335" width="8.28515625" style="20" customWidth="1"/>
    <col min="3336" max="3337" width="9.7109375" style="20" customWidth="1"/>
    <col min="3338" max="3338" width="15.7109375" style="20" customWidth="1"/>
    <col min="3339" max="3584" width="9.140625" style="20"/>
    <col min="3585" max="3585" width="4.28515625" style="20" customWidth="1"/>
    <col min="3586" max="3586" width="9.28515625" style="20" customWidth="1"/>
    <col min="3587" max="3587" width="32.7109375" style="20" customWidth="1"/>
    <col min="3588" max="3589" width="6.7109375" style="20" customWidth="1"/>
    <col min="3590" max="3591" width="8.28515625" style="20" customWidth="1"/>
    <col min="3592" max="3593" width="9.7109375" style="20" customWidth="1"/>
    <col min="3594" max="3594" width="15.7109375" style="20" customWidth="1"/>
    <col min="3595" max="3840" width="9.140625" style="20"/>
    <col min="3841" max="3841" width="4.28515625" style="20" customWidth="1"/>
    <col min="3842" max="3842" width="9.28515625" style="20" customWidth="1"/>
    <col min="3843" max="3843" width="32.7109375" style="20" customWidth="1"/>
    <col min="3844" max="3845" width="6.7109375" style="20" customWidth="1"/>
    <col min="3846" max="3847" width="8.28515625" style="20" customWidth="1"/>
    <col min="3848" max="3849" width="9.7109375" style="20" customWidth="1"/>
    <col min="3850" max="3850" width="15.7109375" style="20" customWidth="1"/>
    <col min="3851" max="4096" width="9.140625" style="20"/>
    <col min="4097" max="4097" width="4.28515625" style="20" customWidth="1"/>
    <col min="4098" max="4098" width="9.28515625" style="20" customWidth="1"/>
    <col min="4099" max="4099" width="32.7109375" style="20" customWidth="1"/>
    <col min="4100" max="4101" width="6.7109375" style="20" customWidth="1"/>
    <col min="4102" max="4103" width="8.28515625" style="20" customWidth="1"/>
    <col min="4104" max="4105" width="9.7109375" style="20" customWidth="1"/>
    <col min="4106" max="4106" width="15.7109375" style="20" customWidth="1"/>
    <col min="4107" max="4352" width="9.140625" style="20"/>
    <col min="4353" max="4353" width="4.28515625" style="20" customWidth="1"/>
    <col min="4354" max="4354" width="9.28515625" style="20" customWidth="1"/>
    <col min="4355" max="4355" width="32.7109375" style="20" customWidth="1"/>
    <col min="4356" max="4357" width="6.7109375" style="20" customWidth="1"/>
    <col min="4358" max="4359" width="8.28515625" style="20" customWidth="1"/>
    <col min="4360" max="4361" width="9.7109375" style="20" customWidth="1"/>
    <col min="4362" max="4362" width="15.7109375" style="20" customWidth="1"/>
    <col min="4363" max="4608" width="9.140625" style="20"/>
    <col min="4609" max="4609" width="4.28515625" style="20" customWidth="1"/>
    <col min="4610" max="4610" width="9.28515625" style="20" customWidth="1"/>
    <col min="4611" max="4611" width="32.7109375" style="20" customWidth="1"/>
    <col min="4612" max="4613" width="6.7109375" style="20" customWidth="1"/>
    <col min="4614" max="4615" width="8.28515625" style="20" customWidth="1"/>
    <col min="4616" max="4617" width="9.7109375" style="20" customWidth="1"/>
    <col min="4618" max="4618" width="15.7109375" style="20" customWidth="1"/>
    <col min="4619" max="4864" width="9.140625" style="20"/>
    <col min="4865" max="4865" width="4.28515625" style="20" customWidth="1"/>
    <col min="4866" max="4866" width="9.28515625" style="20" customWidth="1"/>
    <col min="4867" max="4867" width="32.7109375" style="20" customWidth="1"/>
    <col min="4868" max="4869" width="6.7109375" style="20" customWidth="1"/>
    <col min="4870" max="4871" width="8.28515625" style="20" customWidth="1"/>
    <col min="4872" max="4873" width="9.7109375" style="20" customWidth="1"/>
    <col min="4874" max="4874" width="15.7109375" style="20" customWidth="1"/>
    <col min="4875" max="5120" width="9.140625" style="20"/>
    <col min="5121" max="5121" width="4.28515625" style="20" customWidth="1"/>
    <col min="5122" max="5122" width="9.28515625" style="20" customWidth="1"/>
    <col min="5123" max="5123" width="32.7109375" style="20" customWidth="1"/>
    <col min="5124" max="5125" width="6.7109375" style="20" customWidth="1"/>
    <col min="5126" max="5127" width="8.28515625" style="20" customWidth="1"/>
    <col min="5128" max="5129" width="9.7109375" style="20" customWidth="1"/>
    <col min="5130" max="5130" width="15.7109375" style="20" customWidth="1"/>
    <col min="5131" max="5376" width="9.140625" style="20"/>
    <col min="5377" max="5377" width="4.28515625" style="20" customWidth="1"/>
    <col min="5378" max="5378" width="9.28515625" style="20" customWidth="1"/>
    <col min="5379" max="5379" width="32.7109375" style="20" customWidth="1"/>
    <col min="5380" max="5381" width="6.7109375" style="20" customWidth="1"/>
    <col min="5382" max="5383" width="8.28515625" style="20" customWidth="1"/>
    <col min="5384" max="5385" width="9.7109375" style="20" customWidth="1"/>
    <col min="5386" max="5386" width="15.7109375" style="20" customWidth="1"/>
    <col min="5387" max="5632" width="9.140625" style="20"/>
    <col min="5633" max="5633" width="4.28515625" style="20" customWidth="1"/>
    <col min="5634" max="5634" width="9.28515625" style="20" customWidth="1"/>
    <col min="5635" max="5635" width="32.7109375" style="20" customWidth="1"/>
    <col min="5636" max="5637" width="6.7109375" style="20" customWidth="1"/>
    <col min="5638" max="5639" width="8.28515625" style="20" customWidth="1"/>
    <col min="5640" max="5641" width="9.7109375" style="20" customWidth="1"/>
    <col min="5642" max="5642" width="15.7109375" style="20" customWidth="1"/>
    <col min="5643" max="5888" width="9.140625" style="20"/>
    <col min="5889" max="5889" width="4.28515625" style="20" customWidth="1"/>
    <col min="5890" max="5890" width="9.28515625" style="20" customWidth="1"/>
    <col min="5891" max="5891" width="32.7109375" style="20" customWidth="1"/>
    <col min="5892" max="5893" width="6.7109375" style="20" customWidth="1"/>
    <col min="5894" max="5895" width="8.28515625" style="20" customWidth="1"/>
    <col min="5896" max="5897" width="9.7109375" style="20" customWidth="1"/>
    <col min="5898" max="5898" width="15.7109375" style="20" customWidth="1"/>
    <col min="5899" max="6144" width="9.140625" style="20"/>
    <col min="6145" max="6145" width="4.28515625" style="20" customWidth="1"/>
    <col min="6146" max="6146" width="9.28515625" style="20" customWidth="1"/>
    <col min="6147" max="6147" width="32.7109375" style="20" customWidth="1"/>
    <col min="6148" max="6149" width="6.7109375" style="20" customWidth="1"/>
    <col min="6150" max="6151" width="8.28515625" style="20" customWidth="1"/>
    <col min="6152" max="6153" width="9.7109375" style="20" customWidth="1"/>
    <col min="6154" max="6154" width="15.7109375" style="20" customWidth="1"/>
    <col min="6155" max="6400" width="9.140625" style="20"/>
    <col min="6401" max="6401" width="4.28515625" style="20" customWidth="1"/>
    <col min="6402" max="6402" width="9.28515625" style="20" customWidth="1"/>
    <col min="6403" max="6403" width="32.7109375" style="20" customWidth="1"/>
    <col min="6404" max="6405" width="6.7109375" style="20" customWidth="1"/>
    <col min="6406" max="6407" width="8.28515625" style="20" customWidth="1"/>
    <col min="6408" max="6409" width="9.7109375" style="20" customWidth="1"/>
    <col min="6410" max="6410" width="15.7109375" style="20" customWidth="1"/>
    <col min="6411" max="6656" width="9.140625" style="20"/>
    <col min="6657" max="6657" width="4.28515625" style="20" customWidth="1"/>
    <col min="6658" max="6658" width="9.28515625" style="20" customWidth="1"/>
    <col min="6659" max="6659" width="32.7109375" style="20" customWidth="1"/>
    <col min="6660" max="6661" width="6.7109375" style="20" customWidth="1"/>
    <col min="6662" max="6663" width="8.28515625" style="20" customWidth="1"/>
    <col min="6664" max="6665" width="9.7109375" style="20" customWidth="1"/>
    <col min="6666" max="6666" width="15.7109375" style="20" customWidth="1"/>
    <col min="6667" max="6912" width="9.140625" style="20"/>
    <col min="6913" max="6913" width="4.28515625" style="20" customWidth="1"/>
    <col min="6914" max="6914" width="9.28515625" style="20" customWidth="1"/>
    <col min="6915" max="6915" width="32.7109375" style="20" customWidth="1"/>
    <col min="6916" max="6917" width="6.7109375" style="20" customWidth="1"/>
    <col min="6918" max="6919" width="8.28515625" style="20" customWidth="1"/>
    <col min="6920" max="6921" width="9.7109375" style="20" customWidth="1"/>
    <col min="6922" max="6922" width="15.7109375" style="20" customWidth="1"/>
    <col min="6923" max="7168" width="9.140625" style="20"/>
    <col min="7169" max="7169" width="4.28515625" style="20" customWidth="1"/>
    <col min="7170" max="7170" width="9.28515625" style="20" customWidth="1"/>
    <col min="7171" max="7171" width="32.7109375" style="20" customWidth="1"/>
    <col min="7172" max="7173" width="6.7109375" style="20" customWidth="1"/>
    <col min="7174" max="7175" width="8.28515625" style="20" customWidth="1"/>
    <col min="7176" max="7177" width="9.7109375" style="20" customWidth="1"/>
    <col min="7178" max="7178" width="15.7109375" style="20" customWidth="1"/>
    <col min="7179" max="7424" width="9.140625" style="20"/>
    <col min="7425" max="7425" width="4.28515625" style="20" customWidth="1"/>
    <col min="7426" max="7426" width="9.28515625" style="20" customWidth="1"/>
    <col min="7427" max="7427" width="32.7109375" style="20" customWidth="1"/>
    <col min="7428" max="7429" width="6.7109375" style="20" customWidth="1"/>
    <col min="7430" max="7431" width="8.28515625" style="20" customWidth="1"/>
    <col min="7432" max="7433" width="9.7109375" style="20" customWidth="1"/>
    <col min="7434" max="7434" width="15.7109375" style="20" customWidth="1"/>
    <col min="7435" max="7680" width="9.140625" style="20"/>
    <col min="7681" max="7681" width="4.28515625" style="20" customWidth="1"/>
    <col min="7682" max="7682" width="9.28515625" style="20" customWidth="1"/>
    <col min="7683" max="7683" width="32.7109375" style="20" customWidth="1"/>
    <col min="7684" max="7685" width="6.7109375" style="20" customWidth="1"/>
    <col min="7686" max="7687" width="8.28515625" style="20" customWidth="1"/>
    <col min="7688" max="7689" width="9.7109375" style="20" customWidth="1"/>
    <col min="7690" max="7690" width="15.7109375" style="20" customWidth="1"/>
    <col min="7691" max="7936" width="9.140625" style="20"/>
    <col min="7937" max="7937" width="4.28515625" style="20" customWidth="1"/>
    <col min="7938" max="7938" width="9.28515625" style="20" customWidth="1"/>
    <col min="7939" max="7939" width="32.7109375" style="20" customWidth="1"/>
    <col min="7940" max="7941" width="6.7109375" style="20" customWidth="1"/>
    <col min="7942" max="7943" width="8.28515625" style="20" customWidth="1"/>
    <col min="7944" max="7945" width="9.7109375" style="20" customWidth="1"/>
    <col min="7946" max="7946" width="15.7109375" style="20" customWidth="1"/>
    <col min="7947" max="8192" width="9.140625" style="20"/>
    <col min="8193" max="8193" width="4.28515625" style="20" customWidth="1"/>
    <col min="8194" max="8194" width="9.28515625" style="20" customWidth="1"/>
    <col min="8195" max="8195" width="32.7109375" style="20" customWidth="1"/>
    <col min="8196" max="8197" width="6.7109375" style="20" customWidth="1"/>
    <col min="8198" max="8199" width="8.28515625" style="20" customWidth="1"/>
    <col min="8200" max="8201" width="9.7109375" style="20" customWidth="1"/>
    <col min="8202" max="8202" width="15.7109375" style="20" customWidth="1"/>
    <col min="8203" max="8448" width="9.140625" style="20"/>
    <col min="8449" max="8449" width="4.28515625" style="20" customWidth="1"/>
    <col min="8450" max="8450" width="9.28515625" style="20" customWidth="1"/>
    <col min="8451" max="8451" width="32.7109375" style="20" customWidth="1"/>
    <col min="8452" max="8453" width="6.7109375" style="20" customWidth="1"/>
    <col min="8454" max="8455" width="8.28515625" style="20" customWidth="1"/>
    <col min="8456" max="8457" width="9.7109375" style="20" customWidth="1"/>
    <col min="8458" max="8458" width="15.7109375" style="20" customWidth="1"/>
    <col min="8459" max="8704" width="9.140625" style="20"/>
    <col min="8705" max="8705" width="4.28515625" style="20" customWidth="1"/>
    <col min="8706" max="8706" width="9.28515625" style="20" customWidth="1"/>
    <col min="8707" max="8707" width="32.7109375" style="20" customWidth="1"/>
    <col min="8708" max="8709" width="6.7109375" style="20" customWidth="1"/>
    <col min="8710" max="8711" width="8.28515625" style="20" customWidth="1"/>
    <col min="8712" max="8713" width="9.7109375" style="20" customWidth="1"/>
    <col min="8714" max="8714" width="15.7109375" style="20" customWidth="1"/>
    <col min="8715" max="8960" width="9.140625" style="20"/>
    <col min="8961" max="8961" width="4.28515625" style="20" customWidth="1"/>
    <col min="8962" max="8962" width="9.28515625" style="20" customWidth="1"/>
    <col min="8963" max="8963" width="32.7109375" style="20" customWidth="1"/>
    <col min="8964" max="8965" width="6.7109375" style="20" customWidth="1"/>
    <col min="8966" max="8967" width="8.28515625" style="20" customWidth="1"/>
    <col min="8968" max="8969" width="9.7109375" style="20" customWidth="1"/>
    <col min="8970" max="8970" width="15.7109375" style="20" customWidth="1"/>
    <col min="8971" max="9216" width="9.140625" style="20"/>
    <col min="9217" max="9217" width="4.28515625" style="20" customWidth="1"/>
    <col min="9218" max="9218" width="9.28515625" style="20" customWidth="1"/>
    <col min="9219" max="9219" width="32.7109375" style="20" customWidth="1"/>
    <col min="9220" max="9221" width="6.7109375" style="20" customWidth="1"/>
    <col min="9222" max="9223" width="8.28515625" style="20" customWidth="1"/>
    <col min="9224" max="9225" width="9.7109375" style="20" customWidth="1"/>
    <col min="9226" max="9226" width="15.7109375" style="20" customWidth="1"/>
    <col min="9227" max="9472" width="9.140625" style="20"/>
    <col min="9473" max="9473" width="4.28515625" style="20" customWidth="1"/>
    <col min="9474" max="9474" width="9.28515625" style="20" customWidth="1"/>
    <col min="9475" max="9475" width="32.7109375" style="20" customWidth="1"/>
    <col min="9476" max="9477" width="6.7109375" style="20" customWidth="1"/>
    <col min="9478" max="9479" width="8.28515625" style="20" customWidth="1"/>
    <col min="9480" max="9481" width="9.7109375" style="20" customWidth="1"/>
    <col min="9482" max="9482" width="15.7109375" style="20" customWidth="1"/>
    <col min="9483" max="9728" width="9.140625" style="20"/>
    <col min="9729" max="9729" width="4.28515625" style="20" customWidth="1"/>
    <col min="9730" max="9730" width="9.28515625" style="20" customWidth="1"/>
    <col min="9731" max="9731" width="32.7109375" style="20" customWidth="1"/>
    <col min="9732" max="9733" width="6.7109375" style="20" customWidth="1"/>
    <col min="9734" max="9735" width="8.28515625" style="20" customWidth="1"/>
    <col min="9736" max="9737" width="9.7109375" style="20" customWidth="1"/>
    <col min="9738" max="9738" width="15.7109375" style="20" customWidth="1"/>
    <col min="9739" max="9984" width="9.140625" style="20"/>
    <col min="9985" max="9985" width="4.28515625" style="20" customWidth="1"/>
    <col min="9986" max="9986" width="9.28515625" style="20" customWidth="1"/>
    <col min="9987" max="9987" width="32.7109375" style="20" customWidth="1"/>
    <col min="9988" max="9989" width="6.7109375" style="20" customWidth="1"/>
    <col min="9990" max="9991" width="8.28515625" style="20" customWidth="1"/>
    <col min="9992" max="9993" width="9.7109375" style="20" customWidth="1"/>
    <col min="9994" max="9994" width="15.7109375" style="20" customWidth="1"/>
    <col min="9995" max="10240" width="9.140625" style="20"/>
    <col min="10241" max="10241" width="4.28515625" style="20" customWidth="1"/>
    <col min="10242" max="10242" width="9.28515625" style="20" customWidth="1"/>
    <col min="10243" max="10243" width="32.7109375" style="20" customWidth="1"/>
    <col min="10244" max="10245" width="6.7109375" style="20" customWidth="1"/>
    <col min="10246" max="10247" width="8.28515625" style="20" customWidth="1"/>
    <col min="10248" max="10249" width="9.7109375" style="20" customWidth="1"/>
    <col min="10250" max="10250" width="15.7109375" style="20" customWidth="1"/>
    <col min="10251" max="10496" width="9.140625" style="20"/>
    <col min="10497" max="10497" width="4.28515625" style="20" customWidth="1"/>
    <col min="10498" max="10498" width="9.28515625" style="20" customWidth="1"/>
    <col min="10499" max="10499" width="32.7109375" style="20" customWidth="1"/>
    <col min="10500" max="10501" width="6.7109375" style="20" customWidth="1"/>
    <col min="10502" max="10503" width="8.28515625" style="20" customWidth="1"/>
    <col min="10504" max="10505" width="9.7109375" style="20" customWidth="1"/>
    <col min="10506" max="10506" width="15.7109375" style="20" customWidth="1"/>
    <col min="10507" max="10752" width="9.140625" style="20"/>
    <col min="10753" max="10753" width="4.28515625" style="20" customWidth="1"/>
    <col min="10754" max="10754" width="9.28515625" style="20" customWidth="1"/>
    <col min="10755" max="10755" width="32.7109375" style="20" customWidth="1"/>
    <col min="10756" max="10757" width="6.7109375" style="20" customWidth="1"/>
    <col min="10758" max="10759" width="8.28515625" style="20" customWidth="1"/>
    <col min="10760" max="10761" width="9.7109375" style="20" customWidth="1"/>
    <col min="10762" max="10762" width="15.7109375" style="20" customWidth="1"/>
    <col min="10763" max="11008" width="9.140625" style="20"/>
    <col min="11009" max="11009" width="4.28515625" style="20" customWidth="1"/>
    <col min="11010" max="11010" width="9.28515625" style="20" customWidth="1"/>
    <col min="11011" max="11011" width="32.7109375" style="20" customWidth="1"/>
    <col min="11012" max="11013" width="6.7109375" style="20" customWidth="1"/>
    <col min="11014" max="11015" width="8.28515625" style="20" customWidth="1"/>
    <col min="11016" max="11017" width="9.7109375" style="20" customWidth="1"/>
    <col min="11018" max="11018" width="15.7109375" style="20" customWidth="1"/>
    <col min="11019" max="11264" width="9.140625" style="20"/>
    <col min="11265" max="11265" width="4.28515625" style="20" customWidth="1"/>
    <col min="11266" max="11266" width="9.28515625" style="20" customWidth="1"/>
    <col min="11267" max="11267" width="32.7109375" style="20" customWidth="1"/>
    <col min="11268" max="11269" width="6.7109375" style="20" customWidth="1"/>
    <col min="11270" max="11271" width="8.28515625" style="20" customWidth="1"/>
    <col min="11272" max="11273" width="9.7109375" style="20" customWidth="1"/>
    <col min="11274" max="11274" width="15.7109375" style="20" customWidth="1"/>
    <col min="11275" max="11520" width="9.140625" style="20"/>
    <col min="11521" max="11521" width="4.28515625" style="20" customWidth="1"/>
    <col min="11522" max="11522" width="9.28515625" style="20" customWidth="1"/>
    <col min="11523" max="11523" width="32.7109375" style="20" customWidth="1"/>
    <col min="11524" max="11525" width="6.7109375" style="20" customWidth="1"/>
    <col min="11526" max="11527" width="8.28515625" style="20" customWidth="1"/>
    <col min="11528" max="11529" width="9.7109375" style="20" customWidth="1"/>
    <col min="11530" max="11530" width="15.7109375" style="20" customWidth="1"/>
    <col min="11531" max="11776" width="9.140625" style="20"/>
    <col min="11777" max="11777" width="4.28515625" style="20" customWidth="1"/>
    <col min="11778" max="11778" width="9.28515625" style="20" customWidth="1"/>
    <col min="11779" max="11779" width="32.7109375" style="20" customWidth="1"/>
    <col min="11780" max="11781" width="6.7109375" style="20" customWidth="1"/>
    <col min="11782" max="11783" width="8.28515625" style="20" customWidth="1"/>
    <col min="11784" max="11785" width="9.7109375" style="20" customWidth="1"/>
    <col min="11786" max="11786" width="15.7109375" style="20" customWidth="1"/>
    <col min="11787" max="12032" width="9.140625" style="20"/>
    <col min="12033" max="12033" width="4.28515625" style="20" customWidth="1"/>
    <col min="12034" max="12034" width="9.28515625" style="20" customWidth="1"/>
    <col min="12035" max="12035" width="32.7109375" style="20" customWidth="1"/>
    <col min="12036" max="12037" width="6.7109375" style="20" customWidth="1"/>
    <col min="12038" max="12039" width="8.28515625" style="20" customWidth="1"/>
    <col min="12040" max="12041" width="9.7109375" style="20" customWidth="1"/>
    <col min="12042" max="12042" width="15.7109375" style="20" customWidth="1"/>
    <col min="12043" max="12288" width="9.140625" style="20"/>
    <col min="12289" max="12289" width="4.28515625" style="20" customWidth="1"/>
    <col min="12290" max="12290" width="9.28515625" style="20" customWidth="1"/>
    <col min="12291" max="12291" width="32.7109375" style="20" customWidth="1"/>
    <col min="12292" max="12293" width="6.7109375" style="20" customWidth="1"/>
    <col min="12294" max="12295" width="8.28515625" style="20" customWidth="1"/>
    <col min="12296" max="12297" width="9.7109375" style="20" customWidth="1"/>
    <col min="12298" max="12298" width="15.7109375" style="20" customWidth="1"/>
    <col min="12299" max="12544" width="9.140625" style="20"/>
    <col min="12545" max="12545" width="4.28515625" style="20" customWidth="1"/>
    <col min="12546" max="12546" width="9.28515625" style="20" customWidth="1"/>
    <col min="12547" max="12547" width="32.7109375" style="20" customWidth="1"/>
    <col min="12548" max="12549" width="6.7109375" style="20" customWidth="1"/>
    <col min="12550" max="12551" width="8.28515625" style="20" customWidth="1"/>
    <col min="12552" max="12553" width="9.7109375" style="20" customWidth="1"/>
    <col min="12554" max="12554" width="15.7109375" style="20" customWidth="1"/>
    <col min="12555" max="12800" width="9.140625" style="20"/>
    <col min="12801" max="12801" width="4.28515625" style="20" customWidth="1"/>
    <col min="12802" max="12802" width="9.28515625" style="20" customWidth="1"/>
    <col min="12803" max="12803" width="32.7109375" style="20" customWidth="1"/>
    <col min="12804" max="12805" width="6.7109375" style="20" customWidth="1"/>
    <col min="12806" max="12807" width="8.28515625" style="20" customWidth="1"/>
    <col min="12808" max="12809" width="9.7109375" style="20" customWidth="1"/>
    <col min="12810" max="12810" width="15.7109375" style="20" customWidth="1"/>
    <col min="12811" max="13056" width="9.140625" style="20"/>
    <col min="13057" max="13057" width="4.28515625" style="20" customWidth="1"/>
    <col min="13058" max="13058" width="9.28515625" style="20" customWidth="1"/>
    <col min="13059" max="13059" width="32.7109375" style="20" customWidth="1"/>
    <col min="13060" max="13061" width="6.7109375" style="20" customWidth="1"/>
    <col min="13062" max="13063" width="8.28515625" style="20" customWidth="1"/>
    <col min="13064" max="13065" width="9.7109375" style="20" customWidth="1"/>
    <col min="13066" max="13066" width="15.7109375" style="20" customWidth="1"/>
    <col min="13067" max="13312" width="9.140625" style="20"/>
    <col min="13313" max="13313" width="4.28515625" style="20" customWidth="1"/>
    <col min="13314" max="13314" width="9.28515625" style="20" customWidth="1"/>
    <col min="13315" max="13315" width="32.7109375" style="20" customWidth="1"/>
    <col min="13316" max="13317" width="6.7109375" style="20" customWidth="1"/>
    <col min="13318" max="13319" width="8.28515625" style="20" customWidth="1"/>
    <col min="13320" max="13321" width="9.7109375" style="20" customWidth="1"/>
    <col min="13322" max="13322" width="15.7109375" style="20" customWidth="1"/>
    <col min="13323" max="13568" width="9.140625" style="20"/>
    <col min="13569" max="13569" width="4.28515625" style="20" customWidth="1"/>
    <col min="13570" max="13570" width="9.28515625" style="20" customWidth="1"/>
    <col min="13571" max="13571" width="32.7109375" style="20" customWidth="1"/>
    <col min="13572" max="13573" width="6.7109375" style="20" customWidth="1"/>
    <col min="13574" max="13575" width="8.28515625" style="20" customWidth="1"/>
    <col min="13576" max="13577" width="9.7109375" style="20" customWidth="1"/>
    <col min="13578" max="13578" width="15.7109375" style="20" customWidth="1"/>
    <col min="13579" max="13824" width="9.140625" style="20"/>
    <col min="13825" max="13825" width="4.28515625" style="20" customWidth="1"/>
    <col min="13826" max="13826" width="9.28515625" style="20" customWidth="1"/>
    <col min="13827" max="13827" width="32.7109375" style="20" customWidth="1"/>
    <col min="13828" max="13829" width="6.7109375" style="20" customWidth="1"/>
    <col min="13830" max="13831" width="8.28515625" style="20" customWidth="1"/>
    <col min="13832" max="13833" width="9.7109375" style="20" customWidth="1"/>
    <col min="13834" max="13834" width="15.7109375" style="20" customWidth="1"/>
    <col min="13835" max="14080" width="9.140625" style="20"/>
    <col min="14081" max="14081" width="4.28515625" style="20" customWidth="1"/>
    <col min="14082" max="14082" width="9.28515625" style="20" customWidth="1"/>
    <col min="14083" max="14083" width="32.7109375" style="20" customWidth="1"/>
    <col min="14084" max="14085" width="6.7109375" style="20" customWidth="1"/>
    <col min="14086" max="14087" width="8.28515625" style="20" customWidth="1"/>
    <col min="14088" max="14089" width="9.7109375" style="20" customWidth="1"/>
    <col min="14090" max="14090" width="15.7109375" style="20" customWidth="1"/>
    <col min="14091" max="14336" width="9.140625" style="20"/>
    <col min="14337" max="14337" width="4.28515625" style="20" customWidth="1"/>
    <col min="14338" max="14338" width="9.28515625" style="20" customWidth="1"/>
    <col min="14339" max="14339" width="32.7109375" style="20" customWidth="1"/>
    <col min="14340" max="14341" width="6.7109375" style="20" customWidth="1"/>
    <col min="14342" max="14343" width="8.28515625" style="20" customWidth="1"/>
    <col min="14344" max="14345" width="9.7109375" style="20" customWidth="1"/>
    <col min="14346" max="14346" width="15.7109375" style="20" customWidth="1"/>
    <col min="14347" max="14592" width="9.140625" style="20"/>
    <col min="14593" max="14593" width="4.28515625" style="20" customWidth="1"/>
    <col min="14594" max="14594" width="9.28515625" style="20" customWidth="1"/>
    <col min="14595" max="14595" width="32.7109375" style="20" customWidth="1"/>
    <col min="14596" max="14597" width="6.7109375" style="20" customWidth="1"/>
    <col min="14598" max="14599" width="8.28515625" style="20" customWidth="1"/>
    <col min="14600" max="14601" width="9.7109375" style="20" customWidth="1"/>
    <col min="14602" max="14602" width="15.7109375" style="20" customWidth="1"/>
    <col min="14603" max="14848" width="9.140625" style="20"/>
    <col min="14849" max="14849" width="4.28515625" style="20" customWidth="1"/>
    <col min="14850" max="14850" width="9.28515625" style="20" customWidth="1"/>
    <col min="14851" max="14851" width="32.7109375" style="20" customWidth="1"/>
    <col min="14852" max="14853" width="6.7109375" style="20" customWidth="1"/>
    <col min="14854" max="14855" width="8.28515625" style="20" customWidth="1"/>
    <col min="14856" max="14857" width="9.7109375" style="20" customWidth="1"/>
    <col min="14858" max="14858" width="15.7109375" style="20" customWidth="1"/>
    <col min="14859" max="15104" width="9.140625" style="20"/>
    <col min="15105" max="15105" width="4.28515625" style="20" customWidth="1"/>
    <col min="15106" max="15106" width="9.28515625" style="20" customWidth="1"/>
    <col min="15107" max="15107" width="32.7109375" style="20" customWidth="1"/>
    <col min="15108" max="15109" width="6.7109375" style="20" customWidth="1"/>
    <col min="15110" max="15111" width="8.28515625" style="20" customWidth="1"/>
    <col min="15112" max="15113" width="9.7109375" style="20" customWidth="1"/>
    <col min="15114" max="15114" width="15.7109375" style="20" customWidth="1"/>
    <col min="15115" max="15360" width="9.140625" style="20"/>
    <col min="15361" max="15361" width="4.28515625" style="20" customWidth="1"/>
    <col min="15362" max="15362" width="9.28515625" style="20" customWidth="1"/>
    <col min="15363" max="15363" width="32.7109375" style="20" customWidth="1"/>
    <col min="15364" max="15365" width="6.7109375" style="20" customWidth="1"/>
    <col min="15366" max="15367" width="8.28515625" style="20" customWidth="1"/>
    <col min="15368" max="15369" width="9.7109375" style="20" customWidth="1"/>
    <col min="15370" max="15370" width="15.7109375" style="20" customWidth="1"/>
    <col min="15371" max="15616" width="9.140625" style="20"/>
    <col min="15617" max="15617" width="4.28515625" style="20" customWidth="1"/>
    <col min="15618" max="15618" width="9.28515625" style="20" customWidth="1"/>
    <col min="15619" max="15619" width="32.7109375" style="20" customWidth="1"/>
    <col min="15620" max="15621" width="6.7109375" style="20" customWidth="1"/>
    <col min="15622" max="15623" width="8.28515625" style="20" customWidth="1"/>
    <col min="15624" max="15625" width="9.7109375" style="20" customWidth="1"/>
    <col min="15626" max="15626" width="15.7109375" style="20" customWidth="1"/>
    <col min="15627" max="15872" width="9.140625" style="20"/>
    <col min="15873" max="15873" width="4.28515625" style="20" customWidth="1"/>
    <col min="15874" max="15874" width="9.28515625" style="20" customWidth="1"/>
    <col min="15875" max="15875" width="32.7109375" style="20" customWidth="1"/>
    <col min="15876" max="15877" width="6.7109375" style="20" customWidth="1"/>
    <col min="15878" max="15879" width="8.28515625" style="20" customWidth="1"/>
    <col min="15880" max="15881" width="9.7109375" style="20" customWidth="1"/>
    <col min="15882" max="15882" width="15.7109375" style="20" customWidth="1"/>
    <col min="15883" max="16128" width="9.140625" style="20"/>
    <col min="16129" max="16129" width="4.28515625" style="20" customWidth="1"/>
    <col min="16130" max="16130" width="9.28515625" style="20" customWidth="1"/>
    <col min="16131" max="16131" width="32.7109375" style="20" customWidth="1"/>
    <col min="16132" max="16133" width="6.7109375" style="20" customWidth="1"/>
    <col min="16134" max="16135" width="8.28515625" style="20" customWidth="1"/>
    <col min="16136" max="16137" width="9.7109375" style="20" customWidth="1"/>
    <col min="16138" max="16138" width="15.7109375" style="20" customWidth="1"/>
    <col min="16139" max="16384" width="9.140625" style="20"/>
  </cols>
  <sheetData>
    <row r="1" spans="1:9" s="315" customFormat="1" ht="22.5" customHeight="1">
      <c r="A1" s="334" t="s">
        <v>71</v>
      </c>
      <c r="B1" s="334" t="s">
        <v>72</v>
      </c>
      <c r="C1" s="334" t="s">
        <v>73</v>
      </c>
      <c r="D1" s="241" t="s">
        <v>74</v>
      </c>
      <c r="E1" s="241" t="s">
        <v>75</v>
      </c>
      <c r="F1" s="241" t="s">
        <v>76</v>
      </c>
      <c r="G1" s="241" t="s">
        <v>77</v>
      </c>
      <c r="H1" s="241" t="s">
        <v>0</v>
      </c>
      <c r="I1" s="13" t="s">
        <v>1</v>
      </c>
    </row>
    <row r="2" spans="1:9" ht="114">
      <c r="A2" s="57">
        <v>1</v>
      </c>
      <c r="B2" s="20" t="s">
        <v>1341</v>
      </c>
      <c r="C2" s="20" t="s">
        <v>1342</v>
      </c>
      <c r="D2" s="76">
        <v>2</v>
      </c>
      <c r="E2" s="58" t="s">
        <v>80</v>
      </c>
      <c r="F2" s="281"/>
      <c r="G2" s="281"/>
      <c r="H2" s="72">
        <f>ROUND(D2*F2, 0)</f>
        <v>0</v>
      </c>
      <c r="I2" s="72">
        <f>ROUND(D2*G2, 0)</f>
        <v>0</v>
      </c>
    </row>
    <row r="3" spans="1:9">
      <c r="F3" s="77"/>
      <c r="G3" s="77"/>
      <c r="H3" s="72"/>
      <c r="I3" s="72"/>
    </row>
    <row r="4" spans="1:9" ht="71.25">
      <c r="A4" s="57">
        <v>2</v>
      </c>
      <c r="B4" s="20" t="s">
        <v>1343</v>
      </c>
      <c r="C4" s="20" t="s">
        <v>1344</v>
      </c>
      <c r="D4" s="76">
        <v>2</v>
      </c>
      <c r="E4" s="58" t="s">
        <v>80</v>
      </c>
      <c r="F4" s="281"/>
      <c r="G4" s="281"/>
      <c r="H4" s="72">
        <f>ROUND(D4*F4, 0)</f>
        <v>0</v>
      </c>
      <c r="I4" s="72">
        <f>ROUND(D4*G4, 0)</f>
        <v>0</v>
      </c>
    </row>
    <row r="5" spans="1:9">
      <c r="F5" s="77"/>
      <c r="G5" s="77"/>
      <c r="H5" s="72"/>
      <c r="I5" s="72"/>
    </row>
    <row r="6" spans="1:9" ht="85.5">
      <c r="A6" s="57">
        <v>3</v>
      </c>
      <c r="B6" s="20" t="s">
        <v>1345</v>
      </c>
      <c r="C6" s="20" t="s">
        <v>1346</v>
      </c>
      <c r="D6" s="76">
        <v>2</v>
      </c>
      <c r="E6" s="58" t="s">
        <v>80</v>
      </c>
      <c r="F6" s="281"/>
      <c r="G6" s="281"/>
      <c r="H6" s="72">
        <f>ROUND(D6*F6, 0)</f>
        <v>0</v>
      </c>
      <c r="I6" s="72">
        <f>ROUND(D6*G6, 0)</f>
        <v>0</v>
      </c>
    </row>
    <row r="7" spans="1:9">
      <c r="F7" s="77"/>
      <c r="G7" s="77"/>
      <c r="H7" s="72"/>
      <c r="I7" s="72"/>
    </row>
    <row r="8" spans="1:9" ht="42.75">
      <c r="A8" s="57">
        <v>4</v>
      </c>
      <c r="B8" s="20" t="s">
        <v>1347</v>
      </c>
      <c r="C8" s="20" t="s">
        <v>1348</v>
      </c>
      <c r="D8" s="76">
        <v>2</v>
      </c>
      <c r="E8" s="58" t="s">
        <v>80</v>
      </c>
      <c r="F8" s="281"/>
      <c r="G8" s="281"/>
      <c r="H8" s="72">
        <f>ROUND(D8*F8, 0)</f>
        <v>0</v>
      </c>
      <c r="I8" s="72">
        <f>ROUND(D8*G8, 0)</f>
        <v>0</v>
      </c>
    </row>
    <row r="9" spans="1:9">
      <c r="F9" s="77"/>
      <c r="G9" s="77"/>
      <c r="H9" s="72"/>
      <c r="I9" s="72"/>
    </row>
    <row r="10" spans="1:9" ht="114">
      <c r="A10" s="57">
        <v>5</v>
      </c>
      <c r="B10" s="20" t="s">
        <v>1349</v>
      </c>
      <c r="C10" s="20" t="s">
        <v>1350</v>
      </c>
      <c r="D10" s="76">
        <v>2</v>
      </c>
      <c r="E10" s="58" t="s">
        <v>80</v>
      </c>
      <c r="F10" s="281"/>
      <c r="G10" s="281"/>
      <c r="H10" s="72">
        <f>ROUND(D10*F10, 0)</f>
        <v>0</v>
      </c>
      <c r="I10" s="72">
        <f>ROUND(D10*G10, 0)</f>
        <v>0</v>
      </c>
    </row>
    <row r="11" spans="1:9">
      <c r="F11" s="77"/>
      <c r="G11" s="77"/>
      <c r="H11" s="72"/>
      <c r="I11" s="72"/>
    </row>
    <row r="12" spans="1:9" ht="42.75">
      <c r="A12" s="57">
        <v>6</v>
      </c>
      <c r="B12" s="20" t="s">
        <v>1351</v>
      </c>
      <c r="C12" s="20" t="s">
        <v>1352</v>
      </c>
      <c r="D12" s="76">
        <v>2</v>
      </c>
      <c r="E12" s="58" t="s">
        <v>80</v>
      </c>
      <c r="F12" s="281"/>
      <c r="G12" s="281"/>
      <c r="H12" s="72">
        <f>ROUND(D12*F12, 0)</f>
        <v>0</v>
      </c>
      <c r="I12" s="72">
        <f>ROUND(D12*G12, 0)</f>
        <v>0</v>
      </c>
    </row>
    <row r="13" spans="1:9">
      <c r="F13" s="77"/>
      <c r="G13" s="77"/>
      <c r="H13" s="72"/>
      <c r="I13" s="72"/>
    </row>
    <row r="14" spans="1:9" ht="42.75">
      <c r="A14" s="57">
        <v>7</v>
      </c>
      <c r="B14" s="20" t="s">
        <v>1353</v>
      </c>
      <c r="C14" s="20" t="s">
        <v>1354</v>
      </c>
      <c r="D14" s="76">
        <v>1</v>
      </c>
      <c r="E14" s="58" t="s">
        <v>80</v>
      </c>
      <c r="F14" s="281"/>
      <c r="G14" s="281"/>
      <c r="H14" s="72">
        <f>ROUND(D14*F14, 0)</f>
        <v>0</v>
      </c>
      <c r="I14" s="72">
        <f>ROUND(D14*G14, 0)</f>
        <v>0</v>
      </c>
    </row>
    <row r="15" spans="1:9">
      <c r="F15" s="77"/>
      <c r="G15" s="77"/>
      <c r="H15" s="72"/>
      <c r="I15" s="72"/>
    </row>
    <row r="16" spans="1:9" s="316" customFormat="1" ht="15">
      <c r="A16" s="164"/>
      <c r="B16" s="12"/>
      <c r="C16" s="12" t="s">
        <v>89</v>
      </c>
      <c r="D16" s="268"/>
      <c r="E16" s="14"/>
      <c r="F16" s="341"/>
      <c r="G16" s="341"/>
      <c r="H16" s="16">
        <f>ROUND(SUM(H2:H15),0)</f>
        <v>0</v>
      </c>
      <c r="I16" s="16">
        <f>ROUND(SUM(I2:I15),0)</f>
        <v>0</v>
      </c>
    </row>
  </sheetData>
  <sheetProtection algorithmName="SHA-512" hashValue="7Bsk5tqCyrpKVt9kbndyNJWxN7miETh/5wUqpRQ1lCNQTspCxvbVxegR0xYb3qAt3WwtmHBU9+Ariwybhcr+LQ==" saltValue="KaOoIGgINdYZgftGkSOQig==" spinCount="100000" sheet="1" objects="1" scenarios="1"/>
  <autoFilter ref="A1:I16" xr:uid="{00000000-0009-0000-0000-00002F000000}"/>
  <customSheetViews>
    <customSheetView guid="{8F7B0D9D-760B-4ED2-8EF3-7E60F24C53A3}" showPageBreaks="1" topLeftCell="A16">
      <selection activeCell="H6" sqref="H6"/>
      <pageMargins left="0.2361111111111111" right="0.2361111111111111" top="0.69444444444444442" bottom="0.69444444444444442" header="0.41666666666666669" footer="0.41666666666666669"/>
      <pageSetup paperSize="9" orientation="portrait" useFirstPageNumber="1" r:id="rId1"/>
      <headerFooter>
        <oddHeader>&amp;L&amp;"Times New Roman,bold"&amp;10 Épületgépészeti szerelvények és berendezések szerelése</oddHeader>
      </headerFooter>
    </customSheetView>
    <customSheetView guid="{889DD361-410A-403A-AA82-655FDFDC877E}" showPageBreaks="1" view="pageBreakPreview">
      <selection activeCell="H6" sqref="H6"/>
      <pageMargins left="0.23622047244094491" right="0.23622047244094491" top="0.70866141732283472" bottom="0.70866141732283472" header="0.43307086614173229" footer="0.43307086614173229"/>
      <pageSetup paperSize="9" scale="85" orientation="portrait" useFirstPageNumber="1" r:id="rId2"/>
      <headerFooter>
        <oddHeader>&amp;L&amp;"Times New Roman,bold"&amp;10 Épületgépészeti szerelvények és berendezések szerelése</oddHeader>
      </headerFooter>
    </customSheetView>
    <customSheetView guid="{D331B704-800F-4B9C-8ED5-0D010377A042}" topLeftCell="A16">
      <pageMargins left="0.2361111111111111" right="0.2361111111111111" top="0.69444444444444442" bottom="0.69444444444444442" header="0.41666666666666669" footer="0.41666666666666669"/>
      <pageSetup paperSize="9" orientation="portrait" useFirstPageNumber="1" r:id="rId3"/>
      <headerFooter>
        <oddHeader>&amp;L&amp;"Times New Roman,bold"&amp;10 Épületgépészeti szerelvények és berendezések szerelése</oddHeader>
      </headerFooter>
    </customSheetView>
  </customSheetViews>
  <pageMargins left="0.23622047244094491" right="0.23622047244094491" top="0.70866141732283472" bottom="0.70866141732283472" header="0.43307086614173229" footer="0.43307086614173229"/>
  <pageSetup paperSize="9" scale="74" firstPageNumber="247" orientation="portrait" useFirstPageNumber="1" r:id="rId4"/>
  <headerFooter>
    <oddHeader>&amp;L&amp;"Times New Roman,Félkövér"&amp;10&amp;A</oddHeader>
    <oddFooter>&amp;C&amp;P</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Munka50">
    <tabColor rgb="FF00B0F0"/>
  </sheetPr>
  <dimension ref="A1:I784"/>
  <sheetViews>
    <sheetView workbookViewId="0">
      <selection activeCell="G3" sqref="G3"/>
    </sheetView>
  </sheetViews>
  <sheetFormatPr defaultColWidth="9.140625" defaultRowHeight="14.25"/>
  <cols>
    <col min="1" max="1" width="5" style="148" customWidth="1"/>
    <col min="2" max="2" width="11.42578125" style="46" customWidth="1"/>
    <col min="3" max="3" width="60.7109375" style="46" customWidth="1"/>
    <col min="4" max="4" width="9.7109375" style="46" customWidth="1"/>
    <col min="5" max="5" width="9.5703125" style="53" customWidth="1"/>
    <col min="6" max="6" width="17.5703125" style="46" customWidth="1"/>
    <col min="7" max="7" width="14.28515625" style="46" customWidth="1"/>
    <col min="8" max="8" width="17.140625" style="46" customWidth="1"/>
    <col min="9" max="9" width="17.28515625" style="46" customWidth="1"/>
    <col min="10" max="11" width="9.140625" style="46"/>
    <col min="12" max="12" width="10.85546875" style="46" bestFit="1" customWidth="1"/>
    <col min="13" max="16384" width="9.140625" style="46"/>
  </cols>
  <sheetData>
    <row r="1" spans="1:9" ht="30">
      <c r="A1" s="8" t="s">
        <v>71</v>
      </c>
      <c r="B1" s="8" t="s">
        <v>72</v>
      </c>
      <c r="C1" s="8" t="s">
        <v>73</v>
      </c>
      <c r="D1" s="241" t="s">
        <v>74</v>
      </c>
      <c r="E1" s="241" t="s">
        <v>75</v>
      </c>
      <c r="F1" s="241" t="s">
        <v>76</v>
      </c>
      <c r="G1" s="241" t="s">
        <v>77</v>
      </c>
      <c r="H1" s="241" t="s">
        <v>0</v>
      </c>
      <c r="I1" s="13" t="s">
        <v>1</v>
      </c>
    </row>
    <row r="2" spans="1:9" ht="57">
      <c r="A2" s="144">
        <v>1</v>
      </c>
      <c r="B2" s="21"/>
      <c r="C2" s="22" t="s">
        <v>762</v>
      </c>
      <c r="D2" s="23">
        <v>1</v>
      </c>
      <c r="E2" s="23" t="s">
        <v>763</v>
      </c>
      <c r="F2" s="282"/>
      <c r="G2" s="282"/>
      <c r="H2" s="24">
        <f>D2*F2</f>
        <v>0</v>
      </c>
      <c r="I2" s="24">
        <f>D2*G2</f>
        <v>0</v>
      </c>
    </row>
    <row r="3" spans="1:9">
      <c r="A3" s="145"/>
      <c r="B3" s="25"/>
      <c r="C3" s="26"/>
      <c r="D3" s="27"/>
      <c r="E3" s="27"/>
      <c r="F3" s="28"/>
      <c r="G3" s="28"/>
      <c r="H3" s="28"/>
      <c r="I3" s="28"/>
    </row>
    <row r="4" spans="1:9" ht="42.75">
      <c r="A4" s="145">
        <v>2</v>
      </c>
      <c r="B4" s="25"/>
      <c r="C4" s="26" t="s">
        <v>764</v>
      </c>
      <c r="D4" s="27">
        <v>40</v>
      </c>
      <c r="E4" s="27" t="s">
        <v>279</v>
      </c>
      <c r="F4" s="283"/>
      <c r="G4" s="283"/>
      <c r="H4" s="28">
        <f>D4*F4</f>
        <v>0</v>
      </c>
      <c r="I4" s="28">
        <f>D4*G4</f>
        <v>0</v>
      </c>
    </row>
    <row r="5" spans="1:9">
      <c r="A5" s="145"/>
      <c r="B5" s="25"/>
      <c r="C5" s="26"/>
      <c r="D5" s="27"/>
      <c r="E5" s="27"/>
      <c r="F5" s="28"/>
      <c r="G5" s="28"/>
      <c r="H5" s="28"/>
      <c r="I5" s="28"/>
    </row>
    <row r="6" spans="1:9">
      <c r="A6" s="145">
        <v>3</v>
      </c>
      <c r="B6" s="25"/>
      <c r="C6" s="26" t="s">
        <v>765</v>
      </c>
      <c r="D6" s="27">
        <v>40</v>
      </c>
      <c r="E6" s="27" t="s">
        <v>279</v>
      </c>
      <c r="F6" s="283"/>
      <c r="G6" s="283"/>
      <c r="H6" s="28">
        <f>D6*F6</f>
        <v>0</v>
      </c>
      <c r="I6" s="28">
        <f>D6*G6</f>
        <v>0</v>
      </c>
    </row>
    <row r="7" spans="1:9">
      <c r="A7" s="145"/>
      <c r="B7" s="25"/>
      <c r="C7" s="26"/>
      <c r="D7" s="27"/>
      <c r="E7" s="27"/>
      <c r="F7" s="28"/>
      <c r="G7" s="28"/>
      <c r="H7" s="28"/>
      <c r="I7" s="28"/>
    </row>
    <row r="8" spans="1:9" ht="114">
      <c r="A8" s="145">
        <v>4</v>
      </c>
      <c r="B8" s="25"/>
      <c r="C8" s="26" t="s">
        <v>766</v>
      </c>
      <c r="D8" s="27">
        <v>360</v>
      </c>
      <c r="E8" s="27" t="s">
        <v>279</v>
      </c>
      <c r="F8" s="283"/>
      <c r="G8" s="283"/>
      <c r="H8" s="28">
        <f>D8*F8</f>
        <v>0</v>
      </c>
      <c r="I8" s="28">
        <f>D8*G8</f>
        <v>0</v>
      </c>
    </row>
    <row r="9" spans="1:9">
      <c r="A9" s="145"/>
      <c r="B9" s="25"/>
      <c r="C9" s="26"/>
      <c r="D9" s="27"/>
      <c r="E9" s="27"/>
      <c r="F9" s="28"/>
      <c r="G9" s="28"/>
      <c r="H9" s="28"/>
      <c r="I9" s="28"/>
    </row>
    <row r="10" spans="1:9">
      <c r="A10" s="145">
        <v>5</v>
      </c>
      <c r="B10" s="25"/>
      <c r="C10" s="26" t="s">
        <v>767</v>
      </c>
      <c r="D10" s="27">
        <v>260</v>
      </c>
      <c r="E10" s="27" t="s">
        <v>279</v>
      </c>
      <c r="F10" s="283"/>
      <c r="G10" s="283"/>
      <c r="H10" s="28">
        <f>D10*F10</f>
        <v>0</v>
      </c>
      <c r="I10" s="28">
        <f>D10*G10</f>
        <v>0</v>
      </c>
    </row>
    <row r="11" spans="1:9">
      <c r="A11" s="145"/>
      <c r="B11" s="25"/>
      <c r="C11" s="26"/>
      <c r="D11" s="27"/>
      <c r="E11" s="27"/>
      <c r="F11" s="28"/>
      <c r="G11" s="28"/>
      <c r="H11" s="28"/>
      <c r="I11" s="28"/>
    </row>
    <row r="12" spans="1:9">
      <c r="A12" s="145">
        <v>6</v>
      </c>
      <c r="B12" s="25"/>
      <c r="C12" s="26" t="s">
        <v>768</v>
      </c>
      <c r="D12" s="27">
        <v>230</v>
      </c>
      <c r="E12" s="27" t="s">
        <v>279</v>
      </c>
      <c r="F12" s="283"/>
      <c r="G12" s="283"/>
      <c r="H12" s="28">
        <f>D12*F12</f>
        <v>0</v>
      </c>
      <c r="I12" s="28">
        <f>D12*G12</f>
        <v>0</v>
      </c>
    </row>
    <row r="13" spans="1:9">
      <c r="A13" s="145"/>
      <c r="B13" s="25"/>
      <c r="C13" s="26"/>
      <c r="D13" s="27"/>
      <c r="E13" s="27"/>
      <c r="F13" s="28"/>
      <c r="G13" s="28"/>
      <c r="H13" s="28"/>
      <c r="I13" s="28"/>
    </row>
    <row r="14" spans="1:9" ht="128.25">
      <c r="A14" s="145">
        <v>7</v>
      </c>
      <c r="B14" s="25"/>
      <c r="C14" s="1" t="s">
        <v>769</v>
      </c>
      <c r="D14" s="27">
        <v>810</v>
      </c>
      <c r="E14" s="27" t="s">
        <v>279</v>
      </c>
      <c r="F14" s="283"/>
      <c r="G14" s="283"/>
      <c r="H14" s="28">
        <f>D14*F14</f>
        <v>0</v>
      </c>
      <c r="I14" s="28">
        <f>D14*G14</f>
        <v>0</v>
      </c>
    </row>
    <row r="15" spans="1:9">
      <c r="A15" s="145"/>
      <c r="B15" s="25"/>
      <c r="C15" s="1"/>
      <c r="D15" s="27"/>
      <c r="E15" s="27"/>
      <c r="F15" s="28"/>
      <c r="G15" s="28"/>
      <c r="H15" s="28"/>
      <c r="I15" s="28"/>
    </row>
    <row r="16" spans="1:9">
      <c r="A16" s="145">
        <v>8</v>
      </c>
      <c r="B16" s="25"/>
      <c r="C16" s="26" t="s">
        <v>770</v>
      </c>
      <c r="D16" s="27">
        <v>240</v>
      </c>
      <c r="E16" s="27" t="s">
        <v>279</v>
      </c>
      <c r="F16" s="283"/>
      <c r="G16" s="283"/>
      <c r="H16" s="28">
        <f>D16*F16</f>
        <v>0</v>
      </c>
      <c r="I16" s="28">
        <f>D16*G16</f>
        <v>0</v>
      </c>
    </row>
    <row r="17" spans="1:9">
      <c r="A17" s="145"/>
      <c r="B17" s="25"/>
      <c r="C17" s="26"/>
      <c r="D17" s="27"/>
      <c r="E17" s="27"/>
      <c r="F17" s="28"/>
      <c r="G17" s="28"/>
      <c r="H17" s="28"/>
      <c r="I17" s="28"/>
    </row>
    <row r="18" spans="1:9">
      <c r="A18" s="145">
        <v>9</v>
      </c>
      <c r="B18" s="25"/>
      <c r="C18" s="26" t="s">
        <v>771</v>
      </c>
      <c r="D18" s="27">
        <v>210</v>
      </c>
      <c r="E18" s="27" t="s">
        <v>279</v>
      </c>
      <c r="F18" s="283"/>
      <c r="G18" s="283"/>
      <c r="H18" s="28">
        <f>D18*F18</f>
        <v>0</v>
      </c>
      <c r="I18" s="28">
        <f>D18*G18</f>
        <v>0</v>
      </c>
    </row>
    <row r="19" spans="1:9">
      <c r="A19" s="145"/>
      <c r="B19" s="25"/>
      <c r="C19" s="26"/>
      <c r="D19" s="27"/>
      <c r="E19" s="27"/>
      <c r="F19" s="28"/>
      <c r="G19" s="28"/>
      <c r="H19" s="28"/>
      <c r="I19" s="28"/>
    </row>
    <row r="20" spans="1:9">
      <c r="A20" s="145">
        <v>10</v>
      </c>
      <c r="B20" s="25"/>
      <c r="C20" s="26" t="s">
        <v>772</v>
      </c>
      <c r="D20" s="27">
        <v>60</v>
      </c>
      <c r="E20" s="27" t="s">
        <v>279</v>
      </c>
      <c r="F20" s="283"/>
      <c r="G20" s="283"/>
      <c r="H20" s="28">
        <f>D20*F20</f>
        <v>0</v>
      </c>
      <c r="I20" s="28">
        <f>D20*G20</f>
        <v>0</v>
      </c>
    </row>
    <row r="21" spans="1:9">
      <c r="A21" s="145"/>
      <c r="B21" s="25"/>
      <c r="C21" s="26"/>
      <c r="D21" s="27"/>
      <c r="E21" s="27"/>
      <c r="F21" s="28"/>
      <c r="G21" s="28"/>
      <c r="H21" s="28"/>
      <c r="I21" s="28"/>
    </row>
    <row r="22" spans="1:9">
      <c r="A22" s="145">
        <v>11</v>
      </c>
      <c r="B22" s="25"/>
      <c r="C22" s="26" t="s">
        <v>773</v>
      </c>
      <c r="D22" s="27">
        <v>260</v>
      </c>
      <c r="E22" s="27" t="s">
        <v>279</v>
      </c>
      <c r="F22" s="283"/>
      <c r="G22" s="283"/>
      <c r="H22" s="28">
        <f>D22*F22</f>
        <v>0</v>
      </c>
      <c r="I22" s="28">
        <f>D22*G22</f>
        <v>0</v>
      </c>
    </row>
    <row r="23" spans="1:9">
      <c r="A23" s="145"/>
      <c r="B23" s="25"/>
      <c r="C23" s="26"/>
      <c r="D23" s="27"/>
      <c r="E23" s="27"/>
      <c r="F23" s="28"/>
      <c r="G23" s="28"/>
      <c r="H23" s="28"/>
      <c r="I23" s="28"/>
    </row>
    <row r="24" spans="1:9">
      <c r="A24" s="145">
        <v>12</v>
      </c>
      <c r="B24" s="25"/>
      <c r="C24" s="26" t="s">
        <v>774</v>
      </c>
      <c r="D24" s="27">
        <v>190</v>
      </c>
      <c r="E24" s="27" t="s">
        <v>279</v>
      </c>
      <c r="F24" s="283"/>
      <c r="G24" s="283"/>
      <c r="H24" s="28">
        <f>D24*F24</f>
        <v>0</v>
      </c>
      <c r="I24" s="28">
        <f>D24*G24</f>
        <v>0</v>
      </c>
    </row>
    <row r="25" spans="1:9">
      <c r="A25" s="145"/>
      <c r="B25" s="25"/>
      <c r="C25" s="26"/>
      <c r="D25" s="27"/>
      <c r="E25" s="27"/>
      <c r="F25" s="28"/>
      <c r="G25" s="28"/>
      <c r="H25" s="28"/>
      <c r="I25" s="28"/>
    </row>
    <row r="26" spans="1:9" ht="57">
      <c r="A26" s="145">
        <v>13</v>
      </c>
      <c r="B26" s="25"/>
      <c r="C26" s="29" t="s">
        <v>775</v>
      </c>
      <c r="D26" s="27">
        <v>250</v>
      </c>
      <c r="E26" s="27" t="s">
        <v>279</v>
      </c>
      <c r="F26" s="283"/>
      <c r="G26" s="283"/>
      <c r="H26" s="28">
        <f>D26*F26</f>
        <v>0</v>
      </c>
      <c r="I26" s="28">
        <f>D26*G26</f>
        <v>0</v>
      </c>
    </row>
    <row r="27" spans="1:9">
      <c r="A27" s="145"/>
      <c r="B27" s="25"/>
      <c r="C27" s="29"/>
      <c r="D27" s="27"/>
      <c r="E27" s="27"/>
      <c r="F27" s="28"/>
      <c r="G27" s="28"/>
      <c r="H27" s="28"/>
      <c r="I27" s="28"/>
    </row>
    <row r="28" spans="1:9">
      <c r="A28" s="145">
        <v>14</v>
      </c>
      <c r="B28" s="25"/>
      <c r="C28" s="29" t="s">
        <v>776</v>
      </c>
      <c r="D28" s="27">
        <v>210</v>
      </c>
      <c r="E28" s="27" t="s">
        <v>279</v>
      </c>
      <c r="F28" s="283"/>
      <c r="G28" s="283"/>
      <c r="H28" s="28">
        <f>D28*F28</f>
        <v>0</v>
      </c>
      <c r="I28" s="28">
        <f>D28*G28</f>
        <v>0</v>
      </c>
    </row>
    <row r="29" spans="1:9">
      <c r="A29" s="145"/>
      <c r="B29" s="25"/>
      <c r="C29" s="29"/>
      <c r="D29" s="27"/>
      <c r="E29" s="27"/>
      <c r="F29" s="28"/>
      <c r="G29" s="28"/>
      <c r="H29" s="28"/>
      <c r="I29" s="28"/>
    </row>
    <row r="30" spans="1:9" ht="114">
      <c r="A30" s="145">
        <v>15</v>
      </c>
      <c r="B30" s="25"/>
      <c r="C30" s="29" t="s">
        <v>777</v>
      </c>
      <c r="D30" s="27">
        <v>90</v>
      </c>
      <c r="E30" s="27" t="s">
        <v>279</v>
      </c>
      <c r="F30" s="283"/>
      <c r="G30" s="283"/>
      <c r="H30" s="28">
        <f>D30*F30</f>
        <v>0</v>
      </c>
      <c r="I30" s="28">
        <f>D30*G30</f>
        <v>0</v>
      </c>
    </row>
    <row r="31" spans="1:9">
      <c r="A31" s="145"/>
      <c r="B31" s="25"/>
      <c r="C31" s="29"/>
      <c r="D31" s="27"/>
      <c r="E31" s="27"/>
      <c r="F31" s="28"/>
      <c r="G31" s="28"/>
      <c r="H31" s="28"/>
      <c r="I31" s="28"/>
    </row>
    <row r="32" spans="1:9">
      <c r="A32" s="145">
        <v>16</v>
      </c>
      <c r="B32" s="25"/>
      <c r="C32" s="29" t="s">
        <v>778</v>
      </c>
      <c r="D32" s="27">
        <v>180</v>
      </c>
      <c r="E32" s="27" t="s">
        <v>279</v>
      </c>
      <c r="F32" s="283"/>
      <c r="G32" s="283"/>
      <c r="H32" s="28">
        <f>D32*F32</f>
        <v>0</v>
      </c>
      <c r="I32" s="28">
        <f>D32*G32</f>
        <v>0</v>
      </c>
    </row>
    <row r="33" spans="1:9">
      <c r="A33" s="145"/>
      <c r="B33" s="25"/>
      <c r="C33" s="29"/>
      <c r="D33" s="27"/>
      <c r="E33" s="27"/>
      <c r="F33" s="28"/>
      <c r="G33" s="28"/>
      <c r="H33" s="28"/>
      <c r="I33" s="28"/>
    </row>
    <row r="34" spans="1:9">
      <c r="A34" s="145">
        <v>17</v>
      </c>
      <c r="B34" s="25"/>
      <c r="C34" s="29" t="s">
        <v>779</v>
      </c>
      <c r="D34" s="27">
        <v>40</v>
      </c>
      <c r="E34" s="27" t="s">
        <v>279</v>
      </c>
      <c r="F34" s="283"/>
      <c r="G34" s="283"/>
      <c r="H34" s="28">
        <f>D34*F34</f>
        <v>0</v>
      </c>
      <c r="I34" s="28">
        <f>D34*G34</f>
        <v>0</v>
      </c>
    </row>
    <row r="35" spans="1:9">
      <c r="A35" s="145"/>
      <c r="B35" s="25"/>
      <c r="C35" s="29"/>
      <c r="D35" s="27"/>
      <c r="E35" s="27"/>
      <c r="F35" s="28"/>
      <c r="G35" s="28"/>
      <c r="H35" s="28"/>
      <c r="I35" s="28"/>
    </row>
    <row r="36" spans="1:9">
      <c r="A36" s="145">
        <v>18</v>
      </c>
      <c r="B36" s="25"/>
      <c r="C36" s="29" t="s">
        <v>780</v>
      </c>
      <c r="D36" s="27">
        <v>220</v>
      </c>
      <c r="E36" s="27" t="s">
        <v>279</v>
      </c>
      <c r="F36" s="283"/>
      <c r="G36" s="283"/>
      <c r="H36" s="28">
        <f>D36*F36</f>
        <v>0</v>
      </c>
      <c r="I36" s="28">
        <f>D36*G36</f>
        <v>0</v>
      </c>
    </row>
    <row r="37" spans="1:9">
      <c r="A37" s="145"/>
      <c r="B37" s="25"/>
      <c r="C37" s="29"/>
      <c r="D37" s="27"/>
      <c r="E37" s="27"/>
      <c r="F37" s="28"/>
      <c r="G37" s="28"/>
      <c r="H37" s="28"/>
      <c r="I37" s="28"/>
    </row>
    <row r="38" spans="1:9" ht="99.75">
      <c r="A38" s="145">
        <v>19</v>
      </c>
      <c r="B38" s="25"/>
      <c r="C38" s="29" t="s">
        <v>781</v>
      </c>
      <c r="D38" s="27">
        <v>20</v>
      </c>
      <c r="E38" s="27" t="s">
        <v>279</v>
      </c>
      <c r="F38" s="283"/>
      <c r="G38" s="283"/>
      <c r="H38" s="28">
        <f>D38*F38</f>
        <v>0</v>
      </c>
      <c r="I38" s="28">
        <f>D38*G38</f>
        <v>0</v>
      </c>
    </row>
    <row r="39" spans="1:9">
      <c r="A39" s="145"/>
      <c r="B39" s="25"/>
      <c r="C39" s="29"/>
      <c r="D39" s="27"/>
      <c r="E39" s="27"/>
      <c r="F39" s="28"/>
      <c r="G39" s="28"/>
      <c r="H39" s="28"/>
      <c r="I39" s="28"/>
    </row>
    <row r="40" spans="1:9">
      <c r="A40" s="145">
        <v>20</v>
      </c>
      <c r="B40" s="25"/>
      <c r="C40" s="29" t="s">
        <v>778</v>
      </c>
      <c r="D40" s="27">
        <v>170</v>
      </c>
      <c r="E40" s="27" t="s">
        <v>279</v>
      </c>
      <c r="F40" s="283"/>
      <c r="G40" s="283"/>
      <c r="H40" s="28">
        <f>D40*F40</f>
        <v>0</v>
      </c>
      <c r="I40" s="28">
        <f>D40*G40</f>
        <v>0</v>
      </c>
    </row>
    <row r="41" spans="1:9">
      <c r="A41" s="145"/>
      <c r="B41" s="25"/>
      <c r="C41" s="29"/>
      <c r="D41" s="27"/>
      <c r="E41" s="27"/>
      <c r="F41" s="28"/>
      <c r="G41" s="28"/>
      <c r="H41" s="28"/>
      <c r="I41" s="28"/>
    </row>
    <row r="42" spans="1:9">
      <c r="A42" s="145">
        <v>21</v>
      </c>
      <c r="B42" s="25"/>
      <c r="C42" s="29" t="s">
        <v>779</v>
      </c>
      <c r="D42" s="27">
        <v>50</v>
      </c>
      <c r="E42" s="27" t="s">
        <v>279</v>
      </c>
      <c r="F42" s="283"/>
      <c r="G42" s="283"/>
      <c r="H42" s="28">
        <f>D42*F42</f>
        <v>0</v>
      </c>
      <c r="I42" s="28">
        <f>D42*G42</f>
        <v>0</v>
      </c>
    </row>
    <row r="43" spans="1:9">
      <c r="A43" s="145"/>
      <c r="B43" s="25"/>
      <c r="C43" s="29"/>
      <c r="D43" s="27"/>
      <c r="E43" s="27"/>
      <c r="F43" s="28"/>
      <c r="G43" s="28"/>
      <c r="H43" s="28"/>
      <c r="I43" s="28"/>
    </row>
    <row r="44" spans="1:9">
      <c r="A44" s="145">
        <v>22</v>
      </c>
      <c r="B44" s="25"/>
      <c r="C44" s="29" t="s">
        <v>782</v>
      </c>
      <c r="D44" s="27">
        <v>55</v>
      </c>
      <c r="E44" s="27" t="s">
        <v>279</v>
      </c>
      <c r="F44" s="283"/>
      <c r="G44" s="283"/>
      <c r="H44" s="28">
        <f>D44*F44</f>
        <v>0</v>
      </c>
      <c r="I44" s="28">
        <f>D44*G44</f>
        <v>0</v>
      </c>
    </row>
    <row r="45" spans="1:9">
      <c r="A45" s="145"/>
      <c r="B45" s="25"/>
      <c r="C45" s="29"/>
      <c r="D45" s="27"/>
      <c r="E45" s="27"/>
      <c r="F45" s="28"/>
      <c r="G45" s="28"/>
      <c r="H45" s="28"/>
      <c r="I45" s="28"/>
    </row>
    <row r="46" spans="1:9">
      <c r="A46" s="145">
        <v>23</v>
      </c>
      <c r="B46" s="25"/>
      <c r="C46" s="29" t="s">
        <v>780</v>
      </c>
      <c r="D46" s="27">
        <v>390</v>
      </c>
      <c r="E46" s="27" t="s">
        <v>279</v>
      </c>
      <c r="F46" s="283"/>
      <c r="G46" s="283"/>
      <c r="H46" s="28">
        <f>D46*F46</f>
        <v>0</v>
      </c>
      <c r="I46" s="28">
        <f>D46*G46</f>
        <v>0</v>
      </c>
    </row>
    <row r="47" spans="1:9">
      <c r="A47" s="145"/>
      <c r="B47" s="25"/>
      <c r="C47" s="29"/>
      <c r="D47" s="27"/>
      <c r="E47" s="27"/>
      <c r="F47" s="28"/>
      <c r="G47" s="28"/>
      <c r="H47" s="28"/>
      <c r="I47" s="28"/>
    </row>
    <row r="48" spans="1:9">
      <c r="A48" s="145">
        <v>24</v>
      </c>
      <c r="B48" s="25"/>
      <c r="C48" s="29" t="s">
        <v>783</v>
      </c>
      <c r="D48" s="27">
        <v>80</v>
      </c>
      <c r="E48" s="27" t="s">
        <v>279</v>
      </c>
      <c r="F48" s="283"/>
      <c r="G48" s="283"/>
      <c r="H48" s="28">
        <f>D48*F48</f>
        <v>0</v>
      </c>
      <c r="I48" s="28">
        <f>D48*G48</f>
        <v>0</v>
      </c>
    </row>
    <row r="49" spans="1:9">
      <c r="A49" s="145"/>
      <c r="B49" s="25"/>
      <c r="C49" s="29"/>
      <c r="D49" s="27"/>
      <c r="E49" s="27"/>
      <c r="F49" s="28"/>
      <c r="G49" s="28"/>
      <c r="H49" s="28"/>
      <c r="I49" s="28"/>
    </row>
    <row r="50" spans="1:9">
      <c r="A50" s="145">
        <v>25</v>
      </c>
      <c r="B50" s="25"/>
      <c r="C50" s="29" t="s">
        <v>784</v>
      </c>
      <c r="D50" s="27">
        <v>30</v>
      </c>
      <c r="E50" s="27" t="s">
        <v>279</v>
      </c>
      <c r="F50" s="283"/>
      <c r="G50" s="283"/>
      <c r="H50" s="28">
        <f>D50*F50</f>
        <v>0</v>
      </c>
      <c r="I50" s="28">
        <f>D50*G50</f>
        <v>0</v>
      </c>
    </row>
    <row r="51" spans="1:9">
      <c r="A51" s="145"/>
      <c r="B51" s="25"/>
      <c r="C51" s="29"/>
      <c r="D51" s="27"/>
      <c r="E51" s="27"/>
      <c r="F51" s="28"/>
      <c r="G51" s="28"/>
      <c r="H51" s="28"/>
      <c r="I51" s="28"/>
    </row>
    <row r="52" spans="1:9">
      <c r="A52" s="145">
        <v>26</v>
      </c>
      <c r="B52" s="25"/>
      <c r="C52" s="29" t="s">
        <v>785</v>
      </c>
      <c r="D52" s="27">
        <v>20</v>
      </c>
      <c r="E52" s="27" t="s">
        <v>279</v>
      </c>
      <c r="F52" s="283"/>
      <c r="G52" s="283"/>
      <c r="H52" s="28">
        <f>D52*F52</f>
        <v>0</v>
      </c>
      <c r="I52" s="28">
        <f>D52*G52</f>
        <v>0</v>
      </c>
    </row>
    <row r="53" spans="1:9">
      <c r="A53" s="145"/>
      <c r="B53" s="25"/>
      <c r="C53" s="29"/>
      <c r="D53" s="27"/>
      <c r="E53" s="27"/>
      <c r="F53" s="28"/>
      <c r="G53" s="28"/>
      <c r="H53" s="28"/>
      <c r="I53" s="28"/>
    </row>
    <row r="54" spans="1:9" ht="114">
      <c r="A54" s="145">
        <v>27</v>
      </c>
      <c r="B54" s="25"/>
      <c r="C54" s="29" t="s">
        <v>786</v>
      </c>
      <c r="D54" s="27">
        <v>40</v>
      </c>
      <c r="E54" s="27" t="s">
        <v>279</v>
      </c>
      <c r="F54" s="283"/>
      <c r="G54" s="283"/>
      <c r="H54" s="28">
        <f>D54*F54</f>
        <v>0</v>
      </c>
      <c r="I54" s="28">
        <f>D54*G54</f>
        <v>0</v>
      </c>
    </row>
    <row r="55" spans="1:9">
      <c r="A55" s="145"/>
      <c r="B55" s="25"/>
      <c r="C55" s="29"/>
      <c r="D55" s="27"/>
      <c r="E55" s="27"/>
      <c r="F55" s="28"/>
      <c r="G55" s="28"/>
      <c r="H55" s="28"/>
      <c r="I55" s="28"/>
    </row>
    <row r="56" spans="1:9">
      <c r="A56" s="145">
        <v>28</v>
      </c>
      <c r="B56" s="25"/>
      <c r="C56" s="29" t="s">
        <v>780</v>
      </c>
      <c r="D56" s="27">
        <v>340</v>
      </c>
      <c r="E56" s="27" t="s">
        <v>279</v>
      </c>
      <c r="F56" s="283"/>
      <c r="G56" s="283"/>
      <c r="H56" s="28">
        <f>D56*F56</f>
        <v>0</v>
      </c>
      <c r="I56" s="28">
        <f>D56*G56</f>
        <v>0</v>
      </c>
    </row>
    <row r="57" spans="1:9">
      <c r="A57" s="145"/>
      <c r="B57" s="25"/>
      <c r="C57" s="29"/>
      <c r="D57" s="27"/>
      <c r="E57" s="27"/>
      <c r="F57" s="28"/>
      <c r="G57" s="28"/>
      <c r="H57" s="28"/>
      <c r="I57" s="28"/>
    </row>
    <row r="58" spans="1:9">
      <c r="A58" s="145">
        <v>29</v>
      </c>
      <c r="B58" s="25"/>
      <c r="C58" s="29" t="s">
        <v>783</v>
      </c>
      <c r="D58" s="27">
        <v>50</v>
      </c>
      <c r="E58" s="27" t="s">
        <v>279</v>
      </c>
      <c r="F58" s="283"/>
      <c r="G58" s="283"/>
      <c r="H58" s="28">
        <f>D58*F58</f>
        <v>0</v>
      </c>
      <c r="I58" s="28">
        <f>D58*G58</f>
        <v>0</v>
      </c>
    </row>
    <row r="59" spans="1:9">
      <c r="A59" s="145"/>
      <c r="B59" s="25"/>
      <c r="C59" s="29"/>
      <c r="D59" s="27"/>
      <c r="E59" s="27"/>
      <c r="F59" s="28"/>
      <c r="G59" s="28"/>
      <c r="H59" s="28"/>
      <c r="I59" s="28"/>
    </row>
    <row r="60" spans="1:9">
      <c r="A60" s="145">
        <v>30</v>
      </c>
      <c r="B60" s="25"/>
      <c r="C60" s="29" t="s">
        <v>784</v>
      </c>
      <c r="D60" s="27">
        <v>90</v>
      </c>
      <c r="E60" s="27" t="s">
        <v>279</v>
      </c>
      <c r="F60" s="283"/>
      <c r="G60" s="283"/>
      <c r="H60" s="28">
        <f>D60*F60</f>
        <v>0</v>
      </c>
      <c r="I60" s="28">
        <f>D60*G60</f>
        <v>0</v>
      </c>
    </row>
    <row r="61" spans="1:9">
      <c r="A61" s="145"/>
      <c r="B61" s="25"/>
      <c r="C61" s="29"/>
      <c r="D61" s="27"/>
      <c r="E61" s="27"/>
      <c r="F61" s="28"/>
      <c r="G61" s="28"/>
      <c r="H61" s="28"/>
      <c r="I61" s="28"/>
    </row>
    <row r="62" spans="1:9">
      <c r="A62" s="145">
        <v>31</v>
      </c>
      <c r="B62" s="25"/>
      <c r="C62" s="29" t="s">
        <v>785</v>
      </c>
      <c r="D62" s="27">
        <v>15</v>
      </c>
      <c r="E62" s="27" t="s">
        <v>279</v>
      </c>
      <c r="F62" s="283"/>
      <c r="G62" s="283"/>
      <c r="H62" s="28">
        <f>D62*F62</f>
        <v>0</v>
      </c>
      <c r="I62" s="28">
        <f>D62*G62</f>
        <v>0</v>
      </c>
    </row>
    <row r="63" spans="1:9">
      <c r="A63" s="145"/>
      <c r="B63" s="25"/>
      <c r="C63" s="29"/>
      <c r="D63" s="27"/>
      <c r="E63" s="27"/>
      <c r="F63" s="28"/>
      <c r="G63" s="28"/>
      <c r="H63" s="28"/>
      <c r="I63" s="28"/>
    </row>
    <row r="64" spans="1:9" ht="114">
      <c r="A64" s="145">
        <v>32</v>
      </c>
      <c r="B64" s="25"/>
      <c r="C64" s="29" t="s">
        <v>787</v>
      </c>
      <c r="D64" s="27">
        <v>40</v>
      </c>
      <c r="E64" s="27" t="s">
        <v>279</v>
      </c>
      <c r="F64" s="283"/>
      <c r="G64" s="283"/>
      <c r="H64" s="28">
        <f>D64*F64</f>
        <v>0</v>
      </c>
      <c r="I64" s="28">
        <f>D64*G64</f>
        <v>0</v>
      </c>
    </row>
    <row r="65" spans="1:9">
      <c r="A65" s="145"/>
      <c r="B65" s="25"/>
      <c r="C65" s="29"/>
      <c r="D65" s="27"/>
      <c r="E65" s="27"/>
      <c r="F65" s="28"/>
      <c r="G65" s="28"/>
      <c r="H65" s="28"/>
      <c r="I65" s="28"/>
    </row>
    <row r="66" spans="1:9">
      <c r="A66" s="145">
        <v>33</v>
      </c>
      <c r="B66" s="25"/>
      <c r="C66" s="29" t="s">
        <v>780</v>
      </c>
      <c r="D66" s="27">
        <v>340</v>
      </c>
      <c r="E66" s="27" t="s">
        <v>279</v>
      </c>
      <c r="F66" s="283"/>
      <c r="G66" s="283"/>
      <c r="H66" s="28">
        <f>D66*F66</f>
        <v>0</v>
      </c>
      <c r="I66" s="28">
        <f>D66*G66</f>
        <v>0</v>
      </c>
    </row>
    <row r="67" spans="1:9">
      <c r="A67" s="145"/>
      <c r="B67" s="25"/>
      <c r="C67" s="29"/>
      <c r="D67" s="27"/>
      <c r="E67" s="27"/>
      <c r="F67" s="28"/>
      <c r="G67" s="28"/>
      <c r="H67" s="28"/>
      <c r="I67" s="28"/>
    </row>
    <row r="68" spans="1:9">
      <c r="A68" s="145">
        <v>34</v>
      </c>
      <c r="B68" s="25"/>
      <c r="C68" s="29" t="s">
        <v>783</v>
      </c>
      <c r="D68" s="27">
        <v>50</v>
      </c>
      <c r="E68" s="27" t="s">
        <v>279</v>
      </c>
      <c r="F68" s="283"/>
      <c r="G68" s="283"/>
      <c r="H68" s="28">
        <f>D68*F68</f>
        <v>0</v>
      </c>
      <c r="I68" s="28">
        <f>D68*G68</f>
        <v>0</v>
      </c>
    </row>
    <row r="69" spans="1:9">
      <c r="A69" s="145"/>
      <c r="B69" s="25"/>
      <c r="C69" s="29"/>
      <c r="D69" s="27"/>
      <c r="E69" s="27"/>
      <c r="F69" s="28"/>
      <c r="G69" s="28"/>
      <c r="H69" s="28"/>
      <c r="I69" s="28"/>
    </row>
    <row r="70" spans="1:9">
      <c r="A70" s="145">
        <v>35</v>
      </c>
      <c r="B70" s="25"/>
      <c r="C70" s="29" t="s">
        <v>784</v>
      </c>
      <c r="D70" s="27">
        <v>90</v>
      </c>
      <c r="E70" s="27" t="s">
        <v>279</v>
      </c>
      <c r="F70" s="283"/>
      <c r="G70" s="283"/>
      <c r="H70" s="28">
        <f>D70*F70</f>
        <v>0</v>
      </c>
      <c r="I70" s="28">
        <f>D70*G70</f>
        <v>0</v>
      </c>
    </row>
    <row r="71" spans="1:9">
      <c r="A71" s="145"/>
      <c r="B71" s="25"/>
      <c r="C71" s="29"/>
      <c r="D71" s="27"/>
      <c r="E71" s="27"/>
      <c r="F71" s="28"/>
      <c r="G71" s="28"/>
      <c r="H71" s="28"/>
      <c r="I71" s="28"/>
    </row>
    <row r="72" spans="1:9" ht="71.25">
      <c r="A72" s="145">
        <v>36</v>
      </c>
      <c r="B72" s="25"/>
      <c r="C72" s="29" t="s">
        <v>788</v>
      </c>
      <c r="D72" s="27">
        <v>180</v>
      </c>
      <c r="E72" s="27" t="s">
        <v>279</v>
      </c>
      <c r="F72" s="283"/>
      <c r="G72" s="283"/>
      <c r="H72" s="28">
        <f>D72*F72</f>
        <v>0</v>
      </c>
      <c r="I72" s="28">
        <f>D72*G72</f>
        <v>0</v>
      </c>
    </row>
    <row r="73" spans="1:9">
      <c r="A73" s="145"/>
      <c r="B73" s="25"/>
      <c r="C73" s="29"/>
      <c r="D73" s="27"/>
      <c r="E73" s="27"/>
      <c r="F73" s="28"/>
      <c r="G73" s="28"/>
      <c r="H73" s="28"/>
      <c r="I73" s="28"/>
    </row>
    <row r="74" spans="1:9">
      <c r="A74" s="145">
        <v>37</v>
      </c>
      <c r="B74" s="25"/>
      <c r="C74" s="29" t="s">
        <v>789</v>
      </c>
      <c r="D74" s="27">
        <v>110</v>
      </c>
      <c r="E74" s="27" t="s">
        <v>279</v>
      </c>
      <c r="F74" s="283"/>
      <c r="G74" s="283"/>
      <c r="H74" s="28">
        <f>D74*F74</f>
        <v>0</v>
      </c>
      <c r="I74" s="28">
        <f>D74*G74</f>
        <v>0</v>
      </c>
    </row>
    <row r="75" spans="1:9">
      <c r="A75" s="145"/>
      <c r="B75" s="25"/>
      <c r="C75" s="29"/>
      <c r="D75" s="27"/>
      <c r="E75" s="27"/>
      <c r="F75" s="28"/>
      <c r="G75" s="28"/>
      <c r="H75" s="28"/>
      <c r="I75" s="28"/>
    </row>
    <row r="76" spans="1:9" ht="42.75">
      <c r="A76" s="145">
        <v>38</v>
      </c>
      <c r="B76" s="25"/>
      <c r="C76" s="29" t="s">
        <v>790</v>
      </c>
      <c r="D76" s="27">
        <v>1260</v>
      </c>
      <c r="E76" s="27" t="s">
        <v>279</v>
      </c>
      <c r="F76" s="283"/>
      <c r="G76" s="283"/>
      <c r="H76" s="28">
        <f>D76*F76</f>
        <v>0</v>
      </c>
      <c r="I76" s="28">
        <f>D76*G76</f>
        <v>0</v>
      </c>
    </row>
    <row r="77" spans="1:9">
      <c r="A77" s="145"/>
      <c r="B77" s="25"/>
      <c r="C77" s="29"/>
      <c r="D77" s="27"/>
      <c r="E77" s="27"/>
      <c r="F77" s="28"/>
      <c r="G77" s="28"/>
      <c r="H77" s="28"/>
      <c r="I77" s="28"/>
    </row>
    <row r="78" spans="1:9">
      <c r="A78" s="145">
        <v>39</v>
      </c>
      <c r="B78" s="25"/>
      <c r="C78" s="29" t="s">
        <v>789</v>
      </c>
      <c r="D78" s="27">
        <v>280</v>
      </c>
      <c r="E78" s="27" t="s">
        <v>279</v>
      </c>
      <c r="F78" s="283"/>
      <c r="G78" s="283"/>
      <c r="H78" s="28">
        <f>D78*F78</f>
        <v>0</v>
      </c>
      <c r="I78" s="28">
        <f>D78*G78</f>
        <v>0</v>
      </c>
    </row>
    <row r="79" spans="1:9">
      <c r="A79" s="145"/>
      <c r="B79" s="25"/>
      <c r="C79" s="29"/>
      <c r="D79" s="27"/>
      <c r="E79" s="27"/>
      <c r="F79" s="28"/>
      <c r="G79" s="28"/>
      <c r="H79" s="28"/>
      <c r="I79" s="28"/>
    </row>
    <row r="80" spans="1:9" ht="96" customHeight="1">
      <c r="A80" s="145">
        <v>40</v>
      </c>
      <c r="B80" s="25"/>
      <c r="C80" s="29" t="s">
        <v>791</v>
      </c>
      <c r="D80" s="27">
        <v>5</v>
      </c>
      <c r="E80" s="27" t="s">
        <v>80</v>
      </c>
      <c r="F80" s="283"/>
      <c r="G80" s="283"/>
      <c r="H80" s="28">
        <f>D80*F80</f>
        <v>0</v>
      </c>
      <c r="I80" s="28">
        <f>D80*G80</f>
        <v>0</v>
      </c>
    </row>
    <row r="81" spans="1:9" ht="14.25" customHeight="1">
      <c r="A81" s="145"/>
      <c r="B81" s="25"/>
      <c r="C81" s="29"/>
      <c r="D81" s="27"/>
      <c r="E81" s="27"/>
      <c r="F81" s="28"/>
      <c r="G81" s="28"/>
      <c r="H81" s="28"/>
      <c r="I81" s="28"/>
    </row>
    <row r="82" spans="1:9">
      <c r="A82" s="145">
        <v>41</v>
      </c>
      <c r="B82" s="25"/>
      <c r="C82" s="26" t="s">
        <v>792</v>
      </c>
      <c r="D82" s="27">
        <v>42</v>
      </c>
      <c r="E82" s="27" t="s">
        <v>80</v>
      </c>
      <c r="F82" s="283"/>
      <c r="G82" s="283"/>
      <c r="H82" s="28">
        <f>D82*F82</f>
        <v>0</v>
      </c>
      <c r="I82" s="28">
        <f>D82*G82</f>
        <v>0</v>
      </c>
    </row>
    <row r="83" spans="1:9">
      <c r="A83" s="145"/>
      <c r="B83" s="25"/>
      <c r="C83" s="26"/>
      <c r="D83" s="27"/>
      <c r="E83" s="27"/>
      <c r="F83" s="28"/>
      <c r="G83" s="28"/>
      <c r="H83" s="28"/>
      <c r="I83" s="28"/>
    </row>
    <row r="84" spans="1:9">
      <c r="A84" s="145">
        <v>42</v>
      </c>
      <c r="B84" s="25"/>
      <c r="C84" s="26" t="s">
        <v>793</v>
      </c>
      <c r="D84" s="27">
        <v>4</v>
      </c>
      <c r="E84" s="27" t="s">
        <v>80</v>
      </c>
      <c r="F84" s="283"/>
      <c r="G84" s="283"/>
      <c r="H84" s="28">
        <f>D84*F84</f>
        <v>0</v>
      </c>
      <c r="I84" s="28">
        <f>D84*G84</f>
        <v>0</v>
      </c>
    </row>
    <row r="85" spans="1:9">
      <c r="A85" s="145"/>
      <c r="B85" s="25"/>
      <c r="C85" s="26"/>
      <c r="D85" s="27"/>
      <c r="E85" s="27"/>
      <c r="F85" s="28"/>
      <c r="G85" s="28"/>
      <c r="H85" s="28"/>
      <c r="I85" s="28"/>
    </row>
    <row r="86" spans="1:9" ht="57">
      <c r="A86" s="145">
        <v>43</v>
      </c>
      <c r="B86" s="25"/>
      <c r="C86" s="29" t="s">
        <v>794</v>
      </c>
      <c r="D86" s="27">
        <v>1</v>
      </c>
      <c r="E86" s="27" t="s">
        <v>80</v>
      </c>
      <c r="F86" s="283"/>
      <c r="G86" s="283"/>
      <c r="H86" s="28">
        <f>D86*F86</f>
        <v>0</v>
      </c>
      <c r="I86" s="28">
        <f>D86*G86</f>
        <v>0</v>
      </c>
    </row>
    <row r="87" spans="1:9">
      <c r="A87" s="145"/>
      <c r="B87" s="25"/>
      <c r="C87" s="29"/>
      <c r="D87" s="27"/>
      <c r="E87" s="27"/>
      <c r="F87" s="28"/>
      <c r="G87" s="28"/>
      <c r="H87" s="28"/>
      <c r="I87" s="28"/>
    </row>
    <row r="88" spans="1:9" ht="57">
      <c r="A88" s="145">
        <v>44</v>
      </c>
      <c r="B88" s="25"/>
      <c r="C88" s="30" t="s">
        <v>795</v>
      </c>
      <c r="D88" s="27">
        <v>8</v>
      </c>
      <c r="E88" s="27" t="s">
        <v>80</v>
      </c>
      <c r="F88" s="283"/>
      <c r="G88" s="283"/>
      <c r="H88" s="28">
        <f>D88*F88</f>
        <v>0</v>
      </c>
      <c r="I88" s="28">
        <f>D88*G88</f>
        <v>0</v>
      </c>
    </row>
    <row r="89" spans="1:9">
      <c r="A89" s="145"/>
      <c r="B89" s="25"/>
      <c r="C89" s="30"/>
      <c r="D89" s="27"/>
      <c r="E89" s="27"/>
      <c r="F89" s="28"/>
      <c r="G89" s="28"/>
      <c r="H89" s="28"/>
      <c r="I89" s="28"/>
    </row>
    <row r="90" spans="1:9">
      <c r="A90" s="145">
        <v>45</v>
      </c>
      <c r="B90" s="25"/>
      <c r="C90" s="26" t="s">
        <v>796</v>
      </c>
      <c r="D90" s="27">
        <v>5</v>
      </c>
      <c r="E90" s="27" t="s">
        <v>80</v>
      </c>
      <c r="F90" s="283"/>
      <c r="G90" s="283"/>
      <c r="H90" s="28">
        <f>D90*F90</f>
        <v>0</v>
      </c>
      <c r="I90" s="28">
        <f>D90*G90</f>
        <v>0</v>
      </c>
    </row>
    <row r="91" spans="1:9">
      <c r="A91" s="145"/>
      <c r="B91" s="25"/>
      <c r="C91" s="26"/>
      <c r="D91" s="27"/>
      <c r="E91" s="27"/>
      <c r="F91" s="28"/>
      <c r="G91" s="28"/>
      <c r="H91" s="28"/>
      <c r="I91" s="28"/>
    </row>
    <row r="92" spans="1:9" ht="42.75">
      <c r="A92" s="145">
        <v>46</v>
      </c>
      <c r="B92" s="25"/>
      <c r="C92" s="29" t="s">
        <v>797</v>
      </c>
      <c r="D92" s="27">
        <v>1</v>
      </c>
      <c r="E92" s="27" t="s">
        <v>80</v>
      </c>
      <c r="F92" s="283"/>
      <c r="G92" s="283"/>
      <c r="H92" s="28">
        <f>D92*F92</f>
        <v>0</v>
      </c>
      <c r="I92" s="28">
        <f>D92*G92</f>
        <v>0</v>
      </c>
    </row>
    <row r="93" spans="1:9">
      <c r="A93" s="145"/>
      <c r="B93" s="25"/>
      <c r="C93" s="29"/>
      <c r="D93" s="27"/>
      <c r="E93" s="27"/>
      <c r="F93" s="28"/>
      <c r="G93" s="28"/>
      <c r="H93" s="28"/>
      <c r="I93" s="28"/>
    </row>
    <row r="94" spans="1:9" ht="57">
      <c r="A94" s="145">
        <v>47</v>
      </c>
      <c r="B94" s="25"/>
      <c r="C94" s="30" t="s">
        <v>798</v>
      </c>
      <c r="D94" s="27">
        <v>1</v>
      </c>
      <c r="E94" s="27" t="s">
        <v>80</v>
      </c>
      <c r="F94" s="283"/>
      <c r="G94" s="283"/>
      <c r="H94" s="28">
        <f>D94*F94</f>
        <v>0</v>
      </c>
      <c r="I94" s="28">
        <f>D94*G94</f>
        <v>0</v>
      </c>
    </row>
    <row r="95" spans="1:9">
      <c r="A95" s="145"/>
      <c r="B95" s="25"/>
      <c r="C95" s="30"/>
      <c r="D95" s="27"/>
      <c r="E95" s="27"/>
      <c r="F95" s="28"/>
      <c r="G95" s="28"/>
      <c r="H95" s="28"/>
      <c r="I95" s="28"/>
    </row>
    <row r="96" spans="1:9">
      <c r="A96" s="145">
        <v>48</v>
      </c>
      <c r="B96" s="25"/>
      <c r="C96" s="30" t="s">
        <v>799</v>
      </c>
      <c r="D96" s="27">
        <v>1</v>
      </c>
      <c r="E96" s="27" t="s">
        <v>80</v>
      </c>
      <c r="F96" s="283"/>
      <c r="G96" s="283"/>
      <c r="H96" s="28">
        <f>D96*F96</f>
        <v>0</v>
      </c>
      <c r="I96" s="28">
        <f>D96*G96</f>
        <v>0</v>
      </c>
    </row>
    <row r="97" spans="1:9">
      <c r="A97" s="145"/>
      <c r="B97" s="25"/>
      <c r="C97" s="30"/>
      <c r="D97" s="27"/>
      <c r="E97" s="27"/>
      <c r="F97" s="28"/>
      <c r="G97" s="28"/>
      <c r="H97" s="28"/>
      <c r="I97" s="28"/>
    </row>
    <row r="98" spans="1:9" ht="28.5">
      <c r="A98" s="145">
        <v>49</v>
      </c>
      <c r="B98" s="25"/>
      <c r="C98" s="30" t="s">
        <v>800</v>
      </c>
      <c r="D98" s="27">
        <v>12</v>
      </c>
      <c r="E98" s="27" t="s">
        <v>80</v>
      </c>
      <c r="F98" s="283"/>
      <c r="G98" s="283"/>
      <c r="H98" s="28">
        <f>D98*F98</f>
        <v>0</v>
      </c>
      <c r="I98" s="28">
        <f>D98*G98</f>
        <v>0</v>
      </c>
    </row>
    <row r="99" spans="1:9">
      <c r="A99" s="145"/>
      <c r="B99" s="25"/>
      <c r="C99" s="30"/>
      <c r="D99" s="27"/>
      <c r="E99" s="27"/>
      <c r="F99" s="28"/>
      <c r="G99" s="28"/>
      <c r="H99" s="28"/>
      <c r="I99" s="28"/>
    </row>
    <row r="100" spans="1:9" ht="71.25">
      <c r="A100" s="145">
        <v>50</v>
      </c>
      <c r="B100" s="25"/>
      <c r="C100" s="30" t="s">
        <v>801</v>
      </c>
      <c r="D100" s="27">
        <v>6</v>
      </c>
      <c r="E100" s="27" t="s">
        <v>80</v>
      </c>
      <c r="F100" s="283"/>
      <c r="G100" s="283"/>
      <c r="H100" s="28">
        <f>D100*F100</f>
        <v>0</v>
      </c>
      <c r="I100" s="28">
        <f>D100*G100</f>
        <v>0</v>
      </c>
    </row>
    <row r="101" spans="1:9">
      <c r="A101" s="145"/>
      <c r="B101" s="25"/>
      <c r="C101" s="30"/>
      <c r="D101" s="27"/>
      <c r="E101" s="27"/>
      <c r="F101" s="28"/>
      <c r="G101" s="28"/>
      <c r="H101" s="28"/>
      <c r="I101" s="28"/>
    </row>
    <row r="102" spans="1:9" ht="57">
      <c r="A102" s="145">
        <v>51</v>
      </c>
      <c r="B102" s="25"/>
      <c r="C102" s="30" t="s">
        <v>802</v>
      </c>
      <c r="D102" s="27">
        <v>2</v>
      </c>
      <c r="E102" s="27" t="s">
        <v>80</v>
      </c>
      <c r="F102" s="283"/>
      <c r="G102" s="283"/>
      <c r="H102" s="28">
        <f>D102*F102</f>
        <v>0</v>
      </c>
      <c r="I102" s="28">
        <f>D102*G102</f>
        <v>0</v>
      </c>
    </row>
    <row r="103" spans="1:9">
      <c r="A103" s="145"/>
      <c r="B103" s="25"/>
      <c r="C103" s="30"/>
      <c r="D103" s="27"/>
      <c r="E103" s="27"/>
      <c r="F103" s="28"/>
      <c r="G103" s="28"/>
      <c r="H103" s="28"/>
      <c r="I103" s="28"/>
    </row>
    <row r="104" spans="1:9">
      <c r="A104" s="145">
        <v>52</v>
      </c>
      <c r="B104" s="25"/>
      <c r="C104" s="30" t="s">
        <v>803</v>
      </c>
      <c r="D104" s="27">
        <v>6</v>
      </c>
      <c r="E104" s="27" t="s">
        <v>80</v>
      </c>
      <c r="F104" s="283"/>
      <c r="G104" s="283"/>
      <c r="H104" s="28">
        <f>D104*F104</f>
        <v>0</v>
      </c>
      <c r="I104" s="28">
        <f>D104*G104</f>
        <v>0</v>
      </c>
    </row>
    <row r="105" spans="1:9">
      <c r="A105" s="145"/>
      <c r="B105" s="25"/>
      <c r="C105" s="30"/>
      <c r="D105" s="27"/>
      <c r="E105" s="27"/>
      <c r="F105" s="28"/>
      <c r="G105" s="28"/>
      <c r="H105" s="28"/>
      <c r="I105" s="28"/>
    </row>
    <row r="106" spans="1:9" ht="28.5">
      <c r="A106" s="145">
        <v>53</v>
      </c>
      <c r="B106" s="25"/>
      <c r="C106" s="29" t="s">
        <v>804</v>
      </c>
      <c r="D106" s="27">
        <v>16</v>
      </c>
      <c r="E106" s="27" t="s">
        <v>80</v>
      </c>
      <c r="F106" s="283"/>
      <c r="G106" s="283"/>
      <c r="H106" s="28">
        <f>D106*F106</f>
        <v>0</v>
      </c>
      <c r="I106" s="28">
        <f>D106*G106</f>
        <v>0</v>
      </c>
    </row>
    <row r="107" spans="1:9">
      <c r="A107" s="145"/>
      <c r="B107" s="25"/>
      <c r="C107" s="29"/>
      <c r="D107" s="27"/>
      <c r="E107" s="27"/>
      <c r="F107" s="28"/>
      <c r="G107" s="28"/>
      <c r="H107" s="28"/>
      <c r="I107" s="28"/>
    </row>
    <row r="108" spans="1:9">
      <c r="A108" s="145">
        <v>54</v>
      </c>
      <c r="B108" s="25"/>
      <c r="C108" s="30" t="s">
        <v>805</v>
      </c>
      <c r="D108" s="27">
        <v>9</v>
      </c>
      <c r="E108" s="27" t="s">
        <v>80</v>
      </c>
      <c r="F108" s="283"/>
      <c r="G108" s="283"/>
      <c r="H108" s="28">
        <f>D108*F108</f>
        <v>0</v>
      </c>
      <c r="I108" s="28">
        <f>D108*G108</f>
        <v>0</v>
      </c>
    </row>
    <row r="109" spans="1:9">
      <c r="A109" s="145"/>
      <c r="B109" s="25"/>
      <c r="C109" s="30"/>
      <c r="D109" s="27"/>
      <c r="E109" s="27"/>
      <c r="F109" s="28"/>
      <c r="G109" s="28"/>
      <c r="H109" s="28"/>
      <c r="I109" s="28"/>
    </row>
    <row r="110" spans="1:9">
      <c r="A110" s="145">
        <v>55</v>
      </c>
      <c r="B110" s="25"/>
      <c r="C110" s="30" t="s">
        <v>803</v>
      </c>
      <c r="D110" s="27">
        <v>12</v>
      </c>
      <c r="E110" s="27" t="s">
        <v>80</v>
      </c>
      <c r="F110" s="283"/>
      <c r="G110" s="283"/>
      <c r="H110" s="28">
        <f>D110*F110</f>
        <v>0</v>
      </c>
      <c r="I110" s="28">
        <f>D110*G110</f>
        <v>0</v>
      </c>
    </row>
    <row r="111" spans="1:9">
      <c r="A111" s="145"/>
      <c r="B111" s="25"/>
      <c r="C111" s="30"/>
      <c r="D111" s="27"/>
      <c r="E111" s="27"/>
      <c r="F111" s="28"/>
      <c r="G111" s="28"/>
      <c r="H111" s="28"/>
      <c r="I111" s="28"/>
    </row>
    <row r="112" spans="1:9">
      <c r="A112" s="145">
        <v>56</v>
      </c>
      <c r="B112" s="25"/>
      <c r="C112" s="30" t="s">
        <v>806</v>
      </c>
      <c r="D112" s="27">
        <v>1</v>
      </c>
      <c r="E112" s="27" t="s">
        <v>80</v>
      </c>
      <c r="F112" s="283"/>
      <c r="G112" s="283"/>
      <c r="H112" s="28">
        <f>D112*F112</f>
        <v>0</v>
      </c>
      <c r="I112" s="28">
        <f>D112*G112</f>
        <v>0</v>
      </c>
    </row>
    <row r="113" spans="1:9">
      <c r="A113" s="145"/>
      <c r="B113" s="25"/>
      <c r="C113" s="30"/>
      <c r="D113" s="27"/>
      <c r="E113" s="27"/>
      <c r="F113" s="28"/>
      <c r="G113" s="28"/>
      <c r="H113" s="28"/>
      <c r="I113" s="28"/>
    </row>
    <row r="114" spans="1:9">
      <c r="A114" s="145">
        <v>57</v>
      </c>
      <c r="B114" s="25"/>
      <c r="C114" s="30" t="s">
        <v>799</v>
      </c>
      <c r="D114" s="27">
        <v>2</v>
      </c>
      <c r="E114" s="27" t="s">
        <v>80</v>
      </c>
      <c r="F114" s="283"/>
      <c r="G114" s="283"/>
      <c r="H114" s="28">
        <f>D114*F114</f>
        <v>0</v>
      </c>
      <c r="I114" s="28">
        <f>D114*G114</f>
        <v>0</v>
      </c>
    </row>
    <row r="115" spans="1:9">
      <c r="A115" s="145"/>
      <c r="B115" s="25"/>
      <c r="C115" s="30"/>
      <c r="D115" s="27"/>
      <c r="E115" s="27"/>
      <c r="F115" s="28"/>
      <c r="G115" s="28"/>
      <c r="H115" s="28"/>
      <c r="I115" s="28"/>
    </row>
    <row r="116" spans="1:9" ht="42.75">
      <c r="A116" s="145">
        <v>58</v>
      </c>
      <c r="B116" s="25"/>
      <c r="C116" s="29" t="s">
        <v>807</v>
      </c>
      <c r="D116" s="27">
        <v>2</v>
      </c>
      <c r="E116" s="27" t="s">
        <v>80</v>
      </c>
      <c r="F116" s="283"/>
      <c r="G116" s="283"/>
      <c r="H116" s="28">
        <f>D116*F116</f>
        <v>0</v>
      </c>
      <c r="I116" s="28">
        <f>D116*G116</f>
        <v>0</v>
      </c>
    </row>
    <row r="117" spans="1:9">
      <c r="A117" s="145"/>
      <c r="B117" s="25"/>
      <c r="C117" s="29"/>
      <c r="D117" s="27"/>
      <c r="E117" s="27"/>
      <c r="F117" s="28"/>
      <c r="G117" s="28"/>
      <c r="H117" s="28"/>
      <c r="I117" s="28"/>
    </row>
    <row r="118" spans="1:9" ht="42.75">
      <c r="A118" s="145">
        <v>59</v>
      </c>
      <c r="B118" s="25"/>
      <c r="C118" s="30" t="s">
        <v>808</v>
      </c>
      <c r="D118" s="27">
        <v>8</v>
      </c>
      <c r="E118" s="27" t="s">
        <v>80</v>
      </c>
      <c r="F118" s="283"/>
      <c r="G118" s="283"/>
      <c r="H118" s="28">
        <f>D118*F118</f>
        <v>0</v>
      </c>
      <c r="I118" s="28">
        <f>D118*G118</f>
        <v>0</v>
      </c>
    </row>
    <row r="119" spans="1:9">
      <c r="A119" s="145"/>
      <c r="B119" s="25"/>
      <c r="C119" s="30"/>
      <c r="D119" s="27"/>
      <c r="E119" s="27"/>
      <c r="F119" s="28"/>
      <c r="G119" s="28"/>
      <c r="H119" s="28"/>
      <c r="I119" s="28"/>
    </row>
    <row r="120" spans="1:9" ht="71.25">
      <c r="A120" s="145">
        <v>60</v>
      </c>
      <c r="B120" s="25"/>
      <c r="C120" s="30" t="s">
        <v>809</v>
      </c>
      <c r="D120" s="27">
        <v>8</v>
      </c>
      <c r="E120" s="27" t="s">
        <v>80</v>
      </c>
      <c r="F120" s="283"/>
      <c r="G120" s="283"/>
      <c r="H120" s="28">
        <f>D120*F120</f>
        <v>0</v>
      </c>
      <c r="I120" s="28">
        <f>D120*G120</f>
        <v>0</v>
      </c>
    </row>
    <row r="121" spans="1:9">
      <c r="A121" s="145"/>
      <c r="B121" s="25"/>
      <c r="C121" s="30"/>
      <c r="D121" s="27"/>
      <c r="E121" s="27"/>
      <c r="F121" s="28"/>
      <c r="G121" s="28"/>
      <c r="H121" s="28"/>
      <c r="I121" s="28"/>
    </row>
    <row r="122" spans="1:9" ht="28.5">
      <c r="A122" s="145">
        <v>61</v>
      </c>
      <c r="B122" s="25"/>
      <c r="C122" s="26" t="s">
        <v>810</v>
      </c>
      <c r="D122" s="27">
        <v>8</v>
      </c>
      <c r="E122" s="27" t="s">
        <v>80</v>
      </c>
      <c r="F122" s="283"/>
      <c r="G122" s="283"/>
      <c r="H122" s="28">
        <f>D122*F122</f>
        <v>0</v>
      </c>
      <c r="I122" s="28">
        <f>D122*G122</f>
        <v>0</v>
      </c>
    </row>
    <row r="123" spans="1:9">
      <c r="A123" s="145"/>
      <c r="B123" s="25"/>
      <c r="C123" s="26"/>
      <c r="D123" s="27"/>
      <c r="E123" s="27"/>
      <c r="F123" s="28"/>
      <c r="G123" s="28"/>
      <c r="H123" s="28"/>
      <c r="I123" s="28"/>
    </row>
    <row r="124" spans="1:9" ht="29.25" customHeight="1">
      <c r="A124" s="145">
        <v>62</v>
      </c>
      <c r="B124" s="25"/>
      <c r="C124" s="1" t="s">
        <v>811</v>
      </c>
      <c r="D124" s="27">
        <v>1</v>
      </c>
      <c r="E124" s="27" t="s">
        <v>80</v>
      </c>
      <c r="F124" s="283"/>
      <c r="G124" s="283"/>
      <c r="H124" s="28">
        <f>D124*F124</f>
        <v>0</v>
      </c>
      <c r="I124" s="28">
        <f>D124*G124</f>
        <v>0</v>
      </c>
    </row>
    <row r="125" spans="1:9">
      <c r="A125" s="145"/>
      <c r="B125" s="25"/>
      <c r="C125" s="1"/>
      <c r="D125" s="27"/>
      <c r="E125" s="27"/>
      <c r="F125" s="28"/>
      <c r="G125" s="28"/>
      <c r="H125" s="28"/>
      <c r="I125" s="28"/>
    </row>
    <row r="126" spans="1:9">
      <c r="A126" s="145">
        <v>63</v>
      </c>
      <c r="B126" s="25"/>
      <c r="C126" s="1" t="s">
        <v>812</v>
      </c>
      <c r="D126" s="27">
        <v>2</v>
      </c>
      <c r="E126" s="27" t="s">
        <v>80</v>
      </c>
      <c r="F126" s="283"/>
      <c r="G126" s="283"/>
      <c r="H126" s="28">
        <f>D126*F126</f>
        <v>0</v>
      </c>
      <c r="I126" s="28">
        <f>D126*G126</f>
        <v>0</v>
      </c>
    </row>
    <row r="127" spans="1:9">
      <c r="A127" s="145"/>
      <c r="B127" s="25"/>
      <c r="C127" s="1"/>
      <c r="D127" s="27"/>
      <c r="E127" s="27"/>
      <c r="F127" s="28"/>
      <c r="G127" s="28"/>
      <c r="H127" s="28"/>
      <c r="I127" s="28"/>
    </row>
    <row r="128" spans="1:9" ht="42.75">
      <c r="A128" s="145">
        <v>64</v>
      </c>
      <c r="B128" s="25"/>
      <c r="C128" s="1" t="s">
        <v>813</v>
      </c>
      <c r="D128" s="27">
        <v>10</v>
      </c>
      <c r="E128" s="27" t="s">
        <v>80</v>
      </c>
      <c r="F128" s="283"/>
      <c r="G128" s="283"/>
      <c r="H128" s="28">
        <f>D128*F128</f>
        <v>0</v>
      </c>
      <c r="I128" s="28">
        <f>D128*G128</f>
        <v>0</v>
      </c>
    </row>
    <row r="129" spans="1:9">
      <c r="A129" s="145"/>
      <c r="B129" s="25"/>
      <c r="C129" s="1"/>
      <c r="D129" s="27"/>
      <c r="E129" s="27"/>
      <c r="F129" s="28"/>
      <c r="G129" s="28"/>
      <c r="H129" s="28"/>
      <c r="I129" s="28"/>
    </row>
    <row r="130" spans="1:9" ht="57">
      <c r="A130" s="145">
        <v>65</v>
      </c>
      <c r="B130" s="25"/>
      <c r="C130" s="1" t="s">
        <v>814</v>
      </c>
      <c r="D130" s="27">
        <v>4</v>
      </c>
      <c r="E130" s="27" t="s">
        <v>80</v>
      </c>
      <c r="F130" s="283"/>
      <c r="G130" s="283"/>
      <c r="H130" s="28">
        <f>D130*F130</f>
        <v>0</v>
      </c>
      <c r="I130" s="28">
        <f>D130*G130</f>
        <v>0</v>
      </c>
    </row>
    <row r="131" spans="1:9">
      <c r="A131" s="145"/>
      <c r="B131" s="25"/>
      <c r="C131" s="1"/>
      <c r="D131" s="27"/>
      <c r="E131" s="27"/>
      <c r="F131" s="28"/>
      <c r="G131" s="28"/>
      <c r="H131" s="28"/>
      <c r="I131" s="28"/>
    </row>
    <row r="132" spans="1:9" ht="42.75">
      <c r="A132" s="145">
        <v>66</v>
      </c>
      <c r="B132" s="25"/>
      <c r="C132" s="26" t="s">
        <v>815</v>
      </c>
      <c r="D132" s="27">
        <v>25</v>
      </c>
      <c r="E132" s="27" t="s">
        <v>80</v>
      </c>
      <c r="F132" s="283"/>
      <c r="G132" s="283"/>
      <c r="H132" s="28">
        <f>D132*F132</f>
        <v>0</v>
      </c>
      <c r="I132" s="28">
        <f>D132*G132</f>
        <v>0</v>
      </c>
    </row>
    <row r="133" spans="1:9">
      <c r="A133" s="145"/>
      <c r="B133" s="25"/>
      <c r="C133" s="26"/>
      <c r="D133" s="27"/>
      <c r="E133" s="27"/>
      <c r="F133" s="28"/>
      <c r="G133" s="28"/>
      <c r="H133" s="28"/>
      <c r="I133" s="28"/>
    </row>
    <row r="134" spans="1:9" ht="42.75">
      <c r="A134" s="145">
        <v>67</v>
      </c>
      <c r="B134" s="25"/>
      <c r="C134" s="26" t="s">
        <v>816</v>
      </c>
      <c r="D134" s="27">
        <v>10</v>
      </c>
      <c r="E134" s="27" t="s">
        <v>80</v>
      </c>
      <c r="F134" s="283"/>
      <c r="G134" s="283"/>
      <c r="H134" s="28">
        <f>D134*F134</f>
        <v>0</v>
      </c>
      <c r="I134" s="28">
        <f>D134*G134</f>
        <v>0</v>
      </c>
    </row>
    <row r="135" spans="1:9">
      <c r="A135" s="145"/>
      <c r="B135" s="25"/>
      <c r="C135" s="26"/>
      <c r="D135" s="27"/>
      <c r="E135" s="27"/>
      <c r="F135" s="28"/>
      <c r="G135" s="28"/>
      <c r="H135" s="28"/>
      <c r="I135" s="28"/>
    </row>
    <row r="136" spans="1:9" ht="42.75">
      <c r="A136" s="145">
        <v>68</v>
      </c>
      <c r="B136" s="25"/>
      <c r="C136" s="26" t="s">
        <v>817</v>
      </c>
      <c r="D136" s="27">
        <v>3</v>
      </c>
      <c r="E136" s="27" t="s">
        <v>80</v>
      </c>
      <c r="F136" s="283"/>
      <c r="G136" s="283"/>
      <c r="H136" s="28">
        <f>D136*F136</f>
        <v>0</v>
      </c>
      <c r="I136" s="28">
        <f>D136*G136</f>
        <v>0</v>
      </c>
    </row>
    <row r="137" spans="1:9">
      <c r="A137" s="145"/>
      <c r="B137" s="25"/>
      <c r="C137" s="26"/>
      <c r="D137" s="27"/>
      <c r="E137" s="27"/>
      <c r="F137" s="28"/>
      <c r="G137" s="28"/>
      <c r="H137" s="28"/>
      <c r="I137" s="28"/>
    </row>
    <row r="138" spans="1:9" ht="42.75">
      <c r="A138" s="145">
        <v>69</v>
      </c>
      <c r="B138" s="25"/>
      <c r="C138" s="1" t="s">
        <v>818</v>
      </c>
      <c r="D138" s="27">
        <v>10</v>
      </c>
      <c r="E138" s="27" t="s">
        <v>80</v>
      </c>
      <c r="F138" s="283"/>
      <c r="G138" s="283"/>
      <c r="H138" s="28">
        <f>D138*F138</f>
        <v>0</v>
      </c>
      <c r="I138" s="28">
        <f>D138*G138</f>
        <v>0</v>
      </c>
    </row>
    <row r="139" spans="1:9">
      <c r="A139" s="145"/>
      <c r="B139" s="25"/>
      <c r="C139" s="1"/>
      <c r="D139" s="27"/>
      <c r="E139" s="27"/>
      <c r="F139" s="28"/>
      <c r="G139" s="28"/>
      <c r="H139" s="28"/>
      <c r="I139" s="28"/>
    </row>
    <row r="140" spans="1:9" ht="28.5">
      <c r="A140" s="145">
        <v>70</v>
      </c>
      <c r="B140" s="25"/>
      <c r="C140" s="26" t="s">
        <v>819</v>
      </c>
      <c r="D140" s="27">
        <v>60</v>
      </c>
      <c r="E140" s="27" t="s">
        <v>80</v>
      </c>
      <c r="F140" s="283"/>
      <c r="G140" s="283"/>
      <c r="H140" s="28">
        <f>D140*F140</f>
        <v>0</v>
      </c>
      <c r="I140" s="28">
        <f>D140*G140</f>
        <v>0</v>
      </c>
    </row>
    <row r="141" spans="1:9">
      <c r="A141" s="145"/>
      <c r="B141" s="25"/>
      <c r="C141" s="26"/>
      <c r="D141" s="27"/>
      <c r="E141" s="27"/>
      <c r="F141" s="28"/>
      <c r="G141" s="28"/>
      <c r="H141" s="28"/>
      <c r="I141" s="28"/>
    </row>
    <row r="142" spans="1:9" ht="81.75" customHeight="1">
      <c r="A142" s="145">
        <v>71</v>
      </c>
      <c r="B142" s="25"/>
      <c r="C142" s="31" t="s">
        <v>820</v>
      </c>
      <c r="D142" s="27">
        <v>1</v>
      </c>
      <c r="E142" s="27" t="s">
        <v>763</v>
      </c>
      <c r="F142" s="283"/>
      <c r="G142" s="283"/>
      <c r="H142" s="28">
        <f>D142*F142</f>
        <v>0</v>
      </c>
      <c r="I142" s="28">
        <f>D142*G142</f>
        <v>0</v>
      </c>
    </row>
    <row r="143" spans="1:9" ht="14.25" customHeight="1">
      <c r="A143" s="145"/>
      <c r="B143" s="25"/>
      <c r="C143" s="31"/>
      <c r="D143" s="27"/>
      <c r="E143" s="27"/>
      <c r="F143" s="28"/>
      <c r="G143" s="28"/>
      <c r="H143" s="28"/>
      <c r="I143" s="28"/>
    </row>
    <row r="144" spans="1:9" ht="71.25">
      <c r="A144" s="145">
        <v>72</v>
      </c>
      <c r="B144" s="25"/>
      <c r="C144" s="31" t="s">
        <v>821</v>
      </c>
      <c r="D144" s="27">
        <v>1</v>
      </c>
      <c r="E144" s="27" t="s">
        <v>763</v>
      </c>
      <c r="F144" s="283"/>
      <c r="G144" s="283"/>
      <c r="H144" s="28">
        <f>D144*F144</f>
        <v>0</v>
      </c>
      <c r="I144" s="28">
        <f>D144*G144</f>
        <v>0</v>
      </c>
    </row>
    <row r="145" spans="1:9">
      <c r="A145" s="145"/>
      <c r="B145" s="25"/>
      <c r="C145" s="31"/>
      <c r="D145" s="27"/>
      <c r="E145" s="27"/>
      <c r="F145" s="28"/>
      <c r="G145" s="28"/>
      <c r="H145" s="28"/>
      <c r="I145" s="28"/>
    </row>
    <row r="146" spans="1:9" ht="42.75">
      <c r="A146" s="145">
        <v>73</v>
      </c>
      <c r="B146" s="25"/>
      <c r="C146" s="31" t="s">
        <v>822</v>
      </c>
      <c r="D146" s="27">
        <v>1</v>
      </c>
      <c r="E146" s="27" t="s">
        <v>763</v>
      </c>
      <c r="F146" s="283"/>
      <c r="G146" s="283"/>
      <c r="H146" s="28">
        <f>D146*F146</f>
        <v>0</v>
      </c>
      <c r="I146" s="28">
        <f>D146*G146</f>
        <v>0</v>
      </c>
    </row>
    <row r="147" spans="1:9">
      <c r="A147" s="145"/>
      <c r="B147" s="25"/>
      <c r="C147" s="31"/>
      <c r="D147" s="27"/>
      <c r="E147" s="27"/>
      <c r="F147" s="28"/>
      <c r="G147" s="28"/>
      <c r="H147" s="28"/>
      <c r="I147" s="28"/>
    </row>
    <row r="148" spans="1:9" ht="85.5">
      <c r="A148" s="145">
        <v>74</v>
      </c>
      <c r="B148" s="25"/>
      <c r="C148" s="31" t="s">
        <v>823</v>
      </c>
      <c r="D148" s="27">
        <v>1</v>
      </c>
      <c r="E148" s="27" t="s">
        <v>763</v>
      </c>
      <c r="F148" s="283"/>
      <c r="G148" s="283"/>
      <c r="H148" s="28">
        <f>D148*F148</f>
        <v>0</v>
      </c>
      <c r="I148" s="28">
        <f>D148*G148</f>
        <v>0</v>
      </c>
    </row>
    <row r="149" spans="1:9">
      <c r="A149" s="145"/>
      <c r="B149" s="25"/>
      <c r="C149" s="31"/>
      <c r="D149" s="27"/>
      <c r="E149" s="27"/>
      <c r="F149" s="28"/>
      <c r="G149" s="28"/>
      <c r="H149" s="28"/>
      <c r="I149" s="28"/>
    </row>
    <row r="150" spans="1:9" ht="42.75">
      <c r="A150" s="145">
        <v>75</v>
      </c>
      <c r="B150" s="25"/>
      <c r="C150" s="31" t="s">
        <v>824</v>
      </c>
      <c r="D150" s="27">
        <v>1</v>
      </c>
      <c r="E150" s="27" t="s">
        <v>763</v>
      </c>
      <c r="F150" s="283"/>
      <c r="G150" s="283"/>
      <c r="H150" s="28">
        <f>D150*F150</f>
        <v>0</v>
      </c>
      <c r="I150" s="28">
        <f>D150*G150</f>
        <v>0</v>
      </c>
    </row>
    <row r="151" spans="1:9">
      <c r="A151" s="145"/>
      <c r="B151" s="25"/>
      <c r="C151" s="31"/>
      <c r="D151" s="27"/>
      <c r="E151" s="27"/>
      <c r="F151" s="28"/>
      <c r="G151" s="28"/>
      <c r="H151" s="28"/>
      <c r="I151" s="28"/>
    </row>
    <row r="152" spans="1:9" ht="42.75">
      <c r="A152" s="145">
        <v>76</v>
      </c>
      <c r="B152" s="25"/>
      <c r="C152" s="31" t="s">
        <v>825</v>
      </c>
      <c r="D152" s="27">
        <v>1</v>
      </c>
      <c r="E152" s="27" t="s">
        <v>763</v>
      </c>
      <c r="F152" s="283"/>
      <c r="G152" s="283"/>
      <c r="H152" s="28">
        <f>D152*F152</f>
        <v>0</v>
      </c>
      <c r="I152" s="28">
        <f>D152*G152</f>
        <v>0</v>
      </c>
    </row>
    <row r="153" spans="1:9">
      <c r="A153" s="145"/>
      <c r="B153" s="25"/>
      <c r="C153" s="31"/>
      <c r="D153" s="27"/>
      <c r="E153" s="27"/>
      <c r="F153" s="28"/>
      <c r="G153" s="28"/>
      <c r="H153" s="28"/>
      <c r="I153" s="28"/>
    </row>
    <row r="154" spans="1:9" ht="42.75">
      <c r="A154" s="145">
        <v>77</v>
      </c>
      <c r="B154" s="25"/>
      <c r="C154" s="31" t="s">
        <v>826</v>
      </c>
      <c r="D154" s="27">
        <v>1</v>
      </c>
      <c r="E154" s="27" t="s">
        <v>763</v>
      </c>
      <c r="F154" s="283"/>
      <c r="G154" s="283"/>
      <c r="H154" s="28">
        <f>D154*F154</f>
        <v>0</v>
      </c>
      <c r="I154" s="28">
        <f>D154*G154</f>
        <v>0</v>
      </c>
    </row>
    <row r="155" spans="1:9">
      <c r="A155" s="145"/>
      <c r="B155" s="25"/>
      <c r="C155" s="31"/>
      <c r="D155" s="27"/>
      <c r="E155" s="27"/>
      <c r="F155" s="28"/>
      <c r="G155" s="28"/>
      <c r="H155" s="28"/>
      <c r="I155" s="28"/>
    </row>
    <row r="156" spans="1:9" ht="42.75">
      <c r="A156" s="145">
        <v>78</v>
      </c>
      <c r="B156" s="25"/>
      <c r="C156" s="31" t="s">
        <v>827</v>
      </c>
      <c r="D156" s="27">
        <v>22</v>
      </c>
      <c r="E156" s="27" t="s">
        <v>763</v>
      </c>
      <c r="F156" s="283"/>
      <c r="G156" s="283"/>
      <c r="H156" s="28">
        <f>D156*F156</f>
        <v>0</v>
      </c>
      <c r="I156" s="28">
        <f>D156*G156</f>
        <v>0</v>
      </c>
    </row>
    <row r="157" spans="1:9">
      <c r="A157" s="145"/>
      <c r="B157" s="25"/>
      <c r="C157" s="31"/>
      <c r="D157" s="27"/>
      <c r="E157" s="27"/>
      <c r="F157" s="28"/>
      <c r="G157" s="28"/>
      <c r="H157" s="28"/>
      <c r="I157" s="28"/>
    </row>
    <row r="158" spans="1:9" ht="28.5">
      <c r="A158" s="145">
        <v>79</v>
      </c>
      <c r="B158" s="25"/>
      <c r="C158" s="31" t="s">
        <v>828</v>
      </c>
      <c r="D158" s="27">
        <v>2</v>
      </c>
      <c r="E158" s="27" t="s">
        <v>763</v>
      </c>
      <c r="F158" s="283"/>
      <c r="G158" s="283"/>
      <c r="H158" s="28">
        <f>D158*F158</f>
        <v>0</v>
      </c>
      <c r="I158" s="28">
        <f>D158*G158</f>
        <v>0</v>
      </c>
    </row>
    <row r="159" spans="1:9">
      <c r="A159" s="145"/>
      <c r="B159" s="25"/>
      <c r="C159" s="31"/>
      <c r="D159" s="27"/>
      <c r="E159" s="27"/>
      <c r="F159" s="28"/>
      <c r="G159" s="28"/>
      <c r="H159" s="28"/>
      <c r="I159" s="28"/>
    </row>
    <row r="160" spans="1:9" ht="99.75">
      <c r="A160" s="145">
        <v>80</v>
      </c>
      <c r="B160" s="32"/>
      <c r="C160" s="33" t="s">
        <v>4048</v>
      </c>
      <c r="D160" s="27">
        <v>1</v>
      </c>
      <c r="E160" s="27" t="s">
        <v>763</v>
      </c>
      <c r="F160" s="283"/>
      <c r="G160" s="283"/>
      <c r="H160" s="28">
        <f>D160*F160</f>
        <v>0</v>
      </c>
      <c r="I160" s="28">
        <f>D160*G160</f>
        <v>0</v>
      </c>
    </row>
    <row r="161" spans="1:9" ht="15">
      <c r="A161" s="145"/>
      <c r="B161" s="32"/>
      <c r="C161" s="33"/>
      <c r="D161" s="27"/>
      <c r="E161" s="27"/>
      <c r="F161" s="28"/>
      <c r="G161" s="28"/>
      <c r="H161" s="28"/>
      <c r="I161" s="28"/>
    </row>
    <row r="162" spans="1:9" ht="99.75">
      <c r="A162" s="145">
        <v>81</v>
      </c>
      <c r="B162" s="32"/>
      <c r="C162" s="33" t="s">
        <v>829</v>
      </c>
      <c r="D162" s="27">
        <v>9</v>
      </c>
      <c r="E162" s="27" t="s">
        <v>763</v>
      </c>
      <c r="F162" s="283"/>
      <c r="G162" s="283"/>
      <c r="H162" s="28">
        <f>D162*F162</f>
        <v>0</v>
      </c>
      <c r="I162" s="28">
        <f>D162*G162</f>
        <v>0</v>
      </c>
    </row>
    <row r="163" spans="1:9" ht="15">
      <c r="A163" s="145"/>
      <c r="B163" s="32"/>
      <c r="C163" s="33"/>
      <c r="D163" s="27"/>
      <c r="E163" s="27"/>
      <c r="F163" s="28"/>
      <c r="G163" s="28"/>
      <c r="H163" s="28"/>
      <c r="I163" s="28"/>
    </row>
    <row r="164" spans="1:9" ht="114">
      <c r="A164" s="145">
        <v>82</v>
      </c>
      <c r="B164" s="32"/>
      <c r="C164" s="33" t="s">
        <v>830</v>
      </c>
      <c r="D164" s="27">
        <v>2</v>
      </c>
      <c r="E164" s="27" t="s">
        <v>763</v>
      </c>
      <c r="F164" s="283"/>
      <c r="G164" s="283"/>
      <c r="H164" s="28">
        <f>D164*F164</f>
        <v>0</v>
      </c>
      <c r="I164" s="28">
        <f>D164*G164</f>
        <v>0</v>
      </c>
    </row>
    <row r="165" spans="1:9" ht="15">
      <c r="A165" s="145"/>
      <c r="B165" s="32"/>
      <c r="C165" s="33"/>
      <c r="D165" s="27"/>
      <c r="E165" s="27"/>
      <c r="F165" s="28"/>
      <c r="G165" s="28"/>
      <c r="H165" s="28"/>
      <c r="I165" s="28"/>
    </row>
    <row r="166" spans="1:9" ht="42.75">
      <c r="A166" s="145">
        <v>83</v>
      </c>
      <c r="B166" s="25"/>
      <c r="C166" s="31" t="s">
        <v>831</v>
      </c>
      <c r="D166" s="27">
        <v>59</v>
      </c>
      <c r="E166" s="27" t="s">
        <v>763</v>
      </c>
      <c r="F166" s="283"/>
      <c r="G166" s="283"/>
      <c r="H166" s="28">
        <f>D166*F166</f>
        <v>0</v>
      </c>
      <c r="I166" s="28">
        <f>D166*G166</f>
        <v>0</v>
      </c>
    </row>
    <row r="167" spans="1:9">
      <c r="A167" s="145"/>
      <c r="B167" s="25"/>
      <c r="C167" s="31"/>
      <c r="D167" s="27"/>
      <c r="E167" s="27"/>
      <c r="F167" s="28"/>
      <c r="G167" s="28"/>
      <c r="H167" s="28"/>
      <c r="I167" s="28"/>
    </row>
    <row r="168" spans="1:9" ht="114">
      <c r="A168" s="145">
        <v>84</v>
      </c>
      <c r="B168" s="25"/>
      <c r="C168" s="1" t="s">
        <v>832</v>
      </c>
      <c r="D168" s="34">
        <v>11</v>
      </c>
      <c r="E168" s="34" t="s">
        <v>80</v>
      </c>
      <c r="F168" s="283"/>
      <c r="G168" s="283"/>
      <c r="H168" s="28">
        <f>D168*F168</f>
        <v>0</v>
      </c>
      <c r="I168" s="28">
        <f>D168*G168</f>
        <v>0</v>
      </c>
    </row>
    <row r="169" spans="1:9">
      <c r="A169" s="145"/>
      <c r="B169" s="25"/>
      <c r="C169" s="1"/>
      <c r="D169" s="34"/>
      <c r="E169" s="34"/>
      <c r="F169" s="28"/>
      <c r="G169" s="28"/>
      <c r="H169" s="28"/>
      <c r="I169" s="28"/>
    </row>
    <row r="170" spans="1:9" ht="114">
      <c r="A170" s="145">
        <v>85</v>
      </c>
      <c r="B170" s="25"/>
      <c r="C170" s="1" t="s">
        <v>833</v>
      </c>
      <c r="D170" s="34">
        <v>3</v>
      </c>
      <c r="E170" s="34" t="s">
        <v>80</v>
      </c>
      <c r="F170" s="283"/>
      <c r="G170" s="283"/>
      <c r="H170" s="28">
        <f>D170*F170</f>
        <v>0</v>
      </c>
      <c r="I170" s="28">
        <f>D170*G170</f>
        <v>0</v>
      </c>
    </row>
    <row r="171" spans="1:9">
      <c r="A171" s="145"/>
      <c r="B171" s="25"/>
      <c r="C171" s="1"/>
      <c r="D171" s="34"/>
      <c r="E171" s="34"/>
      <c r="F171" s="28"/>
      <c r="G171" s="28"/>
      <c r="H171" s="28"/>
      <c r="I171" s="28"/>
    </row>
    <row r="172" spans="1:9" ht="71.25">
      <c r="A172" s="145">
        <v>86</v>
      </c>
      <c r="B172" s="25"/>
      <c r="C172" s="26" t="s">
        <v>834</v>
      </c>
      <c r="D172" s="27">
        <v>3</v>
      </c>
      <c r="E172" s="27" t="s">
        <v>80</v>
      </c>
      <c r="F172" s="283"/>
      <c r="G172" s="283"/>
      <c r="H172" s="28">
        <f>D172*F172</f>
        <v>0</v>
      </c>
      <c r="I172" s="28">
        <f>D172*G172</f>
        <v>0</v>
      </c>
    </row>
    <row r="173" spans="1:9">
      <c r="A173" s="145"/>
      <c r="B173" s="25"/>
      <c r="C173" s="26"/>
      <c r="D173" s="27"/>
      <c r="E173" s="27"/>
      <c r="F173" s="28"/>
      <c r="G173" s="28"/>
      <c r="H173" s="28"/>
      <c r="I173" s="28"/>
    </row>
    <row r="174" spans="1:9" ht="128.25">
      <c r="A174" s="145">
        <v>87</v>
      </c>
      <c r="B174" s="25"/>
      <c r="C174" s="1" t="s">
        <v>835</v>
      </c>
      <c r="D174" s="27">
        <v>32</v>
      </c>
      <c r="E174" s="27" t="s">
        <v>80</v>
      </c>
      <c r="F174" s="283"/>
      <c r="G174" s="283"/>
      <c r="H174" s="28">
        <f>D174*F174</f>
        <v>0</v>
      </c>
      <c r="I174" s="28">
        <f>D174*G174</f>
        <v>0</v>
      </c>
    </row>
    <row r="175" spans="1:9">
      <c r="A175" s="145"/>
      <c r="B175" s="25"/>
      <c r="C175" s="1"/>
      <c r="D175" s="27"/>
      <c r="E175" s="27"/>
      <c r="F175" s="28"/>
      <c r="G175" s="28"/>
      <c r="H175" s="28"/>
      <c r="I175" s="28"/>
    </row>
    <row r="176" spans="1:9" ht="42.75">
      <c r="A176" s="145">
        <v>88</v>
      </c>
      <c r="B176" s="25"/>
      <c r="C176" s="26" t="s">
        <v>836</v>
      </c>
      <c r="D176" s="27">
        <v>6</v>
      </c>
      <c r="E176" s="27" t="s">
        <v>80</v>
      </c>
      <c r="F176" s="283"/>
      <c r="G176" s="283"/>
      <c r="H176" s="28">
        <f>D176*F176</f>
        <v>0</v>
      </c>
      <c r="I176" s="28">
        <f>D176*G176</f>
        <v>0</v>
      </c>
    </row>
    <row r="177" spans="1:9">
      <c r="A177" s="145"/>
      <c r="B177" s="25"/>
      <c r="C177" s="26"/>
      <c r="D177" s="27"/>
      <c r="E177" s="27"/>
      <c r="F177" s="28"/>
      <c r="G177" s="28"/>
      <c r="H177" s="28"/>
      <c r="I177" s="28"/>
    </row>
    <row r="178" spans="1:9" ht="99.75">
      <c r="A178" s="145">
        <v>89</v>
      </c>
      <c r="B178" s="25"/>
      <c r="C178" s="1" t="s">
        <v>837</v>
      </c>
      <c r="D178" s="27">
        <v>5</v>
      </c>
      <c r="E178" s="27" t="s">
        <v>80</v>
      </c>
      <c r="F178" s="283"/>
      <c r="G178" s="283"/>
      <c r="H178" s="28">
        <f>D178*F178</f>
        <v>0</v>
      </c>
      <c r="I178" s="28">
        <f>D178*G178</f>
        <v>0</v>
      </c>
    </row>
    <row r="179" spans="1:9">
      <c r="A179" s="145"/>
      <c r="B179" s="25"/>
      <c r="C179" s="1"/>
      <c r="D179" s="27"/>
      <c r="E179" s="27"/>
      <c r="F179" s="28"/>
      <c r="G179" s="28"/>
      <c r="H179" s="28"/>
      <c r="I179" s="28"/>
    </row>
    <row r="180" spans="1:9" ht="99.75">
      <c r="A180" s="145">
        <v>90</v>
      </c>
      <c r="B180" s="25"/>
      <c r="C180" s="1" t="s">
        <v>838</v>
      </c>
      <c r="D180" s="27">
        <v>16</v>
      </c>
      <c r="E180" s="27" t="s">
        <v>80</v>
      </c>
      <c r="F180" s="283"/>
      <c r="G180" s="283"/>
      <c r="H180" s="28">
        <f>D180*F180</f>
        <v>0</v>
      </c>
      <c r="I180" s="28">
        <f>D180*G180</f>
        <v>0</v>
      </c>
    </row>
    <row r="181" spans="1:9">
      <c r="A181" s="145"/>
      <c r="B181" s="25"/>
      <c r="C181" s="1"/>
      <c r="D181" s="27"/>
      <c r="E181" s="27"/>
      <c r="F181" s="28"/>
      <c r="G181" s="28"/>
      <c r="H181" s="28"/>
      <c r="I181" s="28"/>
    </row>
    <row r="182" spans="1:9" ht="58.5" customHeight="1">
      <c r="A182" s="145">
        <v>91</v>
      </c>
      <c r="B182" s="25"/>
      <c r="C182" s="1" t="s">
        <v>839</v>
      </c>
      <c r="D182" s="27">
        <v>6</v>
      </c>
      <c r="E182" s="27" t="s">
        <v>80</v>
      </c>
      <c r="F182" s="283"/>
      <c r="G182" s="283"/>
      <c r="H182" s="28">
        <f>D182*F182</f>
        <v>0</v>
      </c>
      <c r="I182" s="28">
        <f>D182*G182</f>
        <v>0</v>
      </c>
    </row>
    <row r="183" spans="1:9">
      <c r="A183" s="145"/>
      <c r="B183" s="25"/>
      <c r="C183" s="1"/>
      <c r="D183" s="27"/>
      <c r="E183" s="27"/>
      <c r="F183" s="28"/>
      <c r="G183" s="28"/>
      <c r="H183" s="28"/>
      <c r="I183" s="28"/>
    </row>
    <row r="184" spans="1:9" ht="28.5">
      <c r="A184" s="145">
        <v>92</v>
      </c>
      <c r="B184" s="25"/>
      <c r="C184" s="26" t="s">
        <v>840</v>
      </c>
      <c r="D184" s="27">
        <v>60</v>
      </c>
      <c r="E184" s="27" t="s">
        <v>763</v>
      </c>
      <c r="F184" s="283"/>
      <c r="G184" s="283"/>
      <c r="H184" s="28">
        <f>D184*F184</f>
        <v>0</v>
      </c>
      <c r="I184" s="28">
        <f>D184*G184</f>
        <v>0</v>
      </c>
    </row>
    <row r="185" spans="1:9">
      <c r="A185" s="145"/>
      <c r="B185" s="25"/>
      <c r="C185" s="26"/>
      <c r="D185" s="27"/>
      <c r="E185" s="27"/>
      <c r="F185" s="28"/>
      <c r="G185" s="28"/>
      <c r="H185" s="28"/>
      <c r="I185" s="28"/>
    </row>
    <row r="186" spans="1:9">
      <c r="A186" s="145">
        <v>93</v>
      </c>
      <c r="B186" s="25"/>
      <c r="C186" s="1" t="s">
        <v>841</v>
      </c>
      <c r="D186" s="27">
        <v>4</v>
      </c>
      <c r="E186" s="27" t="s">
        <v>763</v>
      </c>
      <c r="F186" s="283"/>
      <c r="G186" s="283"/>
      <c r="H186" s="28">
        <f>D186*F186</f>
        <v>0</v>
      </c>
      <c r="I186" s="28">
        <f>D186*G186</f>
        <v>0</v>
      </c>
    </row>
    <row r="187" spans="1:9">
      <c r="A187" s="145"/>
      <c r="B187" s="25"/>
      <c r="C187" s="1"/>
      <c r="D187" s="27"/>
      <c r="E187" s="27"/>
      <c r="F187" s="28"/>
      <c r="G187" s="28"/>
      <c r="H187" s="28"/>
      <c r="I187" s="28"/>
    </row>
    <row r="188" spans="1:9" ht="28.5">
      <c r="A188" s="145">
        <v>94</v>
      </c>
      <c r="B188" s="25"/>
      <c r="C188" s="1" t="s">
        <v>842</v>
      </c>
      <c r="D188" s="27">
        <v>11</v>
      </c>
      <c r="E188" s="27" t="s">
        <v>763</v>
      </c>
      <c r="F188" s="283"/>
      <c r="G188" s="283"/>
      <c r="H188" s="28">
        <f>D188*F188</f>
        <v>0</v>
      </c>
      <c r="I188" s="28">
        <f>D188*G188</f>
        <v>0</v>
      </c>
    </row>
    <row r="189" spans="1:9">
      <c r="A189" s="145"/>
      <c r="B189" s="25"/>
      <c r="C189" s="1"/>
      <c r="D189" s="27"/>
      <c r="E189" s="27"/>
      <c r="F189" s="28"/>
      <c r="G189" s="28"/>
      <c r="H189" s="28"/>
      <c r="I189" s="28"/>
    </row>
    <row r="190" spans="1:9">
      <c r="A190" s="145">
        <v>95</v>
      </c>
      <c r="B190" s="25"/>
      <c r="C190" s="1" t="s">
        <v>843</v>
      </c>
      <c r="D190" s="27">
        <v>8</v>
      </c>
      <c r="E190" s="27" t="s">
        <v>763</v>
      </c>
      <c r="F190" s="283"/>
      <c r="G190" s="283"/>
      <c r="H190" s="28">
        <f>D190*F190</f>
        <v>0</v>
      </c>
      <c r="I190" s="28">
        <f>D190*G190</f>
        <v>0</v>
      </c>
    </row>
    <row r="191" spans="1:9">
      <c r="A191" s="145"/>
      <c r="B191" s="25"/>
      <c r="C191" s="1"/>
      <c r="D191" s="27"/>
      <c r="E191" s="27"/>
      <c r="F191" s="28"/>
      <c r="G191" s="28"/>
      <c r="H191" s="28"/>
      <c r="I191" s="28"/>
    </row>
    <row r="192" spans="1:9" ht="28.5">
      <c r="A192" s="145">
        <v>96</v>
      </c>
      <c r="B192" s="25"/>
      <c r="C192" s="1" t="s">
        <v>844</v>
      </c>
      <c r="D192" s="27">
        <v>1</v>
      </c>
      <c r="E192" s="27" t="s">
        <v>763</v>
      </c>
      <c r="F192" s="283"/>
      <c r="G192" s="283"/>
      <c r="H192" s="28">
        <f>D192*F192</f>
        <v>0</v>
      </c>
      <c r="I192" s="28">
        <f>D192*G192</f>
        <v>0</v>
      </c>
    </row>
    <row r="193" spans="1:9">
      <c r="A193" s="145"/>
      <c r="B193" s="25"/>
      <c r="C193" s="1"/>
      <c r="D193" s="27"/>
      <c r="E193" s="27"/>
      <c r="F193" s="28"/>
      <c r="G193" s="28"/>
      <c r="H193" s="28"/>
      <c r="I193" s="28"/>
    </row>
    <row r="194" spans="1:9" ht="28.5">
      <c r="A194" s="145">
        <v>97</v>
      </c>
      <c r="B194" s="25"/>
      <c r="C194" s="1" t="s">
        <v>845</v>
      </c>
      <c r="D194" s="27">
        <v>1</v>
      </c>
      <c r="E194" s="27" t="s">
        <v>763</v>
      </c>
      <c r="F194" s="283"/>
      <c r="G194" s="283"/>
      <c r="H194" s="28">
        <f>D194*F194</f>
        <v>0</v>
      </c>
      <c r="I194" s="28">
        <f>D194*G194</f>
        <v>0</v>
      </c>
    </row>
    <row r="195" spans="1:9">
      <c r="A195" s="145"/>
      <c r="B195" s="25"/>
      <c r="C195" s="1"/>
      <c r="D195" s="27"/>
      <c r="E195" s="27"/>
      <c r="F195" s="28"/>
      <c r="G195" s="28"/>
      <c r="H195" s="28"/>
      <c r="I195" s="28"/>
    </row>
    <row r="196" spans="1:9" ht="28.5">
      <c r="A196" s="145">
        <v>98</v>
      </c>
      <c r="B196" s="25"/>
      <c r="C196" s="1" t="s">
        <v>846</v>
      </c>
      <c r="D196" s="27">
        <v>1</v>
      </c>
      <c r="E196" s="27" t="s">
        <v>763</v>
      </c>
      <c r="F196" s="283"/>
      <c r="G196" s="283"/>
      <c r="H196" s="28">
        <f>D196*F196</f>
        <v>0</v>
      </c>
      <c r="I196" s="28">
        <f>D196*G196</f>
        <v>0</v>
      </c>
    </row>
    <row r="197" spans="1:9">
      <c r="A197" s="145"/>
      <c r="B197" s="25"/>
      <c r="C197" s="1"/>
      <c r="D197" s="27"/>
      <c r="E197" s="27"/>
      <c r="F197" s="28"/>
      <c r="G197" s="28"/>
      <c r="H197" s="28"/>
      <c r="I197" s="28"/>
    </row>
    <row r="198" spans="1:9">
      <c r="A198" s="145">
        <v>99</v>
      </c>
      <c r="B198" s="25"/>
      <c r="C198" s="1" t="s">
        <v>847</v>
      </c>
      <c r="D198" s="27">
        <v>1</v>
      </c>
      <c r="E198" s="27" t="s">
        <v>763</v>
      </c>
      <c r="F198" s="283"/>
      <c r="G198" s="283"/>
      <c r="H198" s="28">
        <f>D198*F198</f>
        <v>0</v>
      </c>
      <c r="I198" s="28">
        <f>D198*G198</f>
        <v>0</v>
      </c>
    </row>
    <row r="199" spans="1:9">
      <c r="A199" s="145"/>
      <c r="B199" s="25"/>
      <c r="C199" s="1"/>
      <c r="D199" s="27"/>
      <c r="E199" s="27"/>
      <c r="F199" s="28"/>
      <c r="G199" s="28"/>
      <c r="H199" s="28"/>
      <c r="I199" s="28"/>
    </row>
    <row r="200" spans="1:9" ht="57">
      <c r="A200" s="145">
        <v>100</v>
      </c>
      <c r="B200" s="25"/>
      <c r="C200" s="1" t="s">
        <v>848</v>
      </c>
      <c r="D200" s="27">
        <v>1</v>
      </c>
      <c r="E200" s="27" t="s">
        <v>763</v>
      </c>
      <c r="F200" s="283"/>
      <c r="G200" s="283"/>
      <c r="H200" s="28">
        <f>D200*F200</f>
        <v>0</v>
      </c>
      <c r="I200" s="28">
        <f>D200*G200</f>
        <v>0</v>
      </c>
    </row>
    <row r="201" spans="1:9">
      <c r="A201" s="145"/>
      <c r="B201" s="25"/>
      <c r="C201" s="1"/>
      <c r="D201" s="27"/>
      <c r="E201" s="27"/>
      <c r="F201" s="28"/>
      <c r="G201" s="28"/>
      <c r="H201" s="28"/>
      <c r="I201" s="28"/>
    </row>
    <row r="202" spans="1:9">
      <c r="A202" s="145">
        <v>101</v>
      </c>
      <c r="B202" s="25"/>
      <c r="C202" s="1" t="s">
        <v>849</v>
      </c>
      <c r="D202" s="27">
        <v>1</v>
      </c>
      <c r="E202" s="27" t="s">
        <v>763</v>
      </c>
      <c r="F202" s="283"/>
      <c r="G202" s="283"/>
      <c r="H202" s="28">
        <f>D202*F202</f>
        <v>0</v>
      </c>
      <c r="I202" s="28">
        <f>D202*G202</f>
        <v>0</v>
      </c>
    </row>
    <row r="203" spans="1:9">
      <c r="A203" s="145"/>
      <c r="B203" s="25"/>
      <c r="C203" s="1"/>
      <c r="D203" s="27"/>
      <c r="E203" s="27"/>
      <c r="F203" s="28"/>
      <c r="G203" s="28"/>
      <c r="H203" s="28"/>
      <c r="I203" s="28"/>
    </row>
    <row r="204" spans="1:9">
      <c r="A204" s="145">
        <v>102</v>
      </c>
      <c r="B204" s="25"/>
      <c r="C204" s="1" t="s">
        <v>850</v>
      </c>
      <c r="D204" s="27">
        <v>1</v>
      </c>
      <c r="E204" s="27" t="s">
        <v>763</v>
      </c>
      <c r="F204" s="283"/>
      <c r="G204" s="283"/>
      <c r="H204" s="28">
        <f>D204*F204</f>
        <v>0</v>
      </c>
      <c r="I204" s="28">
        <f>D204*G204</f>
        <v>0</v>
      </c>
    </row>
    <row r="205" spans="1:9">
      <c r="A205" s="145"/>
      <c r="B205" s="25"/>
      <c r="C205" s="1"/>
      <c r="D205" s="27"/>
      <c r="E205" s="27"/>
      <c r="F205" s="28"/>
      <c r="G205" s="28"/>
      <c r="H205" s="28"/>
      <c r="I205" s="28"/>
    </row>
    <row r="206" spans="1:9" ht="28.5">
      <c r="A206" s="145">
        <v>103</v>
      </c>
      <c r="B206" s="25"/>
      <c r="C206" s="26" t="s">
        <v>4839</v>
      </c>
      <c r="D206" s="27">
        <v>1</v>
      </c>
      <c r="E206" s="27" t="s">
        <v>763</v>
      </c>
      <c r="F206" s="283"/>
      <c r="G206" s="283"/>
      <c r="H206" s="28">
        <f>D206*F206</f>
        <v>0</v>
      </c>
      <c r="I206" s="28">
        <f>D206*G206</f>
        <v>0</v>
      </c>
    </row>
    <row r="207" spans="1:9">
      <c r="A207" s="145"/>
      <c r="B207" s="25"/>
      <c r="C207" s="26"/>
      <c r="D207" s="27"/>
      <c r="E207" s="27"/>
      <c r="F207" s="28"/>
      <c r="G207" s="28"/>
      <c r="H207" s="28"/>
      <c r="I207" s="28"/>
    </row>
    <row r="208" spans="1:9">
      <c r="A208" s="145">
        <v>104</v>
      </c>
      <c r="B208" s="25"/>
      <c r="C208" s="1" t="s">
        <v>851</v>
      </c>
      <c r="D208" s="27">
        <v>1</v>
      </c>
      <c r="E208" s="27" t="s">
        <v>763</v>
      </c>
      <c r="F208" s="283"/>
      <c r="G208" s="283"/>
      <c r="H208" s="28">
        <f>D208*F208</f>
        <v>0</v>
      </c>
      <c r="I208" s="28">
        <f>D208*G208</f>
        <v>0</v>
      </c>
    </row>
    <row r="209" spans="1:9">
      <c r="A209" s="145"/>
      <c r="B209" s="25"/>
      <c r="C209" s="1"/>
      <c r="D209" s="27"/>
      <c r="E209" s="27"/>
      <c r="F209" s="28"/>
      <c r="G209" s="28"/>
      <c r="H209" s="28"/>
      <c r="I209" s="28"/>
    </row>
    <row r="210" spans="1:9">
      <c r="A210" s="145">
        <v>105</v>
      </c>
      <c r="B210" s="25"/>
      <c r="C210" s="1" t="s">
        <v>852</v>
      </c>
      <c r="D210" s="27">
        <v>1</v>
      </c>
      <c r="E210" s="27" t="s">
        <v>763</v>
      </c>
      <c r="F210" s="283"/>
      <c r="G210" s="283"/>
      <c r="H210" s="28">
        <f>D210*F210</f>
        <v>0</v>
      </c>
      <c r="I210" s="28">
        <f>D210*G210</f>
        <v>0</v>
      </c>
    </row>
    <row r="211" spans="1:9">
      <c r="A211" s="145"/>
      <c r="B211" s="25"/>
      <c r="C211" s="1"/>
      <c r="D211" s="27"/>
      <c r="E211" s="27"/>
      <c r="F211" s="28"/>
      <c r="G211" s="28"/>
      <c r="H211" s="28"/>
      <c r="I211" s="28"/>
    </row>
    <row r="212" spans="1:9">
      <c r="A212" s="145">
        <v>106</v>
      </c>
      <c r="B212" s="25"/>
      <c r="C212" s="1" t="s">
        <v>853</v>
      </c>
      <c r="D212" s="27">
        <v>1</v>
      </c>
      <c r="E212" s="27" t="s">
        <v>763</v>
      </c>
      <c r="F212" s="283"/>
      <c r="G212" s="283"/>
      <c r="H212" s="28">
        <f>D212*F212</f>
        <v>0</v>
      </c>
      <c r="I212" s="28">
        <f>D212*G212</f>
        <v>0</v>
      </c>
    </row>
    <row r="213" spans="1:9">
      <c r="A213" s="145"/>
      <c r="B213" s="25"/>
      <c r="C213" s="1"/>
      <c r="D213" s="27"/>
      <c r="E213" s="27"/>
      <c r="F213" s="28"/>
      <c r="G213" s="28"/>
      <c r="H213" s="28"/>
      <c r="I213" s="28"/>
    </row>
    <row r="214" spans="1:9">
      <c r="A214" s="145">
        <v>107</v>
      </c>
      <c r="B214" s="25"/>
      <c r="C214" s="1" t="s">
        <v>854</v>
      </c>
      <c r="D214" s="27">
        <v>1</v>
      </c>
      <c r="E214" s="27" t="s">
        <v>763</v>
      </c>
      <c r="F214" s="283"/>
      <c r="G214" s="283"/>
      <c r="H214" s="28">
        <f>D214*F214</f>
        <v>0</v>
      </c>
      <c r="I214" s="28">
        <f>D214*G214</f>
        <v>0</v>
      </c>
    </row>
    <row r="215" spans="1:9">
      <c r="A215" s="145"/>
      <c r="B215" s="25"/>
      <c r="C215" s="1"/>
      <c r="D215" s="27"/>
      <c r="E215" s="27"/>
      <c r="F215" s="28"/>
      <c r="G215" s="28"/>
      <c r="H215" s="28"/>
      <c r="I215" s="28"/>
    </row>
    <row r="216" spans="1:9" ht="85.5">
      <c r="A216" s="145">
        <v>108</v>
      </c>
      <c r="B216" s="25"/>
      <c r="C216" s="1" t="s">
        <v>855</v>
      </c>
      <c r="D216" s="27">
        <v>3</v>
      </c>
      <c r="E216" s="27" t="s">
        <v>763</v>
      </c>
      <c r="F216" s="283"/>
      <c r="G216" s="283"/>
      <c r="H216" s="28">
        <f>D216*F216</f>
        <v>0</v>
      </c>
      <c r="I216" s="28">
        <f>D216*G216</f>
        <v>0</v>
      </c>
    </row>
    <row r="217" spans="1:9">
      <c r="A217" s="145"/>
      <c r="B217" s="25"/>
      <c r="C217" s="1"/>
      <c r="D217" s="27"/>
      <c r="E217" s="27"/>
      <c r="F217" s="28"/>
      <c r="G217" s="28"/>
      <c r="H217" s="28"/>
      <c r="I217" s="28"/>
    </row>
    <row r="218" spans="1:9" ht="85.5">
      <c r="A218" s="145">
        <v>109</v>
      </c>
      <c r="B218" s="25"/>
      <c r="C218" s="1" t="s">
        <v>856</v>
      </c>
      <c r="D218" s="27">
        <v>1</v>
      </c>
      <c r="E218" s="27" t="s">
        <v>763</v>
      </c>
      <c r="F218" s="283"/>
      <c r="G218" s="283"/>
      <c r="H218" s="28">
        <f>D218*F218</f>
        <v>0</v>
      </c>
      <c r="I218" s="28">
        <f>D218*G218</f>
        <v>0</v>
      </c>
    </row>
    <row r="219" spans="1:9">
      <c r="A219" s="145"/>
      <c r="B219" s="25"/>
      <c r="C219" s="1"/>
      <c r="D219" s="27"/>
      <c r="E219" s="27"/>
      <c r="F219" s="28"/>
      <c r="G219" s="28"/>
      <c r="H219" s="28"/>
      <c r="I219" s="28"/>
    </row>
    <row r="220" spans="1:9" ht="85.5">
      <c r="A220" s="145">
        <v>110</v>
      </c>
      <c r="B220" s="25"/>
      <c r="C220" s="1" t="s">
        <v>857</v>
      </c>
      <c r="D220" s="27">
        <v>2</v>
      </c>
      <c r="E220" s="27" t="s">
        <v>763</v>
      </c>
      <c r="F220" s="283"/>
      <c r="G220" s="283"/>
      <c r="H220" s="28">
        <f>D220*F220</f>
        <v>0</v>
      </c>
      <c r="I220" s="28">
        <f>D220*G220</f>
        <v>0</v>
      </c>
    </row>
    <row r="221" spans="1:9">
      <c r="A221" s="145"/>
      <c r="B221" s="25"/>
      <c r="C221" s="1"/>
      <c r="D221" s="27"/>
      <c r="E221" s="27"/>
      <c r="F221" s="28"/>
      <c r="G221" s="28"/>
      <c r="H221" s="28"/>
      <c r="I221" s="28"/>
    </row>
    <row r="222" spans="1:9" ht="85.5">
      <c r="A222" s="145">
        <v>111</v>
      </c>
      <c r="B222" s="25"/>
      <c r="C222" s="1" t="s">
        <v>858</v>
      </c>
      <c r="D222" s="27">
        <v>2</v>
      </c>
      <c r="E222" s="27" t="s">
        <v>763</v>
      </c>
      <c r="F222" s="283"/>
      <c r="G222" s="283"/>
      <c r="H222" s="28">
        <f>D222*F222</f>
        <v>0</v>
      </c>
      <c r="I222" s="28">
        <f>D222*G222</f>
        <v>0</v>
      </c>
    </row>
    <row r="223" spans="1:9">
      <c r="A223" s="145"/>
      <c r="B223" s="25"/>
      <c r="C223" s="1"/>
      <c r="D223" s="27"/>
      <c r="E223" s="27"/>
      <c r="F223" s="28"/>
      <c r="G223" s="28"/>
      <c r="H223" s="28"/>
      <c r="I223" s="28"/>
    </row>
    <row r="224" spans="1:9" ht="42.75">
      <c r="A224" s="145">
        <v>112</v>
      </c>
      <c r="B224" s="25"/>
      <c r="C224" s="1" t="s">
        <v>859</v>
      </c>
      <c r="D224" s="27">
        <v>2</v>
      </c>
      <c r="E224" s="27" t="s">
        <v>763</v>
      </c>
      <c r="F224" s="283"/>
      <c r="G224" s="283"/>
      <c r="H224" s="28">
        <f>D224*F224</f>
        <v>0</v>
      </c>
      <c r="I224" s="28">
        <f>D224*G224</f>
        <v>0</v>
      </c>
    </row>
    <row r="225" spans="1:9">
      <c r="A225" s="145"/>
      <c r="B225" s="25"/>
      <c r="C225" s="1"/>
      <c r="D225" s="27"/>
      <c r="E225" s="27"/>
      <c r="F225" s="28"/>
      <c r="G225" s="28"/>
      <c r="H225" s="28"/>
      <c r="I225" s="28"/>
    </row>
    <row r="226" spans="1:9" ht="15">
      <c r="A226" s="146"/>
      <c r="B226" s="35"/>
      <c r="C226" s="36" t="s">
        <v>860</v>
      </c>
      <c r="D226" s="37"/>
      <c r="E226" s="37"/>
      <c r="F226" s="38"/>
      <c r="G226" s="38"/>
      <c r="H226" s="38">
        <f>SUM(H2:H225)</f>
        <v>0</v>
      </c>
      <c r="I226" s="38">
        <f>SUM(I2:I225)</f>
        <v>0</v>
      </c>
    </row>
    <row r="227" spans="1:9">
      <c r="A227" s="145"/>
      <c r="B227" s="25"/>
      <c r="C227" s="1"/>
      <c r="D227" s="27"/>
      <c r="E227" s="27"/>
      <c r="F227" s="28"/>
      <c r="G227" s="28"/>
      <c r="H227" s="28"/>
      <c r="I227" s="28"/>
    </row>
    <row r="228" spans="1:9" ht="114">
      <c r="A228" s="145">
        <v>113</v>
      </c>
      <c r="B228" s="25"/>
      <c r="C228" s="39" t="s">
        <v>861</v>
      </c>
      <c r="D228" s="27">
        <v>2250</v>
      </c>
      <c r="E228" s="27" t="s">
        <v>279</v>
      </c>
      <c r="F228" s="283"/>
      <c r="G228" s="283"/>
      <c r="H228" s="28">
        <f>D228*F228</f>
        <v>0</v>
      </c>
      <c r="I228" s="28">
        <f>D228*G228</f>
        <v>0</v>
      </c>
    </row>
    <row r="229" spans="1:9">
      <c r="A229" s="145"/>
      <c r="B229" s="25"/>
      <c r="C229" s="39"/>
      <c r="D229" s="27"/>
      <c r="E229" s="27"/>
      <c r="F229" s="28"/>
      <c r="G229" s="28"/>
      <c r="H229" s="28"/>
      <c r="I229" s="28"/>
    </row>
    <row r="230" spans="1:9">
      <c r="A230" s="145">
        <v>114</v>
      </c>
      <c r="B230" s="25"/>
      <c r="C230" s="39" t="s">
        <v>805</v>
      </c>
      <c r="D230" s="27">
        <v>380</v>
      </c>
      <c r="E230" s="27" t="s">
        <v>279</v>
      </c>
      <c r="F230" s="283"/>
      <c r="G230" s="283"/>
      <c r="H230" s="28">
        <f>D230*F230</f>
        <v>0</v>
      </c>
      <c r="I230" s="28">
        <f>D230*G230</f>
        <v>0</v>
      </c>
    </row>
    <row r="231" spans="1:9">
      <c r="A231" s="145"/>
      <c r="B231" s="25"/>
      <c r="C231" s="39"/>
      <c r="D231" s="27"/>
      <c r="E231" s="27"/>
      <c r="F231" s="28"/>
      <c r="G231" s="28"/>
      <c r="H231" s="28"/>
      <c r="I231" s="28"/>
    </row>
    <row r="232" spans="1:9">
      <c r="A232" s="145">
        <v>115</v>
      </c>
      <c r="B232" s="25"/>
      <c r="C232" s="39" t="s">
        <v>803</v>
      </c>
      <c r="D232" s="27">
        <v>310</v>
      </c>
      <c r="E232" s="27" t="s">
        <v>279</v>
      </c>
      <c r="F232" s="283"/>
      <c r="G232" s="283"/>
      <c r="H232" s="28">
        <f>D232*F232</f>
        <v>0</v>
      </c>
      <c r="I232" s="28">
        <f>D232*G232</f>
        <v>0</v>
      </c>
    </row>
    <row r="233" spans="1:9">
      <c r="A233" s="145"/>
      <c r="B233" s="25"/>
      <c r="C233" s="39"/>
      <c r="D233" s="27"/>
      <c r="E233" s="27"/>
      <c r="F233" s="28"/>
      <c r="G233" s="28"/>
      <c r="H233" s="28"/>
      <c r="I233" s="28"/>
    </row>
    <row r="234" spans="1:9">
      <c r="A234" s="145">
        <v>116</v>
      </c>
      <c r="B234" s="25"/>
      <c r="C234" s="39" t="s">
        <v>862</v>
      </c>
      <c r="D234" s="27">
        <v>850</v>
      </c>
      <c r="E234" s="27" t="s">
        <v>279</v>
      </c>
      <c r="F234" s="283"/>
      <c r="G234" s="283"/>
      <c r="H234" s="28">
        <f>D234*F234</f>
        <v>0</v>
      </c>
      <c r="I234" s="28">
        <f>D234*G234</f>
        <v>0</v>
      </c>
    </row>
    <row r="235" spans="1:9">
      <c r="A235" s="145"/>
      <c r="B235" s="25"/>
      <c r="C235" s="39"/>
      <c r="D235" s="27"/>
      <c r="E235" s="27"/>
      <c r="F235" s="28"/>
      <c r="G235" s="28"/>
      <c r="H235" s="28"/>
      <c r="I235" s="28"/>
    </row>
    <row r="236" spans="1:9">
      <c r="A236" s="145">
        <v>117</v>
      </c>
      <c r="B236" s="25"/>
      <c r="C236" s="39" t="s">
        <v>863</v>
      </c>
      <c r="D236" s="27">
        <v>90</v>
      </c>
      <c r="E236" s="27" t="s">
        <v>279</v>
      </c>
      <c r="F236" s="283"/>
      <c r="G236" s="283"/>
      <c r="H236" s="28">
        <f>D236*F236</f>
        <v>0</v>
      </c>
      <c r="I236" s="28">
        <f>D236*G236</f>
        <v>0</v>
      </c>
    </row>
    <row r="237" spans="1:9">
      <c r="A237" s="145"/>
      <c r="B237" s="25"/>
      <c r="C237" s="39"/>
      <c r="D237" s="27"/>
      <c r="E237" s="27"/>
      <c r="F237" s="28"/>
      <c r="G237" s="28"/>
      <c r="H237" s="28"/>
      <c r="I237" s="28"/>
    </row>
    <row r="238" spans="1:9" ht="114">
      <c r="A238" s="145">
        <v>118</v>
      </c>
      <c r="B238" s="25"/>
      <c r="C238" s="39" t="s">
        <v>864</v>
      </c>
      <c r="D238" s="27">
        <v>40</v>
      </c>
      <c r="E238" s="27" t="s">
        <v>279</v>
      </c>
      <c r="F238" s="283"/>
      <c r="G238" s="283"/>
      <c r="H238" s="28">
        <f>D238*F238</f>
        <v>0</v>
      </c>
      <c r="I238" s="28">
        <f>D238*G238</f>
        <v>0</v>
      </c>
    </row>
    <row r="239" spans="1:9">
      <c r="A239" s="145"/>
      <c r="B239" s="25"/>
      <c r="C239" s="39"/>
      <c r="D239" s="27"/>
      <c r="E239" s="27"/>
      <c r="F239" s="28"/>
      <c r="G239" s="28"/>
      <c r="H239" s="28"/>
      <c r="I239" s="28"/>
    </row>
    <row r="240" spans="1:9">
      <c r="A240" s="145">
        <v>119</v>
      </c>
      <c r="B240" s="25"/>
      <c r="C240" s="39" t="s">
        <v>865</v>
      </c>
      <c r="D240" s="27">
        <v>210</v>
      </c>
      <c r="E240" s="27" t="s">
        <v>279</v>
      </c>
      <c r="F240" s="283"/>
      <c r="G240" s="283"/>
      <c r="H240" s="28">
        <f>D240*F240</f>
        <v>0</v>
      </c>
      <c r="I240" s="28">
        <f>D240*G240</f>
        <v>0</v>
      </c>
    </row>
    <row r="241" spans="1:9">
      <c r="A241" s="145"/>
      <c r="B241" s="25"/>
      <c r="C241" s="39"/>
      <c r="D241" s="27"/>
      <c r="E241" s="27"/>
      <c r="F241" s="28"/>
      <c r="G241" s="28"/>
      <c r="H241" s="28"/>
      <c r="I241" s="28"/>
    </row>
    <row r="242" spans="1:9">
      <c r="A242" s="145">
        <v>120</v>
      </c>
      <c r="B242" s="25"/>
      <c r="C242" s="39" t="s">
        <v>866</v>
      </c>
      <c r="D242" s="27">
        <v>30</v>
      </c>
      <c r="E242" s="27" t="s">
        <v>279</v>
      </c>
      <c r="F242" s="283"/>
      <c r="G242" s="283"/>
      <c r="H242" s="28">
        <f>D242*F242</f>
        <v>0</v>
      </c>
      <c r="I242" s="28">
        <f>D242*G242</f>
        <v>0</v>
      </c>
    </row>
    <row r="243" spans="1:9">
      <c r="A243" s="145"/>
      <c r="B243" s="25"/>
      <c r="C243" s="39"/>
      <c r="D243" s="27"/>
      <c r="E243" s="27"/>
      <c r="F243" s="28"/>
      <c r="G243" s="28"/>
      <c r="H243" s="28"/>
      <c r="I243" s="28"/>
    </row>
    <row r="244" spans="1:9">
      <c r="A244" s="145">
        <v>121</v>
      </c>
      <c r="B244" s="25"/>
      <c r="C244" s="39" t="s">
        <v>780</v>
      </c>
      <c r="D244" s="27">
        <v>75</v>
      </c>
      <c r="E244" s="27" t="s">
        <v>279</v>
      </c>
      <c r="F244" s="283"/>
      <c r="G244" s="283"/>
      <c r="H244" s="28">
        <f>D244*F244</f>
        <v>0</v>
      </c>
      <c r="I244" s="28">
        <f>D244*G244</f>
        <v>0</v>
      </c>
    </row>
    <row r="245" spans="1:9">
      <c r="A245" s="145"/>
      <c r="B245" s="25"/>
      <c r="C245" s="39"/>
      <c r="D245" s="27"/>
      <c r="E245" s="27"/>
      <c r="F245" s="28"/>
      <c r="G245" s="28"/>
      <c r="H245" s="28"/>
      <c r="I245" s="28"/>
    </row>
    <row r="246" spans="1:9">
      <c r="A246" s="145">
        <v>122</v>
      </c>
      <c r="B246" s="25"/>
      <c r="C246" s="39" t="s">
        <v>783</v>
      </c>
      <c r="D246" s="27">
        <v>40</v>
      </c>
      <c r="E246" s="27" t="s">
        <v>279</v>
      </c>
      <c r="F246" s="283"/>
      <c r="G246" s="283"/>
      <c r="H246" s="28">
        <f>D246*F246</f>
        <v>0</v>
      </c>
      <c r="I246" s="28">
        <f>D246*G246</f>
        <v>0</v>
      </c>
    </row>
    <row r="247" spans="1:9">
      <c r="A247" s="145"/>
      <c r="B247" s="25"/>
      <c r="C247" s="39"/>
      <c r="D247" s="27"/>
      <c r="E247" s="27"/>
      <c r="F247" s="28"/>
      <c r="G247" s="28"/>
      <c r="H247" s="28"/>
      <c r="I247" s="28"/>
    </row>
    <row r="248" spans="1:9">
      <c r="A248" s="145">
        <v>123</v>
      </c>
      <c r="B248" s="25"/>
      <c r="C248" s="39" t="s">
        <v>784</v>
      </c>
      <c r="D248" s="27">
        <v>90</v>
      </c>
      <c r="E248" s="27" t="s">
        <v>279</v>
      </c>
      <c r="F248" s="283"/>
      <c r="G248" s="283"/>
      <c r="H248" s="28">
        <f>D248*F248</f>
        <v>0</v>
      </c>
      <c r="I248" s="28">
        <f>D248*G248</f>
        <v>0</v>
      </c>
    </row>
    <row r="249" spans="1:9">
      <c r="A249" s="145"/>
      <c r="B249" s="25"/>
      <c r="C249" s="39"/>
      <c r="D249" s="27"/>
      <c r="E249" s="27"/>
      <c r="F249" s="28"/>
      <c r="G249" s="28"/>
      <c r="H249" s="28"/>
      <c r="I249" s="28"/>
    </row>
    <row r="250" spans="1:9" ht="114">
      <c r="A250" s="145">
        <v>124</v>
      </c>
      <c r="B250" s="25"/>
      <c r="C250" s="39" t="s">
        <v>867</v>
      </c>
      <c r="D250" s="27">
        <v>380</v>
      </c>
      <c r="E250" s="27" t="s">
        <v>279</v>
      </c>
      <c r="F250" s="283"/>
      <c r="G250" s="283"/>
      <c r="H250" s="28">
        <f>D250*F250</f>
        <v>0</v>
      </c>
      <c r="I250" s="28">
        <f>D250*G250</f>
        <v>0</v>
      </c>
    </row>
    <row r="251" spans="1:9">
      <c r="A251" s="145"/>
      <c r="B251" s="25"/>
      <c r="C251" s="39"/>
      <c r="D251" s="27"/>
      <c r="E251" s="27"/>
      <c r="F251" s="28"/>
      <c r="G251" s="28"/>
      <c r="H251" s="28"/>
      <c r="I251" s="28"/>
    </row>
    <row r="252" spans="1:9">
      <c r="A252" s="145">
        <v>125</v>
      </c>
      <c r="B252" s="25"/>
      <c r="C252" s="39" t="s">
        <v>803</v>
      </c>
      <c r="D252" s="27">
        <v>2250</v>
      </c>
      <c r="E252" s="27" t="s">
        <v>279</v>
      </c>
      <c r="F252" s="283"/>
      <c r="G252" s="283"/>
      <c r="H252" s="28">
        <f>D252*F252</f>
        <v>0</v>
      </c>
      <c r="I252" s="28">
        <f>D252*G252</f>
        <v>0</v>
      </c>
    </row>
    <row r="253" spans="1:9">
      <c r="A253" s="145"/>
      <c r="B253" s="25"/>
      <c r="C253" s="39"/>
      <c r="D253" s="27"/>
      <c r="E253" s="27"/>
      <c r="F253" s="28"/>
      <c r="G253" s="28"/>
      <c r="H253" s="28"/>
      <c r="I253" s="28"/>
    </row>
    <row r="254" spans="1:9">
      <c r="A254" s="145">
        <v>126</v>
      </c>
      <c r="B254" s="25"/>
      <c r="C254" s="39" t="s">
        <v>862</v>
      </c>
      <c r="D254" s="27">
        <v>450</v>
      </c>
      <c r="E254" s="27" t="s">
        <v>279</v>
      </c>
      <c r="F254" s="283"/>
      <c r="G254" s="283"/>
      <c r="H254" s="28">
        <f>D254*F254</f>
        <v>0</v>
      </c>
      <c r="I254" s="28">
        <f>D254*G254</f>
        <v>0</v>
      </c>
    </row>
    <row r="255" spans="1:9">
      <c r="A255" s="145"/>
      <c r="B255" s="25"/>
      <c r="C255" s="39"/>
      <c r="D255" s="27"/>
      <c r="E255" s="27"/>
      <c r="F255" s="28"/>
      <c r="G255" s="28"/>
      <c r="H255" s="28"/>
      <c r="I255" s="28"/>
    </row>
    <row r="256" spans="1:9">
      <c r="A256" s="145">
        <v>127</v>
      </c>
      <c r="B256" s="25"/>
      <c r="C256" s="39" t="s">
        <v>863</v>
      </c>
      <c r="D256" s="27">
        <v>330</v>
      </c>
      <c r="E256" s="27" t="s">
        <v>279</v>
      </c>
      <c r="F256" s="283"/>
      <c r="G256" s="283"/>
      <c r="H256" s="28">
        <f>D256*F256</f>
        <v>0</v>
      </c>
      <c r="I256" s="28">
        <f>D256*G256</f>
        <v>0</v>
      </c>
    </row>
    <row r="257" spans="1:9">
      <c r="A257" s="145"/>
      <c r="B257" s="25"/>
      <c r="C257" s="39"/>
      <c r="D257" s="27"/>
      <c r="E257" s="27"/>
      <c r="F257" s="28"/>
      <c r="G257" s="28"/>
      <c r="H257" s="28"/>
      <c r="I257" s="28"/>
    </row>
    <row r="258" spans="1:9" ht="114">
      <c r="A258" s="145">
        <v>128</v>
      </c>
      <c r="B258" s="25"/>
      <c r="C258" s="39" t="s">
        <v>868</v>
      </c>
      <c r="D258" s="27">
        <v>630</v>
      </c>
      <c r="E258" s="27" t="s">
        <v>279</v>
      </c>
      <c r="F258" s="283"/>
      <c r="G258" s="283"/>
      <c r="H258" s="28">
        <f>D258*F258</f>
        <v>0</v>
      </c>
      <c r="I258" s="28">
        <f>D258*G258</f>
        <v>0</v>
      </c>
    </row>
    <row r="259" spans="1:9">
      <c r="A259" s="145"/>
      <c r="B259" s="25"/>
      <c r="C259" s="39"/>
      <c r="D259" s="27"/>
      <c r="E259" s="27"/>
      <c r="F259" s="28"/>
      <c r="G259" s="28"/>
      <c r="H259" s="28"/>
      <c r="I259" s="28"/>
    </row>
    <row r="260" spans="1:9">
      <c r="A260" s="145">
        <v>129</v>
      </c>
      <c r="B260" s="25"/>
      <c r="C260" s="39" t="s">
        <v>865</v>
      </c>
      <c r="D260" s="27">
        <v>560</v>
      </c>
      <c r="E260" s="27" t="s">
        <v>279</v>
      </c>
      <c r="F260" s="283"/>
      <c r="G260" s="283"/>
      <c r="H260" s="28">
        <f>D260*F260</f>
        <v>0</v>
      </c>
      <c r="I260" s="28">
        <f>D260*G260</f>
        <v>0</v>
      </c>
    </row>
    <row r="261" spans="1:9">
      <c r="A261" s="145"/>
      <c r="B261" s="25"/>
      <c r="C261" s="39"/>
      <c r="D261" s="27"/>
      <c r="E261" s="27"/>
      <c r="F261" s="28"/>
      <c r="G261" s="28"/>
      <c r="H261" s="28"/>
      <c r="I261" s="28"/>
    </row>
    <row r="262" spans="1:9">
      <c r="A262" s="145">
        <v>130</v>
      </c>
      <c r="B262" s="25"/>
      <c r="C262" s="39" t="s">
        <v>866</v>
      </c>
      <c r="D262" s="27">
        <v>290</v>
      </c>
      <c r="E262" s="27" t="s">
        <v>279</v>
      </c>
      <c r="F262" s="283"/>
      <c r="G262" s="283"/>
      <c r="H262" s="28">
        <f>D262*F262</f>
        <v>0</v>
      </c>
      <c r="I262" s="28">
        <f>D262*G262</f>
        <v>0</v>
      </c>
    </row>
    <row r="263" spans="1:9">
      <c r="A263" s="145"/>
      <c r="B263" s="25"/>
      <c r="C263" s="39"/>
      <c r="D263" s="27"/>
      <c r="E263" s="27"/>
      <c r="F263" s="28"/>
      <c r="G263" s="28"/>
      <c r="H263" s="28"/>
      <c r="I263" s="28"/>
    </row>
    <row r="264" spans="1:9">
      <c r="A264" s="145">
        <v>131</v>
      </c>
      <c r="B264" s="25"/>
      <c r="C264" s="39" t="s">
        <v>780</v>
      </c>
      <c r="D264" s="27">
        <v>160</v>
      </c>
      <c r="E264" s="27" t="s">
        <v>279</v>
      </c>
      <c r="F264" s="283"/>
      <c r="G264" s="283"/>
      <c r="H264" s="28">
        <f>D264*F264</f>
        <v>0</v>
      </c>
      <c r="I264" s="28">
        <f>D264*G264</f>
        <v>0</v>
      </c>
    </row>
    <row r="265" spans="1:9">
      <c r="A265" s="145"/>
      <c r="B265" s="25"/>
      <c r="C265" s="39"/>
      <c r="D265" s="27"/>
      <c r="E265" s="27"/>
      <c r="F265" s="28"/>
      <c r="G265" s="28"/>
      <c r="H265" s="28"/>
      <c r="I265" s="28"/>
    </row>
    <row r="266" spans="1:9">
      <c r="A266" s="145">
        <v>132</v>
      </c>
      <c r="B266" s="25"/>
      <c r="C266" s="39" t="s">
        <v>783</v>
      </c>
      <c r="D266" s="27">
        <v>40</v>
      </c>
      <c r="E266" s="27" t="s">
        <v>279</v>
      </c>
      <c r="F266" s="283"/>
      <c r="G266" s="283"/>
      <c r="H266" s="28">
        <f>D266*F266</f>
        <v>0</v>
      </c>
      <c r="I266" s="28">
        <f>D266*G266</f>
        <v>0</v>
      </c>
    </row>
    <row r="267" spans="1:9">
      <c r="A267" s="145"/>
      <c r="B267" s="25"/>
      <c r="C267" s="39"/>
      <c r="D267" s="27"/>
      <c r="E267" s="27"/>
      <c r="F267" s="28"/>
      <c r="G267" s="28"/>
      <c r="H267" s="28"/>
      <c r="I267" s="28"/>
    </row>
    <row r="268" spans="1:9">
      <c r="A268" s="145">
        <v>133</v>
      </c>
      <c r="B268" s="25"/>
      <c r="C268" s="39" t="s">
        <v>784</v>
      </c>
      <c r="D268" s="27">
        <v>1030</v>
      </c>
      <c r="E268" s="27" t="s">
        <v>279</v>
      </c>
      <c r="F268" s="283"/>
      <c r="G268" s="283"/>
      <c r="H268" s="28">
        <f>D268*F268</f>
        <v>0</v>
      </c>
      <c r="I268" s="28">
        <f>D268*G268</f>
        <v>0</v>
      </c>
    </row>
    <row r="269" spans="1:9">
      <c r="A269" s="145"/>
      <c r="B269" s="25"/>
      <c r="C269" s="39"/>
      <c r="D269" s="27"/>
      <c r="E269" s="27"/>
      <c r="F269" s="28"/>
      <c r="G269" s="28"/>
      <c r="H269" s="28"/>
      <c r="I269" s="28"/>
    </row>
    <row r="270" spans="1:9" ht="71.25">
      <c r="A270" s="145">
        <v>134</v>
      </c>
      <c r="B270" s="25"/>
      <c r="C270" s="31" t="s">
        <v>869</v>
      </c>
      <c r="D270" s="27">
        <v>1</v>
      </c>
      <c r="E270" s="27" t="s">
        <v>763</v>
      </c>
      <c r="F270" s="283"/>
      <c r="G270" s="283"/>
      <c r="H270" s="28">
        <f>D270*F270</f>
        <v>0</v>
      </c>
      <c r="I270" s="28">
        <f>D270*G270</f>
        <v>0</v>
      </c>
    </row>
    <row r="271" spans="1:9">
      <c r="A271" s="145"/>
      <c r="B271" s="25"/>
      <c r="C271" s="31"/>
      <c r="D271" s="27"/>
      <c r="E271" s="27"/>
      <c r="F271" s="28"/>
      <c r="G271" s="28"/>
      <c r="H271" s="28"/>
      <c r="I271" s="28"/>
    </row>
    <row r="272" spans="1:9" ht="85.5">
      <c r="A272" s="145">
        <v>135</v>
      </c>
      <c r="B272" s="25"/>
      <c r="C272" s="31" t="s">
        <v>870</v>
      </c>
      <c r="D272" s="27">
        <v>770</v>
      </c>
      <c r="E272" s="27" t="s">
        <v>279</v>
      </c>
      <c r="F272" s="283"/>
      <c r="G272" s="283"/>
      <c r="H272" s="28">
        <f>D272*F272</f>
        <v>0</v>
      </c>
      <c r="I272" s="28">
        <f>D272*G272</f>
        <v>0</v>
      </c>
    </row>
    <row r="273" spans="1:9">
      <c r="A273" s="145"/>
      <c r="B273" s="25"/>
      <c r="C273" s="31"/>
      <c r="D273" s="27"/>
      <c r="E273" s="27"/>
      <c r="F273" s="28"/>
      <c r="G273" s="28"/>
      <c r="H273" s="28"/>
      <c r="I273" s="28"/>
    </row>
    <row r="274" spans="1:9" ht="57">
      <c r="A274" s="145">
        <v>136</v>
      </c>
      <c r="B274" s="25"/>
      <c r="C274" s="31" t="s">
        <v>871</v>
      </c>
      <c r="D274" s="27">
        <v>4</v>
      </c>
      <c r="E274" s="27" t="s">
        <v>80</v>
      </c>
      <c r="F274" s="283"/>
      <c r="G274" s="283"/>
      <c r="H274" s="28">
        <f>D274*F274</f>
        <v>0</v>
      </c>
      <c r="I274" s="28">
        <f>D274*G274</f>
        <v>0</v>
      </c>
    </row>
    <row r="275" spans="1:9">
      <c r="A275" s="145"/>
      <c r="B275" s="25"/>
      <c r="C275" s="31"/>
      <c r="D275" s="27"/>
      <c r="E275" s="27"/>
      <c r="F275" s="28"/>
      <c r="G275" s="28"/>
      <c r="H275" s="28"/>
      <c r="I275" s="28"/>
    </row>
    <row r="276" spans="1:9">
      <c r="A276" s="145">
        <v>137</v>
      </c>
      <c r="B276" s="25"/>
      <c r="C276" s="39" t="s">
        <v>799</v>
      </c>
      <c r="D276" s="27">
        <v>5</v>
      </c>
      <c r="E276" s="27" t="s">
        <v>80</v>
      </c>
      <c r="F276" s="283"/>
      <c r="G276" s="283"/>
      <c r="H276" s="28">
        <f>D276*F276</f>
        <v>0</v>
      </c>
      <c r="I276" s="28">
        <f>D276*G276</f>
        <v>0</v>
      </c>
    </row>
    <row r="277" spans="1:9">
      <c r="A277" s="145"/>
      <c r="B277" s="25"/>
      <c r="C277" s="39"/>
      <c r="D277" s="27"/>
      <c r="E277" s="27"/>
      <c r="F277" s="28"/>
      <c r="G277" s="28"/>
      <c r="H277" s="28"/>
      <c r="I277" s="28"/>
    </row>
    <row r="278" spans="1:9">
      <c r="A278" s="145">
        <v>138</v>
      </c>
      <c r="B278" s="25"/>
      <c r="C278" s="31" t="s">
        <v>778</v>
      </c>
      <c r="D278" s="27">
        <v>4</v>
      </c>
      <c r="E278" s="27" t="s">
        <v>80</v>
      </c>
      <c r="F278" s="283"/>
      <c r="G278" s="283"/>
      <c r="H278" s="28">
        <f>D278*F278</f>
        <v>0</v>
      </c>
      <c r="I278" s="28">
        <f>D278*G278</f>
        <v>0</v>
      </c>
    </row>
    <row r="279" spans="1:9">
      <c r="A279" s="145"/>
      <c r="B279" s="25"/>
      <c r="C279" s="31"/>
      <c r="D279" s="27"/>
      <c r="E279" s="27"/>
      <c r="F279" s="28"/>
      <c r="G279" s="28"/>
      <c r="H279" s="28"/>
      <c r="I279" s="28"/>
    </row>
    <row r="280" spans="1:9">
      <c r="A280" s="145">
        <v>139</v>
      </c>
      <c r="B280" s="25"/>
      <c r="C280" s="39" t="s">
        <v>865</v>
      </c>
      <c r="D280" s="27">
        <v>3</v>
      </c>
      <c r="E280" s="27" t="s">
        <v>80</v>
      </c>
      <c r="F280" s="283"/>
      <c r="G280" s="283"/>
      <c r="H280" s="28">
        <f>D280*F280</f>
        <v>0</v>
      </c>
      <c r="I280" s="28">
        <f>D280*G280</f>
        <v>0</v>
      </c>
    </row>
    <row r="281" spans="1:9">
      <c r="A281" s="145"/>
      <c r="B281" s="25"/>
      <c r="C281" s="39"/>
      <c r="D281" s="27"/>
      <c r="E281" s="27"/>
      <c r="F281" s="28"/>
      <c r="G281" s="28"/>
      <c r="H281" s="28"/>
      <c r="I281" s="28"/>
    </row>
    <row r="282" spans="1:9">
      <c r="A282" s="145">
        <v>140</v>
      </c>
      <c r="B282" s="25"/>
      <c r="C282" s="39" t="s">
        <v>866</v>
      </c>
      <c r="D282" s="27">
        <v>21</v>
      </c>
      <c r="E282" s="27" t="s">
        <v>80</v>
      </c>
      <c r="F282" s="283"/>
      <c r="G282" s="283"/>
      <c r="H282" s="28">
        <f>D282*F282</f>
        <v>0</v>
      </c>
      <c r="I282" s="28">
        <f>D282*G282</f>
        <v>0</v>
      </c>
    </row>
    <row r="283" spans="1:9">
      <c r="A283" s="145"/>
      <c r="B283" s="25"/>
      <c r="C283" s="39"/>
      <c r="D283" s="27"/>
      <c r="E283" s="27"/>
      <c r="F283" s="28"/>
      <c r="G283" s="28"/>
      <c r="H283" s="28"/>
      <c r="I283" s="28"/>
    </row>
    <row r="284" spans="1:9">
      <c r="A284" s="145">
        <v>141</v>
      </c>
      <c r="B284" s="25"/>
      <c r="C284" s="39" t="s">
        <v>783</v>
      </c>
      <c r="D284" s="27">
        <v>1</v>
      </c>
      <c r="E284" s="27" t="s">
        <v>80</v>
      </c>
      <c r="F284" s="283"/>
      <c r="G284" s="283"/>
      <c r="H284" s="28">
        <f>D284*F284</f>
        <v>0</v>
      </c>
      <c r="I284" s="28">
        <f>D284*G284</f>
        <v>0</v>
      </c>
    </row>
    <row r="285" spans="1:9">
      <c r="A285" s="145"/>
      <c r="B285" s="25"/>
      <c r="C285" s="39"/>
      <c r="D285" s="27"/>
      <c r="E285" s="27"/>
      <c r="F285" s="28"/>
      <c r="G285" s="28"/>
      <c r="H285" s="28"/>
      <c r="I285" s="28"/>
    </row>
    <row r="286" spans="1:9">
      <c r="A286" s="145">
        <v>142</v>
      </c>
      <c r="B286" s="25"/>
      <c r="C286" s="39" t="s">
        <v>784</v>
      </c>
      <c r="D286" s="27">
        <v>1</v>
      </c>
      <c r="E286" s="27" t="s">
        <v>80</v>
      </c>
      <c r="F286" s="283"/>
      <c r="G286" s="283"/>
      <c r="H286" s="28">
        <f>D286*F286</f>
        <v>0</v>
      </c>
      <c r="I286" s="28">
        <f>D286*G286</f>
        <v>0</v>
      </c>
    </row>
    <row r="287" spans="1:9">
      <c r="A287" s="145"/>
      <c r="B287" s="25"/>
      <c r="C287" s="39"/>
      <c r="D287" s="27"/>
      <c r="E287" s="27"/>
      <c r="F287" s="28"/>
      <c r="G287" s="28"/>
      <c r="H287" s="28"/>
      <c r="I287" s="28"/>
    </row>
    <row r="288" spans="1:9" ht="63" customHeight="1">
      <c r="A288" s="145">
        <v>143</v>
      </c>
      <c r="B288" s="25"/>
      <c r="C288" s="31" t="s">
        <v>872</v>
      </c>
      <c r="D288" s="27">
        <v>8</v>
      </c>
      <c r="E288" s="27" t="s">
        <v>80</v>
      </c>
      <c r="F288" s="283"/>
      <c r="G288" s="283"/>
      <c r="H288" s="28">
        <f>D288*F288</f>
        <v>0</v>
      </c>
      <c r="I288" s="28">
        <f>D288*G288</f>
        <v>0</v>
      </c>
    </row>
    <row r="289" spans="1:9" ht="13.5" customHeight="1">
      <c r="A289" s="145"/>
      <c r="B289" s="25"/>
      <c r="C289" s="31"/>
      <c r="D289" s="27"/>
      <c r="E289" s="27"/>
      <c r="F289" s="28"/>
      <c r="G289" s="28"/>
      <c r="H289" s="28"/>
      <c r="I289" s="28"/>
    </row>
    <row r="290" spans="1:9">
      <c r="A290" s="145">
        <v>144</v>
      </c>
      <c r="B290" s="25"/>
      <c r="C290" s="31" t="s">
        <v>778</v>
      </c>
      <c r="D290" s="27">
        <v>8</v>
      </c>
      <c r="E290" s="27" t="s">
        <v>80</v>
      </c>
      <c r="F290" s="283"/>
      <c r="G290" s="283"/>
      <c r="H290" s="28">
        <f>D290*F290</f>
        <v>0</v>
      </c>
      <c r="I290" s="28">
        <f>D290*G290</f>
        <v>0</v>
      </c>
    </row>
    <row r="291" spans="1:9">
      <c r="A291" s="145"/>
      <c r="B291" s="25"/>
      <c r="C291" s="31"/>
      <c r="D291" s="27"/>
      <c r="E291" s="27"/>
      <c r="F291" s="28"/>
      <c r="G291" s="28"/>
      <c r="H291" s="28"/>
      <c r="I291" s="28"/>
    </row>
    <row r="292" spans="1:9">
      <c r="A292" s="145">
        <v>145</v>
      </c>
      <c r="B292" s="25"/>
      <c r="C292" s="39" t="s">
        <v>780</v>
      </c>
      <c r="D292" s="27">
        <v>6</v>
      </c>
      <c r="E292" s="27" t="s">
        <v>80</v>
      </c>
      <c r="F292" s="283"/>
      <c r="G292" s="283"/>
      <c r="H292" s="28">
        <f>D292*F292</f>
        <v>0</v>
      </c>
      <c r="I292" s="28">
        <f>D292*G292</f>
        <v>0</v>
      </c>
    </row>
    <row r="293" spans="1:9">
      <c r="A293" s="145"/>
      <c r="B293" s="25"/>
      <c r="C293" s="39"/>
      <c r="D293" s="27"/>
      <c r="E293" s="27"/>
      <c r="F293" s="28"/>
      <c r="G293" s="28"/>
      <c r="H293" s="28"/>
      <c r="I293" s="28"/>
    </row>
    <row r="294" spans="1:9">
      <c r="A294" s="145">
        <v>146</v>
      </c>
      <c r="B294" s="25"/>
      <c r="C294" s="39" t="s">
        <v>783</v>
      </c>
      <c r="D294" s="27">
        <v>8</v>
      </c>
      <c r="E294" s="27" t="s">
        <v>80</v>
      </c>
      <c r="F294" s="283"/>
      <c r="G294" s="283"/>
      <c r="H294" s="28">
        <f>D294*F294</f>
        <v>0</v>
      </c>
      <c r="I294" s="28">
        <f>D294*G294</f>
        <v>0</v>
      </c>
    </row>
    <row r="295" spans="1:9">
      <c r="A295" s="145"/>
      <c r="B295" s="25"/>
      <c r="C295" s="39"/>
      <c r="D295" s="27"/>
      <c r="E295" s="27"/>
      <c r="F295" s="28"/>
      <c r="G295" s="28"/>
      <c r="H295" s="28"/>
      <c r="I295" s="28"/>
    </row>
    <row r="296" spans="1:9">
      <c r="A296" s="145">
        <v>147</v>
      </c>
      <c r="B296" s="25"/>
      <c r="C296" s="39" t="s">
        <v>784</v>
      </c>
      <c r="D296" s="27">
        <v>6</v>
      </c>
      <c r="E296" s="27" t="s">
        <v>80</v>
      </c>
      <c r="F296" s="283"/>
      <c r="G296" s="283"/>
      <c r="H296" s="28">
        <f>D296*F296</f>
        <v>0</v>
      </c>
      <c r="I296" s="28">
        <f>D296*G296</f>
        <v>0</v>
      </c>
    </row>
    <row r="297" spans="1:9">
      <c r="A297" s="145"/>
      <c r="B297" s="25"/>
      <c r="C297" s="39"/>
      <c r="D297" s="27"/>
      <c r="E297" s="27"/>
      <c r="F297" s="28"/>
      <c r="G297" s="28"/>
      <c r="H297" s="28"/>
      <c r="I297" s="28"/>
    </row>
    <row r="298" spans="1:9" ht="63" customHeight="1">
      <c r="A298" s="145">
        <v>148</v>
      </c>
      <c r="B298" s="25"/>
      <c r="C298" s="31" t="s">
        <v>873</v>
      </c>
      <c r="D298" s="27">
        <v>4</v>
      </c>
      <c r="E298" s="27" t="s">
        <v>80</v>
      </c>
      <c r="F298" s="283"/>
      <c r="G298" s="283"/>
      <c r="H298" s="28">
        <f>D298*F298</f>
        <v>0</v>
      </c>
      <c r="I298" s="28">
        <f>D298*G298</f>
        <v>0</v>
      </c>
    </row>
    <row r="299" spans="1:9" ht="12.75" customHeight="1">
      <c r="A299" s="145"/>
      <c r="B299" s="25"/>
      <c r="C299" s="31"/>
      <c r="D299" s="27"/>
      <c r="E299" s="27"/>
      <c r="F299" s="28"/>
      <c r="G299" s="28"/>
      <c r="H299" s="28"/>
      <c r="I299" s="28"/>
    </row>
    <row r="300" spans="1:9">
      <c r="A300" s="145">
        <v>149</v>
      </c>
      <c r="B300" s="25"/>
      <c r="C300" s="39" t="s">
        <v>799</v>
      </c>
      <c r="D300" s="27">
        <v>5</v>
      </c>
      <c r="E300" s="27" t="s">
        <v>80</v>
      </c>
      <c r="F300" s="283"/>
      <c r="G300" s="283"/>
      <c r="H300" s="28">
        <f>D300*F300</f>
        <v>0</v>
      </c>
      <c r="I300" s="28">
        <f>D300*G300</f>
        <v>0</v>
      </c>
    </row>
    <row r="301" spans="1:9">
      <c r="A301" s="145"/>
      <c r="B301" s="25"/>
      <c r="C301" s="39"/>
      <c r="D301" s="27"/>
      <c r="E301" s="27"/>
      <c r="F301" s="28"/>
      <c r="G301" s="28"/>
      <c r="H301" s="28"/>
      <c r="I301" s="28"/>
    </row>
    <row r="302" spans="1:9">
      <c r="A302" s="145">
        <v>150</v>
      </c>
      <c r="B302" s="25"/>
      <c r="C302" s="39" t="s">
        <v>778</v>
      </c>
      <c r="D302" s="27">
        <v>4</v>
      </c>
      <c r="E302" s="27" t="s">
        <v>80</v>
      </c>
      <c r="F302" s="283"/>
      <c r="G302" s="283"/>
      <c r="H302" s="28">
        <f>D302*F302</f>
        <v>0</v>
      </c>
      <c r="I302" s="28">
        <f>D302*G302</f>
        <v>0</v>
      </c>
    </row>
    <row r="303" spans="1:9">
      <c r="A303" s="145"/>
      <c r="B303" s="25"/>
      <c r="C303" s="39"/>
      <c r="D303" s="27"/>
      <c r="E303" s="27"/>
      <c r="F303" s="28"/>
      <c r="G303" s="28"/>
      <c r="H303" s="28"/>
      <c r="I303" s="28"/>
    </row>
    <row r="304" spans="1:9">
      <c r="A304" s="145">
        <v>151</v>
      </c>
      <c r="B304" s="25"/>
      <c r="C304" s="39" t="s">
        <v>865</v>
      </c>
      <c r="D304" s="27">
        <v>9</v>
      </c>
      <c r="E304" s="27" t="s">
        <v>80</v>
      </c>
      <c r="F304" s="283"/>
      <c r="G304" s="283"/>
      <c r="H304" s="28">
        <f>D304*F304</f>
        <v>0</v>
      </c>
      <c r="I304" s="28">
        <f>D304*G304</f>
        <v>0</v>
      </c>
    </row>
    <row r="305" spans="1:9">
      <c r="A305" s="145"/>
      <c r="B305" s="25"/>
      <c r="C305" s="39"/>
      <c r="D305" s="27"/>
      <c r="E305" s="27"/>
      <c r="F305" s="28"/>
      <c r="G305" s="28"/>
      <c r="H305" s="28"/>
      <c r="I305" s="28"/>
    </row>
    <row r="306" spans="1:9">
      <c r="A306" s="145">
        <v>152</v>
      </c>
      <c r="B306" s="25"/>
      <c r="C306" s="39" t="s">
        <v>866</v>
      </c>
      <c r="D306" s="27">
        <v>17</v>
      </c>
      <c r="E306" s="27" t="s">
        <v>80</v>
      </c>
      <c r="F306" s="283"/>
      <c r="G306" s="283"/>
      <c r="H306" s="28">
        <f>D306*F306</f>
        <v>0</v>
      </c>
      <c r="I306" s="28">
        <f>D306*G306</f>
        <v>0</v>
      </c>
    </row>
    <row r="307" spans="1:9">
      <c r="A307" s="145"/>
      <c r="B307" s="25"/>
      <c r="C307" s="39"/>
      <c r="D307" s="27"/>
      <c r="E307" s="27"/>
      <c r="F307" s="28"/>
      <c r="G307" s="28"/>
      <c r="H307" s="28"/>
      <c r="I307" s="28"/>
    </row>
    <row r="308" spans="1:9">
      <c r="A308" s="145">
        <v>153</v>
      </c>
      <c r="B308" s="25"/>
      <c r="C308" s="39" t="s">
        <v>780</v>
      </c>
      <c r="D308" s="27">
        <v>4</v>
      </c>
      <c r="E308" s="27" t="s">
        <v>80</v>
      </c>
      <c r="F308" s="283"/>
      <c r="G308" s="283"/>
      <c r="H308" s="28">
        <f>D308*F308</f>
        <v>0</v>
      </c>
      <c r="I308" s="28">
        <f>D308*G308</f>
        <v>0</v>
      </c>
    </row>
    <row r="309" spans="1:9">
      <c r="A309" s="145"/>
      <c r="B309" s="25"/>
      <c r="C309" s="39"/>
      <c r="D309" s="27"/>
      <c r="E309" s="27"/>
      <c r="F309" s="28"/>
      <c r="G309" s="28"/>
      <c r="H309" s="28"/>
      <c r="I309" s="28"/>
    </row>
    <row r="310" spans="1:9">
      <c r="A310" s="145">
        <v>154</v>
      </c>
      <c r="B310" s="25"/>
      <c r="C310" s="39" t="s">
        <v>783</v>
      </c>
      <c r="D310" s="27">
        <v>5</v>
      </c>
      <c r="E310" s="27" t="s">
        <v>80</v>
      </c>
      <c r="F310" s="283"/>
      <c r="G310" s="283"/>
      <c r="H310" s="28">
        <f>D310*F310</f>
        <v>0</v>
      </c>
      <c r="I310" s="28">
        <f>D310*G310</f>
        <v>0</v>
      </c>
    </row>
    <row r="311" spans="1:9">
      <c r="A311" s="145"/>
      <c r="B311" s="25"/>
      <c r="C311" s="39"/>
      <c r="D311" s="27"/>
      <c r="E311" s="27"/>
      <c r="F311" s="28"/>
      <c r="G311" s="28"/>
      <c r="H311" s="28"/>
      <c r="I311" s="28"/>
    </row>
    <row r="312" spans="1:9">
      <c r="A312" s="145">
        <v>155</v>
      </c>
      <c r="B312" s="25"/>
      <c r="C312" s="39" t="s">
        <v>784</v>
      </c>
      <c r="D312" s="27">
        <v>4</v>
      </c>
      <c r="E312" s="27" t="s">
        <v>80</v>
      </c>
      <c r="F312" s="283"/>
      <c r="G312" s="283"/>
      <c r="H312" s="28">
        <f>D312*F312</f>
        <v>0</v>
      </c>
      <c r="I312" s="28">
        <f>D312*G312</f>
        <v>0</v>
      </c>
    </row>
    <row r="313" spans="1:9">
      <c r="A313" s="145"/>
      <c r="B313" s="25"/>
      <c r="C313" s="39"/>
      <c r="D313" s="27"/>
      <c r="E313" s="27"/>
      <c r="F313" s="28"/>
      <c r="G313" s="28"/>
      <c r="H313" s="28"/>
      <c r="I313" s="28"/>
    </row>
    <row r="314" spans="1:9" ht="42.75">
      <c r="A314" s="145">
        <v>156</v>
      </c>
      <c r="B314" s="25"/>
      <c r="C314" s="31" t="s">
        <v>874</v>
      </c>
      <c r="D314" s="27">
        <v>1</v>
      </c>
      <c r="E314" s="27" t="s">
        <v>80</v>
      </c>
      <c r="F314" s="283"/>
      <c r="G314" s="283"/>
      <c r="H314" s="28">
        <f>D314*F314</f>
        <v>0</v>
      </c>
      <c r="I314" s="28">
        <f>D314*G314</f>
        <v>0</v>
      </c>
    </row>
    <row r="315" spans="1:9">
      <c r="A315" s="145"/>
      <c r="B315" s="25"/>
      <c r="C315" s="31"/>
      <c r="D315" s="27"/>
      <c r="E315" s="27"/>
      <c r="F315" s="28"/>
      <c r="G315" s="28"/>
      <c r="H315" s="28"/>
      <c r="I315" s="28"/>
    </row>
    <row r="316" spans="1:9">
      <c r="A316" s="145">
        <v>157</v>
      </c>
      <c r="B316" s="25"/>
      <c r="C316" s="39" t="s">
        <v>862</v>
      </c>
      <c r="D316" s="27">
        <v>13</v>
      </c>
      <c r="E316" s="27" t="s">
        <v>80</v>
      </c>
      <c r="F316" s="283"/>
      <c r="G316" s="283"/>
      <c r="H316" s="28">
        <f>D316*F316</f>
        <v>0</v>
      </c>
      <c r="I316" s="28">
        <f>D316*G316</f>
        <v>0</v>
      </c>
    </row>
    <row r="317" spans="1:9">
      <c r="A317" s="145"/>
      <c r="B317" s="25"/>
      <c r="C317" s="39"/>
      <c r="D317" s="27"/>
      <c r="E317" s="27"/>
      <c r="F317" s="28"/>
      <c r="G317" s="28"/>
      <c r="H317" s="28"/>
      <c r="I317" s="28"/>
    </row>
    <row r="318" spans="1:9">
      <c r="A318" s="145">
        <v>158</v>
      </c>
      <c r="B318" s="25"/>
      <c r="C318" s="31" t="s">
        <v>863</v>
      </c>
      <c r="D318" s="27">
        <v>11</v>
      </c>
      <c r="E318" s="27" t="s">
        <v>80</v>
      </c>
      <c r="F318" s="283"/>
      <c r="G318" s="283"/>
      <c r="H318" s="28">
        <f>D318*F318</f>
        <v>0</v>
      </c>
      <c r="I318" s="28">
        <f>D318*G318</f>
        <v>0</v>
      </c>
    </row>
    <row r="319" spans="1:9">
      <c r="A319" s="145"/>
      <c r="B319" s="25"/>
      <c r="C319" s="31"/>
      <c r="D319" s="27"/>
      <c r="E319" s="27"/>
      <c r="F319" s="28"/>
      <c r="G319" s="28"/>
      <c r="H319" s="28"/>
      <c r="I319" s="28"/>
    </row>
    <row r="320" spans="1:9">
      <c r="A320" s="145">
        <v>159</v>
      </c>
      <c r="B320" s="25"/>
      <c r="C320" s="31" t="s">
        <v>805</v>
      </c>
      <c r="D320" s="27">
        <v>1</v>
      </c>
      <c r="E320" s="27" t="s">
        <v>80</v>
      </c>
      <c r="F320" s="283"/>
      <c r="G320" s="283"/>
      <c r="H320" s="28">
        <f>D320*F320</f>
        <v>0</v>
      </c>
      <c r="I320" s="28">
        <f>D320*G320</f>
        <v>0</v>
      </c>
    </row>
    <row r="321" spans="1:9">
      <c r="A321" s="145"/>
      <c r="B321" s="25"/>
      <c r="C321" s="31"/>
      <c r="D321" s="27"/>
      <c r="E321" s="27"/>
      <c r="F321" s="28"/>
      <c r="G321" s="28"/>
      <c r="H321" s="28"/>
      <c r="I321" s="28"/>
    </row>
    <row r="322" spans="1:9" ht="57">
      <c r="A322" s="145">
        <v>160</v>
      </c>
      <c r="B322" s="25"/>
      <c r="C322" s="31" t="s">
        <v>875</v>
      </c>
      <c r="D322" s="27">
        <v>6</v>
      </c>
      <c r="E322" s="27" t="s">
        <v>80</v>
      </c>
      <c r="F322" s="283"/>
      <c r="G322" s="283"/>
      <c r="H322" s="28">
        <f>D322*F322</f>
        <v>0</v>
      </c>
      <c r="I322" s="28">
        <f>D322*G322</f>
        <v>0</v>
      </c>
    </row>
    <row r="323" spans="1:9">
      <c r="A323" s="145"/>
      <c r="B323" s="25"/>
      <c r="C323" s="31"/>
      <c r="D323" s="27"/>
      <c r="E323" s="27"/>
      <c r="F323" s="28"/>
      <c r="G323" s="28"/>
      <c r="H323" s="28"/>
      <c r="I323" s="28"/>
    </row>
    <row r="324" spans="1:9" ht="57">
      <c r="A324" s="145">
        <v>161</v>
      </c>
      <c r="B324" s="25"/>
      <c r="C324" s="31" t="s">
        <v>876</v>
      </c>
      <c r="D324" s="27">
        <v>18</v>
      </c>
      <c r="E324" s="27" t="s">
        <v>80</v>
      </c>
      <c r="F324" s="283"/>
      <c r="G324" s="283"/>
      <c r="H324" s="28">
        <f>D324*F324</f>
        <v>0</v>
      </c>
      <c r="I324" s="28">
        <f>D324*G324</f>
        <v>0</v>
      </c>
    </row>
    <row r="325" spans="1:9">
      <c r="A325" s="145"/>
      <c r="B325" s="25"/>
      <c r="C325" s="31"/>
      <c r="D325" s="27"/>
      <c r="E325" s="27"/>
      <c r="F325" s="28"/>
      <c r="G325" s="28"/>
      <c r="H325" s="28"/>
      <c r="I325" s="28"/>
    </row>
    <row r="326" spans="1:9">
      <c r="A326" s="145">
        <v>162</v>
      </c>
      <c r="B326" s="25"/>
      <c r="C326" s="39" t="s">
        <v>865</v>
      </c>
      <c r="D326" s="27">
        <v>18</v>
      </c>
      <c r="E326" s="27" t="s">
        <v>80</v>
      </c>
      <c r="F326" s="283"/>
      <c r="G326" s="283"/>
      <c r="H326" s="28">
        <f>D326*F326</f>
        <v>0</v>
      </c>
      <c r="I326" s="28">
        <f>D326*G326</f>
        <v>0</v>
      </c>
    </row>
    <row r="327" spans="1:9">
      <c r="A327" s="145"/>
      <c r="B327" s="25"/>
      <c r="C327" s="39"/>
      <c r="D327" s="27"/>
      <c r="E327" s="27"/>
      <c r="F327" s="28"/>
      <c r="G327" s="28"/>
      <c r="H327" s="28"/>
      <c r="I327" s="28"/>
    </row>
    <row r="328" spans="1:9">
      <c r="A328" s="145">
        <v>163</v>
      </c>
      <c r="B328" s="25"/>
      <c r="C328" s="39" t="s">
        <v>866</v>
      </c>
      <c r="D328" s="27">
        <v>20</v>
      </c>
      <c r="E328" s="27" t="s">
        <v>80</v>
      </c>
      <c r="F328" s="283"/>
      <c r="G328" s="283"/>
      <c r="H328" s="28">
        <f>D328*F328</f>
        <v>0</v>
      </c>
      <c r="I328" s="28">
        <f>D328*G328</f>
        <v>0</v>
      </c>
    </row>
    <row r="329" spans="1:9">
      <c r="A329" s="145"/>
      <c r="B329" s="25"/>
      <c r="C329" s="39"/>
      <c r="D329" s="27"/>
      <c r="E329" s="27"/>
      <c r="F329" s="28"/>
      <c r="G329" s="28"/>
      <c r="H329" s="28"/>
      <c r="I329" s="28"/>
    </row>
    <row r="330" spans="1:9">
      <c r="A330" s="145">
        <v>164</v>
      </c>
      <c r="B330" s="25"/>
      <c r="C330" s="39" t="s">
        <v>780</v>
      </c>
      <c r="D330" s="27">
        <v>10</v>
      </c>
      <c r="E330" s="27" t="s">
        <v>80</v>
      </c>
      <c r="F330" s="283"/>
      <c r="G330" s="283"/>
      <c r="H330" s="28">
        <f>D330*F330</f>
        <v>0</v>
      </c>
      <c r="I330" s="28">
        <f>D330*G330</f>
        <v>0</v>
      </c>
    </row>
    <row r="331" spans="1:9">
      <c r="A331" s="145"/>
      <c r="B331" s="25"/>
      <c r="C331" s="39"/>
      <c r="D331" s="27"/>
      <c r="E331" s="27"/>
      <c r="F331" s="28"/>
      <c r="G331" s="28"/>
      <c r="H331" s="28"/>
      <c r="I331" s="28"/>
    </row>
    <row r="332" spans="1:9">
      <c r="A332" s="145">
        <v>165</v>
      </c>
      <c r="B332" s="25"/>
      <c r="C332" s="39" t="s">
        <v>783</v>
      </c>
      <c r="D332" s="27">
        <v>14</v>
      </c>
      <c r="E332" s="27" t="s">
        <v>80</v>
      </c>
      <c r="F332" s="283"/>
      <c r="G332" s="283"/>
      <c r="H332" s="28">
        <f>D332*F332</f>
        <v>0</v>
      </c>
      <c r="I332" s="28">
        <f>D332*G332</f>
        <v>0</v>
      </c>
    </row>
    <row r="333" spans="1:9">
      <c r="A333" s="145"/>
      <c r="B333" s="25"/>
      <c r="C333" s="39"/>
      <c r="D333" s="27"/>
      <c r="E333" s="27"/>
      <c r="F333" s="28"/>
      <c r="G333" s="28"/>
      <c r="H333" s="28"/>
      <c r="I333" s="28"/>
    </row>
    <row r="334" spans="1:9">
      <c r="A334" s="145">
        <v>166</v>
      </c>
      <c r="B334" s="25"/>
      <c r="C334" s="39" t="s">
        <v>784</v>
      </c>
      <c r="D334" s="27">
        <v>38</v>
      </c>
      <c r="E334" s="27" t="s">
        <v>80</v>
      </c>
      <c r="F334" s="283"/>
      <c r="G334" s="283"/>
      <c r="H334" s="28">
        <f>D334*F334</f>
        <v>0</v>
      </c>
      <c r="I334" s="28">
        <f>D334*G334</f>
        <v>0</v>
      </c>
    </row>
    <row r="335" spans="1:9">
      <c r="A335" s="145"/>
      <c r="B335" s="25"/>
      <c r="C335" s="39"/>
      <c r="D335" s="27"/>
      <c r="E335" s="27"/>
      <c r="F335" s="28"/>
      <c r="G335" s="28"/>
      <c r="H335" s="28"/>
      <c r="I335" s="28"/>
    </row>
    <row r="336" spans="1:9" ht="42.75">
      <c r="A336" s="145">
        <v>167</v>
      </c>
      <c r="B336" s="25"/>
      <c r="C336" s="31" t="s">
        <v>877</v>
      </c>
      <c r="D336" s="27">
        <v>70</v>
      </c>
      <c r="E336" s="27" t="s">
        <v>80</v>
      </c>
      <c r="F336" s="283"/>
      <c r="G336" s="283"/>
      <c r="H336" s="28">
        <f>D336*F336</f>
        <v>0</v>
      </c>
      <c r="I336" s="28">
        <f>D336*G336</f>
        <v>0</v>
      </c>
    </row>
    <row r="337" spans="1:9">
      <c r="A337" s="145"/>
      <c r="B337" s="25"/>
      <c r="C337" s="31"/>
      <c r="D337" s="27"/>
      <c r="E337" s="27"/>
      <c r="F337" s="28"/>
      <c r="G337" s="28"/>
      <c r="H337" s="28"/>
      <c r="I337" s="28"/>
    </row>
    <row r="338" spans="1:9" ht="71.25">
      <c r="A338" s="145">
        <v>168</v>
      </c>
      <c r="B338" s="25"/>
      <c r="C338" s="31" t="s">
        <v>878</v>
      </c>
      <c r="D338" s="27">
        <v>1</v>
      </c>
      <c r="E338" s="27" t="s">
        <v>80</v>
      </c>
      <c r="F338" s="283"/>
      <c r="G338" s="283"/>
      <c r="H338" s="28">
        <f>D338*F338</f>
        <v>0</v>
      </c>
      <c r="I338" s="28">
        <f>D338*G338</f>
        <v>0</v>
      </c>
    </row>
    <row r="339" spans="1:9">
      <c r="A339" s="145"/>
      <c r="B339" s="25"/>
      <c r="C339" s="31"/>
      <c r="D339" s="27"/>
      <c r="E339" s="27"/>
      <c r="F339" s="28"/>
      <c r="G339" s="28"/>
      <c r="H339" s="28"/>
      <c r="I339" s="28"/>
    </row>
    <row r="340" spans="1:9">
      <c r="A340" s="145">
        <v>169</v>
      </c>
      <c r="B340" s="25"/>
      <c r="C340" s="39" t="s">
        <v>806</v>
      </c>
      <c r="D340" s="27">
        <v>10</v>
      </c>
      <c r="E340" s="27" t="s">
        <v>80</v>
      </c>
      <c r="F340" s="283"/>
      <c r="G340" s="283"/>
      <c r="H340" s="28">
        <f>D340*F340</f>
        <v>0</v>
      </c>
      <c r="I340" s="28">
        <f>D340*G340</f>
        <v>0</v>
      </c>
    </row>
    <row r="341" spans="1:9">
      <c r="A341" s="145"/>
      <c r="B341" s="25"/>
      <c r="C341" s="39"/>
      <c r="D341" s="27"/>
      <c r="E341" s="27"/>
      <c r="F341" s="28"/>
      <c r="G341" s="28"/>
      <c r="H341" s="28"/>
      <c r="I341" s="28"/>
    </row>
    <row r="342" spans="1:9">
      <c r="A342" s="145">
        <v>170</v>
      </c>
      <c r="B342" s="25"/>
      <c r="C342" s="39" t="s">
        <v>799</v>
      </c>
      <c r="D342" s="27">
        <v>8</v>
      </c>
      <c r="E342" s="27" t="s">
        <v>80</v>
      </c>
      <c r="F342" s="283"/>
      <c r="G342" s="283"/>
      <c r="H342" s="28">
        <f>D342*F342</f>
        <v>0</v>
      </c>
      <c r="I342" s="28">
        <f>D342*G342</f>
        <v>0</v>
      </c>
    </row>
    <row r="343" spans="1:9">
      <c r="A343" s="145"/>
      <c r="B343" s="25"/>
      <c r="C343" s="39"/>
      <c r="D343" s="27"/>
      <c r="E343" s="27"/>
      <c r="F343" s="28"/>
      <c r="G343" s="28"/>
      <c r="H343" s="28"/>
      <c r="I343" s="28"/>
    </row>
    <row r="344" spans="1:9">
      <c r="A344" s="145">
        <v>171</v>
      </c>
      <c r="B344" s="25"/>
      <c r="C344" s="39" t="s">
        <v>778</v>
      </c>
      <c r="D344" s="27">
        <v>4</v>
      </c>
      <c r="E344" s="27" t="s">
        <v>80</v>
      </c>
      <c r="F344" s="283"/>
      <c r="G344" s="283"/>
      <c r="H344" s="28">
        <f>D344*F344</f>
        <v>0</v>
      </c>
      <c r="I344" s="28">
        <f>D344*G344</f>
        <v>0</v>
      </c>
    </row>
    <row r="345" spans="1:9">
      <c r="A345" s="145"/>
      <c r="B345" s="25"/>
      <c r="C345" s="39"/>
      <c r="D345" s="27"/>
      <c r="E345" s="27"/>
      <c r="F345" s="28"/>
      <c r="G345" s="28"/>
      <c r="H345" s="28"/>
      <c r="I345" s="28"/>
    </row>
    <row r="346" spans="1:9">
      <c r="A346" s="145">
        <v>172</v>
      </c>
      <c r="B346" s="25"/>
      <c r="C346" s="39" t="s">
        <v>865</v>
      </c>
      <c r="D346" s="27">
        <v>15</v>
      </c>
      <c r="E346" s="27" t="s">
        <v>80</v>
      </c>
      <c r="F346" s="283"/>
      <c r="G346" s="283"/>
      <c r="H346" s="28">
        <f>D346*F346</f>
        <v>0</v>
      </c>
      <c r="I346" s="28">
        <f>D346*G346</f>
        <v>0</v>
      </c>
    </row>
    <row r="347" spans="1:9">
      <c r="A347" s="145"/>
      <c r="B347" s="25"/>
      <c r="C347" s="39"/>
      <c r="D347" s="27"/>
      <c r="E347" s="27"/>
      <c r="F347" s="28"/>
      <c r="G347" s="28"/>
      <c r="H347" s="28"/>
      <c r="I347" s="28"/>
    </row>
    <row r="348" spans="1:9">
      <c r="A348" s="145">
        <v>173</v>
      </c>
      <c r="B348" s="25"/>
      <c r="C348" s="39" t="s">
        <v>866</v>
      </c>
      <c r="D348" s="27">
        <v>18</v>
      </c>
      <c r="E348" s="27" t="s">
        <v>80</v>
      </c>
      <c r="F348" s="283"/>
      <c r="G348" s="283"/>
      <c r="H348" s="28">
        <f>D348*F348</f>
        <v>0</v>
      </c>
      <c r="I348" s="28">
        <f>D348*G348</f>
        <v>0</v>
      </c>
    </row>
    <row r="349" spans="1:9">
      <c r="A349" s="145"/>
      <c r="B349" s="25"/>
      <c r="C349" s="39"/>
      <c r="D349" s="27"/>
      <c r="E349" s="27"/>
      <c r="F349" s="28"/>
      <c r="G349" s="28"/>
      <c r="H349" s="28"/>
      <c r="I349" s="28"/>
    </row>
    <row r="350" spans="1:9">
      <c r="A350" s="145">
        <v>174</v>
      </c>
      <c r="B350" s="25"/>
      <c r="C350" s="39" t="s">
        <v>780</v>
      </c>
      <c r="D350" s="27">
        <v>4</v>
      </c>
      <c r="E350" s="27" t="s">
        <v>80</v>
      </c>
      <c r="F350" s="283"/>
      <c r="G350" s="283"/>
      <c r="H350" s="28">
        <f>D350*F350</f>
        <v>0</v>
      </c>
      <c r="I350" s="28">
        <f>D350*G350</f>
        <v>0</v>
      </c>
    </row>
    <row r="351" spans="1:9">
      <c r="A351" s="145"/>
      <c r="B351" s="25"/>
      <c r="C351" s="39"/>
      <c r="D351" s="27"/>
      <c r="E351" s="27"/>
      <c r="F351" s="28"/>
      <c r="G351" s="28"/>
      <c r="H351" s="28"/>
      <c r="I351" s="28"/>
    </row>
    <row r="352" spans="1:9">
      <c r="A352" s="145">
        <v>175</v>
      </c>
      <c r="B352" s="25"/>
      <c r="C352" s="39" t="s">
        <v>783</v>
      </c>
      <c r="D352" s="27">
        <v>5</v>
      </c>
      <c r="E352" s="27" t="s">
        <v>80</v>
      </c>
      <c r="F352" s="283"/>
      <c r="G352" s="283"/>
      <c r="H352" s="28">
        <f>D352*F352</f>
        <v>0</v>
      </c>
      <c r="I352" s="28">
        <f>D352*G352</f>
        <v>0</v>
      </c>
    </row>
    <row r="353" spans="1:9">
      <c r="A353" s="145"/>
      <c r="B353" s="25"/>
      <c r="C353" s="39"/>
      <c r="D353" s="27"/>
      <c r="E353" s="27"/>
      <c r="F353" s="28"/>
      <c r="G353" s="28"/>
      <c r="H353" s="28"/>
      <c r="I353" s="28"/>
    </row>
    <row r="354" spans="1:9">
      <c r="A354" s="145">
        <v>176</v>
      </c>
      <c r="B354" s="25"/>
      <c r="C354" s="39" t="s">
        <v>784</v>
      </c>
      <c r="D354" s="27">
        <v>4</v>
      </c>
      <c r="E354" s="27" t="s">
        <v>80</v>
      </c>
      <c r="F354" s="283"/>
      <c r="G354" s="283"/>
      <c r="H354" s="28">
        <f>D354*F354</f>
        <v>0</v>
      </c>
      <c r="I354" s="28">
        <f>D354*G354</f>
        <v>0</v>
      </c>
    </row>
    <row r="355" spans="1:9">
      <c r="A355" s="145"/>
      <c r="B355" s="25"/>
      <c r="C355" s="39"/>
      <c r="D355" s="27"/>
      <c r="E355" s="27"/>
      <c r="F355" s="28"/>
      <c r="G355" s="28"/>
      <c r="H355" s="28"/>
      <c r="I355" s="28"/>
    </row>
    <row r="356" spans="1:9">
      <c r="A356" s="145">
        <v>177</v>
      </c>
      <c r="B356" s="25"/>
      <c r="C356" s="31" t="s">
        <v>805</v>
      </c>
      <c r="D356" s="27">
        <v>1</v>
      </c>
      <c r="E356" s="27" t="s">
        <v>80</v>
      </c>
      <c r="F356" s="283"/>
      <c r="G356" s="283"/>
      <c r="H356" s="28">
        <f>D356*F356</f>
        <v>0</v>
      </c>
      <c r="I356" s="28">
        <f>D356*G356</f>
        <v>0</v>
      </c>
    </row>
    <row r="357" spans="1:9">
      <c r="A357" s="145"/>
      <c r="B357" s="25"/>
      <c r="C357" s="31"/>
      <c r="D357" s="27"/>
      <c r="E357" s="27"/>
      <c r="F357" s="28"/>
      <c r="G357" s="28"/>
      <c r="H357" s="28"/>
      <c r="I357" s="28"/>
    </row>
    <row r="358" spans="1:9" ht="42.75">
      <c r="A358" s="145">
        <v>178</v>
      </c>
      <c r="B358" s="25"/>
      <c r="C358" s="31" t="s">
        <v>879</v>
      </c>
      <c r="D358" s="27">
        <v>5</v>
      </c>
      <c r="E358" s="27" t="s">
        <v>80</v>
      </c>
      <c r="F358" s="283"/>
      <c r="G358" s="283"/>
      <c r="H358" s="28">
        <f>D358*F358</f>
        <v>0</v>
      </c>
      <c r="I358" s="28">
        <f>D358*G358</f>
        <v>0</v>
      </c>
    </row>
    <row r="359" spans="1:9">
      <c r="A359" s="145"/>
      <c r="B359" s="25"/>
      <c r="C359" s="31"/>
      <c r="D359" s="27"/>
      <c r="E359" s="27"/>
      <c r="F359" s="28"/>
      <c r="G359" s="28"/>
      <c r="H359" s="28"/>
      <c r="I359" s="28"/>
    </row>
    <row r="360" spans="1:9" ht="66.75" customHeight="1">
      <c r="A360" s="145">
        <v>179</v>
      </c>
      <c r="B360" s="25"/>
      <c r="C360" s="39" t="s">
        <v>880</v>
      </c>
      <c r="D360" s="27">
        <v>1</v>
      </c>
      <c r="E360" s="27" t="s">
        <v>80</v>
      </c>
      <c r="F360" s="283"/>
      <c r="G360" s="283"/>
      <c r="H360" s="28">
        <f>D360*F360</f>
        <v>0</v>
      </c>
      <c r="I360" s="28">
        <f>D360*G360</f>
        <v>0</v>
      </c>
    </row>
    <row r="361" spans="1:9" ht="14.25" customHeight="1">
      <c r="A361" s="145"/>
      <c r="B361" s="25"/>
      <c r="C361" s="39"/>
      <c r="D361" s="27"/>
      <c r="E361" s="27"/>
      <c r="F361" s="28"/>
      <c r="G361" s="28"/>
      <c r="H361" s="28"/>
      <c r="I361" s="28"/>
    </row>
    <row r="362" spans="1:9">
      <c r="A362" s="145">
        <v>180</v>
      </c>
      <c r="B362" s="25"/>
      <c r="C362" s="39" t="s">
        <v>881</v>
      </c>
      <c r="D362" s="27">
        <v>2</v>
      </c>
      <c r="E362" s="27" t="s">
        <v>80</v>
      </c>
      <c r="F362" s="283"/>
      <c r="G362" s="283"/>
      <c r="H362" s="28">
        <f>D362*F362</f>
        <v>0</v>
      </c>
      <c r="I362" s="28">
        <f>D362*G362</f>
        <v>0</v>
      </c>
    </row>
    <row r="363" spans="1:9">
      <c r="A363" s="145"/>
      <c r="B363" s="25"/>
      <c r="C363" s="39"/>
      <c r="D363" s="27"/>
      <c r="E363" s="27"/>
      <c r="F363" s="28"/>
      <c r="G363" s="28"/>
      <c r="H363" s="28"/>
      <c r="I363" s="28"/>
    </row>
    <row r="364" spans="1:9" ht="42.75">
      <c r="A364" s="145">
        <v>181</v>
      </c>
      <c r="B364" s="25"/>
      <c r="C364" s="31" t="s">
        <v>882</v>
      </c>
      <c r="D364" s="27">
        <v>60</v>
      </c>
      <c r="E364" s="27" t="s">
        <v>80</v>
      </c>
      <c r="F364" s="283"/>
      <c r="G364" s="283"/>
      <c r="H364" s="28">
        <f>D364*F364</f>
        <v>0</v>
      </c>
      <c r="I364" s="28">
        <f>D364*G364</f>
        <v>0</v>
      </c>
    </row>
    <row r="365" spans="1:9">
      <c r="A365" s="145"/>
      <c r="B365" s="25"/>
      <c r="C365" s="31"/>
      <c r="D365" s="27"/>
      <c r="E365" s="27"/>
      <c r="F365" s="28"/>
      <c r="G365" s="28"/>
      <c r="H365" s="28"/>
      <c r="I365" s="28"/>
    </row>
    <row r="366" spans="1:9" ht="42.75">
      <c r="A366" s="145">
        <v>182</v>
      </c>
      <c r="B366" s="25"/>
      <c r="C366" s="31" t="s">
        <v>883</v>
      </c>
      <c r="D366" s="27">
        <v>90</v>
      </c>
      <c r="E366" s="27" t="s">
        <v>80</v>
      </c>
      <c r="F366" s="283"/>
      <c r="G366" s="283"/>
      <c r="H366" s="28">
        <f>D366*F366</f>
        <v>0</v>
      </c>
      <c r="I366" s="28">
        <f>D366*G366</f>
        <v>0</v>
      </c>
    </row>
    <row r="367" spans="1:9">
      <c r="A367" s="145"/>
      <c r="B367" s="25"/>
      <c r="C367" s="31"/>
      <c r="D367" s="27"/>
      <c r="E367" s="27"/>
      <c r="F367" s="28"/>
      <c r="G367" s="28"/>
      <c r="H367" s="28"/>
      <c r="I367" s="28"/>
    </row>
    <row r="368" spans="1:9" ht="28.5">
      <c r="A368" s="145">
        <v>183</v>
      </c>
      <c r="B368" s="25"/>
      <c r="C368" s="31" t="s">
        <v>884</v>
      </c>
      <c r="D368" s="27">
        <v>70</v>
      </c>
      <c r="E368" s="27" t="s">
        <v>80</v>
      </c>
      <c r="F368" s="283"/>
      <c r="G368" s="283"/>
      <c r="H368" s="28">
        <f>D368*F368</f>
        <v>0</v>
      </c>
      <c r="I368" s="28">
        <f>D368*G368</f>
        <v>0</v>
      </c>
    </row>
    <row r="369" spans="1:9">
      <c r="A369" s="145"/>
      <c r="B369" s="25"/>
      <c r="C369" s="31"/>
      <c r="D369" s="27"/>
      <c r="E369" s="27"/>
      <c r="F369" s="28"/>
      <c r="G369" s="28"/>
      <c r="H369" s="28"/>
      <c r="I369" s="28"/>
    </row>
    <row r="370" spans="1:9" ht="57">
      <c r="A370" s="145">
        <v>184</v>
      </c>
      <c r="B370" s="25"/>
      <c r="C370" s="31" t="s">
        <v>885</v>
      </c>
      <c r="D370" s="27">
        <v>70</v>
      </c>
      <c r="E370" s="27" t="s">
        <v>80</v>
      </c>
      <c r="F370" s="283"/>
      <c r="G370" s="283"/>
      <c r="H370" s="28">
        <f>D370*F370</f>
        <v>0</v>
      </c>
      <c r="I370" s="28">
        <f>D370*G370</f>
        <v>0</v>
      </c>
    </row>
    <row r="371" spans="1:9">
      <c r="A371" s="145"/>
      <c r="B371" s="25"/>
      <c r="C371" s="31"/>
      <c r="D371" s="27"/>
      <c r="E371" s="27"/>
      <c r="F371" s="28"/>
      <c r="G371" s="28"/>
      <c r="H371" s="28"/>
      <c r="I371" s="28"/>
    </row>
    <row r="372" spans="1:9" ht="42.75">
      <c r="A372" s="145">
        <v>185</v>
      </c>
      <c r="B372" s="25"/>
      <c r="C372" s="31" t="s">
        <v>886</v>
      </c>
      <c r="D372" s="27">
        <v>70</v>
      </c>
      <c r="E372" s="27" t="s">
        <v>80</v>
      </c>
      <c r="F372" s="283"/>
      <c r="G372" s="283"/>
      <c r="H372" s="28">
        <f>D372*F372</f>
        <v>0</v>
      </c>
      <c r="I372" s="28">
        <f>D372*G372</f>
        <v>0</v>
      </c>
    </row>
    <row r="373" spans="1:9">
      <c r="A373" s="145"/>
      <c r="B373" s="25"/>
      <c r="C373" s="31"/>
      <c r="D373" s="27"/>
      <c r="E373" s="27"/>
      <c r="F373" s="28"/>
      <c r="G373" s="28"/>
      <c r="H373" s="28"/>
      <c r="I373" s="28"/>
    </row>
    <row r="374" spans="1:9" ht="42.75">
      <c r="A374" s="145">
        <v>186</v>
      </c>
      <c r="B374" s="25"/>
      <c r="C374" s="31" t="s">
        <v>887</v>
      </c>
      <c r="D374" s="27">
        <v>78</v>
      </c>
      <c r="E374" s="27" t="s">
        <v>80</v>
      </c>
      <c r="F374" s="283"/>
      <c r="G374" s="283"/>
      <c r="H374" s="28">
        <f>D374*F374</f>
        <v>0</v>
      </c>
      <c r="I374" s="28">
        <f>D374*G374</f>
        <v>0</v>
      </c>
    </row>
    <row r="375" spans="1:9">
      <c r="A375" s="145"/>
      <c r="B375" s="25"/>
      <c r="C375" s="31"/>
      <c r="D375" s="27"/>
      <c r="E375" s="27"/>
      <c r="F375" s="28"/>
      <c r="G375" s="28"/>
      <c r="H375" s="28"/>
      <c r="I375" s="28"/>
    </row>
    <row r="376" spans="1:9" ht="57">
      <c r="A376" s="145">
        <v>187</v>
      </c>
      <c r="B376" s="25"/>
      <c r="C376" s="39" t="s">
        <v>888</v>
      </c>
      <c r="D376" s="27">
        <v>2</v>
      </c>
      <c r="E376" s="27" t="s">
        <v>80</v>
      </c>
      <c r="F376" s="283"/>
      <c r="G376" s="283"/>
      <c r="H376" s="28">
        <f>D376*F376</f>
        <v>0</v>
      </c>
      <c r="I376" s="28">
        <f>D376*G376</f>
        <v>0</v>
      </c>
    </row>
    <row r="377" spans="1:9">
      <c r="A377" s="145"/>
      <c r="B377" s="25"/>
      <c r="C377" s="39"/>
      <c r="D377" s="27"/>
      <c r="E377" s="27"/>
      <c r="F377" s="28"/>
      <c r="G377" s="28"/>
      <c r="H377" s="28"/>
      <c r="I377" s="28"/>
    </row>
    <row r="378" spans="1:9" ht="57">
      <c r="A378" s="145">
        <v>188</v>
      </c>
      <c r="B378" s="25"/>
      <c r="C378" s="39" t="s">
        <v>889</v>
      </c>
      <c r="D378" s="27">
        <v>2</v>
      </c>
      <c r="E378" s="27" t="s">
        <v>80</v>
      </c>
      <c r="F378" s="283"/>
      <c r="G378" s="283"/>
      <c r="H378" s="28">
        <f>D378*F378</f>
        <v>0</v>
      </c>
      <c r="I378" s="28">
        <f>D378*G378</f>
        <v>0</v>
      </c>
    </row>
    <row r="379" spans="1:9">
      <c r="A379" s="145"/>
      <c r="B379" s="25"/>
      <c r="C379" s="39"/>
      <c r="D379" s="27"/>
      <c r="E379" s="27"/>
      <c r="F379" s="28"/>
      <c r="G379" s="28"/>
      <c r="H379" s="28"/>
      <c r="I379" s="28"/>
    </row>
    <row r="380" spans="1:9" ht="57">
      <c r="A380" s="145">
        <v>189</v>
      </c>
      <c r="B380" s="25"/>
      <c r="C380" s="31" t="s">
        <v>890</v>
      </c>
      <c r="D380" s="27">
        <v>2</v>
      </c>
      <c r="E380" s="27" t="s">
        <v>763</v>
      </c>
      <c r="F380" s="283"/>
      <c r="G380" s="283"/>
      <c r="H380" s="28">
        <f>D380*F380</f>
        <v>0</v>
      </c>
      <c r="I380" s="28">
        <f>D380*G380</f>
        <v>0</v>
      </c>
    </row>
    <row r="381" spans="1:9">
      <c r="A381" s="145"/>
      <c r="B381" s="25"/>
      <c r="C381" s="31"/>
      <c r="D381" s="27"/>
      <c r="E381" s="27"/>
      <c r="F381" s="28"/>
      <c r="G381" s="28"/>
      <c r="H381" s="28"/>
      <c r="I381" s="28"/>
    </row>
    <row r="382" spans="1:9" ht="57">
      <c r="A382" s="145">
        <v>190</v>
      </c>
      <c r="B382" s="25"/>
      <c r="C382" s="31" t="s">
        <v>891</v>
      </c>
      <c r="D382" s="27">
        <v>1</v>
      </c>
      <c r="E382" s="27" t="s">
        <v>80</v>
      </c>
      <c r="F382" s="283"/>
      <c r="G382" s="283"/>
      <c r="H382" s="28">
        <f>D382*F382</f>
        <v>0</v>
      </c>
      <c r="I382" s="28">
        <f>D382*G382</f>
        <v>0</v>
      </c>
    </row>
    <row r="383" spans="1:9">
      <c r="A383" s="145"/>
      <c r="B383" s="25"/>
      <c r="C383" s="31"/>
      <c r="D383" s="27"/>
      <c r="E383" s="27"/>
      <c r="F383" s="28"/>
      <c r="G383" s="28"/>
      <c r="H383" s="28"/>
      <c r="I383" s="28"/>
    </row>
    <row r="384" spans="1:9">
      <c r="A384" s="145">
        <v>191</v>
      </c>
      <c r="B384" s="25"/>
      <c r="C384" s="31" t="s">
        <v>892</v>
      </c>
      <c r="D384" s="27">
        <v>3</v>
      </c>
      <c r="E384" s="27" t="s">
        <v>80</v>
      </c>
      <c r="F384" s="283"/>
      <c r="G384" s="283"/>
      <c r="H384" s="28">
        <f>D384*F384</f>
        <v>0</v>
      </c>
      <c r="I384" s="28">
        <f>D384*G384</f>
        <v>0</v>
      </c>
    </row>
    <row r="385" spans="1:9">
      <c r="A385" s="145"/>
      <c r="B385" s="25"/>
      <c r="C385" s="31"/>
      <c r="D385" s="27"/>
      <c r="E385" s="27"/>
      <c r="F385" s="28"/>
      <c r="G385" s="28"/>
      <c r="H385" s="28"/>
      <c r="I385" s="28"/>
    </row>
    <row r="386" spans="1:9" ht="142.5">
      <c r="A386" s="145">
        <v>192</v>
      </c>
      <c r="B386" s="25"/>
      <c r="C386" s="2" t="s">
        <v>893</v>
      </c>
      <c r="D386" s="27">
        <v>2</v>
      </c>
      <c r="E386" s="27" t="s">
        <v>80</v>
      </c>
      <c r="F386" s="283"/>
      <c r="G386" s="283"/>
      <c r="H386" s="28">
        <f>D386*F386</f>
        <v>0</v>
      </c>
      <c r="I386" s="28">
        <f>D386*G386</f>
        <v>0</v>
      </c>
    </row>
    <row r="387" spans="1:9">
      <c r="A387" s="145"/>
      <c r="B387" s="25"/>
      <c r="C387" s="2"/>
      <c r="D387" s="27"/>
      <c r="E387" s="27"/>
      <c r="F387" s="28"/>
      <c r="G387" s="28"/>
      <c r="H387" s="28"/>
      <c r="I387" s="28"/>
    </row>
    <row r="388" spans="1:9" ht="142.5">
      <c r="A388" s="145">
        <v>193</v>
      </c>
      <c r="B388" s="25"/>
      <c r="C388" s="40" t="s">
        <v>4565</v>
      </c>
      <c r="D388" s="27">
        <v>3</v>
      </c>
      <c r="E388" s="27" t="s">
        <v>80</v>
      </c>
      <c r="F388" s="283"/>
      <c r="G388" s="283"/>
      <c r="H388" s="28">
        <f>D388*F388</f>
        <v>0</v>
      </c>
      <c r="I388" s="28">
        <f>D388*G388</f>
        <v>0</v>
      </c>
    </row>
    <row r="389" spans="1:9">
      <c r="A389" s="145"/>
      <c r="B389" s="25"/>
      <c r="C389" s="40"/>
      <c r="D389" s="27"/>
      <c r="E389" s="27"/>
      <c r="F389" s="28"/>
      <c r="G389" s="28"/>
      <c r="H389" s="28"/>
      <c r="I389" s="28"/>
    </row>
    <row r="390" spans="1:9" ht="57">
      <c r="A390" s="145">
        <v>194</v>
      </c>
      <c r="B390" s="25"/>
      <c r="C390" s="40" t="s">
        <v>894</v>
      </c>
      <c r="D390" s="27">
        <v>1</v>
      </c>
      <c r="E390" s="27" t="s">
        <v>763</v>
      </c>
      <c r="F390" s="283"/>
      <c r="G390" s="283"/>
      <c r="H390" s="28">
        <f>D390*F390</f>
        <v>0</v>
      </c>
      <c r="I390" s="28">
        <f>D390*G390</f>
        <v>0</v>
      </c>
    </row>
    <row r="391" spans="1:9">
      <c r="A391" s="145"/>
      <c r="B391" s="25"/>
      <c r="C391" s="40"/>
      <c r="D391" s="27"/>
      <c r="E391" s="27"/>
      <c r="F391" s="28"/>
      <c r="G391" s="28"/>
      <c r="H391" s="28"/>
      <c r="I391" s="28"/>
    </row>
    <row r="392" spans="1:9" ht="57">
      <c r="A392" s="145">
        <v>195</v>
      </c>
      <c r="B392" s="25"/>
      <c r="C392" s="40" t="s">
        <v>895</v>
      </c>
      <c r="D392" s="27">
        <v>1</v>
      </c>
      <c r="E392" s="27" t="s">
        <v>763</v>
      </c>
      <c r="F392" s="283"/>
      <c r="G392" s="283"/>
      <c r="H392" s="28">
        <f>D392*F392</f>
        <v>0</v>
      </c>
      <c r="I392" s="28">
        <f>D392*G392</f>
        <v>0</v>
      </c>
    </row>
    <row r="393" spans="1:9">
      <c r="A393" s="145"/>
      <c r="B393" s="25"/>
      <c r="C393" s="40"/>
      <c r="D393" s="27"/>
      <c r="E393" s="27"/>
      <c r="F393" s="28"/>
      <c r="G393" s="28"/>
      <c r="H393" s="28"/>
      <c r="I393" s="28"/>
    </row>
    <row r="394" spans="1:9" ht="57">
      <c r="A394" s="145">
        <v>196</v>
      </c>
      <c r="B394" s="25"/>
      <c r="C394" s="40" t="s">
        <v>896</v>
      </c>
      <c r="D394" s="27">
        <v>2</v>
      </c>
      <c r="E394" s="27" t="s">
        <v>80</v>
      </c>
      <c r="F394" s="283"/>
      <c r="G394" s="283"/>
      <c r="H394" s="28">
        <f>D394*F394</f>
        <v>0</v>
      </c>
      <c r="I394" s="28">
        <f>D394*G394</f>
        <v>0</v>
      </c>
    </row>
    <row r="395" spans="1:9">
      <c r="A395" s="145"/>
      <c r="B395" s="25"/>
      <c r="C395" s="40"/>
      <c r="D395" s="27"/>
      <c r="E395" s="27"/>
      <c r="F395" s="28"/>
      <c r="G395" s="28"/>
      <c r="H395" s="28"/>
      <c r="I395" s="28"/>
    </row>
    <row r="396" spans="1:9" ht="57">
      <c r="A396" s="145">
        <v>197</v>
      </c>
      <c r="B396" s="25"/>
      <c r="C396" s="40" t="s">
        <v>897</v>
      </c>
      <c r="D396" s="27">
        <v>9</v>
      </c>
      <c r="E396" s="27" t="s">
        <v>80</v>
      </c>
      <c r="F396" s="283"/>
      <c r="G396" s="283"/>
      <c r="H396" s="28">
        <f>D396*F396</f>
        <v>0</v>
      </c>
      <c r="I396" s="28">
        <f>D396*G396</f>
        <v>0</v>
      </c>
    </row>
    <row r="397" spans="1:9">
      <c r="A397" s="145"/>
      <c r="B397" s="25"/>
      <c r="C397" s="40"/>
      <c r="D397" s="27"/>
      <c r="E397" s="27"/>
      <c r="F397" s="28"/>
      <c r="G397" s="28"/>
      <c r="H397" s="28"/>
      <c r="I397" s="28"/>
    </row>
    <row r="398" spans="1:9" ht="114">
      <c r="A398" s="145">
        <v>198</v>
      </c>
      <c r="B398" s="25"/>
      <c r="C398" s="31" t="s">
        <v>898</v>
      </c>
      <c r="D398" s="27">
        <v>6</v>
      </c>
      <c r="E398" s="27" t="s">
        <v>80</v>
      </c>
      <c r="F398" s="283"/>
      <c r="G398" s="283"/>
      <c r="H398" s="28">
        <f>D398*F398</f>
        <v>0</v>
      </c>
      <c r="I398" s="28">
        <f>D398*G398</f>
        <v>0</v>
      </c>
    </row>
    <row r="399" spans="1:9">
      <c r="A399" s="145"/>
      <c r="B399" s="25"/>
      <c r="C399" s="31"/>
      <c r="D399" s="27"/>
      <c r="E399" s="27"/>
      <c r="F399" s="28"/>
      <c r="G399" s="28"/>
      <c r="H399" s="28"/>
      <c r="I399" s="28"/>
    </row>
    <row r="400" spans="1:9">
      <c r="A400" s="145">
        <v>199</v>
      </c>
      <c r="B400" s="25"/>
      <c r="C400" s="31" t="s">
        <v>899</v>
      </c>
      <c r="D400" s="27">
        <v>1</v>
      </c>
      <c r="E400" s="27" t="s">
        <v>80</v>
      </c>
      <c r="F400" s="283"/>
      <c r="G400" s="283"/>
      <c r="H400" s="28">
        <f>D400*F400</f>
        <v>0</v>
      </c>
      <c r="I400" s="28">
        <f>D400*G400</f>
        <v>0</v>
      </c>
    </row>
    <row r="401" spans="1:9">
      <c r="A401" s="145"/>
      <c r="B401" s="25"/>
      <c r="C401" s="31"/>
      <c r="D401" s="27"/>
      <c r="E401" s="27"/>
      <c r="F401" s="28"/>
      <c r="G401" s="28"/>
      <c r="H401" s="28"/>
      <c r="I401" s="28"/>
    </row>
    <row r="402" spans="1:9">
      <c r="A402" s="145">
        <v>200</v>
      </c>
      <c r="B402" s="25"/>
      <c r="C402" s="31" t="s">
        <v>900</v>
      </c>
      <c r="D402" s="27">
        <v>1</v>
      </c>
      <c r="E402" s="27" t="s">
        <v>80</v>
      </c>
      <c r="F402" s="283"/>
      <c r="G402" s="283"/>
      <c r="H402" s="28">
        <f>D402*F402</f>
        <v>0</v>
      </c>
      <c r="I402" s="28">
        <f>D402*G402</f>
        <v>0</v>
      </c>
    </row>
    <row r="403" spans="1:9">
      <c r="A403" s="145"/>
      <c r="B403" s="25"/>
      <c r="C403" s="31"/>
      <c r="D403" s="27"/>
      <c r="E403" s="27"/>
      <c r="F403" s="28"/>
      <c r="G403" s="28"/>
      <c r="H403" s="28"/>
      <c r="I403" s="28"/>
    </row>
    <row r="404" spans="1:9">
      <c r="A404" s="145">
        <v>201</v>
      </c>
      <c r="B404" s="25"/>
      <c r="C404" s="41" t="s">
        <v>901</v>
      </c>
      <c r="D404" s="27">
        <v>1</v>
      </c>
      <c r="E404" s="27" t="s">
        <v>80</v>
      </c>
      <c r="F404" s="283"/>
      <c r="G404" s="283"/>
      <c r="H404" s="28">
        <f>D404*F404</f>
        <v>0</v>
      </c>
      <c r="I404" s="28">
        <f>D404*G404</f>
        <v>0</v>
      </c>
    </row>
    <row r="405" spans="1:9">
      <c r="A405" s="145"/>
      <c r="B405" s="25"/>
      <c r="C405" s="41"/>
      <c r="D405" s="27"/>
      <c r="E405" s="27"/>
      <c r="F405" s="28"/>
      <c r="G405" s="28"/>
      <c r="H405" s="28"/>
      <c r="I405" s="28"/>
    </row>
    <row r="406" spans="1:9">
      <c r="A406" s="145">
        <v>202</v>
      </c>
      <c r="B406" s="25"/>
      <c r="C406" s="41" t="s">
        <v>902</v>
      </c>
      <c r="D406" s="27">
        <v>1</v>
      </c>
      <c r="E406" s="27" t="s">
        <v>80</v>
      </c>
      <c r="F406" s="283"/>
      <c r="G406" s="283"/>
      <c r="H406" s="28">
        <f>D406*F406</f>
        <v>0</v>
      </c>
      <c r="I406" s="28">
        <f>D406*G406</f>
        <v>0</v>
      </c>
    </row>
    <row r="407" spans="1:9">
      <c r="A407" s="145"/>
      <c r="B407" s="25"/>
      <c r="C407" s="41"/>
      <c r="D407" s="27"/>
      <c r="E407" s="27"/>
      <c r="F407" s="28"/>
      <c r="G407" s="28"/>
      <c r="H407" s="28"/>
      <c r="I407" s="28"/>
    </row>
    <row r="408" spans="1:9">
      <c r="A408" s="145">
        <v>203</v>
      </c>
      <c r="B408" s="25"/>
      <c r="C408" s="41" t="s">
        <v>903</v>
      </c>
      <c r="D408" s="27">
        <v>1</v>
      </c>
      <c r="E408" s="27" t="s">
        <v>80</v>
      </c>
      <c r="F408" s="283"/>
      <c r="G408" s="283"/>
      <c r="H408" s="28">
        <f>D408*F408</f>
        <v>0</v>
      </c>
      <c r="I408" s="28">
        <f>D408*G408</f>
        <v>0</v>
      </c>
    </row>
    <row r="409" spans="1:9">
      <c r="A409" s="145"/>
      <c r="B409" s="25"/>
      <c r="C409" s="41"/>
      <c r="D409" s="27"/>
      <c r="E409" s="27"/>
      <c r="F409" s="28"/>
      <c r="G409" s="28"/>
      <c r="H409" s="28"/>
      <c r="I409" s="28"/>
    </row>
    <row r="410" spans="1:9">
      <c r="A410" s="145">
        <v>204</v>
      </c>
      <c r="B410" s="25"/>
      <c r="C410" s="41" t="s">
        <v>904</v>
      </c>
      <c r="D410" s="27">
        <v>1</v>
      </c>
      <c r="E410" s="27" t="s">
        <v>80</v>
      </c>
      <c r="F410" s="283"/>
      <c r="G410" s="283"/>
      <c r="H410" s="28">
        <f>D410*F410</f>
        <v>0</v>
      </c>
      <c r="I410" s="28">
        <f>D410*G410</f>
        <v>0</v>
      </c>
    </row>
    <row r="411" spans="1:9">
      <c r="A411" s="145"/>
      <c r="B411" s="25"/>
      <c r="C411" s="41"/>
      <c r="D411" s="27"/>
      <c r="E411" s="27"/>
      <c r="F411" s="28"/>
      <c r="G411" s="28"/>
      <c r="H411" s="28"/>
      <c r="I411" s="28"/>
    </row>
    <row r="412" spans="1:9">
      <c r="A412" s="145">
        <v>205</v>
      </c>
      <c r="B412" s="25"/>
      <c r="C412" s="41" t="s">
        <v>905</v>
      </c>
      <c r="D412" s="27">
        <v>1</v>
      </c>
      <c r="E412" s="27" t="s">
        <v>80</v>
      </c>
      <c r="F412" s="283"/>
      <c r="G412" s="283"/>
      <c r="H412" s="28">
        <f>D412*F412</f>
        <v>0</v>
      </c>
      <c r="I412" s="28">
        <f>D412*G412</f>
        <v>0</v>
      </c>
    </row>
    <row r="413" spans="1:9">
      <c r="A413" s="145"/>
      <c r="B413" s="25"/>
      <c r="C413" s="41"/>
      <c r="D413" s="27"/>
      <c r="E413" s="27"/>
      <c r="F413" s="28"/>
      <c r="G413" s="28"/>
      <c r="H413" s="28"/>
      <c r="I413" s="28"/>
    </row>
    <row r="414" spans="1:9" ht="57">
      <c r="A414" s="145">
        <v>206</v>
      </c>
      <c r="B414" s="25"/>
      <c r="C414" s="31" t="s">
        <v>906</v>
      </c>
      <c r="D414" s="27">
        <v>18</v>
      </c>
      <c r="E414" s="27" t="s">
        <v>80</v>
      </c>
      <c r="F414" s="283"/>
      <c r="G414" s="283"/>
      <c r="H414" s="28">
        <f>D414*F414</f>
        <v>0</v>
      </c>
      <c r="I414" s="28">
        <f>D414*G414</f>
        <v>0</v>
      </c>
    </row>
    <row r="415" spans="1:9">
      <c r="A415" s="145"/>
      <c r="B415" s="25"/>
      <c r="C415" s="31"/>
      <c r="D415" s="27"/>
      <c r="E415" s="27"/>
      <c r="F415" s="28"/>
      <c r="G415" s="28"/>
      <c r="H415" s="28"/>
      <c r="I415" s="28"/>
    </row>
    <row r="416" spans="1:9">
      <c r="A416" s="145">
        <v>207</v>
      </c>
      <c r="B416" s="25"/>
      <c r="C416" s="31" t="s">
        <v>907</v>
      </c>
      <c r="D416" s="27">
        <v>6</v>
      </c>
      <c r="E416" s="27" t="s">
        <v>80</v>
      </c>
      <c r="F416" s="283"/>
      <c r="G416" s="283"/>
      <c r="H416" s="28">
        <f>D416*F416</f>
        <v>0</v>
      </c>
      <c r="I416" s="28">
        <f>D416*G416</f>
        <v>0</v>
      </c>
    </row>
    <row r="417" spans="1:9">
      <c r="A417" s="145"/>
      <c r="B417" s="25"/>
      <c r="C417" s="31"/>
      <c r="D417" s="27"/>
      <c r="E417" s="27"/>
      <c r="F417" s="28"/>
      <c r="G417" s="28"/>
      <c r="H417" s="28"/>
      <c r="I417" s="28"/>
    </row>
    <row r="418" spans="1:9">
      <c r="A418" s="145">
        <v>208</v>
      </c>
      <c r="B418" s="25"/>
      <c r="C418" s="31" t="s">
        <v>908</v>
      </c>
      <c r="D418" s="27">
        <v>3</v>
      </c>
      <c r="E418" s="27" t="s">
        <v>80</v>
      </c>
      <c r="F418" s="283"/>
      <c r="G418" s="283"/>
      <c r="H418" s="28">
        <f>D418*F418</f>
        <v>0</v>
      </c>
      <c r="I418" s="28">
        <f>D418*G418</f>
        <v>0</v>
      </c>
    </row>
    <row r="419" spans="1:9">
      <c r="A419" s="145"/>
      <c r="B419" s="25"/>
      <c r="C419" s="31"/>
      <c r="D419" s="27"/>
      <c r="E419" s="27"/>
      <c r="F419" s="28"/>
      <c r="G419" s="28"/>
      <c r="H419" s="28"/>
      <c r="I419" s="28"/>
    </row>
    <row r="420" spans="1:9">
      <c r="A420" s="145">
        <v>209</v>
      </c>
      <c r="B420" s="25"/>
      <c r="C420" s="31" t="s">
        <v>909</v>
      </c>
      <c r="D420" s="27">
        <v>1</v>
      </c>
      <c r="E420" s="27" t="s">
        <v>80</v>
      </c>
      <c r="F420" s="283"/>
      <c r="G420" s="283"/>
      <c r="H420" s="28">
        <f>D420*F420</f>
        <v>0</v>
      </c>
      <c r="I420" s="28">
        <f>D420*G420</f>
        <v>0</v>
      </c>
    </row>
    <row r="421" spans="1:9">
      <c r="A421" s="145"/>
      <c r="B421" s="25"/>
      <c r="C421" s="31"/>
      <c r="D421" s="27"/>
      <c r="E421" s="27"/>
      <c r="F421" s="28"/>
      <c r="G421" s="28"/>
      <c r="H421" s="28"/>
      <c r="I421" s="28"/>
    </row>
    <row r="422" spans="1:9">
      <c r="A422" s="145">
        <v>210</v>
      </c>
      <c r="B422" s="25"/>
      <c r="C422" s="31" t="s">
        <v>910</v>
      </c>
      <c r="D422" s="27">
        <v>1</v>
      </c>
      <c r="E422" s="27" t="s">
        <v>80</v>
      </c>
      <c r="F422" s="283"/>
      <c r="G422" s="283"/>
      <c r="H422" s="28">
        <f>D422*F422</f>
        <v>0</v>
      </c>
      <c r="I422" s="28">
        <f>D422*G422</f>
        <v>0</v>
      </c>
    </row>
    <row r="423" spans="1:9">
      <c r="A423" s="145"/>
      <c r="B423" s="25"/>
      <c r="C423" s="31"/>
      <c r="D423" s="27"/>
      <c r="E423" s="27"/>
      <c r="F423" s="28"/>
      <c r="G423" s="28"/>
      <c r="H423" s="28"/>
      <c r="I423" s="28"/>
    </row>
    <row r="424" spans="1:9">
      <c r="A424" s="145">
        <v>211</v>
      </c>
      <c r="B424" s="25"/>
      <c r="C424" s="31" t="s">
        <v>911</v>
      </c>
      <c r="D424" s="27">
        <v>1</v>
      </c>
      <c r="E424" s="27" t="s">
        <v>80</v>
      </c>
      <c r="F424" s="283"/>
      <c r="G424" s="283"/>
      <c r="H424" s="28">
        <f>D424*F424</f>
        <v>0</v>
      </c>
      <c r="I424" s="28">
        <f>D424*G424</f>
        <v>0</v>
      </c>
    </row>
    <row r="425" spans="1:9">
      <c r="A425" s="145"/>
      <c r="B425" s="25"/>
      <c r="C425" s="31"/>
      <c r="D425" s="27"/>
      <c r="E425" s="27"/>
      <c r="F425" s="28"/>
      <c r="G425" s="28"/>
      <c r="H425" s="28"/>
      <c r="I425" s="28"/>
    </row>
    <row r="426" spans="1:9">
      <c r="A426" s="145">
        <v>212</v>
      </c>
      <c r="B426" s="25"/>
      <c r="C426" s="31" t="s">
        <v>912</v>
      </c>
      <c r="D426" s="27">
        <v>4</v>
      </c>
      <c r="E426" s="27" t="s">
        <v>80</v>
      </c>
      <c r="F426" s="283"/>
      <c r="G426" s="283"/>
      <c r="H426" s="28">
        <f>D426*F426</f>
        <v>0</v>
      </c>
      <c r="I426" s="28">
        <f>D426*G426</f>
        <v>0</v>
      </c>
    </row>
    <row r="427" spans="1:9">
      <c r="A427" s="145"/>
      <c r="B427" s="25"/>
      <c r="C427" s="31"/>
      <c r="D427" s="27"/>
      <c r="E427" s="27"/>
      <c r="F427" s="28"/>
      <c r="G427" s="28"/>
      <c r="H427" s="28"/>
      <c r="I427" s="28"/>
    </row>
    <row r="428" spans="1:9">
      <c r="A428" s="145">
        <v>213</v>
      </c>
      <c r="B428" s="25"/>
      <c r="C428" s="31" t="s">
        <v>913</v>
      </c>
      <c r="D428" s="27">
        <v>1</v>
      </c>
      <c r="E428" s="27" t="s">
        <v>80</v>
      </c>
      <c r="F428" s="283"/>
      <c r="G428" s="283"/>
      <c r="H428" s="28">
        <f>D428*F428</f>
        <v>0</v>
      </c>
      <c r="I428" s="28">
        <f>D428*G428</f>
        <v>0</v>
      </c>
    </row>
    <row r="429" spans="1:9">
      <c r="A429" s="145"/>
      <c r="B429" s="25"/>
      <c r="C429" s="31"/>
      <c r="D429" s="27"/>
      <c r="E429" s="27"/>
      <c r="F429" s="28"/>
      <c r="G429" s="28"/>
      <c r="H429" s="28"/>
      <c r="I429" s="28"/>
    </row>
    <row r="430" spans="1:9" ht="114">
      <c r="A430" s="145">
        <v>214</v>
      </c>
      <c r="B430" s="25"/>
      <c r="C430" s="31" t="s">
        <v>914</v>
      </c>
      <c r="D430" s="27">
        <v>16</v>
      </c>
      <c r="E430" s="27" t="s">
        <v>763</v>
      </c>
      <c r="F430" s="283"/>
      <c r="G430" s="283"/>
      <c r="H430" s="28">
        <f>D430*F430</f>
        <v>0</v>
      </c>
      <c r="I430" s="28">
        <f>D430*G430</f>
        <v>0</v>
      </c>
    </row>
    <row r="431" spans="1:9">
      <c r="A431" s="145"/>
      <c r="B431" s="25"/>
      <c r="C431" s="31"/>
      <c r="D431" s="27"/>
      <c r="E431" s="27"/>
      <c r="F431" s="28"/>
      <c r="G431" s="28"/>
      <c r="H431" s="28"/>
      <c r="I431" s="28"/>
    </row>
    <row r="432" spans="1:9">
      <c r="A432" s="145">
        <v>215</v>
      </c>
      <c r="B432" s="25"/>
      <c r="C432" s="31" t="s">
        <v>4566</v>
      </c>
      <c r="D432" s="27">
        <v>4</v>
      </c>
      <c r="E432" s="27" t="s">
        <v>763</v>
      </c>
      <c r="F432" s="283"/>
      <c r="G432" s="283"/>
      <c r="H432" s="28">
        <f>D432*F432</f>
        <v>0</v>
      </c>
      <c r="I432" s="28">
        <f>D432*G432</f>
        <v>0</v>
      </c>
    </row>
    <row r="433" spans="1:9">
      <c r="A433" s="145"/>
      <c r="B433" s="25"/>
      <c r="C433" s="31"/>
      <c r="D433" s="27"/>
      <c r="E433" s="27"/>
      <c r="F433" s="28"/>
      <c r="G433" s="28"/>
      <c r="H433" s="28"/>
      <c r="I433" s="28"/>
    </row>
    <row r="434" spans="1:9" ht="156.75">
      <c r="A434" s="145">
        <v>216</v>
      </c>
      <c r="B434" s="25"/>
      <c r="C434" s="31" t="s">
        <v>915</v>
      </c>
      <c r="D434" s="27">
        <v>21</v>
      </c>
      <c r="E434" s="27" t="s">
        <v>763</v>
      </c>
      <c r="F434" s="283"/>
      <c r="G434" s="283"/>
      <c r="H434" s="28">
        <f>D434*F434</f>
        <v>0</v>
      </c>
      <c r="I434" s="28">
        <f>D434*G434</f>
        <v>0</v>
      </c>
    </row>
    <row r="435" spans="1:9">
      <c r="A435" s="145"/>
      <c r="B435" s="25"/>
      <c r="C435" s="31"/>
      <c r="D435" s="27"/>
      <c r="E435" s="27"/>
      <c r="F435" s="28"/>
      <c r="G435" s="28"/>
      <c r="H435" s="28"/>
      <c r="I435" s="28"/>
    </row>
    <row r="436" spans="1:9">
      <c r="A436" s="145">
        <v>217</v>
      </c>
      <c r="B436" s="25"/>
      <c r="C436" s="31" t="s">
        <v>916</v>
      </c>
      <c r="D436" s="27">
        <v>62</v>
      </c>
      <c r="E436" s="27" t="s">
        <v>80</v>
      </c>
      <c r="F436" s="283"/>
      <c r="G436" s="283"/>
      <c r="H436" s="28">
        <f>D436*F436</f>
        <v>0</v>
      </c>
      <c r="I436" s="28">
        <f>D436*G436</f>
        <v>0</v>
      </c>
    </row>
    <row r="437" spans="1:9">
      <c r="A437" s="145"/>
      <c r="B437" s="25"/>
      <c r="C437" s="31"/>
      <c r="D437" s="27"/>
      <c r="E437" s="27"/>
      <c r="F437" s="28"/>
      <c r="G437" s="28"/>
      <c r="H437" s="28"/>
      <c r="I437" s="28"/>
    </row>
    <row r="438" spans="1:9">
      <c r="A438" s="145">
        <v>218</v>
      </c>
      <c r="B438" s="25"/>
      <c r="C438" s="31" t="s">
        <v>917</v>
      </c>
      <c r="D438" s="27">
        <v>5</v>
      </c>
      <c r="E438" s="27" t="s">
        <v>80</v>
      </c>
      <c r="F438" s="283"/>
      <c r="G438" s="283"/>
      <c r="H438" s="28">
        <f>D438*F438</f>
        <v>0</v>
      </c>
      <c r="I438" s="28">
        <f>D438*G438</f>
        <v>0</v>
      </c>
    </row>
    <row r="439" spans="1:9">
      <c r="A439" s="145"/>
      <c r="B439" s="25"/>
      <c r="C439" s="31"/>
      <c r="D439" s="27"/>
      <c r="E439" s="27"/>
      <c r="F439" s="28"/>
      <c r="G439" s="28"/>
      <c r="H439" s="28"/>
      <c r="I439" s="28"/>
    </row>
    <row r="440" spans="1:9">
      <c r="A440" s="145">
        <v>219</v>
      </c>
      <c r="B440" s="25"/>
      <c r="C440" s="31" t="s">
        <v>918</v>
      </c>
      <c r="D440" s="27">
        <v>19</v>
      </c>
      <c r="E440" s="27" t="s">
        <v>80</v>
      </c>
      <c r="F440" s="283"/>
      <c r="G440" s="283"/>
      <c r="H440" s="28">
        <f>D440*F440</f>
        <v>0</v>
      </c>
      <c r="I440" s="28">
        <f>D440*G440</f>
        <v>0</v>
      </c>
    </row>
    <row r="441" spans="1:9">
      <c r="A441" s="145"/>
      <c r="B441" s="25"/>
      <c r="C441" s="31"/>
      <c r="D441" s="27"/>
      <c r="E441" s="27"/>
      <c r="F441" s="28"/>
      <c r="G441" s="28"/>
      <c r="H441" s="28"/>
      <c r="I441" s="28"/>
    </row>
    <row r="442" spans="1:9">
      <c r="A442" s="145">
        <v>220</v>
      </c>
      <c r="B442" s="25"/>
      <c r="C442" s="31" t="s">
        <v>919</v>
      </c>
      <c r="D442" s="27">
        <v>9</v>
      </c>
      <c r="E442" s="27" t="s">
        <v>80</v>
      </c>
      <c r="F442" s="283"/>
      <c r="G442" s="283"/>
      <c r="H442" s="28">
        <f>D442*F442</f>
        <v>0</v>
      </c>
      <c r="I442" s="28">
        <f>D442*G442</f>
        <v>0</v>
      </c>
    </row>
    <row r="443" spans="1:9">
      <c r="A443" s="145"/>
      <c r="B443" s="25"/>
      <c r="C443" s="31"/>
      <c r="D443" s="27"/>
      <c r="E443" s="27"/>
      <c r="F443" s="28"/>
      <c r="G443" s="28"/>
      <c r="H443" s="28"/>
      <c r="I443" s="28"/>
    </row>
    <row r="444" spans="1:9">
      <c r="A444" s="145">
        <v>221</v>
      </c>
      <c r="B444" s="25"/>
      <c r="C444" s="31" t="s">
        <v>920</v>
      </c>
      <c r="D444" s="27">
        <v>4</v>
      </c>
      <c r="E444" s="27" t="s">
        <v>80</v>
      </c>
      <c r="F444" s="283"/>
      <c r="G444" s="283"/>
      <c r="H444" s="28">
        <f>D444*F444</f>
        <v>0</v>
      </c>
      <c r="I444" s="28">
        <f>D444*G444</f>
        <v>0</v>
      </c>
    </row>
    <row r="445" spans="1:9">
      <c r="A445" s="145"/>
      <c r="B445" s="25"/>
      <c r="C445" s="31"/>
      <c r="D445" s="27"/>
      <c r="E445" s="27"/>
      <c r="F445" s="28"/>
      <c r="G445" s="28"/>
      <c r="H445" s="28"/>
      <c r="I445" s="28"/>
    </row>
    <row r="446" spans="1:9">
      <c r="A446" s="145">
        <v>222</v>
      </c>
      <c r="B446" s="25"/>
      <c r="C446" s="31" t="s">
        <v>921</v>
      </c>
      <c r="D446" s="27">
        <v>2</v>
      </c>
      <c r="E446" s="27" t="s">
        <v>80</v>
      </c>
      <c r="F446" s="283"/>
      <c r="G446" s="283"/>
      <c r="H446" s="28">
        <f>D446*F446</f>
        <v>0</v>
      </c>
      <c r="I446" s="28">
        <f>D446*G446</f>
        <v>0</v>
      </c>
    </row>
    <row r="447" spans="1:9">
      <c r="A447" s="145"/>
      <c r="B447" s="25"/>
      <c r="C447" s="31"/>
      <c r="D447" s="27"/>
      <c r="E447" s="27"/>
      <c r="F447" s="28"/>
      <c r="G447" s="28"/>
      <c r="H447" s="28"/>
      <c r="I447" s="28"/>
    </row>
    <row r="448" spans="1:9">
      <c r="A448" s="145">
        <v>223</v>
      </c>
      <c r="B448" s="25"/>
      <c r="C448" s="31" t="s">
        <v>922</v>
      </c>
      <c r="D448" s="27">
        <v>1</v>
      </c>
      <c r="E448" s="27" t="s">
        <v>80</v>
      </c>
      <c r="F448" s="283"/>
      <c r="G448" s="283"/>
      <c r="H448" s="28">
        <f>D448*F448</f>
        <v>0</v>
      </c>
      <c r="I448" s="28">
        <f>D448*G448</f>
        <v>0</v>
      </c>
    </row>
    <row r="449" spans="1:9">
      <c r="A449" s="145"/>
      <c r="B449" s="25"/>
      <c r="C449" s="31"/>
      <c r="D449" s="27"/>
      <c r="E449" s="27"/>
      <c r="F449" s="28"/>
      <c r="G449" s="28"/>
      <c r="H449" s="28"/>
      <c r="I449" s="28"/>
    </row>
    <row r="450" spans="1:9">
      <c r="A450" s="145">
        <v>224</v>
      </c>
      <c r="B450" s="25"/>
      <c r="C450" s="31" t="s">
        <v>923</v>
      </c>
      <c r="D450" s="27">
        <v>3</v>
      </c>
      <c r="E450" s="27" t="s">
        <v>80</v>
      </c>
      <c r="F450" s="283"/>
      <c r="G450" s="283"/>
      <c r="H450" s="28">
        <f>D450*F450</f>
        <v>0</v>
      </c>
      <c r="I450" s="28">
        <f>D450*G450</f>
        <v>0</v>
      </c>
    </row>
    <row r="451" spans="1:9">
      <c r="A451" s="145"/>
      <c r="B451" s="25"/>
      <c r="C451" s="31"/>
      <c r="D451" s="27"/>
      <c r="E451" s="27"/>
      <c r="F451" s="28"/>
      <c r="G451" s="28"/>
      <c r="H451" s="28"/>
      <c r="I451" s="28"/>
    </row>
    <row r="452" spans="1:9">
      <c r="A452" s="145">
        <v>225</v>
      </c>
      <c r="B452" s="25"/>
      <c r="C452" s="31" t="s">
        <v>924</v>
      </c>
      <c r="D452" s="27">
        <v>4</v>
      </c>
      <c r="E452" s="27" t="s">
        <v>80</v>
      </c>
      <c r="F452" s="283"/>
      <c r="G452" s="283"/>
      <c r="H452" s="28">
        <f>D452*F452</f>
        <v>0</v>
      </c>
      <c r="I452" s="28">
        <f>D452*G452</f>
        <v>0</v>
      </c>
    </row>
    <row r="453" spans="1:9">
      <c r="A453" s="145"/>
      <c r="B453" s="25"/>
      <c r="C453" s="31"/>
      <c r="D453" s="27"/>
      <c r="E453" s="27"/>
      <c r="F453" s="28"/>
      <c r="G453" s="28"/>
      <c r="H453" s="28"/>
      <c r="I453" s="28"/>
    </row>
    <row r="454" spans="1:9">
      <c r="A454" s="145">
        <v>226</v>
      </c>
      <c r="B454" s="25"/>
      <c r="C454" s="31" t="s">
        <v>4567</v>
      </c>
      <c r="D454" s="27">
        <v>8</v>
      </c>
      <c r="E454" s="27" t="s">
        <v>80</v>
      </c>
      <c r="F454" s="283"/>
      <c r="G454" s="283"/>
      <c r="H454" s="28">
        <f>D454*F454</f>
        <v>0</v>
      </c>
      <c r="I454" s="28">
        <f>D454*G454</f>
        <v>0</v>
      </c>
    </row>
    <row r="455" spans="1:9">
      <c r="A455" s="145"/>
      <c r="B455" s="25"/>
      <c r="C455" s="31"/>
      <c r="D455" s="27"/>
      <c r="E455" s="27"/>
      <c r="F455" s="28"/>
      <c r="G455" s="28"/>
      <c r="H455" s="28"/>
      <c r="I455" s="28"/>
    </row>
    <row r="456" spans="1:9" ht="71.25">
      <c r="A456" s="145">
        <v>227</v>
      </c>
      <c r="B456" s="25"/>
      <c r="C456" s="31" t="s">
        <v>925</v>
      </c>
      <c r="D456" s="27">
        <v>6</v>
      </c>
      <c r="E456" s="27" t="s">
        <v>763</v>
      </c>
      <c r="F456" s="283"/>
      <c r="G456" s="283"/>
      <c r="H456" s="28">
        <f>D456*F456</f>
        <v>0</v>
      </c>
      <c r="I456" s="28">
        <f>D456*G456</f>
        <v>0</v>
      </c>
    </row>
    <row r="457" spans="1:9">
      <c r="A457" s="145"/>
      <c r="B457" s="25"/>
      <c r="C457" s="31"/>
      <c r="D457" s="27"/>
      <c r="E457" s="27"/>
      <c r="F457" s="28"/>
      <c r="G457" s="28"/>
      <c r="H457" s="28"/>
      <c r="I457" s="28"/>
    </row>
    <row r="458" spans="1:9">
      <c r="A458" s="145">
        <v>228</v>
      </c>
      <c r="B458" s="25"/>
      <c r="C458" s="31" t="s">
        <v>926</v>
      </c>
      <c r="D458" s="27">
        <v>1</v>
      </c>
      <c r="E458" s="27" t="s">
        <v>763</v>
      </c>
      <c r="F458" s="283"/>
      <c r="G458" s="283"/>
      <c r="H458" s="28">
        <f>D458*F458</f>
        <v>0</v>
      </c>
      <c r="I458" s="28">
        <f>D458*G458</f>
        <v>0</v>
      </c>
    </row>
    <row r="459" spans="1:9">
      <c r="A459" s="145"/>
      <c r="B459" s="25"/>
      <c r="C459" s="31"/>
      <c r="D459" s="27"/>
      <c r="E459" s="27"/>
      <c r="F459" s="28"/>
      <c r="G459" s="28"/>
      <c r="H459" s="28"/>
      <c r="I459" s="28"/>
    </row>
    <row r="460" spans="1:9">
      <c r="A460" s="145">
        <v>229</v>
      </c>
      <c r="B460" s="25"/>
      <c r="C460" s="31" t="s">
        <v>927</v>
      </c>
      <c r="D460" s="27">
        <v>1</v>
      </c>
      <c r="E460" s="27" t="s">
        <v>763</v>
      </c>
      <c r="F460" s="283"/>
      <c r="G460" s="283"/>
      <c r="H460" s="28">
        <f>D460*F460</f>
        <v>0</v>
      </c>
      <c r="I460" s="28">
        <f>D460*G460</f>
        <v>0</v>
      </c>
    </row>
    <row r="461" spans="1:9">
      <c r="A461" s="145"/>
      <c r="B461" s="25"/>
      <c r="C461" s="31"/>
      <c r="D461" s="27"/>
      <c r="E461" s="27"/>
      <c r="F461" s="28"/>
      <c r="G461" s="28"/>
      <c r="H461" s="28"/>
      <c r="I461" s="28"/>
    </row>
    <row r="462" spans="1:9" ht="270.75">
      <c r="A462" s="145">
        <v>230</v>
      </c>
      <c r="B462" s="25"/>
      <c r="C462" s="31" t="s">
        <v>928</v>
      </c>
      <c r="D462" s="27">
        <v>1</v>
      </c>
      <c r="E462" s="27" t="s">
        <v>763</v>
      </c>
      <c r="F462" s="283"/>
      <c r="G462" s="283"/>
      <c r="H462" s="28">
        <f>D462*F462</f>
        <v>0</v>
      </c>
      <c r="I462" s="28">
        <f>D462*G462</f>
        <v>0</v>
      </c>
    </row>
    <row r="463" spans="1:9">
      <c r="A463" s="145"/>
      <c r="B463" s="25"/>
      <c r="C463" s="31"/>
      <c r="D463" s="27"/>
      <c r="E463" s="27"/>
      <c r="F463" s="28"/>
      <c r="G463" s="28"/>
      <c r="H463" s="28"/>
      <c r="I463" s="28"/>
    </row>
    <row r="464" spans="1:9">
      <c r="A464" s="145">
        <v>231</v>
      </c>
      <c r="B464" s="25"/>
      <c r="C464" s="31" t="s">
        <v>929</v>
      </c>
      <c r="D464" s="27">
        <v>2</v>
      </c>
      <c r="E464" s="27" t="s">
        <v>763</v>
      </c>
      <c r="F464" s="283"/>
      <c r="G464" s="283"/>
      <c r="H464" s="28">
        <f>D464*F464</f>
        <v>0</v>
      </c>
      <c r="I464" s="28">
        <f>D464*G464</f>
        <v>0</v>
      </c>
    </row>
    <row r="465" spans="1:9">
      <c r="A465" s="145"/>
      <c r="B465" s="25"/>
      <c r="C465" s="31"/>
      <c r="D465" s="27"/>
      <c r="E465" s="27"/>
      <c r="F465" s="28"/>
      <c r="G465" s="28"/>
      <c r="H465" s="28"/>
      <c r="I465" s="28"/>
    </row>
    <row r="466" spans="1:9">
      <c r="A466" s="145">
        <v>232</v>
      </c>
      <c r="B466" s="25"/>
      <c r="C466" s="31" t="s">
        <v>930</v>
      </c>
      <c r="D466" s="27">
        <v>1</v>
      </c>
      <c r="E466" s="27" t="s">
        <v>763</v>
      </c>
      <c r="F466" s="283"/>
      <c r="G466" s="283"/>
      <c r="H466" s="28">
        <f>D466*F466</f>
        <v>0</v>
      </c>
      <c r="I466" s="28">
        <f>D466*G466</f>
        <v>0</v>
      </c>
    </row>
    <row r="467" spans="1:9">
      <c r="A467" s="145"/>
      <c r="B467" s="25"/>
      <c r="C467" s="31"/>
      <c r="D467" s="27"/>
      <c r="E467" s="27"/>
      <c r="F467" s="28"/>
      <c r="G467" s="28"/>
      <c r="H467" s="28"/>
      <c r="I467" s="28"/>
    </row>
    <row r="468" spans="1:9" ht="42.75">
      <c r="A468" s="145">
        <v>233</v>
      </c>
      <c r="B468" s="25"/>
      <c r="C468" s="31" t="s">
        <v>931</v>
      </c>
      <c r="D468" s="27">
        <v>1</v>
      </c>
      <c r="E468" s="27" t="s">
        <v>763</v>
      </c>
      <c r="F468" s="283"/>
      <c r="G468" s="283"/>
      <c r="H468" s="28">
        <f>D468*F468</f>
        <v>0</v>
      </c>
      <c r="I468" s="28">
        <f>D468*G468</f>
        <v>0</v>
      </c>
    </row>
    <row r="469" spans="1:9">
      <c r="A469" s="145"/>
      <c r="B469" s="25"/>
      <c r="C469" s="31"/>
      <c r="D469" s="27"/>
      <c r="E469" s="27"/>
      <c r="F469" s="28"/>
      <c r="G469" s="28"/>
      <c r="H469" s="28"/>
      <c r="I469" s="28"/>
    </row>
    <row r="470" spans="1:9">
      <c r="A470" s="145">
        <v>234</v>
      </c>
      <c r="B470" s="25"/>
      <c r="C470" s="31" t="s">
        <v>932</v>
      </c>
      <c r="D470" s="27">
        <v>1</v>
      </c>
      <c r="E470" s="27" t="s">
        <v>763</v>
      </c>
      <c r="F470" s="283"/>
      <c r="G470" s="283"/>
      <c r="H470" s="28">
        <f>D470*F470</f>
        <v>0</v>
      </c>
      <c r="I470" s="28">
        <f>D470*G470</f>
        <v>0</v>
      </c>
    </row>
    <row r="471" spans="1:9">
      <c r="A471" s="145"/>
      <c r="B471" s="25"/>
      <c r="C471" s="31"/>
      <c r="D471" s="27"/>
      <c r="E471" s="27"/>
      <c r="F471" s="28"/>
      <c r="G471" s="28"/>
      <c r="H471" s="28"/>
      <c r="I471" s="28"/>
    </row>
    <row r="472" spans="1:9">
      <c r="A472" s="145">
        <v>235</v>
      </c>
      <c r="B472" s="25"/>
      <c r="C472" s="39" t="s">
        <v>933</v>
      </c>
      <c r="D472" s="27">
        <v>550</v>
      </c>
      <c r="E472" s="27" t="s">
        <v>239</v>
      </c>
      <c r="F472" s="283"/>
      <c r="G472" s="283"/>
      <c r="H472" s="28">
        <f>D472*F472</f>
        <v>0</v>
      </c>
      <c r="I472" s="28">
        <f>D472*G472</f>
        <v>0</v>
      </c>
    </row>
    <row r="473" spans="1:9">
      <c r="A473" s="145"/>
      <c r="B473" s="25"/>
      <c r="C473" s="39"/>
      <c r="D473" s="27"/>
      <c r="E473" s="27"/>
      <c r="F473" s="28"/>
      <c r="G473" s="28"/>
      <c r="H473" s="28"/>
      <c r="I473" s="28"/>
    </row>
    <row r="474" spans="1:9" ht="28.5">
      <c r="A474" s="145">
        <v>236</v>
      </c>
      <c r="B474" s="25"/>
      <c r="C474" s="31" t="s">
        <v>934</v>
      </c>
      <c r="D474" s="27">
        <v>1</v>
      </c>
      <c r="E474" s="27" t="s">
        <v>763</v>
      </c>
      <c r="F474" s="283"/>
      <c r="G474" s="283"/>
      <c r="H474" s="28">
        <f>D474*F474</f>
        <v>0</v>
      </c>
      <c r="I474" s="28">
        <f>D474*G474</f>
        <v>0</v>
      </c>
    </row>
    <row r="475" spans="1:9">
      <c r="A475" s="145"/>
      <c r="B475" s="25"/>
      <c r="C475" s="31"/>
      <c r="D475" s="27"/>
      <c r="E475" s="27"/>
      <c r="F475" s="28"/>
      <c r="G475" s="28"/>
      <c r="H475" s="28"/>
      <c r="I475" s="28"/>
    </row>
    <row r="476" spans="1:9" ht="28.5">
      <c r="A476" s="145">
        <v>237</v>
      </c>
      <c r="B476" s="25"/>
      <c r="C476" s="31" t="s">
        <v>935</v>
      </c>
      <c r="D476" s="27">
        <v>1</v>
      </c>
      <c r="E476" s="27" t="s">
        <v>763</v>
      </c>
      <c r="F476" s="283"/>
      <c r="G476" s="283"/>
      <c r="H476" s="28">
        <f>D476*F476</f>
        <v>0</v>
      </c>
      <c r="I476" s="28">
        <f>D476*G476</f>
        <v>0</v>
      </c>
    </row>
    <row r="477" spans="1:9">
      <c r="A477" s="145"/>
      <c r="B477" s="25"/>
      <c r="C477" s="31"/>
      <c r="D477" s="27"/>
      <c r="E477" s="27"/>
      <c r="F477" s="28"/>
      <c r="G477" s="28"/>
      <c r="H477" s="28"/>
      <c r="I477" s="28"/>
    </row>
    <row r="478" spans="1:9" ht="42.75">
      <c r="A478" s="145">
        <v>238</v>
      </c>
      <c r="B478" s="25"/>
      <c r="C478" s="31" t="s">
        <v>936</v>
      </c>
      <c r="D478" s="27">
        <v>1</v>
      </c>
      <c r="E478" s="27" t="s">
        <v>763</v>
      </c>
      <c r="F478" s="283"/>
      <c r="G478" s="283"/>
      <c r="H478" s="28">
        <f>D478*F478</f>
        <v>0</v>
      </c>
      <c r="I478" s="28">
        <f>D478*G478</f>
        <v>0</v>
      </c>
    </row>
    <row r="479" spans="1:9">
      <c r="A479" s="145"/>
      <c r="B479" s="25"/>
      <c r="C479" s="31"/>
      <c r="D479" s="27"/>
      <c r="E479" s="27"/>
      <c r="F479" s="28"/>
      <c r="G479" s="28"/>
      <c r="H479" s="28"/>
      <c r="I479" s="28"/>
    </row>
    <row r="480" spans="1:9" ht="28.5">
      <c r="A480" s="145">
        <v>239</v>
      </c>
      <c r="B480" s="25"/>
      <c r="C480" s="31" t="s">
        <v>937</v>
      </c>
      <c r="D480" s="27">
        <v>1</v>
      </c>
      <c r="E480" s="27" t="s">
        <v>763</v>
      </c>
      <c r="F480" s="283"/>
      <c r="G480" s="283"/>
      <c r="H480" s="28">
        <f>D480*F480</f>
        <v>0</v>
      </c>
      <c r="I480" s="28">
        <f>D480*G480</f>
        <v>0</v>
      </c>
    </row>
    <row r="481" spans="1:9">
      <c r="A481" s="145"/>
      <c r="B481" s="25"/>
      <c r="C481" s="31"/>
      <c r="D481" s="27"/>
      <c r="E481" s="27"/>
      <c r="F481" s="28"/>
      <c r="G481" s="28"/>
      <c r="H481" s="28"/>
      <c r="I481" s="28"/>
    </row>
    <row r="482" spans="1:9" ht="71.25">
      <c r="A482" s="145">
        <v>240</v>
      </c>
      <c r="B482" s="25"/>
      <c r="C482" s="31" t="s">
        <v>938</v>
      </c>
      <c r="D482" s="27">
        <v>5</v>
      </c>
      <c r="E482" s="27" t="s">
        <v>763</v>
      </c>
      <c r="F482" s="283"/>
      <c r="G482" s="283"/>
      <c r="H482" s="28">
        <f>D482*F482</f>
        <v>0</v>
      </c>
      <c r="I482" s="28">
        <f>D482*G482</f>
        <v>0</v>
      </c>
    </row>
    <row r="483" spans="1:9">
      <c r="A483" s="145"/>
      <c r="B483" s="25"/>
      <c r="C483" s="31"/>
      <c r="D483" s="27"/>
      <c r="E483" s="27"/>
      <c r="F483" s="28"/>
      <c r="G483" s="28"/>
      <c r="H483" s="28"/>
      <c r="I483" s="28"/>
    </row>
    <row r="484" spans="1:9" ht="71.25">
      <c r="A484" s="145">
        <v>241</v>
      </c>
      <c r="B484" s="25"/>
      <c r="C484" s="31" t="s">
        <v>939</v>
      </c>
      <c r="D484" s="27">
        <v>1</v>
      </c>
      <c r="E484" s="27" t="s">
        <v>763</v>
      </c>
      <c r="F484" s="283"/>
      <c r="G484" s="283"/>
      <c r="H484" s="28">
        <f>D484*F484</f>
        <v>0</v>
      </c>
      <c r="I484" s="28">
        <f>D484*G484</f>
        <v>0</v>
      </c>
    </row>
    <row r="485" spans="1:9">
      <c r="A485" s="145"/>
      <c r="B485" s="25"/>
      <c r="C485" s="31"/>
      <c r="D485" s="27"/>
      <c r="E485" s="27"/>
      <c r="F485" s="28"/>
      <c r="G485" s="28"/>
      <c r="H485" s="28"/>
      <c r="I485" s="28"/>
    </row>
    <row r="486" spans="1:9" ht="71.25">
      <c r="A486" s="145">
        <v>242</v>
      </c>
      <c r="B486" s="25"/>
      <c r="C486" s="31" t="s">
        <v>940</v>
      </c>
      <c r="D486" s="27">
        <v>5</v>
      </c>
      <c r="E486" s="27" t="s">
        <v>763</v>
      </c>
      <c r="F486" s="283"/>
      <c r="G486" s="283"/>
      <c r="H486" s="28">
        <f>D486*F486</f>
        <v>0</v>
      </c>
      <c r="I486" s="28">
        <f>D486*G486</f>
        <v>0</v>
      </c>
    </row>
    <row r="487" spans="1:9">
      <c r="A487" s="145"/>
      <c r="B487" s="25"/>
      <c r="C487" s="31"/>
      <c r="D487" s="27"/>
      <c r="E487" s="27"/>
      <c r="F487" s="28"/>
      <c r="G487" s="28"/>
      <c r="H487" s="28"/>
      <c r="I487" s="28"/>
    </row>
    <row r="488" spans="1:9" ht="71.25">
      <c r="A488" s="145">
        <v>243</v>
      </c>
      <c r="B488" s="25"/>
      <c r="C488" s="31" t="s">
        <v>941</v>
      </c>
      <c r="D488" s="27">
        <v>1</v>
      </c>
      <c r="E488" s="27" t="s">
        <v>763</v>
      </c>
      <c r="F488" s="283"/>
      <c r="G488" s="283"/>
      <c r="H488" s="28">
        <f>D488*F488</f>
        <v>0</v>
      </c>
      <c r="I488" s="28">
        <f>D488*G488</f>
        <v>0</v>
      </c>
    </row>
    <row r="489" spans="1:9">
      <c r="A489" s="145"/>
      <c r="B489" s="25"/>
      <c r="C489" s="31"/>
      <c r="D489" s="27"/>
      <c r="E489" s="27"/>
      <c r="F489" s="28"/>
      <c r="G489" s="28"/>
      <c r="H489" s="28"/>
      <c r="I489" s="28"/>
    </row>
    <row r="490" spans="1:9" ht="15">
      <c r="A490" s="146"/>
      <c r="B490" s="35"/>
      <c r="C490" s="42" t="s">
        <v>942</v>
      </c>
      <c r="D490" s="37"/>
      <c r="E490" s="43"/>
      <c r="F490" s="344"/>
      <c r="G490" s="344"/>
      <c r="H490" s="38">
        <f>SUM(H228:H489)</f>
        <v>0</v>
      </c>
      <c r="I490" s="38">
        <f>SUM(I228:I489)</f>
        <v>0</v>
      </c>
    </row>
    <row r="491" spans="1:9">
      <c r="A491" s="145"/>
      <c r="B491" s="25"/>
      <c r="C491" s="31"/>
      <c r="D491" s="27"/>
      <c r="E491" s="27"/>
      <c r="F491" s="28"/>
      <c r="G491" s="28"/>
      <c r="H491" s="28"/>
      <c r="I491" s="28"/>
    </row>
    <row r="492" spans="1:9" ht="171">
      <c r="A492" s="145">
        <v>243</v>
      </c>
      <c r="B492" s="25"/>
      <c r="C492" s="30" t="s">
        <v>943</v>
      </c>
      <c r="D492" s="27">
        <v>1</v>
      </c>
      <c r="E492" s="27" t="s">
        <v>763</v>
      </c>
      <c r="F492" s="283"/>
      <c r="G492" s="283"/>
      <c r="H492" s="28">
        <f>D492*F492</f>
        <v>0</v>
      </c>
      <c r="I492" s="28">
        <f>D492*G492</f>
        <v>0</v>
      </c>
    </row>
    <row r="493" spans="1:9">
      <c r="A493" s="145"/>
      <c r="B493" s="25"/>
      <c r="C493" s="30"/>
      <c r="D493" s="27"/>
      <c r="E493" s="27"/>
      <c r="F493" s="28"/>
      <c r="G493" s="28"/>
      <c r="H493" s="28"/>
      <c r="I493" s="28"/>
    </row>
    <row r="494" spans="1:9">
      <c r="A494" s="145">
        <v>244</v>
      </c>
      <c r="B494" s="25"/>
      <c r="C494" s="30" t="s">
        <v>944</v>
      </c>
      <c r="D494" s="27">
        <v>1</v>
      </c>
      <c r="E494" s="27" t="s">
        <v>763</v>
      </c>
      <c r="F494" s="283"/>
      <c r="G494" s="283"/>
      <c r="H494" s="28">
        <f>D494*F494</f>
        <v>0</v>
      </c>
      <c r="I494" s="28">
        <f>D494*G494</f>
        <v>0</v>
      </c>
    </row>
    <row r="495" spans="1:9">
      <c r="A495" s="145"/>
      <c r="B495" s="25"/>
      <c r="C495" s="30"/>
      <c r="D495" s="27"/>
      <c r="E495" s="27"/>
      <c r="F495" s="28"/>
      <c r="G495" s="28"/>
      <c r="H495" s="28"/>
      <c r="I495" s="28"/>
    </row>
    <row r="496" spans="1:9">
      <c r="A496" s="145">
        <v>245</v>
      </c>
      <c r="B496" s="25"/>
      <c r="C496" s="30" t="s">
        <v>945</v>
      </c>
      <c r="D496" s="27">
        <v>1</v>
      </c>
      <c r="E496" s="27" t="s">
        <v>763</v>
      </c>
      <c r="F496" s="283"/>
      <c r="G496" s="283"/>
      <c r="H496" s="28">
        <f>D496*F496</f>
        <v>0</v>
      </c>
      <c r="I496" s="28">
        <f>D496*G496</f>
        <v>0</v>
      </c>
    </row>
    <row r="497" spans="1:9">
      <c r="A497" s="145"/>
      <c r="B497" s="25"/>
      <c r="C497" s="30"/>
      <c r="D497" s="27"/>
      <c r="E497" s="27"/>
      <c r="F497" s="28"/>
      <c r="G497" s="28"/>
      <c r="H497" s="28"/>
      <c r="I497" s="28"/>
    </row>
    <row r="498" spans="1:9">
      <c r="A498" s="145">
        <v>246</v>
      </c>
      <c r="B498" s="25"/>
      <c r="C498" s="30" t="s">
        <v>946</v>
      </c>
      <c r="D498" s="27">
        <v>1</v>
      </c>
      <c r="E498" s="27" t="s">
        <v>763</v>
      </c>
      <c r="F498" s="283"/>
      <c r="G498" s="283"/>
      <c r="H498" s="28">
        <f>D498*F498</f>
        <v>0</v>
      </c>
      <c r="I498" s="28">
        <f>D498*G498</f>
        <v>0</v>
      </c>
    </row>
    <row r="499" spans="1:9">
      <c r="A499" s="145"/>
      <c r="B499" s="25"/>
      <c r="C499" s="30"/>
      <c r="D499" s="27"/>
      <c r="E499" s="27"/>
      <c r="F499" s="28"/>
      <c r="G499" s="28"/>
      <c r="H499" s="28"/>
      <c r="I499" s="28"/>
    </row>
    <row r="500" spans="1:9">
      <c r="A500" s="145">
        <v>247</v>
      </c>
      <c r="B500" s="25"/>
      <c r="C500" s="30" t="s">
        <v>947</v>
      </c>
      <c r="D500" s="27">
        <v>1</v>
      </c>
      <c r="E500" s="27" t="s">
        <v>763</v>
      </c>
      <c r="F500" s="283"/>
      <c r="G500" s="283"/>
      <c r="H500" s="28">
        <f>D500*F500</f>
        <v>0</v>
      </c>
      <c r="I500" s="28">
        <f>D500*G500</f>
        <v>0</v>
      </c>
    </row>
    <row r="501" spans="1:9">
      <c r="A501" s="145"/>
      <c r="B501" s="25"/>
      <c r="C501" s="30"/>
      <c r="D501" s="27"/>
      <c r="E501" s="27"/>
      <c r="F501" s="28"/>
      <c r="G501" s="28"/>
      <c r="H501" s="28"/>
      <c r="I501" s="28"/>
    </row>
    <row r="502" spans="1:9">
      <c r="A502" s="145">
        <v>248</v>
      </c>
      <c r="B502" s="25"/>
      <c r="C502" s="30" t="s">
        <v>948</v>
      </c>
      <c r="D502" s="27">
        <v>1</v>
      </c>
      <c r="E502" s="27" t="s">
        <v>763</v>
      </c>
      <c r="F502" s="283"/>
      <c r="G502" s="283"/>
      <c r="H502" s="28">
        <f>D502*F502</f>
        <v>0</v>
      </c>
      <c r="I502" s="28">
        <f>D502*G502</f>
        <v>0</v>
      </c>
    </row>
    <row r="503" spans="1:9">
      <c r="A503" s="145"/>
      <c r="B503" s="25"/>
      <c r="C503" s="30"/>
      <c r="D503" s="27"/>
      <c r="E503" s="27"/>
      <c r="F503" s="28"/>
      <c r="G503" s="28"/>
      <c r="H503" s="28"/>
      <c r="I503" s="28"/>
    </row>
    <row r="504" spans="1:9" ht="114">
      <c r="A504" s="145">
        <v>249</v>
      </c>
      <c r="B504" s="25"/>
      <c r="C504" s="30" t="s">
        <v>949</v>
      </c>
      <c r="D504" s="27">
        <v>1</v>
      </c>
      <c r="E504" s="27" t="s">
        <v>763</v>
      </c>
      <c r="F504" s="283"/>
      <c r="G504" s="283"/>
      <c r="H504" s="28">
        <f>D504*F504</f>
        <v>0</v>
      </c>
      <c r="I504" s="28">
        <f>D504*G504</f>
        <v>0</v>
      </c>
    </row>
    <row r="505" spans="1:9">
      <c r="A505" s="145"/>
      <c r="B505" s="25"/>
      <c r="C505" s="30"/>
      <c r="D505" s="27"/>
      <c r="E505" s="27"/>
      <c r="F505" s="28"/>
      <c r="G505" s="28"/>
      <c r="H505" s="28"/>
      <c r="I505" s="28"/>
    </row>
    <row r="506" spans="1:9" ht="71.25">
      <c r="A506" s="145">
        <v>250</v>
      </c>
      <c r="B506" s="25"/>
      <c r="C506" s="30" t="s">
        <v>950</v>
      </c>
      <c r="D506" s="27">
        <v>1</v>
      </c>
      <c r="E506" s="27" t="s">
        <v>80</v>
      </c>
      <c r="F506" s="283"/>
      <c r="G506" s="283"/>
      <c r="H506" s="28">
        <f>D506*F506</f>
        <v>0</v>
      </c>
      <c r="I506" s="28">
        <f>D506*G506</f>
        <v>0</v>
      </c>
    </row>
    <row r="507" spans="1:9">
      <c r="A507" s="145"/>
      <c r="B507" s="25"/>
      <c r="C507" s="30"/>
      <c r="D507" s="27"/>
      <c r="E507" s="27"/>
      <c r="F507" s="28"/>
      <c r="G507" s="28"/>
      <c r="H507" s="28"/>
      <c r="I507" s="28"/>
    </row>
    <row r="508" spans="1:9">
      <c r="A508" s="145">
        <v>251</v>
      </c>
      <c r="B508" s="25"/>
      <c r="C508" s="30" t="s">
        <v>951</v>
      </c>
      <c r="D508" s="27">
        <v>1</v>
      </c>
      <c r="E508" s="27" t="s">
        <v>80</v>
      </c>
      <c r="F508" s="283"/>
      <c r="G508" s="283"/>
      <c r="H508" s="28">
        <f>D508*F508</f>
        <v>0</v>
      </c>
      <c r="I508" s="28">
        <f>D508*G508</f>
        <v>0</v>
      </c>
    </row>
    <row r="509" spans="1:9">
      <c r="A509" s="145"/>
      <c r="B509" s="25"/>
      <c r="C509" s="30"/>
      <c r="D509" s="27"/>
      <c r="E509" s="27"/>
      <c r="F509" s="28"/>
      <c r="G509" s="28"/>
      <c r="H509" s="28"/>
      <c r="I509" s="28"/>
    </row>
    <row r="510" spans="1:9">
      <c r="A510" s="145">
        <v>252</v>
      </c>
      <c r="B510" s="25"/>
      <c r="C510" s="30" t="s">
        <v>952</v>
      </c>
      <c r="D510" s="27">
        <v>1</v>
      </c>
      <c r="E510" s="27" t="s">
        <v>80</v>
      </c>
      <c r="F510" s="283"/>
      <c r="G510" s="283"/>
      <c r="H510" s="28">
        <f>D510*F510</f>
        <v>0</v>
      </c>
      <c r="I510" s="28">
        <f>D510*G510</f>
        <v>0</v>
      </c>
    </row>
    <row r="511" spans="1:9">
      <c r="A511" s="145"/>
      <c r="B511" s="25"/>
      <c r="C511" s="30"/>
      <c r="D511" s="27"/>
      <c r="E511" s="27"/>
      <c r="F511" s="28"/>
      <c r="G511" s="28"/>
      <c r="H511" s="28"/>
      <c r="I511" s="28"/>
    </row>
    <row r="512" spans="1:9">
      <c r="A512" s="145">
        <v>253</v>
      </c>
      <c r="B512" s="25"/>
      <c r="C512" s="30" t="s">
        <v>953</v>
      </c>
      <c r="D512" s="27">
        <v>1</v>
      </c>
      <c r="E512" s="27" t="s">
        <v>80</v>
      </c>
      <c r="F512" s="283"/>
      <c r="G512" s="283"/>
      <c r="H512" s="28">
        <f>D512*F512</f>
        <v>0</v>
      </c>
      <c r="I512" s="28">
        <f>D512*G512</f>
        <v>0</v>
      </c>
    </row>
    <row r="513" spans="1:9">
      <c r="A513" s="145"/>
      <c r="B513" s="25"/>
      <c r="C513" s="30"/>
      <c r="D513" s="27"/>
      <c r="E513" s="27"/>
      <c r="F513" s="28"/>
      <c r="G513" s="28"/>
      <c r="H513" s="28"/>
      <c r="I513" s="28"/>
    </row>
    <row r="514" spans="1:9">
      <c r="A514" s="145">
        <v>254</v>
      </c>
      <c r="B514" s="25"/>
      <c r="C514" s="30" t="s">
        <v>954</v>
      </c>
      <c r="D514" s="27">
        <v>1</v>
      </c>
      <c r="E514" s="27" t="s">
        <v>80</v>
      </c>
      <c r="F514" s="283"/>
      <c r="G514" s="283"/>
      <c r="H514" s="28">
        <f>D514*F514</f>
        <v>0</v>
      </c>
      <c r="I514" s="28">
        <f>D514*G514</f>
        <v>0</v>
      </c>
    </row>
    <row r="515" spans="1:9">
      <c r="A515" s="145"/>
      <c r="B515" s="25"/>
      <c r="C515" s="30"/>
      <c r="D515" s="27"/>
      <c r="E515" s="27"/>
      <c r="F515" s="28"/>
      <c r="G515" s="28"/>
      <c r="H515" s="28"/>
      <c r="I515" s="28"/>
    </row>
    <row r="516" spans="1:9">
      <c r="A516" s="145">
        <v>255</v>
      </c>
      <c r="B516" s="25"/>
      <c r="C516" s="30" t="s">
        <v>955</v>
      </c>
      <c r="D516" s="27">
        <v>1</v>
      </c>
      <c r="E516" s="27" t="s">
        <v>80</v>
      </c>
      <c r="F516" s="283"/>
      <c r="G516" s="283"/>
      <c r="H516" s="28">
        <f>D516*F516</f>
        <v>0</v>
      </c>
      <c r="I516" s="28">
        <f>D516*G516</f>
        <v>0</v>
      </c>
    </row>
    <row r="517" spans="1:9">
      <c r="A517" s="145"/>
      <c r="B517" s="25"/>
      <c r="C517" s="30"/>
      <c r="D517" s="27"/>
      <c r="E517" s="27"/>
      <c r="F517" s="28"/>
      <c r="G517" s="28"/>
      <c r="H517" s="28"/>
      <c r="I517" s="28"/>
    </row>
    <row r="518" spans="1:9">
      <c r="A518" s="145">
        <v>256</v>
      </c>
      <c r="B518" s="25"/>
      <c r="C518" s="30" t="s">
        <v>956</v>
      </c>
      <c r="D518" s="27">
        <v>1</v>
      </c>
      <c r="E518" s="27" t="s">
        <v>80</v>
      </c>
      <c r="F518" s="283"/>
      <c r="G518" s="283"/>
      <c r="H518" s="28">
        <f>D518*F518</f>
        <v>0</v>
      </c>
      <c r="I518" s="28">
        <f>D518*G518</f>
        <v>0</v>
      </c>
    </row>
    <row r="519" spans="1:9">
      <c r="A519" s="145"/>
      <c r="B519" s="25"/>
      <c r="C519" s="30"/>
      <c r="D519" s="27"/>
      <c r="E519" s="27"/>
      <c r="F519" s="28"/>
      <c r="G519" s="28"/>
      <c r="H519" s="28"/>
      <c r="I519" s="28"/>
    </row>
    <row r="520" spans="1:9">
      <c r="A520" s="145">
        <v>257</v>
      </c>
      <c r="B520" s="25"/>
      <c r="C520" s="30" t="s">
        <v>957</v>
      </c>
      <c r="D520" s="27">
        <v>1</v>
      </c>
      <c r="E520" s="27" t="s">
        <v>80</v>
      </c>
      <c r="F520" s="283"/>
      <c r="G520" s="283"/>
      <c r="H520" s="28">
        <f>D520*F520</f>
        <v>0</v>
      </c>
      <c r="I520" s="28">
        <f>D520*G520</f>
        <v>0</v>
      </c>
    </row>
    <row r="521" spans="1:9">
      <c r="A521" s="145"/>
      <c r="B521" s="25"/>
      <c r="C521" s="30"/>
      <c r="D521" s="27"/>
      <c r="E521" s="27"/>
      <c r="F521" s="28"/>
      <c r="G521" s="28"/>
      <c r="H521" s="28"/>
      <c r="I521" s="28"/>
    </row>
    <row r="522" spans="1:9" ht="71.25">
      <c r="A522" s="145">
        <v>258</v>
      </c>
      <c r="B522" s="25"/>
      <c r="C522" s="44" t="s">
        <v>958</v>
      </c>
      <c r="D522" s="27">
        <v>570</v>
      </c>
      <c r="E522" s="27" t="s">
        <v>239</v>
      </c>
      <c r="F522" s="283"/>
      <c r="G522" s="283"/>
      <c r="H522" s="28">
        <f>D522*F522</f>
        <v>0</v>
      </c>
      <c r="I522" s="28">
        <f>D522*G522</f>
        <v>0</v>
      </c>
    </row>
    <row r="523" spans="1:9">
      <c r="A523" s="145"/>
      <c r="B523" s="25"/>
      <c r="C523" s="44"/>
      <c r="D523" s="27"/>
      <c r="E523" s="27"/>
      <c r="F523" s="28"/>
      <c r="G523" s="28"/>
      <c r="H523" s="28"/>
      <c r="I523" s="28"/>
    </row>
    <row r="524" spans="1:9" ht="71.25">
      <c r="A524" s="145">
        <v>259</v>
      </c>
      <c r="B524" s="25"/>
      <c r="C524" s="44" t="s">
        <v>959</v>
      </c>
      <c r="D524" s="27">
        <v>2750</v>
      </c>
      <c r="E524" s="27" t="s">
        <v>239</v>
      </c>
      <c r="F524" s="283"/>
      <c r="G524" s="283"/>
      <c r="H524" s="28">
        <f>D524*F524</f>
        <v>0</v>
      </c>
      <c r="I524" s="28">
        <f>D524*G524</f>
        <v>0</v>
      </c>
    </row>
    <row r="525" spans="1:9">
      <c r="A525" s="145"/>
      <c r="B525" s="25"/>
      <c r="C525" s="44"/>
      <c r="D525" s="27"/>
      <c r="E525" s="27"/>
      <c r="F525" s="28"/>
      <c r="G525" s="28"/>
      <c r="H525" s="28"/>
      <c r="I525" s="28"/>
    </row>
    <row r="526" spans="1:9" ht="71.25">
      <c r="A526" s="145">
        <v>260</v>
      </c>
      <c r="B526" s="25"/>
      <c r="C526" s="44" t="s">
        <v>960</v>
      </c>
      <c r="D526" s="27">
        <v>2720</v>
      </c>
      <c r="E526" s="27" t="s">
        <v>239</v>
      </c>
      <c r="F526" s="283"/>
      <c r="G526" s="283"/>
      <c r="H526" s="28">
        <f>D526*F526</f>
        <v>0</v>
      </c>
      <c r="I526" s="28">
        <f>D526*G526</f>
        <v>0</v>
      </c>
    </row>
    <row r="527" spans="1:9">
      <c r="A527" s="145"/>
      <c r="B527" s="25"/>
      <c r="C527" s="44"/>
      <c r="D527" s="27"/>
      <c r="E527" s="27"/>
      <c r="F527" s="28"/>
      <c r="G527" s="28"/>
      <c r="H527" s="28"/>
      <c r="I527" s="28"/>
    </row>
    <row r="528" spans="1:9" ht="99.75">
      <c r="A528" s="145">
        <v>261</v>
      </c>
      <c r="B528" s="25"/>
      <c r="C528" s="31" t="s">
        <v>961</v>
      </c>
      <c r="D528" s="27">
        <v>360</v>
      </c>
      <c r="E528" s="27" t="s">
        <v>279</v>
      </c>
      <c r="F528" s="283"/>
      <c r="G528" s="283"/>
      <c r="H528" s="28">
        <f>D528*F528</f>
        <v>0</v>
      </c>
      <c r="I528" s="28">
        <f>D528*G528</f>
        <v>0</v>
      </c>
    </row>
    <row r="529" spans="1:9">
      <c r="A529" s="145"/>
      <c r="B529" s="25"/>
      <c r="C529" s="31"/>
      <c r="D529" s="27"/>
      <c r="E529" s="27"/>
      <c r="F529" s="28"/>
      <c r="G529" s="28"/>
      <c r="H529" s="28"/>
      <c r="I529" s="28"/>
    </row>
    <row r="530" spans="1:9">
      <c r="A530" s="145">
        <v>262</v>
      </c>
      <c r="B530" s="25"/>
      <c r="C530" s="3" t="s">
        <v>962</v>
      </c>
      <c r="D530" s="27">
        <v>690</v>
      </c>
      <c r="E530" s="27" t="s">
        <v>279</v>
      </c>
      <c r="F530" s="283"/>
      <c r="G530" s="283"/>
      <c r="H530" s="28">
        <f>D530*F530</f>
        <v>0</v>
      </c>
      <c r="I530" s="28">
        <f>D530*G530</f>
        <v>0</v>
      </c>
    </row>
    <row r="531" spans="1:9">
      <c r="A531" s="145"/>
      <c r="B531" s="25"/>
      <c r="C531" s="3"/>
      <c r="D531" s="27"/>
      <c r="E531" s="27"/>
      <c r="F531" s="28"/>
      <c r="G531" s="28"/>
      <c r="H531" s="28"/>
      <c r="I531" s="28"/>
    </row>
    <row r="532" spans="1:9">
      <c r="A532" s="145">
        <v>263</v>
      </c>
      <c r="B532" s="25"/>
      <c r="C532" s="3" t="s">
        <v>963</v>
      </c>
      <c r="D532" s="27">
        <v>720</v>
      </c>
      <c r="E532" s="27" t="s">
        <v>279</v>
      </c>
      <c r="F532" s="283"/>
      <c r="G532" s="283"/>
      <c r="H532" s="28">
        <f>D532*F532</f>
        <v>0</v>
      </c>
      <c r="I532" s="28">
        <f>D532*G532</f>
        <v>0</v>
      </c>
    </row>
    <row r="533" spans="1:9">
      <c r="A533" s="145"/>
      <c r="B533" s="25"/>
      <c r="C533" s="3"/>
      <c r="D533" s="27"/>
      <c r="E533" s="27"/>
      <c r="F533" s="28"/>
      <c r="G533" s="28"/>
      <c r="H533" s="28"/>
      <c r="I533" s="28"/>
    </row>
    <row r="534" spans="1:9">
      <c r="A534" s="145">
        <v>264</v>
      </c>
      <c r="B534" s="25"/>
      <c r="C534" s="3" t="s">
        <v>964</v>
      </c>
      <c r="D534" s="27">
        <v>440</v>
      </c>
      <c r="E534" s="27" t="s">
        <v>279</v>
      </c>
      <c r="F534" s="283"/>
      <c r="G534" s="283"/>
      <c r="H534" s="28">
        <f>D534*F534</f>
        <v>0</v>
      </c>
      <c r="I534" s="28">
        <f>D534*G534</f>
        <v>0</v>
      </c>
    </row>
    <row r="535" spans="1:9">
      <c r="A535" s="145"/>
      <c r="B535" s="25"/>
      <c r="C535" s="3"/>
      <c r="D535" s="27"/>
      <c r="E535" s="27"/>
      <c r="F535" s="28"/>
      <c r="G535" s="28"/>
      <c r="H535" s="28"/>
      <c r="I535" s="28"/>
    </row>
    <row r="536" spans="1:9">
      <c r="A536" s="145">
        <v>265</v>
      </c>
      <c r="B536" s="25"/>
      <c r="C536" s="3" t="s">
        <v>965</v>
      </c>
      <c r="D536" s="27">
        <v>130</v>
      </c>
      <c r="E536" s="27" t="s">
        <v>279</v>
      </c>
      <c r="F536" s="283"/>
      <c r="G536" s="283"/>
      <c r="H536" s="28">
        <f>D536*F536</f>
        <v>0</v>
      </c>
      <c r="I536" s="28">
        <f>D536*G536</f>
        <v>0</v>
      </c>
    </row>
    <row r="537" spans="1:9">
      <c r="A537" s="145"/>
      <c r="B537" s="25"/>
      <c r="C537" s="3"/>
      <c r="D537" s="27"/>
      <c r="E537" s="27"/>
      <c r="F537" s="28"/>
      <c r="G537" s="28"/>
      <c r="H537" s="28"/>
      <c r="I537" s="28"/>
    </row>
    <row r="538" spans="1:9">
      <c r="A538" s="145">
        <v>266</v>
      </c>
      <c r="B538" s="25"/>
      <c r="C538" s="3" t="s">
        <v>966</v>
      </c>
      <c r="D538" s="27">
        <v>90</v>
      </c>
      <c r="E538" s="27" t="s">
        <v>279</v>
      </c>
      <c r="F538" s="283"/>
      <c r="G538" s="283"/>
      <c r="H538" s="28">
        <f>D538*F538</f>
        <v>0</v>
      </c>
      <c r="I538" s="28">
        <f>D538*G538</f>
        <v>0</v>
      </c>
    </row>
    <row r="539" spans="1:9">
      <c r="A539" s="145"/>
      <c r="B539" s="25"/>
      <c r="C539" s="3"/>
      <c r="D539" s="27"/>
      <c r="E539" s="27"/>
      <c r="F539" s="28"/>
      <c r="G539" s="28"/>
      <c r="H539" s="28"/>
      <c r="I539" s="28"/>
    </row>
    <row r="540" spans="1:9">
      <c r="A540" s="145">
        <v>267</v>
      </c>
      <c r="B540" s="25"/>
      <c r="C540" s="3" t="s">
        <v>967</v>
      </c>
      <c r="D540" s="27">
        <v>17</v>
      </c>
      <c r="E540" s="27" t="s">
        <v>279</v>
      </c>
      <c r="F540" s="283"/>
      <c r="G540" s="283"/>
      <c r="H540" s="28">
        <f>D540*F540</f>
        <v>0</v>
      </c>
      <c r="I540" s="28">
        <f>D540*G540</f>
        <v>0</v>
      </c>
    </row>
    <row r="541" spans="1:9">
      <c r="A541" s="145"/>
      <c r="B541" s="25"/>
      <c r="C541" s="3"/>
      <c r="D541" s="27"/>
      <c r="E541" s="27"/>
      <c r="F541" s="28"/>
      <c r="G541" s="28"/>
      <c r="H541" s="28"/>
      <c r="I541" s="28"/>
    </row>
    <row r="542" spans="1:9">
      <c r="A542" s="145">
        <v>268</v>
      </c>
      <c r="B542" s="25"/>
      <c r="C542" s="3" t="s">
        <v>968</v>
      </c>
      <c r="D542" s="27">
        <v>7</v>
      </c>
      <c r="E542" s="27" t="s">
        <v>279</v>
      </c>
      <c r="F542" s="283"/>
      <c r="G542" s="283"/>
      <c r="H542" s="28">
        <f>D542*F542</f>
        <v>0</v>
      </c>
      <c r="I542" s="28">
        <f>D542*G542</f>
        <v>0</v>
      </c>
    </row>
    <row r="543" spans="1:9">
      <c r="A543" s="145"/>
      <c r="B543" s="25"/>
      <c r="C543" s="3"/>
      <c r="D543" s="27"/>
      <c r="E543" s="27"/>
      <c r="F543" s="28"/>
      <c r="G543" s="28"/>
      <c r="H543" s="28"/>
      <c r="I543" s="28"/>
    </row>
    <row r="544" spans="1:9">
      <c r="A544" s="145">
        <v>269</v>
      </c>
      <c r="B544" s="25"/>
      <c r="C544" s="3" t="s">
        <v>969</v>
      </c>
      <c r="D544" s="27">
        <v>3</v>
      </c>
      <c r="E544" s="27" t="s">
        <v>279</v>
      </c>
      <c r="F544" s="283"/>
      <c r="G544" s="283"/>
      <c r="H544" s="28">
        <f>D544*F544</f>
        <v>0</v>
      </c>
      <c r="I544" s="28">
        <f>D544*G544</f>
        <v>0</v>
      </c>
    </row>
    <row r="545" spans="1:9">
      <c r="A545" s="145"/>
      <c r="B545" s="25"/>
      <c r="C545" s="3"/>
      <c r="D545" s="27"/>
      <c r="E545" s="27"/>
      <c r="F545" s="28"/>
      <c r="G545" s="28"/>
      <c r="H545" s="28"/>
      <c r="I545" s="28"/>
    </row>
    <row r="546" spans="1:9">
      <c r="A546" s="145">
        <v>270</v>
      </c>
      <c r="B546" s="25"/>
      <c r="C546" s="3" t="s">
        <v>970</v>
      </c>
      <c r="D546" s="27">
        <v>3</v>
      </c>
      <c r="E546" s="27" t="s">
        <v>279</v>
      </c>
      <c r="F546" s="283"/>
      <c r="G546" s="283"/>
      <c r="H546" s="28">
        <f>D546*F546</f>
        <v>0</v>
      </c>
      <c r="I546" s="28">
        <f>D546*G546</f>
        <v>0</v>
      </c>
    </row>
    <row r="547" spans="1:9">
      <c r="A547" s="145"/>
      <c r="B547" s="25"/>
      <c r="C547" s="3"/>
      <c r="D547" s="27"/>
      <c r="E547" s="27"/>
      <c r="F547" s="28"/>
      <c r="G547" s="28"/>
      <c r="H547" s="28"/>
      <c r="I547" s="28"/>
    </row>
    <row r="548" spans="1:9">
      <c r="A548" s="145">
        <v>271</v>
      </c>
      <c r="B548" s="25"/>
      <c r="C548" s="3" t="s">
        <v>971</v>
      </c>
      <c r="D548" s="27">
        <v>3</v>
      </c>
      <c r="E548" s="27" t="s">
        <v>279</v>
      </c>
      <c r="F548" s="283"/>
      <c r="G548" s="283"/>
      <c r="H548" s="28">
        <f>D548*F548</f>
        <v>0</v>
      </c>
      <c r="I548" s="28">
        <f>D548*G548</f>
        <v>0</v>
      </c>
    </row>
    <row r="549" spans="1:9">
      <c r="A549" s="145"/>
      <c r="B549" s="25"/>
      <c r="C549" s="3"/>
      <c r="D549" s="27"/>
      <c r="E549" s="27"/>
      <c r="F549" s="28"/>
      <c r="G549" s="28"/>
      <c r="H549" s="28"/>
      <c r="I549" s="28"/>
    </row>
    <row r="550" spans="1:9" ht="57">
      <c r="A550" s="145">
        <v>272</v>
      </c>
      <c r="B550" s="25"/>
      <c r="C550" s="3" t="s">
        <v>972</v>
      </c>
      <c r="D550" s="27">
        <v>260</v>
      </c>
      <c r="E550" s="27" t="s">
        <v>279</v>
      </c>
      <c r="F550" s="283"/>
      <c r="G550" s="283"/>
      <c r="H550" s="28">
        <f>D550*F550</f>
        <v>0</v>
      </c>
      <c r="I550" s="28">
        <f>D550*G550</f>
        <v>0</v>
      </c>
    </row>
    <row r="551" spans="1:9">
      <c r="A551" s="145"/>
      <c r="B551" s="25"/>
      <c r="C551" s="3"/>
      <c r="D551" s="27"/>
      <c r="E551" s="27"/>
      <c r="F551" s="28"/>
      <c r="G551" s="28"/>
      <c r="H551" s="28"/>
      <c r="I551" s="28"/>
    </row>
    <row r="552" spans="1:9">
      <c r="A552" s="145">
        <v>273</v>
      </c>
      <c r="B552" s="25"/>
      <c r="C552" s="3" t="s">
        <v>962</v>
      </c>
      <c r="D552" s="27">
        <v>20</v>
      </c>
      <c r="E552" s="27" t="s">
        <v>279</v>
      </c>
      <c r="F552" s="283"/>
      <c r="G552" s="283"/>
      <c r="H552" s="28">
        <f>D552*F552</f>
        <v>0</v>
      </c>
      <c r="I552" s="28">
        <f>D552*G552</f>
        <v>0</v>
      </c>
    </row>
    <row r="553" spans="1:9">
      <c r="A553" s="145"/>
      <c r="B553" s="25"/>
      <c r="C553" s="3"/>
      <c r="D553" s="27"/>
      <c r="E553" s="27"/>
      <c r="F553" s="28"/>
      <c r="G553" s="28"/>
      <c r="H553" s="28"/>
      <c r="I553" s="28"/>
    </row>
    <row r="554" spans="1:9">
      <c r="A554" s="145">
        <v>274</v>
      </c>
      <c r="B554" s="25"/>
      <c r="C554" s="3" t="s">
        <v>963</v>
      </c>
      <c r="D554" s="27">
        <v>680</v>
      </c>
      <c r="E554" s="27" t="s">
        <v>279</v>
      </c>
      <c r="F554" s="283"/>
      <c r="G554" s="283"/>
      <c r="H554" s="28">
        <f>D554*F554</f>
        <v>0</v>
      </c>
      <c r="I554" s="28">
        <f>D554*G554</f>
        <v>0</v>
      </c>
    </row>
    <row r="555" spans="1:9">
      <c r="A555" s="145"/>
      <c r="B555" s="25"/>
      <c r="C555" s="3"/>
      <c r="D555" s="27"/>
      <c r="E555" s="27"/>
      <c r="F555" s="28"/>
      <c r="G555" s="28"/>
      <c r="H555" s="28"/>
      <c r="I555" s="28"/>
    </row>
    <row r="556" spans="1:9">
      <c r="A556" s="145">
        <v>275</v>
      </c>
      <c r="B556" s="25"/>
      <c r="C556" s="3" t="s">
        <v>964</v>
      </c>
      <c r="D556" s="27">
        <v>10</v>
      </c>
      <c r="E556" s="27" t="s">
        <v>279</v>
      </c>
      <c r="F556" s="283"/>
      <c r="G556" s="283"/>
      <c r="H556" s="28">
        <f>D556*F556</f>
        <v>0</v>
      </c>
      <c r="I556" s="28">
        <f>D556*G556</f>
        <v>0</v>
      </c>
    </row>
    <row r="557" spans="1:9">
      <c r="A557" s="145"/>
      <c r="B557" s="25"/>
      <c r="C557" s="3"/>
      <c r="D557" s="27"/>
      <c r="E557" s="27"/>
      <c r="F557" s="28"/>
      <c r="G557" s="28"/>
      <c r="H557" s="28"/>
      <c r="I557" s="28"/>
    </row>
    <row r="558" spans="1:9" ht="42.75">
      <c r="A558" s="145">
        <v>276</v>
      </c>
      <c r="B558" s="25"/>
      <c r="C558" s="3" t="s">
        <v>973</v>
      </c>
      <c r="D558" s="27">
        <v>4</v>
      </c>
      <c r="E558" s="27" t="s">
        <v>763</v>
      </c>
      <c r="F558" s="283"/>
      <c r="G558" s="283"/>
      <c r="H558" s="28">
        <f>D558*F558</f>
        <v>0</v>
      </c>
      <c r="I558" s="28">
        <f>D558*G558</f>
        <v>0</v>
      </c>
    </row>
    <row r="559" spans="1:9">
      <c r="A559" s="145"/>
      <c r="B559" s="25"/>
      <c r="C559" s="3"/>
      <c r="D559" s="27"/>
      <c r="E559" s="27"/>
      <c r="F559" s="28"/>
      <c r="G559" s="28"/>
      <c r="H559" s="28"/>
      <c r="I559" s="28"/>
    </row>
    <row r="560" spans="1:9" ht="114">
      <c r="A560" s="145">
        <v>277</v>
      </c>
      <c r="B560" s="25"/>
      <c r="C560" s="39" t="s">
        <v>974</v>
      </c>
      <c r="D560" s="27">
        <v>2</v>
      </c>
      <c r="E560" s="27" t="s">
        <v>80</v>
      </c>
      <c r="F560" s="283"/>
      <c r="G560" s="283"/>
      <c r="H560" s="28">
        <f>D560*F560</f>
        <v>0</v>
      </c>
      <c r="I560" s="28">
        <f>D560*G560</f>
        <v>0</v>
      </c>
    </row>
    <row r="561" spans="1:9">
      <c r="A561" s="145"/>
      <c r="B561" s="25"/>
      <c r="C561" s="39"/>
      <c r="D561" s="27"/>
      <c r="E561" s="27"/>
      <c r="F561" s="28"/>
      <c r="G561" s="28"/>
      <c r="H561" s="28"/>
      <c r="I561" s="28"/>
    </row>
    <row r="562" spans="1:9">
      <c r="A562" s="145">
        <v>278</v>
      </c>
      <c r="B562" s="25"/>
      <c r="C562" s="41" t="s">
        <v>975</v>
      </c>
      <c r="D562" s="27">
        <v>10</v>
      </c>
      <c r="E562" s="27" t="s">
        <v>80</v>
      </c>
      <c r="F562" s="283"/>
      <c r="G562" s="283"/>
      <c r="H562" s="28">
        <f>D562*F562</f>
        <v>0</v>
      </c>
      <c r="I562" s="28">
        <f>D562*G562</f>
        <v>0</v>
      </c>
    </row>
    <row r="563" spans="1:9">
      <c r="A563" s="145"/>
      <c r="B563" s="25"/>
      <c r="C563" s="41"/>
      <c r="D563" s="27"/>
      <c r="E563" s="27"/>
      <c r="F563" s="28"/>
      <c r="G563" s="28"/>
      <c r="H563" s="28"/>
      <c r="I563" s="28"/>
    </row>
    <row r="564" spans="1:9">
      <c r="A564" s="145">
        <v>279</v>
      </c>
      <c r="B564" s="25"/>
      <c r="C564" s="41" t="s">
        <v>976</v>
      </c>
      <c r="D564" s="27">
        <v>1</v>
      </c>
      <c r="E564" s="27" t="s">
        <v>80</v>
      </c>
      <c r="F564" s="283"/>
      <c r="G564" s="283"/>
      <c r="H564" s="28">
        <f>D564*F564</f>
        <v>0</v>
      </c>
      <c r="I564" s="28">
        <f>D564*G564</f>
        <v>0</v>
      </c>
    </row>
    <row r="565" spans="1:9">
      <c r="A565" s="145"/>
      <c r="B565" s="25"/>
      <c r="C565" s="41"/>
      <c r="D565" s="27"/>
      <c r="E565" s="27"/>
      <c r="F565" s="28"/>
      <c r="G565" s="28"/>
      <c r="H565" s="28"/>
      <c r="I565" s="28"/>
    </row>
    <row r="566" spans="1:9">
      <c r="A566" s="145">
        <v>280</v>
      </c>
      <c r="B566" s="25"/>
      <c r="C566" s="41" t="s">
        <v>977</v>
      </c>
      <c r="D566" s="27">
        <v>1</v>
      </c>
      <c r="E566" s="27" t="s">
        <v>80</v>
      </c>
      <c r="F566" s="283"/>
      <c r="G566" s="283"/>
      <c r="H566" s="28">
        <f>D566*F566</f>
        <v>0</v>
      </c>
      <c r="I566" s="28">
        <f>D566*G566</f>
        <v>0</v>
      </c>
    </row>
    <row r="567" spans="1:9">
      <c r="A567" s="145"/>
      <c r="B567" s="25"/>
      <c r="C567" s="41"/>
      <c r="D567" s="27"/>
      <c r="E567" s="27"/>
      <c r="F567" s="28"/>
      <c r="G567" s="28"/>
      <c r="H567" s="28"/>
      <c r="I567" s="28"/>
    </row>
    <row r="568" spans="1:9">
      <c r="A568" s="145">
        <v>281</v>
      </c>
      <c r="B568" s="25"/>
      <c r="C568" s="41" t="s">
        <v>978</v>
      </c>
      <c r="D568" s="27">
        <v>1</v>
      </c>
      <c r="E568" s="27" t="s">
        <v>80</v>
      </c>
      <c r="F568" s="283"/>
      <c r="G568" s="283"/>
      <c r="H568" s="28">
        <f>D568*F568</f>
        <v>0</v>
      </c>
      <c r="I568" s="28">
        <f>D568*G568</f>
        <v>0</v>
      </c>
    </row>
    <row r="569" spans="1:9">
      <c r="A569" s="145"/>
      <c r="B569" s="25"/>
      <c r="C569" s="41"/>
      <c r="D569" s="27"/>
      <c r="E569" s="27"/>
      <c r="F569" s="28"/>
      <c r="G569" s="28"/>
      <c r="H569" s="28"/>
      <c r="I569" s="28"/>
    </row>
    <row r="570" spans="1:9" ht="128.25">
      <c r="A570" s="145">
        <v>282</v>
      </c>
      <c r="B570" s="25"/>
      <c r="C570" s="39" t="s">
        <v>979</v>
      </c>
      <c r="D570" s="27">
        <v>10</v>
      </c>
      <c r="E570" s="27" t="s">
        <v>80</v>
      </c>
      <c r="F570" s="283"/>
      <c r="G570" s="283"/>
      <c r="H570" s="28">
        <f>D570*F570</f>
        <v>0</v>
      </c>
      <c r="I570" s="28">
        <f>D570*G570</f>
        <v>0</v>
      </c>
    </row>
    <row r="571" spans="1:9">
      <c r="A571" s="145"/>
      <c r="B571" s="25"/>
      <c r="C571" s="39"/>
      <c r="D571" s="27"/>
      <c r="E571" s="27"/>
      <c r="F571" s="28"/>
      <c r="G571" s="28"/>
      <c r="H571" s="28"/>
      <c r="I571" s="28"/>
    </row>
    <row r="572" spans="1:9">
      <c r="A572" s="145">
        <v>283</v>
      </c>
      <c r="B572" s="25"/>
      <c r="C572" s="41" t="s">
        <v>980</v>
      </c>
      <c r="D572" s="27">
        <v>10</v>
      </c>
      <c r="E572" s="27" t="s">
        <v>80</v>
      </c>
      <c r="F572" s="283"/>
      <c r="G572" s="283"/>
      <c r="H572" s="28">
        <f>D572*F572</f>
        <v>0</v>
      </c>
      <c r="I572" s="28">
        <f>D572*G572</f>
        <v>0</v>
      </c>
    </row>
    <row r="573" spans="1:9">
      <c r="A573" s="145"/>
      <c r="B573" s="25"/>
      <c r="C573" s="41"/>
      <c r="D573" s="27"/>
      <c r="E573" s="27"/>
      <c r="F573" s="28"/>
      <c r="G573" s="28"/>
      <c r="H573" s="28"/>
      <c r="I573" s="28"/>
    </row>
    <row r="574" spans="1:9">
      <c r="A574" s="145">
        <v>284</v>
      </c>
      <c r="B574" s="25"/>
      <c r="C574" s="41" t="s">
        <v>981</v>
      </c>
      <c r="D574" s="27">
        <v>2</v>
      </c>
      <c r="E574" s="27" t="s">
        <v>80</v>
      </c>
      <c r="F574" s="283"/>
      <c r="G574" s="283"/>
      <c r="H574" s="28">
        <f>D574*F574</f>
        <v>0</v>
      </c>
      <c r="I574" s="28">
        <f>D574*G574</f>
        <v>0</v>
      </c>
    </row>
    <row r="575" spans="1:9">
      <c r="A575" s="145"/>
      <c r="B575" s="25"/>
      <c r="C575" s="41"/>
      <c r="D575" s="27"/>
      <c r="E575" s="27"/>
      <c r="F575" s="28"/>
      <c r="G575" s="28"/>
      <c r="H575" s="28"/>
      <c r="I575" s="28"/>
    </row>
    <row r="576" spans="1:9">
      <c r="A576" s="145">
        <v>285</v>
      </c>
      <c r="B576" s="25"/>
      <c r="C576" s="41" t="s">
        <v>982</v>
      </c>
      <c r="D576" s="27">
        <v>8</v>
      </c>
      <c r="E576" s="27" t="s">
        <v>80</v>
      </c>
      <c r="F576" s="283"/>
      <c r="G576" s="283"/>
      <c r="H576" s="28">
        <f>D576*F576</f>
        <v>0</v>
      </c>
      <c r="I576" s="28">
        <f>D576*G576</f>
        <v>0</v>
      </c>
    </row>
    <row r="577" spans="1:9">
      <c r="A577" s="145"/>
      <c r="B577" s="25"/>
      <c r="C577" s="41"/>
      <c r="D577" s="27"/>
      <c r="E577" s="27"/>
      <c r="F577" s="28"/>
      <c r="G577" s="28"/>
      <c r="H577" s="28"/>
      <c r="I577" s="28"/>
    </row>
    <row r="578" spans="1:9">
      <c r="A578" s="145">
        <v>286</v>
      </c>
      <c r="B578" s="25"/>
      <c r="C578" s="41" t="s">
        <v>983</v>
      </c>
      <c r="D578" s="27">
        <v>1</v>
      </c>
      <c r="E578" s="27" t="s">
        <v>80</v>
      </c>
      <c r="F578" s="283"/>
      <c r="G578" s="283"/>
      <c r="H578" s="28">
        <f>D578*F578</f>
        <v>0</v>
      </c>
      <c r="I578" s="28">
        <f>D578*G578</f>
        <v>0</v>
      </c>
    </row>
    <row r="579" spans="1:9">
      <c r="A579" s="145"/>
      <c r="B579" s="25"/>
      <c r="C579" s="41"/>
      <c r="D579" s="27"/>
      <c r="E579" s="27"/>
      <c r="F579" s="28"/>
      <c r="G579" s="28"/>
      <c r="H579" s="28"/>
      <c r="I579" s="28"/>
    </row>
    <row r="580" spans="1:9">
      <c r="A580" s="145">
        <v>287</v>
      </c>
      <c r="B580" s="25"/>
      <c r="C580" s="41" t="s">
        <v>984</v>
      </c>
      <c r="D580" s="27">
        <v>1</v>
      </c>
      <c r="E580" s="27" t="s">
        <v>80</v>
      </c>
      <c r="F580" s="283"/>
      <c r="G580" s="283"/>
      <c r="H580" s="28">
        <f>D580*F580</f>
        <v>0</v>
      </c>
      <c r="I580" s="28">
        <f>D580*G580</f>
        <v>0</v>
      </c>
    </row>
    <row r="581" spans="1:9">
      <c r="A581" s="145"/>
      <c r="B581" s="25"/>
      <c r="C581" s="41"/>
      <c r="D581" s="27"/>
      <c r="E581" s="27"/>
      <c r="F581" s="28"/>
      <c r="G581" s="28"/>
      <c r="H581" s="28"/>
      <c r="I581" s="28"/>
    </row>
    <row r="582" spans="1:9">
      <c r="A582" s="145">
        <v>288</v>
      </c>
      <c r="B582" s="25"/>
      <c r="C582" s="41" t="s">
        <v>985</v>
      </c>
      <c r="D582" s="27">
        <v>2</v>
      </c>
      <c r="E582" s="27" t="s">
        <v>80</v>
      </c>
      <c r="F582" s="283"/>
      <c r="G582" s="283"/>
      <c r="H582" s="28">
        <f>D582*F582</f>
        <v>0</v>
      </c>
      <c r="I582" s="28">
        <f>D582*G582</f>
        <v>0</v>
      </c>
    </row>
    <row r="583" spans="1:9">
      <c r="A583" s="145"/>
      <c r="B583" s="25"/>
      <c r="C583" s="41"/>
      <c r="D583" s="27"/>
      <c r="E583" s="27"/>
      <c r="F583" s="28"/>
      <c r="G583" s="28"/>
      <c r="H583" s="28"/>
      <c r="I583" s="28"/>
    </row>
    <row r="584" spans="1:9">
      <c r="A584" s="145">
        <v>289</v>
      </c>
      <c r="B584" s="25"/>
      <c r="C584" s="41" t="s">
        <v>986</v>
      </c>
      <c r="D584" s="27">
        <v>2</v>
      </c>
      <c r="E584" s="27" t="s">
        <v>80</v>
      </c>
      <c r="F584" s="283"/>
      <c r="G584" s="283"/>
      <c r="H584" s="28">
        <f>D584*F584</f>
        <v>0</v>
      </c>
      <c r="I584" s="28">
        <f>D584*G584</f>
        <v>0</v>
      </c>
    </row>
    <row r="585" spans="1:9">
      <c r="A585" s="145"/>
      <c r="B585" s="25"/>
      <c r="C585" s="41"/>
      <c r="D585" s="27"/>
      <c r="E585" s="27"/>
      <c r="F585" s="28"/>
      <c r="G585" s="28"/>
      <c r="H585" s="28"/>
      <c r="I585" s="28"/>
    </row>
    <row r="586" spans="1:9">
      <c r="A586" s="145">
        <v>290</v>
      </c>
      <c r="B586" s="25"/>
      <c r="C586" s="41" t="s">
        <v>987</v>
      </c>
      <c r="D586" s="27">
        <v>1</v>
      </c>
      <c r="E586" s="27" t="s">
        <v>80</v>
      </c>
      <c r="F586" s="283"/>
      <c r="G586" s="283"/>
      <c r="H586" s="28">
        <f>D586*F586</f>
        <v>0</v>
      </c>
      <c r="I586" s="28">
        <f>D586*G586</f>
        <v>0</v>
      </c>
    </row>
    <row r="587" spans="1:9">
      <c r="A587" s="145"/>
      <c r="B587" s="25"/>
      <c r="C587" s="41"/>
      <c r="D587" s="27"/>
      <c r="E587" s="27"/>
      <c r="F587" s="28"/>
      <c r="G587" s="28"/>
      <c r="H587" s="28"/>
      <c r="I587" s="28"/>
    </row>
    <row r="588" spans="1:9">
      <c r="A588" s="145">
        <v>291</v>
      </c>
      <c r="B588" s="25"/>
      <c r="C588" s="41" t="s">
        <v>988</v>
      </c>
      <c r="D588" s="27">
        <v>6</v>
      </c>
      <c r="E588" s="27" t="s">
        <v>80</v>
      </c>
      <c r="F588" s="283"/>
      <c r="G588" s="283"/>
      <c r="H588" s="28">
        <f>D588*F588</f>
        <v>0</v>
      </c>
      <c r="I588" s="28">
        <f>D588*G588</f>
        <v>0</v>
      </c>
    </row>
    <row r="589" spans="1:9">
      <c r="A589" s="145"/>
      <c r="B589" s="25"/>
      <c r="C589" s="41"/>
      <c r="D589" s="27"/>
      <c r="E589" s="27"/>
      <c r="F589" s="28"/>
      <c r="G589" s="28"/>
      <c r="H589" s="28"/>
      <c r="I589" s="28"/>
    </row>
    <row r="590" spans="1:9">
      <c r="A590" s="145">
        <v>292</v>
      </c>
      <c r="B590" s="25"/>
      <c r="C590" s="41" t="s">
        <v>989</v>
      </c>
      <c r="D590" s="27">
        <v>1</v>
      </c>
      <c r="E590" s="27" t="s">
        <v>80</v>
      </c>
      <c r="F590" s="283"/>
      <c r="G590" s="283"/>
      <c r="H590" s="28">
        <f>D590*F590</f>
        <v>0</v>
      </c>
      <c r="I590" s="28">
        <f>D590*G590</f>
        <v>0</v>
      </c>
    </row>
    <row r="591" spans="1:9">
      <c r="A591" s="145"/>
      <c r="B591" s="25"/>
      <c r="C591" s="41"/>
      <c r="D591" s="27"/>
      <c r="E591" s="27"/>
      <c r="F591" s="28"/>
      <c r="G591" s="28"/>
      <c r="H591" s="28"/>
      <c r="I591" s="28"/>
    </row>
    <row r="592" spans="1:9">
      <c r="A592" s="145">
        <v>293</v>
      </c>
      <c r="B592" s="25"/>
      <c r="C592" s="41" t="s">
        <v>990</v>
      </c>
      <c r="D592" s="27">
        <v>12</v>
      </c>
      <c r="E592" s="27" t="s">
        <v>80</v>
      </c>
      <c r="F592" s="283"/>
      <c r="G592" s="283"/>
      <c r="H592" s="28">
        <f>D592*F592</f>
        <v>0</v>
      </c>
      <c r="I592" s="28">
        <f>D592*G592</f>
        <v>0</v>
      </c>
    </row>
    <row r="593" spans="1:9">
      <c r="A593" s="145"/>
      <c r="B593" s="25"/>
      <c r="C593" s="41"/>
      <c r="D593" s="27"/>
      <c r="E593" s="27"/>
      <c r="F593" s="28"/>
      <c r="G593" s="28"/>
      <c r="H593" s="28"/>
      <c r="I593" s="28"/>
    </row>
    <row r="594" spans="1:9">
      <c r="A594" s="145">
        <v>294</v>
      </c>
      <c r="B594" s="25"/>
      <c r="C594" s="41" t="s">
        <v>991</v>
      </c>
      <c r="D594" s="27">
        <v>1</v>
      </c>
      <c r="E594" s="27" t="s">
        <v>80</v>
      </c>
      <c r="F594" s="283"/>
      <c r="G594" s="283"/>
      <c r="H594" s="28">
        <f>D594*F594</f>
        <v>0</v>
      </c>
      <c r="I594" s="28">
        <f>D594*G594</f>
        <v>0</v>
      </c>
    </row>
    <row r="595" spans="1:9">
      <c r="A595" s="145"/>
      <c r="B595" s="25"/>
      <c r="C595" s="41"/>
      <c r="D595" s="27"/>
      <c r="E595" s="27"/>
      <c r="F595" s="28"/>
      <c r="G595" s="28"/>
      <c r="H595" s="28"/>
      <c r="I595" s="28"/>
    </row>
    <row r="596" spans="1:9">
      <c r="A596" s="145">
        <v>295</v>
      </c>
      <c r="B596" s="25"/>
      <c r="C596" s="41" t="s">
        <v>992</v>
      </c>
      <c r="D596" s="27">
        <v>4</v>
      </c>
      <c r="E596" s="27" t="s">
        <v>80</v>
      </c>
      <c r="F596" s="283"/>
      <c r="G596" s="283"/>
      <c r="H596" s="28">
        <f>D596*F596</f>
        <v>0</v>
      </c>
      <c r="I596" s="28">
        <f>D596*G596</f>
        <v>0</v>
      </c>
    </row>
    <row r="597" spans="1:9">
      <c r="A597" s="145"/>
      <c r="B597" s="25"/>
      <c r="C597" s="41"/>
      <c r="D597" s="27"/>
      <c r="E597" s="27"/>
      <c r="F597" s="28"/>
      <c r="G597" s="28"/>
      <c r="H597" s="28"/>
      <c r="I597" s="28"/>
    </row>
    <row r="598" spans="1:9">
      <c r="A598" s="145">
        <v>296</v>
      </c>
      <c r="B598" s="25"/>
      <c r="C598" s="41" t="s">
        <v>993</v>
      </c>
      <c r="D598" s="27">
        <v>10</v>
      </c>
      <c r="E598" s="27" t="s">
        <v>80</v>
      </c>
      <c r="F598" s="283"/>
      <c r="G598" s="283"/>
      <c r="H598" s="28">
        <f>D598*F598</f>
        <v>0</v>
      </c>
      <c r="I598" s="28">
        <f>D598*G598</f>
        <v>0</v>
      </c>
    </row>
    <row r="599" spans="1:9">
      <c r="A599" s="145"/>
      <c r="B599" s="25"/>
      <c r="C599" s="41"/>
      <c r="D599" s="27"/>
      <c r="E599" s="27"/>
      <c r="F599" s="28"/>
      <c r="G599" s="28"/>
      <c r="H599" s="28"/>
      <c r="I599" s="28"/>
    </row>
    <row r="600" spans="1:9">
      <c r="A600" s="145">
        <v>297</v>
      </c>
      <c r="B600" s="25"/>
      <c r="C600" s="41" t="s">
        <v>994</v>
      </c>
      <c r="D600" s="27">
        <v>17</v>
      </c>
      <c r="E600" s="27" t="s">
        <v>80</v>
      </c>
      <c r="F600" s="283"/>
      <c r="G600" s="283"/>
      <c r="H600" s="28">
        <f>D600*F600</f>
        <v>0</v>
      </c>
      <c r="I600" s="28">
        <f>D600*G600</f>
        <v>0</v>
      </c>
    </row>
    <row r="601" spans="1:9">
      <c r="A601" s="145"/>
      <c r="B601" s="25"/>
      <c r="C601" s="41"/>
      <c r="D601" s="27"/>
      <c r="E601" s="27"/>
      <c r="F601" s="28"/>
      <c r="G601" s="28"/>
      <c r="H601" s="28"/>
      <c r="I601" s="28"/>
    </row>
    <row r="602" spans="1:9">
      <c r="A602" s="145">
        <v>298</v>
      </c>
      <c r="B602" s="25"/>
      <c r="C602" s="41" t="s">
        <v>995</v>
      </c>
      <c r="D602" s="27">
        <v>13</v>
      </c>
      <c r="E602" s="27" t="s">
        <v>80</v>
      </c>
      <c r="F602" s="283"/>
      <c r="G602" s="283"/>
      <c r="H602" s="28">
        <f>D602*F602</f>
        <v>0</v>
      </c>
      <c r="I602" s="28">
        <f>D602*G602</f>
        <v>0</v>
      </c>
    </row>
    <row r="603" spans="1:9">
      <c r="A603" s="145"/>
      <c r="B603" s="25"/>
      <c r="C603" s="41"/>
      <c r="D603" s="27"/>
      <c r="E603" s="27"/>
      <c r="F603" s="28"/>
      <c r="G603" s="28"/>
      <c r="H603" s="28"/>
      <c r="I603" s="28"/>
    </row>
    <row r="604" spans="1:9">
      <c r="A604" s="145">
        <v>299</v>
      </c>
      <c r="B604" s="25"/>
      <c r="C604" s="41" t="s">
        <v>996</v>
      </c>
      <c r="D604" s="27">
        <v>3</v>
      </c>
      <c r="E604" s="27" t="s">
        <v>80</v>
      </c>
      <c r="F604" s="283"/>
      <c r="G604" s="283"/>
      <c r="H604" s="28">
        <f>D604*F604</f>
        <v>0</v>
      </c>
      <c r="I604" s="28">
        <f>D604*G604</f>
        <v>0</v>
      </c>
    </row>
    <row r="605" spans="1:9">
      <c r="A605" s="145"/>
      <c r="B605" s="25"/>
      <c r="C605" s="41"/>
      <c r="D605" s="27"/>
      <c r="E605" s="27"/>
      <c r="F605" s="28"/>
      <c r="G605" s="28"/>
      <c r="H605" s="28"/>
      <c r="I605" s="28"/>
    </row>
    <row r="606" spans="1:9">
      <c r="A606" s="145">
        <v>300</v>
      </c>
      <c r="B606" s="25"/>
      <c r="C606" s="41" t="s">
        <v>997</v>
      </c>
      <c r="D606" s="27">
        <v>3</v>
      </c>
      <c r="E606" s="27" t="s">
        <v>80</v>
      </c>
      <c r="F606" s="283"/>
      <c r="G606" s="283"/>
      <c r="H606" s="28">
        <f>D606*F606</f>
        <v>0</v>
      </c>
      <c r="I606" s="28">
        <f>D606*G606</f>
        <v>0</v>
      </c>
    </row>
    <row r="607" spans="1:9">
      <c r="A607" s="145"/>
      <c r="B607" s="25"/>
      <c r="C607" s="41"/>
      <c r="D607" s="27"/>
      <c r="E607" s="27"/>
      <c r="F607" s="28"/>
      <c r="G607" s="28"/>
      <c r="H607" s="28"/>
      <c r="I607" s="28"/>
    </row>
    <row r="608" spans="1:9" ht="57">
      <c r="A608" s="145">
        <v>301</v>
      </c>
      <c r="B608" s="25"/>
      <c r="C608" s="39" t="s">
        <v>998</v>
      </c>
      <c r="D608" s="27">
        <v>4</v>
      </c>
      <c r="E608" s="27" t="s">
        <v>80</v>
      </c>
      <c r="F608" s="283"/>
      <c r="G608" s="283"/>
      <c r="H608" s="28">
        <f>D608*F608</f>
        <v>0</v>
      </c>
      <c r="I608" s="28">
        <f>D608*G608</f>
        <v>0</v>
      </c>
    </row>
    <row r="609" spans="1:9">
      <c r="A609" s="145"/>
      <c r="B609" s="25"/>
      <c r="C609" s="39"/>
      <c r="D609" s="27"/>
      <c r="E609" s="27"/>
      <c r="F609" s="28"/>
      <c r="G609" s="28"/>
      <c r="H609" s="28"/>
      <c r="I609" s="28"/>
    </row>
    <row r="610" spans="1:9">
      <c r="A610" s="145">
        <v>302</v>
      </c>
      <c r="B610" s="25"/>
      <c r="C610" s="41" t="s">
        <v>980</v>
      </c>
      <c r="D610" s="27">
        <v>6</v>
      </c>
      <c r="E610" s="27" t="s">
        <v>80</v>
      </c>
      <c r="F610" s="283"/>
      <c r="G610" s="283"/>
      <c r="H610" s="28">
        <f>D610*F610</f>
        <v>0</v>
      </c>
      <c r="I610" s="28">
        <f>D610*G610</f>
        <v>0</v>
      </c>
    </row>
    <row r="611" spans="1:9">
      <c r="A611" s="145"/>
      <c r="B611" s="25"/>
      <c r="C611" s="41"/>
      <c r="D611" s="27"/>
      <c r="E611" s="27"/>
      <c r="F611" s="28"/>
      <c r="G611" s="28"/>
      <c r="H611" s="28"/>
      <c r="I611" s="28"/>
    </row>
    <row r="612" spans="1:9">
      <c r="A612" s="145">
        <v>303</v>
      </c>
      <c r="B612" s="25"/>
      <c r="C612" s="41" t="s">
        <v>985</v>
      </c>
      <c r="D612" s="27">
        <v>2</v>
      </c>
      <c r="E612" s="27" t="s">
        <v>80</v>
      </c>
      <c r="F612" s="283"/>
      <c r="G612" s="283"/>
      <c r="H612" s="28">
        <f>D612*F612</f>
        <v>0</v>
      </c>
      <c r="I612" s="28">
        <f>D612*G612</f>
        <v>0</v>
      </c>
    </row>
    <row r="613" spans="1:9">
      <c r="A613" s="145"/>
      <c r="B613" s="25"/>
      <c r="C613" s="41"/>
      <c r="D613" s="27"/>
      <c r="E613" s="27"/>
      <c r="F613" s="28"/>
      <c r="G613" s="28"/>
      <c r="H613" s="28"/>
      <c r="I613" s="28"/>
    </row>
    <row r="614" spans="1:9">
      <c r="A614" s="145">
        <v>304</v>
      </c>
      <c r="B614" s="25"/>
      <c r="C614" s="41" t="s">
        <v>984</v>
      </c>
      <c r="D614" s="27">
        <v>1</v>
      </c>
      <c r="E614" s="27" t="s">
        <v>80</v>
      </c>
      <c r="F614" s="283"/>
      <c r="G614" s="283"/>
      <c r="H614" s="28">
        <f>D614*F614</f>
        <v>0</v>
      </c>
      <c r="I614" s="28">
        <f>D614*G614</f>
        <v>0</v>
      </c>
    </row>
    <row r="615" spans="1:9">
      <c r="A615" s="145"/>
      <c r="B615" s="25"/>
      <c r="C615" s="41"/>
      <c r="D615" s="27"/>
      <c r="E615" s="27"/>
      <c r="F615" s="28"/>
      <c r="G615" s="28"/>
      <c r="H615" s="28"/>
      <c r="I615" s="28"/>
    </row>
    <row r="616" spans="1:9" ht="57">
      <c r="A616" s="145">
        <v>305</v>
      </c>
      <c r="B616" s="25"/>
      <c r="C616" s="31" t="s">
        <v>999</v>
      </c>
      <c r="D616" s="27">
        <v>4</v>
      </c>
      <c r="E616" s="27" t="s">
        <v>80</v>
      </c>
      <c r="F616" s="283"/>
      <c r="G616" s="283"/>
      <c r="H616" s="28">
        <f>D616*F616</f>
        <v>0</v>
      </c>
      <c r="I616" s="28">
        <f>D616*G616</f>
        <v>0</v>
      </c>
    </row>
    <row r="617" spans="1:9">
      <c r="A617" s="145"/>
      <c r="B617" s="25"/>
      <c r="C617" s="31"/>
      <c r="D617" s="27"/>
      <c r="E617" s="27"/>
      <c r="F617" s="28"/>
      <c r="G617" s="28"/>
      <c r="H617" s="28"/>
      <c r="I617" s="28"/>
    </row>
    <row r="618" spans="1:9">
      <c r="A618" s="145">
        <v>306</v>
      </c>
      <c r="B618" s="25"/>
      <c r="C618" s="31" t="s">
        <v>1000</v>
      </c>
      <c r="D618" s="27">
        <v>1</v>
      </c>
      <c r="E618" s="27" t="s">
        <v>80</v>
      </c>
      <c r="F618" s="283"/>
      <c r="G618" s="283"/>
      <c r="H618" s="28">
        <f>D618*F618</f>
        <v>0</v>
      </c>
      <c r="I618" s="28">
        <f>D618*G618</f>
        <v>0</v>
      </c>
    </row>
    <row r="619" spans="1:9">
      <c r="A619" s="145"/>
      <c r="B619" s="25"/>
      <c r="C619" s="31"/>
      <c r="D619" s="27"/>
      <c r="E619" s="27"/>
      <c r="F619" s="28"/>
      <c r="G619" s="28"/>
      <c r="H619" s="28"/>
      <c r="I619" s="28"/>
    </row>
    <row r="620" spans="1:9">
      <c r="A620" s="145">
        <v>307</v>
      </c>
      <c r="B620" s="25"/>
      <c r="C620" s="31" t="s">
        <v>1001</v>
      </c>
      <c r="D620" s="27">
        <v>2</v>
      </c>
      <c r="E620" s="27" t="s">
        <v>80</v>
      </c>
      <c r="F620" s="283"/>
      <c r="G620" s="283"/>
      <c r="H620" s="28">
        <f>D620*F620</f>
        <v>0</v>
      </c>
      <c r="I620" s="28">
        <f>D620*G620</f>
        <v>0</v>
      </c>
    </row>
    <row r="621" spans="1:9">
      <c r="A621" s="145"/>
      <c r="B621" s="25"/>
      <c r="C621" s="31"/>
      <c r="D621" s="27"/>
      <c r="E621" s="27"/>
      <c r="F621" s="28"/>
      <c r="G621" s="28"/>
      <c r="H621" s="28"/>
      <c r="I621" s="28"/>
    </row>
    <row r="622" spans="1:9">
      <c r="A622" s="145">
        <v>308</v>
      </c>
      <c r="B622" s="25"/>
      <c r="C622" s="31" t="s">
        <v>1002</v>
      </c>
      <c r="D622" s="27">
        <v>4</v>
      </c>
      <c r="E622" s="27" t="s">
        <v>80</v>
      </c>
      <c r="F622" s="283"/>
      <c r="G622" s="283"/>
      <c r="H622" s="28">
        <f>D622*F622</f>
        <v>0</v>
      </c>
      <c r="I622" s="28">
        <f>D622*G622</f>
        <v>0</v>
      </c>
    </row>
    <row r="623" spans="1:9">
      <c r="A623" s="145"/>
      <c r="B623" s="25"/>
      <c r="C623" s="31"/>
      <c r="D623" s="27"/>
      <c r="E623" s="27"/>
      <c r="F623" s="28"/>
      <c r="G623" s="28"/>
      <c r="H623" s="28"/>
      <c r="I623" s="28"/>
    </row>
    <row r="624" spans="1:9">
      <c r="A624" s="145">
        <v>309</v>
      </c>
      <c r="B624" s="25"/>
      <c r="C624" s="31" t="s">
        <v>1003</v>
      </c>
      <c r="D624" s="27">
        <v>4</v>
      </c>
      <c r="E624" s="27" t="s">
        <v>80</v>
      </c>
      <c r="F624" s="283"/>
      <c r="G624" s="283"/>
      <c r="H624" s="28">
        <f>D624*F624</f>
        <v>0</v>
      </c>
      <c r="I624" s="28">
        <f>D624*G624</f>
        <v>0</v>
      </c>
    </row>
    <row r="625" spans="1:9">
      <c r="A625" s="145"/>
      <c r="B625" s="25"/>
      <c r="C625" s="31"/>
      <c r="D625" s="27"/>
      <c r="E625" s="27"/>
      <c r="F625" s="28"/>
      <c r="G625" s="28"/>
      <c r="H625" s="28"/>
      <c r="I625" s="28"/>
    </row>
    <row r="626" spans="1:9">
      <c r="A626" s="145">
        <v>310</v>
      </c>
      <c r="B626" s="25"/>
      <c r="C626" s="31" t="s">
        <v>1004</v>
      </c>
      <c r="D626" s="27">
        <v>2</v>
      </c>
      <c r="E626" s="27" t="s">
        <v>80</v>
      </c>
      <c r="F626" s="283"/>
      <c r="G626" s="283"/>
      <c r="H626" s="28">
        <f>D626*F626</f>
        <v>0</v>
      </c>
      <c r="I626" s="28">
        <f>D626*G626</f>
        <v>0</v>
      </c>
    </row>
    <row r="627" spans="1:9">
      <c r="A627" s="145"/>
      <c r="B627" s="25"/>
      <c r="C627" s="31"/>
      <c r="D627" s="27"/>
      <c r="E627" s="27"/>
      <c r="F627" s="28"/>
      <c r="G627" s="28"/>
      <c r="H627" s="28"/>
      <c r="I627" s="28"/>
    </row>
    <row r="628" spans="1:9">
      <c r="A628" s="145">
        <v>311</v>
      </c>
      <c r="B628" s="25"/>
      <c r="C628" s="31" t="s">
        <v>1005</v>
      </c>
      <c r="D628" s="27">
        <v>1</v>
      </c>
      <c r="E628" s="27" t="s">
        <v>80</v>
      </c>
      <c r="F628" s="283"/>
      <c r="G628" s="283"/>
      <c r="H628" s="28">
        <f>D628*F628</f>
        <v>0</v>
      </c>
      <c r="I628" s="28">
        <f>D628*G628</f>
        <v>0</v>
      </c>
    </row>
    <row r="629" spans="1:9">
      <c r="A629" s="145"/>
      <c r="B629" s="25"/>
      <c r="C629" s="31"/>
      <c r="D629" s="27"/>
      <c r="E629" s="27"/>
      <c r="F629" s="28"/>
      <c r="G629" s="28"/>
      <c r="H629" s="28"/>
      <c r="I629" s="28"/>
    </row>
    <row r="630" spans="1:9">
      <c r="A630" s="145">
        <v>312</v>
      </c>
      <c r="B630" s="25"/>
      <c r="C630" s="31" t="s">
        <v>1006</v>
      </c>
      <c r="D630" s="27">
        <v>1</v>
      </c>
      <c r="E630" s="27" t="s">
        <v>80</v>
      </c>
      <c r="F630" s="283"/>
      <c r="G630" s="283"/>
      <c r="H630" s="28">
        <f>D630*F630</f>
        <v>0</v>
      </c>
      <c r="I630" s="28">
        <f>D630*G630</f>
        <v>0</v>
      </c>
    </row>
    <row r="631" spans="1:9">
      <c r="A631" s="145"/>
      <c r="B631" s="25"/>
      <c r="C631" s="31"/>
      <c r="D631" s="27"/>
      <c r="E631" s="27"/>
      <c r="F631" s="28"/>
      <c r="G631" s="28"/>
      <c r="H631" s="28"/>
      <c r="I631" s="28"/>
    </row>
    <row r="632" spans="1:9">
      <c r="A632" s="145">
        <v>313</v>
      </c>
      <c r="B632" s="25"/>
      <c r="C632" s="31" t="s">
        <v>1007</v>
      </c>
      <c r="D632" s="27">
        <v>1</v>
      </c>
      <c r="E632" s="27" t="s">
        <v>80</v>
      </c>
      <c r="F632" s="283"/>
      <c r="G632" s="283"/>
      <c r="H632" s="28">
        <f>D632*F632</f>
        <v>0</v>
      </c>
      <c r="I632" s="28">
        <f>D632*G632</f>
        <v>0</v>
      </c>
    </row>
    <row r="633" spans="1:9">
      <c r="A633" s="145"/>
      <c r="B633" s="25"/>
      <c r="C633" s="31"/>
      <c r="D633" s="27"/>
      <c r="E633" s="27"/>
      <c r="F633" s="28"/>
      <c r="G633" s="28"/>
      <c r="H633" s="28"/>
      <c r="I633" s="28"/>
    </row>
    <row r="634" spans="1:9">
      <c r="A634" s="145">
        <v>314</v>
      </c>
      <c r="B634" s="25"/>
      <c r="C634" s="31" t="s">
        <v>1008</v>
      </c>
      <c r="D634" s="27">
        <v>3</v>
      </c>
      <c r="E634" s="27" t="s">
        <v>80</v>
      </c>
      <c r="F634" s="283"/>
      <c r="G634" s="283"/>
      <c r="H634" s="28">
        <f>D634*F634</f>
        <v>0</v>
      </c>
      <c r="I634" s="28">
        <f>D634*G634</f>
        <v>0</v>
      </c>
    </row>
    <row r="635" spans="1:9">
      <c r="A635" s="145"/>
      <c r="B635" s="25"/>
      <c r="C635" s="31"/>
      <c r="D635" s="27"/>
      <c r="E635" s="27"/>
      <c r="F635" s="28"/>
      <c r="G635" s="28"/>
      <c r="H635" s="28"/>
      <c r="I635" s="28"/>
    </row>
    <row r="636" spans="1:9">
      <c r="A636" s="145">
        <v>315</v>
      </c>
      <c r="B636" s="25"/>
      <c r="C636" s="31" t="s">
        <v>1009</v>
      </c>
      <c r="D636" s="27">
        <v>3</v>
      </c>
      <c r="E636" s="27" t="s">
        <v>80</v>
      </c>
      <c r="F636" s="283"/>
      <c r="G636" s="283"/>
      <c r="H636" s="28">
        <f>D636*F636</f>
        <v>0</v>
      </c>
      <c r="I636" s="28">
        <f>D636*G636</f>
        <v>0</v>
      </c>
    </row>
    <row r="637" spans="1:9">
      <c r="A637" s="145"/>
      <c r="B637" s="25"/>
      <c r="C637" s="31"/>
      <c r="D637" s="27"/>
      <c r="E637" s="27"/>
      <c r="F637" s="28"/>
      <c r="G637" s="28"/>
      <c r="H637" s="28"/>
      <c r="I637" s="28"/>
    </row>
    <row r="638" spans="1:9">
      <c r="A638" s="145">
        <v>316</v>
      </c>
      <c r="B638" s="25"/>
      <c r="C638" s="31" t="s">
        <v>1010</v>
      </c>
      <c r="D638" s="27">
        <v>2</v>
      </c>
      <c r="E638" s="27" t="s">
        <v>80</v>
      </c>
      <c r="F638" s="283"/>
      <c r="G638" s="283"/>
      <c r="H638" s="28">
        <f>D638*F638</f>
        <v>0</v>
      </c>
      <c r="I638" s="28">
        <f>D638*G638</f>
        <v>0</v>
      </c>
    </row>
    <row r="639" spans="1:9">
      <c r="A639" s="145"/>
      <c r="B639" s="25"/>
      <c r="C639" s="31"/>
      <c r="D639" s="27"/>
      <c r="E639" s="27"/>
      <c r="F639" s="28"/>
      <c r="G639" s="28"/>
      <c r="H639" s="28"/>
      <c r="I639" s="28"/>
    </row>
    <row r="640" spans="1:9">
      <c r="A640" s="145">
        <v>317</v>
      </c>
      <c r="B640" s="25"/>
      <c r="C640" s="31" t="s">
        <v>1011</v>
      </c>
      <c r="D640" s="27">
        <v>2</v>
      </c>
      <c r="E640" s="27" t="s">
        <v>80</v>
      </c>
      <c r="F640" s="283"/>
      <c r="G640" s="283"/>
      <c r="H640" s="28">
        <f>D640*F640</f>
        <v>0</v>
      </c>
      <c r="I640" s="28">
        <f>D640*G640</f>
        <v>0</v>
      </c>
    </row>
    <row r="641" spans="1:9">
      <c r="A641" s="145"/>
      <c r="B641" s="25"/>
      <c r="C641" s="31"/>
      <c r="D641" s="27"/>
      <c r="E641" s="27"/>
      <c r="F641" s="28"/>
      <c r="G641" s="28"/>
      <c r="H641" s="28"/>
      <c r="I641" s="28"/>
    </row>
    <row r="642" spans="1:9" ht="85.5">
      <c r="A642" s="145">
        <v>318</v>
      </c>
      <c r="B642" s="25"/>
      <c r="C642" s="1" t="s">
        <v>1012</v>
      </c>
      <c r="D642" s="27">
        <v>75</v>
      </c>
      <c r="E642" s="27" t="s">
        <v>80</v>
      </c>
      <c r="F642" s="283"/>
      <c r="G642" s="283"/>
      <c r="H642" s="28">
        <f>D642*F642</f>
        <v>0</v>
      </c>
      <c r="I642" s="28">
        <f>D642*G642</f>
        <v>0</v>
      </c>
    </row>
    <row r="643" spans="1:9">
      <c r="A643" s="145"/>
      <c r="B643" s="25"/>
      <c r="C643" s="1"/>
      <c r="D643" s="27"/>
      <c r="E643" s="27"/>
      <c r="F643" s="28"/>
      <c r="G643" s="28"/>
      <c r="H643" s="28"/>
      <c r="I643" s="28"/>
    </row>
    <row r="644" spans="1:9">
      <c r="A644" s="145">
        <v>319</v>
      </c>
      <c r="B644" s="25"/>
      <c r="C644" s="3" t="s">
        <v>962</v>
      </c>
      <c r="D644" s="27">
        <v>152</v>
      </c>
      <c r="E644" s="27" t="s">
        <v>80</v>
      </c>
      <c r="F644" s="283"/>
      <c r="G644" s="283"/>
      <c r="H644" s="28">
        <f>D644*F644</f>
        <v>0</v>
      </c>
      <c r="I644" s="28">
        <f>D644*G644</f>
        <v>0</v>
      </c>
    </row>
    <row r="645" spans="1:9">
      <c r="A645" s="145"/>
      <c r="B645" s="25"/>
      <c r="C645" s="3"/>
      <c r="D645" s="27"/>
      <c r="E645" s="27"/>
      <c r="F645" s="28"/>
      <c r="G645" s="28"/>
      <c r="H645" s="28"/>
      <c r="I645" s="28"/>
    </row>
    <row r="646" spans="1:9">
      <c r="A646" s="145">
        <v>320</v>
      </c>
      <c r="B646" s="25"/>
      <c r="C646" s="3" t="s">
        <v>963</v>
      </c>
      <c r="D646" s="27">
        <v>36</v>
      </c>
      <c r="E646" s="27" t="s">
        <v>80</v>
      </c>
      <c r="F646" s="283"/>
      <c r="G646" s="283"/>
      <c r="H646" s="28">
        <f>D646*F646</f>
        <v>0</v>
      </c>
      <c r="I646" s="28">
        <f>D646*G646</f>
        <v>0</v>
      </c>
    </row>
    <row r="647" spans="1:9">
      <c r="A647" s="145"/>
      <c r="B647" s="25"/>
      <c r="C647" s="3"/>
      <c r="D647" s="27"/>
      <c r="E647" s="27"/>
      <c r="F647" s="28"/>
      <c r="G647" s="28"/>
      <c r="H647" s="28"/>
      <c r="I647" s="28"/>
    </row>
    <row r="648" spans="1:9">
      <c r="A648" s="145">
        <v>321</v>
      </c>
      <c r="B648" s="25"/>
      <c r="C648" s="3" t="s">
        <v>964</v>
      </c>
      <c r="D648" s="27">
        <v>25</v>
      </c>
      <c r="E648" s="27" t="s">
        <v>80</v>
      </c>
      <c r="F648" s="283"/>
      <c r="G648" s="283"/>
      <c r="H648" s="28">
        <f>D648*F648</f>
        <v>0</v>
      </c>
      <c r="I648" s="28">
        <f>D648*G648</f>
        <v>0</v>
      </c>
    </row>
    <row r="649" spans="1:9">
      <c r="A649" s="145"/>
      <c r="B649" s="25"/>
      <c r="C649" s="3"/>
      <c r="D649" s="27"/>
      <c r="E649" s="27"/>
      <c r="F649" s="28"/>
      <c r="G649" s="28"/>
      <c r="H649" s="28"/>
      <c r="I649" s="28"/>
    </row>
    <row r="650" spans="1:9">
      <c r="A650" s="145">
        <v>322</v>
      </c>
      <c r="B650" s="25"/>
      <c r="C650" s="3" t="s">
        <v>965</v>
      </c>
      <c r="D650" s="27">
        <v>7</v>
      </c>
      <c r="E650" s="27" t="s">
        <v>80</v>
      </c>
      <c r="F650" s="283"/>
      <c r="G650" s="283"/>
      <c r="H650" s="28">
        <f>D650*F650</f>
        <v>0</v>
      </c>
      <c r="I650" s="28">
        <f>D650*G650</f>
        <v>0</v>
      </c>
    </row>
    <row r="651" spans="1:9">
      <c r="A651" s="145"/>
      <c r="B651" s="25"/>
      <c r="C651" s="3"/>
      <c r="D651" s="27"/>
      <c r="E651" s="27"/>
      <c r="F651" s="28"/>
      <c r="G651" s="28"/>
      <c r="H651" s="28"/>
      <c r="I651" s="28"/>
    </row>
    <row r="652" spans="1:9">
      <c r="A652" s="145">
        <v>323</v>
      </c>
      <c r="B652" s="25"/>
      <c r="C652" s="3" t="s">
        <v>966</v>
      </c>
      <c r="D652" s="27">
        <v>7</v>
      </c>
      <c r="E652" s="27" t="s">
        <v>80</v>
      </c>
      <c r="F652" s="283"/>
      <c r="G652" s="283"/>
      <c r="H652" s="28">
        <f>D652*F652</f>
        <v>0</v>
      </c>
      <c r="I652" s="28">
        <f>D652*G652</f>
        <v>0</v>
      </c>
    </row>
    <row r="653" spans="1:9">
      <c r="A653" s="145"/>
      <c r="B653" s="25"/>
      <c r="C653" s="3"/>
      <c r="D653" s="27"/>
      <c r="E653" s="27"/>
      <c r="F653" s="28"/>
      <c r="G653" s="28"/>
      <c r="H653" s="28"/>
      <c r="I653" s="28"/>
    </row>
    <row r="654" spans="1:9">
      <c r="A654" s="145">
        <v>324</v>
      </c>
      <c r="B654" s="25"/>
      <c r="C654" s="3" t="s">
        <v>967</v>
      </c>
      <c r="D654" s="27">
        <v>1</v>
      </c>
      <c r="E654" s="27" t="s">
        <v>80</v>
      </c>
      <c r="F654" s="283"/>
      <c r="G654" s="283"/>
      <c r="H654" s="28">
        <f>D654*F654</f>
        <v>0</v>
      </c>
      <c r="I654" s="28">
        <f>D654*G654</f>
        <v>0</v>
      </c>
    </row>
    <row r="655" spans="1:9">
      <c r="A655" s="145"/>
      <c r="B655" s="25"/>
      <c r="C655" s="3"/>
      <c r="D655" s="27"/>
      <c r="E655" s="27"/>
      <c r="F655" s="28"/>
      <c r="G655" s="28"/>
      <c r="H655" s="28"/>
      <c r="I655" s="28"/>
    </row>
    <row r="656" spans="1:9" ht="42.75">
      <c r="A656" s="145">
        <v>325</v>
      </c>
      <c r="B656" s="25"/>
      <c r="C656" s="44" t="s">
        <v>1013</v>
      </c>
      <c r="D656" s="27">
        <v>30</v>
      </c>
      <c r="E656" s="27" t="s">
        <v>80</v>
      </c>
      <c r="F656" s="283"/>
      <c r="G656" s="283"/>
      <c r="H656" s="28">
        <f>D656*F656</f>
        <v>0</v>
      </c>
      <c r="I656" s="28">
        <f>D656*G656</f>
        <v>0</v>
      </c>
    </row>
    <row r="657" spans="1:9">
      <c r="A657" s="145"/>
      <c r="B657" s="25"/>
      <c r="C657" s="44"/>
      <c r="D657" s="27"/>
      <c r="E657" s="27"/>
      <c r="F657" s="28"/>
      <c r="G657" s="28"/>
      <c r="H657" s="28"/>
      <c r="I657" s="28"/>
    </row>
    <row r="658" spans="1:9" ht="57">
      <c r="A658" s="145">
        <v>326</v>
      </c>
      <c r="B658" s="25"/>
      <c r="C658" s="44" t="s">
        <v>1014</v>
      </c>
      <c r="D658" s="27">
        <v>56</v>
      </c>
      <c r="E658" s="27" t="s">
        <v>80</v>
      </c>
      <c r="F658" s="283"/>
      <c r="G658" s="283"/>
      <c r="H658" s="28">
        <f>D658*F658</f>
        <v>0</v>
      </c>
      <c r="I658" s="28">
        <f>D658*G658</f>
        <v>0</v>
      </c>
    </row>
    <row r="659" spans="1:9">
      <c r="A659" s="145"/>
      <c r="B659" s="25"/>
      <c r="C659" s="44"/>
      <c r="D659" s="27"/>
      <c r="E659" s="27"/>
      <c r="F659" s="28"/>
      <c r="G659" s="28"/>
      <c r="H659" s="28"/>
      <c r="I659" s="28"/>
    </row>
    <row r="660" spans="1:9">
      <c r="A660" s="145">
        <v>327</v>
      </c>
      <c r="B660" s="25"/>
      <c r="C660" s="44" t="s">
        <v>1015</v>
      </c>
      <c r="D660" s="27">
        <v>40</v>
      </c>
      <c r="E660" s="27" t="s">
        <v>80</v>
      </c>
      <c r="F660" s="283"/>
      <c r="G660" s="283"/>
      <c r="H660" s="28">
        <f>D660*F660</f>
        <v>0</v>
      </c>
      <c r="I660" s="28">
        <f>D660*G660</f>
        <v>0</v>
      </c>
    </row>
    <row r="661" spans="1:9">
      <c r="A661" s="145"/>
      <c r="B661" s="25"/>
      <c r="C661" s="44"/>
      <c r="D661" s="27"/>
      <c r="E661" s="27"/>
      <c r="F661" s="28"/>
      <c r="G661" s="28"/>
      <c r="H661" s="28"/>
      <c r="I661" s="28"/>
    </row>
    <row r="662" spans="1:9">
      <c r="A662" s="145">
        <v>328</v>
      </c>
      <c r="B662" s="25"/>
      <c r="C662" s="44" t="s">
        <v>1016</v>
      </c>
      <c r="D662" s="27">
        <v>3</v>
      </c>
      <c r="E662" s="27" t="s">
        <v>80</v>
      </c>
      <c r="F662" s="283"/>
      <c r="G662" s="283"/>
      <c r="H662" s="28">
        <f>D662*F662</f>
        <v>0</v>
      </c>
      <c r="I662" s="28">
        <f>D662*G662</f>
        <v>0</v>
      </c>
    </row>
    <row r="663" spans="1:9">
      <c r="A663" s="145"/>
      <c r="B663" s="25"/>
      <c r="C663" s="44"/>
      <c r="D663" s="27"/>
      <c r="E663" s="27"/>
      <c r="F663" s="28"/>
      <c r="G663" s="28"/>
      <c r="H663" s="28"/>
      <c r="I663" s="28"/>
    </row>
    <row r="664" spans="1:9">
      <c r="A664" s="145">
        <v>329</v>
      </c>
      <c r="B664" s="25"/>
      <c r="C664" s="44" t="s">
        <v>1017</v>
      </c>
      <c r="D664" s="27">
        <v>2</v>
      </c>
      <c r="E664" s="27" t="s">
        <v>80</v>
      </c>
      <c r="F664" s="283"/>
      <c r="G664" s="283"/>
      <c r="H664" s="28">
        <f>D664*F664</f>
        <v>0</v>
      </c>
      <c r="I664" s="28">
        <f>D664*G664</f>
        <v>0</v>
      </c>
    </row>
    <row r="665" spans="1:9">
      <c r="A665" s="145"/>
      <c r="B665" s="25"/>
      <c r="C665" s="44"/>
      <c r="D665" s="27"/>
      <c r="E665" s="27"/>
      <c r="F665" s="28"/>
      <c r="G665" s="28"/>
      <c r="H665" s="28"/>
      <c r="I665" s="28"/>
    </row>
    <row r="666" spans="1:9">
      <c r="A666" s="145">
        <v>330</v>
      </c>
      <c r="B666" s="25"/>
      <c r="C666" s="44" t="s">
        <v>1018</v>
      </c>
      <c r="D666" s="27">
        <v>1</v>
      </c>
      <c r="E666" s="27" t="s">
        <v>80</v>
      </c>
      <c r="F666" s="283"/>
      <c r="G666" s="283"/>
      <c r="H666" s="28">
        <f>D666*F666</f>
        <v>0</v>
      </c>
      <c r="I666" s="28">
        <f>D666*G666</f>
        <v>0</v>
      </c>
    </row>
    <row r="667" spans="1:9">
      <c r="A667" s="145"/>
      <c r="B667" s="25"/>
      <c r="C667" s="44"/>
      <c r="D667" s="27"/>
      <c r="E667" s="27"/>
      <c r="F667" s="28"/>
      <c r="G667" s="28"/>
      <c r="H667" s="28"/>
      <c r="I667" s="28"/>
    </row>
    <row r="668" spans="1:9">
      <c r="A668" s="145">
        <v>331</v>
      </c>
      <c r="B668" s="25"/>
      <c r="C668" s="44" t="s">
        <v>1019</v>
      </c>
      <c r="D668" s="27">
        <v>1</v>
      </c>
      <c r="E668" s="27" t="s">
        <v>80</v>
      </c>
      <c r="F668" s="283"/>
      <c r="G668" s="283"/>
      <c r="H668" s="28">
        <f>D668*F668</f>
        <v>0</v>
      </c>
      <c r="I668" s="28">
        <f>D668*G668</f>
        <v>0</v>
      </c>
    </row>
    <row r="669" spans="1:9">
      <c r="A669" s="145"/>
      <c r="B669" s="25"/>
      <c r="C669" s="44"/>
      <c r="D669" s="27"/>
      <c r="E669" s="27"/>
      <c r="F669" s="28"/>
      <c r="G669" s="28"/>
      <c r="H669" s="28"/>
      <c r="I669" s="28"/>
    </row>
    <row r="670" spans="1:9" ht="42.75">
      <c r="A670" s="145">
        <v>332</v>
      </c>
      <c r="B670" s="25"/>
      <c r="C670" s="44" t="s">
        <v>1020</v>
      </c>
      <c r="D670" s="27">
        <v>1</v>
      </c>
      <c r="E670" s="27" t="s">
        <v>80</v>
      </c>
      <c r="F670" s="283"/>
      <c r="G670" s="283"/>
      <c r="H670" s="28">
        <f>D670*F670</f>
        <v>0</v>
      </c>
      <c r="I670" s="28">
        <f>D670*G670</f>
        <v>0</v>
      </c>
    </row>
    <row r="671" spans="1:9">
      <c r="A671" s="145"/>
      <c r="B671" s="25"/>
      <c r="C671" s="44"/>
      <c r="D671" s="27"/>
      <c r="E671" s="27"/>
      <c r="F671" s="28"/>
      <c r="G671" s="28"/>
      <c r="H671" s="28"/>
      <c r="I671" s="28"/>
    </row>
    <row r="672" spans="1:9">
      <c r="A672" s="145">
        <v>333</v>
      </c>
      <c r="B672" s="25"/>
      <c r="C672" s="44" t="s">
        <v>968</v>
      </c>
      <c r="D672" s="27">
        <v>1</v>
      </c>
      <c r="E672" s="27" t="s">
        <v>80</v>
      </c>
      <c r="F672" s="283"/>
      <c r="G672" s="283"/>
      <c r="H672" s="28">
        <f>D672*F672</f>
        <v>0</v>
      </c>
      <c r="I672" s="28">
        <f>D672*G672</f>
        <v>0</v>
      </c>
    </row>
    <row r="673" spans="1:9">
      <c r="A673" s="145"/>
      <c r="B673" s="25"/>
      <c r="C673" s="44"/>
      <c r="D673" s="27"/>
      <c r="E673" s="27"/>
      <c r="F673" s="28"/>
      <c r="G673" s="28"/>
      <c r="H673" s="28"/>
      <c r="I673" s="28"/>
    </row>
    <row r="674" spans="1:9">
      <c r="A674" s="145">
        <v>334</v>
      </c>
      <c r="B674" s="25"/>
      <c r="C674" s="44" t="s">
        <v>1021</v>
      </c>
      <c r="D674" s="27">
        <v>2</v>
      </c>
      <c r="E674" s="27" t="s">
        <v>80</v>
      </c>
      <c r="F674" s="283"/>
      <c r="G674" s="283"/>
      <c r="H674" s="28">
        <f>D674*F674</f>
        <v>0</v>
      </c>
      <c r="I674" s="28">
        <f>D674*G674</f>
        <v>0</v>
      </c>
    </row>
    <row r="675" spans="1:9">
      <c r="A675" s="145"/>
      <c r="B675" s="25"/>
      <c r="C675" s="44"/>
      <c r="D675" s="27"/>
      <c r="E675" s="27"/>
      <c r="F675" s="28"/>
      <c r="G675" s="28"/>
      <c r="H675" s="28"/>
      <c r="I675" s="28"/>
    </row>
    <row r="676" spans="1:9">
      <c r="A676" s="145">
        <v>335</v>
      </c>
      <c r="B676" s="25"/>
      <c r="C676" s="44" t="s">
        <v>1022</v>
      </c>
      <c r="D676" s="27">
        <v>2</v>
      </c>
      <c r="E676" s="27" t="s">
        <v>80</v>
      </c>
      <c r="F676" s="283"/>
      <c r="G676" s="283"/>
      <c r="H676" s="28">
        <f>D676*F676</f>
        <v>0</v>
      </c>
      <c r="I676" s="28">
        <f>D676*G676</f>
        <v>0</v>
      </c>
    </row>
    <row r="677" spans="1:9">
      <c r="A677" s="145"/>
      <c r="B677" s="25"/>
      <c r="C677" s="44"/>
      <c r="D677" s="27"/>
      <c r="E677" s="27"/>
      <c r="F677" s="28"/>
      <c r="G677" s="28"/>
      <c r="H677" s="28"/>
      <c r="I677" s="28"/>
    </row>
    <row r="678" spans="1:9">
      <c r="A678" s="145">
        <v>336</v>
      </c>
      <c r="B678" s="25"/>
      <c r="C678" s="44" t="s">
        <v>1023</v>
      </c>
      <c r="D678" s="27">
        <v>2</v>
      </c>
      <c r="E678" s="27" t="s">
        <v>80</v>
      </c>
      <c r="F678" s="283"/>
      <c r="G678" s="283"/>
      <c r="H678" s="28">
        <f>D678*F678</f>
        <v>0</v>
      </c>
      <c r="I678" s="28">
        <f>D678*G678</f>
        <v>0</v>
      </c>
    </row>
    <row r="679" spans="1:9">
      <c r="A679" s="145"/>
      <c r="B679" s="25"/>
      <c r="C679" s="44"/>
      <c r="D679" s="27"/>
      <c r="E679" s="27"/>
      <c r="F679" s="28"/>
      <c r="G679" s="28"/>
      <c r="H679" s="28"/>
      <c r="I679" s="28"/>
    </row>
    <row r="680" spans="1:9" ht="42.75">
      <c r="A680" s="145">
        <v>337</v>
      </c>
      <c r="B680" s="25"/>
      <c r="C680" s="44" t="s">
        <v>1024</v>
      </c>
      <c r="D680" s="27">
        <v>3</v>
      </c>
      <c r="E680" s="27" t="s">
        <v>80</v>
      </c>
      <c r="F680" s="283"/>
      <c r="G680" s="283"/>
      <c r="H680" s="28">
        <f>D680*F680</f>
        <v>0</v>
      </c>
      <c r="I680" s="28">
        <f>D680*G680</f>
        <v>0</v>
      </c>
    </row>
    <row r="681" spans="1:9">
      <c r="A681" s="145"/>
      <c r="B681" s="25"/>
      <c r="C681" s="44"/>
      <c r="D681" s="27"/>
      <c r="E681" s="27"/>
      <c r="F681" s="28"/>
      <c r="G681" s="28"/>
      <c r="H681" s="28"/>
      <c r="I681" s="28"/>
    </row>
    <row r="682" spans="1:9" ht="28.5">
      <c r="A682" s="145">
        <v>338</v>
      </c>
      <c r="B682" s="25"/>
      <c r="C682" s="44" t="s">
        <v>1025</v>
      </c>
      <c r="D682" s="27">
        <v>2</v>
      </c>
      <c r="E682" s="27" t="s">
        <v>80</v>
      </c>
      <c r="F682" s="283"/>
      <c r="G682" s="283"/>
      <c r="H682" s="28">
        <f>D682*F682</f>
        <v>0</v>
      </c>
      <c r="I682" s="28">
        <f>D682*G682</f>
        <v>0</v>
      </c>
    </row>
    <row r="683" spans="1:9">
      <c r="A683" s="145"/>
      <c r="B683" s="25"/>
      <c r="C683" s="44"/>
      <c r="D683" s="27"/>
      <c r="E683" s="27"/>
      <c r="F683" s="28"/>
      <c r="G683" s="28"/>
      <c r="H683" s="28"/>
      <c r="I683" s="28"/>
    </row>
    <row r="684" spans="1:9">
      <c r="A684" s="145">
        <v>339</v>
      </c>
      <c r="B684" s="25"/>
      <c r="C684" s="44" t="s">
        <v>1026</v>
      </c>
      <c r="D684" s="27">
        <v>30</v>
      </c>
      <c r="E684" s="27" t="s">
        <v>80</v>
      </c>
      <c r="F684" s="283"/>
      <c r="G684" s="283"/>
      <c r="H684" s="28">
        <f>D684*F684</f>
        <v>0</v>
      </c>
      <c r="I684" s="28">
        <f>D684*G684</f>
        <v>0</v>
      </c>
    </row>
    <row r="685" spans="1:9">
      <c r="A685" s="145"/>
      <c r="B685" s="25"/>
      <c r="C685" s="44"/>
      <c r="D685" s="27"/>
      <c r="E685" s="27"/>
      <c r="F685" s="28"/>
      <c r="G685" s="28"/>
      <c r="H685" s="28"/>
      <c r="I685" s="28"/>
    </row>
    <row r="686" spans="1:9">
      <c r="A686" s="145">
        <v>340</v>
      </c>
      <c r="B686" s="25"/>
      <c r="C686" s="44" t="s">
        <v>1027</v>
      </c>
      <c r="D686" s="27">
        <v>7</v>
      </c>
      <c r="E686" s="27" t="s">
        <v>80</v>
      </c>
      <c r="F686" s="283"/>
      <c r="G686" s="283"/>
      <c r="H686" s="28">
        <f>D686*F686</f>
        <v>0</v>
      </c>
      <c r="I686" s="28">
        <f>D686*G686</f>
        <v>0</v>
      </c>
    </row>
    <row r="687" spans="1:9">
      <c r="A687" s="145"/>
      <c r="B687" s="25"/>
      <c r="C687" s="44"/>
      <c r="D687" s="27"/>
      <c r="E687" s="27"/>
      <c r="F687" s="28"/>
      <c r="G687" s="28"/>
      <c r="H687" s="28"/>
      <c r="I687" s="28"/>
    </row>
    <row r="688" spans="1:9">
      <c r="A688" s="145">
        <v>341</v>
      </c>
      <c r="B688" s="25"/>
      <c r="C688" s="44" t="s">
        <v>1028</v>
      </c>
      <c r="D688" s="27">
        <v>5</v>
      </c>
      <c r="E688" s="27" t="s">
        <v>80</v>
      </c>
      <c r="F688" s="283"/>
      <c r="G688" s="283"/>
      <c r="H688" s="28">
        <f>D688*F688</f>
        <v>0</v>
      </c>
      <c r="I688" s="28">
        <f>D688*G688</f>
        <v>0</v>
      </c>
    </row>
    <row r="689" spans="1:9">
      <c r="A689" s="145"/>
      <c r="B689" s="25"/>
      <c r="C689" s="44"/>
      <c r="D689" s="27"/>
      <c r="E689" s="27"/>
      <c r="F689" s="28"/>
      <c r="G689" s="28"/>
      <c r="H689" s="28"/>
      <c r="I689" s="28"/>
    </row>
    <row r="690" spans="1:9" ht="42.75">
      <c r="A690" s="145">
        <v>342</v>
      </c>
      <c r="B690" s="25"/>
      <c r="C690" s="44" t="s">
        <v>1029</v>
      </c>
      <c r="D690" s="27">
        <v>2</v>
      </c>
      <c r="E690" s="27" t="s">
        <v>80</v>
      </c>
      <c r="F690" s="283"/>
      <c r="G690" s="283"/>
      <c r="H690" s="28">
        <f>D690*F690</f>
        <v>0</v>
      </c>
      <c r="I690" s="28">
        <f>D690*G690</f>
        <v>0</v>
      </c>
    </row>
    <row r="691" spans="1:9">
      <c r="A691" s="145"/>
      <c r="B691" s="25"/>
      <c r="C691" s="44"/>
      <c r="D691" s="27"/>
      <c r="E691" s="27"/>
      <c r="F691" s="28"/>
      <c r="G691" s="28"/>
      <c r="H691" s="28"/>
      <c r="I691" s="28"/>
    </row>
    <row r="692" spans="1:9">
      <c r="A692" s="145">
        <v>343</v>
      </c>
      <c r="B692" s="25"/>
      <c r="C692" s="44" t="s">
        <v>1030</v>
      </c>
      <c r="D692" s="27">
        <v>2</v>
      </c>
      <c r="E692" s="27" t="s">
        <v>80</v>
      </c>
      <c r="F692" s="283"/>
      <c r="G692" s="283"/>
      <c r="H692" s="28">
        <f>D692*F692</f>
        <v>0</v>
      </c>
      <c r="I692" s="28">
        <f>D692*G692</f>
        <v>0</v>
      </c>
    </row>
    <row r="693" spans="1:9">
      <c r="A693" s="145"/>
      <c r="B693" s="25"/>
      <c r="C693" s="44"/>
      <c r="D693" s="27"/>
      <c r="E693" s="27"/>
      <c r="F693" s="28"/>
      <c r="G693" s="28"/>
      <c r="H693" s="28"/>
      <c r="I693" s="28"/>
    </row>
    <row r="694" spans="1:9">
      <c r="A694" s="145">
        <v>344</v>
      </c>
      <c r="B694" s="25"/>
      <c r="C694" s="44" t="s">
        <v>1031</v>
      </c>
      <c r="D694" s="27">
        <v>13</v>
      </c>
      <c r="E694" s="27" t="s">
        <v>80</v>
      </c>
      <c r="F694" s="283"/>
      <c r="G694" s="283"/>
      <c r="H694" s="28">
        <f>D694*F694</f>
        <v>0</v>
      </c>
      <c r="I694" s="28">
        <f>D694*G694</f>
        <v>0</v>
      </c>
    </row>
    <row r="695" spans="1:9">
      <c r="A695" s="145"/>
      <c r="B695" s="25"/>
      <c r="C695" s="44"/>
      <c r="D695" s="27"/>
      <c r="E695" s="27"/>
      <c r="F695" s="28"/>
      <c r="G695" s="28"/>
      <c r="H695" s="28"/>
      <c r="I695" s="28"/>
    </row>
    <row r="696" spans="1:9">
      <c r="A696" s="145">
        <v>345</v>
      </c>
      <c r="B696" s="25"/>
      <c r="C696" s="44" t="s">
        <v>1032</v>
      </c>
      <c r="D696" s="27">
        <v>9</v>
      </c>
      <c r="E696" s="27" t="s">
        <v>80</v>
      </c>
      <c r="F696" s="283"/>
      <c r="G696" s="283"/>
      <c r="H696" s="28">
        <f>D696*F696</f>
        <v>0</v>
      </c>
      <c r="I696" s="28">
        <f>D696*G696</f>
        <v>0</v>
      </c>
    </row>
    <row r="697" spans="1:9">
      <c r="A697" s="145"/>
      <c r="B697" s="25"/>
      <c r="C697" s="44"/>
      <c r="D697" s="27"/>
      <c r="E697" s="27"/>
      <c r="F697" s="28"/>
      <c r="G697" s="28"/>
      <c r="H697" s="28"/>
      <c r="I697" s="28"/>
    </row>
    <row r="698" spans="1:9">
      <c r="A698" s="145">
        <v>346</v>
      </c>
      <c r="B698" s="25"/>
      <c r="C698" s="44" t="s">
        <v>1033</v>
      </c>
      <c r="D698" s="27">
        <v>1</v>
      </c>
      <c r="E698" s="27" t="s">
        <v>80</v>
      </c>
      <c r="F698" s="283"/>
      <c r="G698" s="283"/>
      <c r="H698" s="28">
        <f>D698*F698</f>
        <v>0</v>
      </c>
      <c r="I698" s="28">
        <f>D698*G698</f>
        <v>0</v>
      </c>
    </row>
    <row r="699" spans="1:9">
      <c r="A699" s="145"/>
      <c r="B699" s="25"/>
      <c r="C699" s="44"/>
      <c r="D699" s="27"/>
      <c r="E699" s="27"/>
      <c r="F699" s="28"/>
      <c r="G699" s="28"/>
      <c r="H699" s="28"/>
      <c r="I699" s="28"/>
    </row>
    <row r="700" spans="1:9">
      <c r="A700" s="145">
        <v>347</v>
      </c>
      <c r="B700" s="25"/>
      <c r="C700" s="44" t="s">
        <v>1034</v>
      </c>
      <c r="D700" s="27">
        <v>1</v>
      </c>
      <c r="E700" s="27" t="s">
        <v>80</v>
      </c>
      <c r="F700" s="283"/>
      <c r="G700" s="283"/>
      <c r="H700" s="28">
        <f>D700*F700</f>
        <v>0</v>
      </c>
      <c r="I700" s="28">
        <f>D700*G700</f>
        <v>0</v>
      </c>
    </row>
    <row r="701" spans="1:9">
      <c r="A701" s="145"/>
      <c r="B701" s="25"/>
      <c r="C701" s="44"/>
      <c r="D701" s="27"/>
      <c r="E701" s="27"/>
      <c r="F701" s="28"/>
      <c r="G701" s="28"/>
      <c r="H701" s="28"/>
      <c r="I701" s="28"/>
    </row>
    <row r="702" spans="1:9">
      <c r="A702" s="145">
        <v>348</v>
      </c>
      <c r="B702" s="25"/>
      <c r="C702" s="44" t="s">
        <v>1035</v>
      </c>
      <c r="D702" s="27">
        <v>9</v>
      </c>
      <c r="E702" s="27" t="s">
        <v>80</v>
      </c>
      <c r="F702" s="283"/>
      <c r="G702" s="283"/>
      <c r="H702" s="28">
        <f>D702*F702</f>
        <v>0</v>
      </c>
      <c r="I702" s="28">
        <f>D702*G702</f>
        <v>0</v>
      </c>
    </row>
    <row r="703" spans="1:9">
      <c r="A703" s="145"/>
      <c r="B703" s="25"/>
      <c r="C703" s="44"/>
      <c r="D703" s="27"/>
      <c r="E703" s="27"/>
      <c r="F703" s="28"/>
      <c r="G703" s="28"/>
      <c r="H703" s="28"/>
      <c r="I703" s="28"/>
    </row>
    <row r="704" spans="1:9">
      <c r="A704" s="145">
        <v>349</v>
      </c>
      <c r="B704" s="25"/>
      <c r="C704" s="44" t="s">
        <v>1036</v>
      </c>
      <c r="D704" s="27">
        <v>9</v>
      </c>
      <c r="E704" s="27" t="s">
        <v>80</v>
      </c>
      <c r="F704" s="283"/>
      <c r="G704" s="283"/>
      <c r="H704" s="28">
        <f>D704*F704</f>
        <v>0</v>
      </c>
      <c r="I704" s="28">
        <f>D704*G704</f>
        <v>0</v>
      </c>
    </row>
    <row r="705" spans="1:9">
      <c r="A705" s="145"/>
      <c r="B705" s="25"/>
      <c r="C705" s="44"/>
      <c r="D705" s="27"/>
      <c r="E705" s="27"/>
      <c r="F705" s="28"/>
      <c r="G705" s="28"/>
      <c r="H705" s="28"/>
      <c r="I705" s="28"/>
    </row>
    <row r="706" spans="1:9">
      <c r="A706" s="145">
        <v>350</v>
      </c>
      <c r="B706" s="25"/>
      <c r="C706" s="44" t="s">
        <v>1037</v>
      </c>
      <c r="D706" s="27">
        <v>11</v>
      </c>
      <c r="E706" s="27" t="s">
        <v>80</v>
      </c>
      <c r="F706" s="283"/>
      <c r="G706" s="283"/>
      <c r="H706" s="28">
        <f>D706*F706</f>
        <v>0</v>
      </c>
      <c r="I706" s="28">
        <f>D706*G706</f>
        <v>0</v>
      </c>
    </row>
    <row r="707" spans="1:9">
      <c r="A707" s="145"/>
      <c r="B707" s="25"/>
      <c r="C707" s="44"/>
      <c r="D707" s="27"/>
      <c r="E707" s="27"/>
      <c r="F707" s="28"/>
      <c r="G707" s="28"/>
      <c r="H707" s="28"/>
      <c r="I707" s="28"/>
    </row>
    <row r="708" spans="1:9">
      <c r="A708" s="145">
        <v>351</v>
      </c>
      <c r="B708" s="25"/>
      <c r="C708" s="44" t="s">
        <v>1038</v>
      </c>
      <c r="D708" s="27">
        <v>12</v>
      </c>
      <c r="E708" s="27" t="s">
        <v>80</v>
      </c>
      <c r="F708" s="283"/>
      <c r="G708" s="283"/>
      <c r="H708" s="28">
        <f>D708*F708</f>
        <v>0</v>
      </c>
      <c r="I708" s="28">
        <f>D708*G708</f>
        <v>0</v>
      </c>
    </row>
    <row r="709" spans="1:9">
      <c r="A709" s="145"/>
      <c r="B709" s="25"/>
      <c r="C709" s="44"/>
      <c r="D709" s="27"/>
      <c r="E709" s="27"/>
      <c r="F709" s="28"/>
      <c r="G709" s="28"/>
      <c r="H709" s="28"/>
      <c r="I709" s="28"/>
    </row>
    <row r="710" spans="1:9">
      <c r="A710" s="145">
        <v>352</v>
      </c>
      <c r="B710" s="25"/>
      <c r="C710" s="44" t="s">
        <v>1039</v>
      </c>
      <c r="D710" s="27">
        <v>5</v>
      </c>
      <c r="E710" s="27" t="s">
        <v>80</v>
      </c>
      <c r="F710" s="283"/>
      <c r="G710" s="283"/>
      <c r="H710" s="28">
        <f>D710*F710</f>
        <v>0</v>
      </c>
      <c r="I710" s="28">
        <f>D710*G710</f>
        <v>0</v>
      </c>
    </row>
    <row r="711" spans="1:9">
      <c r="A711" s="145"/>
      <c r="B711" s="25"/>
      <c r="C711" s="44"/>
      <c r="D711" s="27"/>
      <c r="E711" s="27"/>
      <c r="F711" s="28"/>
      <c r="G711" s="28"/>
      <c r="H711" s="28"/>
      <c r="I711" s="28"/>
    </row>
    <row r="712" spans="1:9">
      <c r="A712" s="145">
        <v>353</v>
      </c>
      <c r="B712" s="25"/>
      <c r="C712" s="44" t="s">
        <v>1040</v>
      </c>
      <c r="D712" s="27">
        <v>5</v>
      </c>
      <c r="E712" s="27" t="s">
        <v>80</v>
      </c>
      <c r="F712" s="283"/>
      <c r="G712" s="283"/>
      <c r="H712" s="28">
        <f>D712*F712</f>
        <v>0</v>
      </c>
      <c r="I712" s="28">
        <f>D712*G712</f>
        <v>0</v>
      </c>
    </row>
    <row r="713" spans="1:9">
      <c r="A713" s="145"/>
      <c r="B713" s="25"/>
      <c r="C713" s="44"/>
      <c r="D713" s="27"/>
      <c r="E713" s="27"/>
      <c r="F713" s="28"/>
      <c r="G713" s="28"/>
      <c r="H713" s="28"/>
      <c r="I713" s="28"/>
    </row>
    <row r="714" spans="1:9">
      <c r="A714" s="145">
        <v>354</v>
      </c>
      <c r="B714" s="25"/>
      <c r="C714" s="44" t="s">
        <v>1041</v>
      </c>
      <c r="D714" s="27">
        <v>8</v>
      </c>
      <c r="E714" s="27" t="s">
        <v>80</v>
      </c>
      <c r="F714" s="283"/>
      <c r="G714" s="283"/>
      <c r="H714" s="28">
        <f>D714*F714</f>
        <v>0</v>
      </c>
      <c r="I714" s="28">
        <f>D714*G714</f>
        <v>0</v>
      </c>
    </row>
    <row r="715" spans="1:9">
      <c r="A715" s="145"/>
      <c r="B715" s="25"/>
      <c r="C715" s="44"/>
      <c r="D715" s="27"/>
      <c r="E715" s="27"/>
      <c r="F715" s="28"/>
      <c r="G715" s="28"/>
      <c r="H715" s="28"/>
      <c r="I715" s="28"/>
    </row>
    <row r="716" spans="1:9">
      <c r="A716" s="145">
        <v>355</v>
      </c>
      <c r="B716" s="25"/>
      <c r="C716" s="44" t="s">
        <v>1042</v>
      </c>
      <c r="D716" s="27">
        <v>5</v>
      </c>
      <c r="E716" s="27" t="s">
        <v>80</v>
      </c>
      <c r="F716" s="283"/>
      <c r="G716" s="283"/>
      <c r="H716" s="28">
        <f>D716*F716</f>
        <v>0</v>
      </c>
      <c r="I716" s="28">
        <f>D716*G716</f>
        <v>0</v>
      </c>
    </row>
    <row r="717" spans="1:9">
      <c r="A717" s="145"/>
      <c r="B717" s="25"/>
      <c r="C717" s="44"/>
      <c r="D717" s="27"/>
      <c r="E717" s="27"/>
      <c r="F717" s="28"/>
      <c r="G717" s="28"/>
      <c r="H717" s="28"/>
      <c r="I717" s="28"/>
    </row>
    <row r="718" spans="1:9">
      <c r="A718" s="145">
        <v>356</v>
      </c>
      <c r="B718" s="25"/>
      <c r="C718" s="44" t="s">
        <v>1043</v>
      </c>
      <c r="D718" s="27">
        <v>2</v>
      </c>
      <c r="E718" s="27" t="s">
        <v>80</v>
      </c>
      <c r="F718" s="283"/>
      <c r="G718" s="283"/>
      <c r="H718" s="28">
        <f>D718*F718</f>
        <v>0</v>
      </c>
      <c r="I718" s="28">
        <f>D718*G718</f>
        <v>0</v>
      </c>
    </row>
    <row r="719" spans="1:9">
      <c r="A719" s="145"/>
      <c r="B719" s="25"/>
      <c r="C719" s="44"/>
      <c r="D719" s="27"/>
      <c r="E719" s="27"/>
      <c r="F719" s="28"/>
      <c r="G719" s="28"/>
      <c r="H719" s="28"/>
      <c r="I719" s="28"/>
    </row>
    <row r="720" spans="1:9">
      <c r="A720" s="145">
        <v>357</v>
      </c>
      <c r="B720" s="25"/>
      <c r="C720" s="44" t="s">
        <v>1044</v>
      </c>
      <c r="D720" s="27">
        <v>2</v>
      </c>
      <c r="E720" s="27" t="s">
        <v>80</v>
      </c>
      <c r="F720" s="283"/>
      <c r="G720" s="283"/>
      <c r="H720" s="28">
        <f>D720*F720</f>
        <v>0</v>
      </c>
      <c r="I720" s="28">
        <f>D720*G720</f>
        <v>0</v>
      </c>
    </row>
    <row r="721" spans="1:9">
      <c r="A721" s="145"/>
      <c r="B721" s="25"/>
      <c r="C721" s="44"/>
      <c r="D721" s="27"/>
      <c r="E721" s="27"/>
      <c r="F721" s="28"/>
      <c r="G721" s="28"/>
      <c r="H721" s="28"/>
      <c r="I721" s="28"/>
    </row>
    <row r="722" spans="1:9">
      <c r="A722" s="145">
        <v>358</v>
      </c>
      <c r="B722" s="25"/>
      <c r="C722" s="44" t="s">
        <v>1045</v>
      </c>
      <c r="D722" s="27">
        <v>29</v>
      </c>
      <c r="E722" s="27" t="s">
        <v>80</v>
      </c>
      <c r="F722" s="283"/>
      <c r="G722" s="283"/>
      <c r="H722" s="28">
        <f>D722*F722</f>
        <v>0</v>
      </c>
      <c r="I722" s="28">
        <f>D722*G722</f>
        <v>0</v>
      </c>
    </row>
    <row r="723" spans="1:9">
      <c r="A723" s="145"/>
      <c r="B723" s="25"/>
      <c r="C723" s="44"/>
      <c r="D723" s="27"/>
      <c r="E723" s="27"/>
      <c r="F723" s="28"/>
      <c r="G723" s="28"/>
      <c r="H723" s="28"/>
      <c r="I723" s="28"/>
    </row>
    <row r="724" spans="1:9">
      <c r="A724" s="145">
        <v>359</v>
      </c>
      <c r="B724" s="25"/>
      <c r="C724" s="44" t="s">
        <v>1046</v>
      </c>
      <c r="D724" s="27">
        <v>25</v>
      </c>
      <c r="E724" s="27" t="s">
        <v>80</v>
      </c>
      <c r="F724" s="283"/>
      <c r="G724" s="283"/>
      <c r="H724" s="28">
        <f>D724*F724</f>
        <v>0</v>
      </c>
      <c r="I724" s="28">
        <f>D724*G724</f>
        <v>0</v>
      </c>
    </row>
    <row r="725" spans="1:9">
      <c r="A725" s="145"/>
      <c r="B725" s="25"/>
      <c r="C725" s="44"/>
      <c r="D725" s="27"/>
      <c r="E725" s="27"/>
      <c r="F725" s="28"/>
      <c r="G725" s="28"/>
      <c r="H725" s="28"/>
      <c r="I725" s="28"/>
    </row>
    <row r="726" spans="1:9">
      <c r="A726" s="145">
        <v>360</v>
      </c>
      <c r="B726" s="25"/>
      <c r="C726" s="44" t="s">
        <v>1047</v>
      </c>
      <c r="D726" s="27">
        <v>10</v>
      </c>
      <c r="E726" s="27" t="s">
        <v>80</v>
      </c>
      <c r="F726" s="283"/>
      <c r="G726" s="283"/>
      <c r="H726" s="28">
        <f>D726*F726</f>
        <v>0</v>
      </c>
      <c r="I726" s="28">
        <f>D726*G726</f>
        <v>0</v>
      </c>
    </row>
    <row r="727" spans="1:9">
      <c r="A727" s="145"/>
      <c r="B727" s="25"/>
      <c r="C727" s="44"/>
      <c r="D727" s="27"/>
      <c r="E727" s="27"/>
      <c r="F727" s="28"/>
      <c r="G727" s="28"/>
      <c r="H727" s="28"/>
      <c r="I727" s="28"/>
    </row>
    <row r="728" spans="1:9">
      <c r="A728" s="145">
        <v>361</v>
      </c>
      <c r="B728" s="25"/>
      <c r="C728" s="44" t="s">
        <v>1048</v>
      </c>
      <c r="D728" s="27">
        <v>15</v>
      </c>
      <c r="E728" s="27" t="s">
        <v>80</v>
      </c>
      <c r="F728" s="283"/>
      <c r="G728" s="283"/>
      <c r="H728" s="28">
        <f>D728*F728</f>
        <v>0</v>
      </c>
      <c r="I728" s="28">
        <f>D728*G728</f>
        <v>0</v>
      </c>
    </row>
    <row r="729" spans="1:9">
      <c r="A729" s="145"/>
      <c r="B729" s="25"/>
      <c r="C729" s="44"/>
      <c r="D729" s="27"/>
      <c r="E729" s="27"/>
      <c r="F729" s="28"/>
      <c r="G729" s="28"/>
      <c r="H729" s="28"/>
      <c r="I729" s="28"/>
    </row>
    <row r="730" spans="1:9">
      <c r="A730" s="145">
        <v>362</v>
      </c>
      <c r="B730" s="25"/>
      <c r="C730" s="44" t="s">
        <v>1049</v>
      </c>
      <c r="D730" s="27">
        <v>2</v>
      </c>
      <c r="E730" s="27" t="s">
        <v>80</v>
      </c>
      <c r="F730" s="283"/>
      <c r="G730" s="283"/>
      <c r="H730" s="28">
        <f>D730*F730</f>
        <v>0</v>
      </c>
      <c r="I730" s="28">
        <f>D730*G730</f>
        <v>0</v>
      </c>
    </row>
    <row r="731" spans="1:9">
      <c r="A731" s="145"/>
      <c r="B731" s="25"/>
      <c r="C731" s="44"/>
      <c r="D731" s="27"/>
      <c r="E731" s="27"/>
      <c r="F731" s="28"/>
      <c r="G731" s="28"/>
      <c r="H731" s="28"/>
      <c r="I731" s="28"/>
    </row>
    <row r="732" spans="1:9">
      <c r="A732" s="145">
        <v>363</v>
      </c>
      <c r="B732" s="25"/>
      <c r="C732" s="44" t="s">
        <v>1050</v>
      </c>
      <c r="D732" s="27">
        <v>2</v>
      </c>
      <c r="E732" s="27" t="s">
        <v>80</v>
      </c>
      <c r="F732" s="283"/>
      <c r="G732" s="283"/>
      <c r="H732" s="28">
        <f>D732*F732</f>
        <v>0</v>
      </c>
      <c r="I732" s="28">
        <f>D732*G732</f>
        <v>0</v>
      </c>
    </row>
    <row r="733" spans="1:9">
      <c r="A733" s="145"/>
      <c r="B733" s="25"/>
      <c r="C733" s="44"/>
      <c r="D733" s="27"/>
      <c r="E733" s="27"/>
      <c r="F733" s="28"/>
      <c r="G733" s="28"/>
      <c r="H733" s="28"/>
      <c r="I733" s="28"/>
    </row>
    <row r="734" spans="1:9">
      <c r="A734" s="145">
        <v>364</v>
      </c>
      <c r="B734" s="25"/>
      <c r="C734" s="44" t="s">
        <v>1051</v>
      </c>
      <c r="D734" s="27">
        <v>2</v>
      </c>
      <c r="E734" s="27" t="s">
        <v>80</v>
      </c>
      <c r="F734" s="283"/>
      <c r="G734" s="283"/>
      <c r="H734" s="28">
        <f>D734*F734</f>
        <v>0</v>
      </c>
      <c r="I734" s="28">
        <f>D734*G734</f>
        <v>0</v>
      </c>
    </row>
    <row r="735" spans="1:9">
      <c r="A735" s="145"/>
      <c r="B735" s="25"/>
      <c r="C735" s="44"/>
      <c r="D735" s="27"/>
      <c r="E735" s="27"/>
      <c r="F735" s="28"/>
      <c r="G735" s="28"/>
      <c r="H735" s="28"/>
      <c r="I735" s="28"/>
    </row>
    <row r="736" spans="1:9">
      <c r="A736" s="145">
        <v>365</v>
      </c>
      <c r="B736" s="25"/>
      <c r="C736" s="44" t="s">
        <v>1052</v>
      </c>
      <c r="D736" s="27">
        <v>8</v>
      </c>
      <c r="E736" s="27" t="s">
        <v>80</v>
      </c>
      <c r="F736" s="283"/>
      <c r="G736" s="283"/>
      <c r="H736" s="28">
        <f>D736*F736</f>
        <v>0</v>
      </c>
      <c r="I736" s="28">
        <f>D736*G736</f>
        <v>0</v>
      </c>
    </row>
    <row r="737" spans="1:9">
      <c r="A737" s="145"/>
      <c r="B737" s="25"/>
      <c r="C737" s="44"/>
      <c r="D737" s="27"/>
      <c r="E737" s="27"/>
      <c r="F737" s="28"/>
      <c r="G737" s="28"/>
      <c r="H737" s="28"/>
      <c r="I737" s="28"/>
    </row>
    <row r="738" spans="1:9">
      <c r="A738" s="145">
        <v>366</v>
      </c>
      <c r="B738" s="25"/>
      <c r="C738" s="44" t="s">
        <v>1053</v>
      </c>
      <c r="D738" s="27">
        <v>8</v>
      </c>
      <c r="E738" s="27" t="s">
        <v>80</v>
      </c>
      <c r="F738" s="283"/>
      <c r="G738" s="283"/>
      <c r="H738" s="28">
        <f>D738*F738</f>
        <v>0</v>
      </c>
      <c r="I738" s="28">
        <f>D738*G738</f>
        <v>0</v>
      </c>
    </row>
    <row r="739" spans="1:9">
      <c r="A739" s="145"/>
      <c r="B739" s="25"/>
      <c r="C739" s="44"/>
      <c r="D739" s="27"/>
      <c r="E739" s="27"/>
      <c r="F739" s="28"/>
      <c r="G739" s="28"/>
      <c r="H739" s="28"/>
      <c r="I739" s="28"/>
    </row>
    <row r="740" spans="1:9">
      <c r="A740" s="145">
        <v>367</v>
      </c>
      <c r="B740" s="25"/>
      <c r="C740" s="44" t="s">
        <v>1054</v>
      </c>
      <c r="D740" s="27">
        <v>5</v>
      </c>
      <c r="E740" s="27" t="s">
        <v>80</v>
      </c>
      <c r="F740" s="283"/>
      <c r="G740" s="283"/>
      <c r="H740" s="28">
        <f>D740*F740</f>
        <v>0</v>
      </c>
      <c r="I740" s="28">
        <f>D740*G740</f>
        <v>0</v>
      </c>
    </row>
    <row r="741" spans="1:9">
      <c r="A741" s="145"/>
      <c r="B741" s="25"/>
      <c r="C741" s="44"/>
      <c r="D741" s="27"/>
      <c r="E741" s="27"/>
      <c r="F741" s="28"/>
      <c r="G741" s="28"/>
      <c r="H741" s="28"/>
      <c r="I741" s="28"/>
    </row>
    <row r="742" spans="1:9">
      <c r="A742" s="145">
        <v>368</v>
      </c>
      <c r="B742" s="25"/>
      <c r="C742" s="44" t="s">
        <v>1055</v>
      </c>
      <c r="D742" s="27">
        <v>5</v>
      </c>
      <c r="E742" s="27" t="s">
        <v>80</v>
      </c>
      <c r="F742" s="283"/>
      <c r="G742" s="283"/>
      <c r="H742" s="28">
        <f>D742*F742</f>
        <v>0</v>
      </c>
      <c r="I742" s="28">
        <f>D742*G742</f>
        <v>0</v>
      </c>
    </row>
    <row r="743" spans="1:9">
      <c r="A743" s="145"/>
      <c r="B743" s="25"/>
      <c r="C743" s="44"/>
      <c r="D743" s="27"/>
      <c r="E743" s="27"/>
      <c r="F743" s="28"/>
      <c r="G743" s="28"/>
      <c r="H743" s="28"/>
      <c r="I743" s="28"/>
    </row>
    <row r="744" spans="1:9">
      <c r="A744" s="145">
        <v>369</v>
      </c>
      <c r="B744" s="25"/>
      <c r="C744" s="44" t="s">
        <v>1056</v>
      </c>
      <c r="D744" s="27">
        <v>1</v>
      </c>
      <c r="E744" s="27" t="s">
        <v>80</v>
      </c>
      <c r="F744" s="283"/>
      <c r="G744" s="283"/>
      <c r="H744" s="28">
        <f>D744*F744</f>
        <v>0</v>
      </c>
      <c r="I744" s="28">
        <f>D744*G744</f>
        <v>0</v>
      </c>
    </row>
    <row r="745" spans="1:9">
      <c r="A745" s="145"/>
      <c r="B745" s="25"/>
      <c r="C745" s="44"/>
      <c r="D745" s="27"/>
      <c r="E745" s="27"/>
      <c r="F745" s="28"/>
      <c r="G745" s="28"/>
      <c r="H745" s="28"/>
      <c r="I745" s="28"/>
    </row>
    <row r="746" spans="1:9">
      <c r="A746" s="145">
        <v>370</v>
      </c>
      <c r="B746" s="25"/>
      <c r="C746" s="44" t="s">
        <v>1057</v>
      </c>
      <c r="D746" s="27">
        <v>15</v>
      </c>
      <c r="E746" s="27" t="s">
        <v>80</v>
      </c>
      <c r="F746" s="283"/>
      <c r="G746" s="283"/>
      <c r="H746" s="28">
        <f>D746*F746</f>
        <v>0</v>
      </c>
      <c r="I746" s="28">
        <f>D746*G746</f>
        <v>0</v>
      </c>
    </row>
    <row r="747" spans="1:9">
      <c r="A747" s="145"/>
      <c r="B747" s="25"/>
      <c r="C747" s="44"/>
      <c r="D747" s="27"/>
      <c r="E747" s="27"/>
      <c r="F747" s="28"/>
      <c r="G747" s="28"/>
      <c r="H747" s="28"/>
      <c r="I747" s="28"/>
    </row>
    <row r="748" spans="1:9">
      <c r="A748" s="145">
        <v>371</v>
      </c>
      <c r="B748" s="25"/>
      <c r="C748" s="44" t="s">
        <v>1058</v>
      </c>
      <c r="D748" s="27">
        <v>13</v>
      </c>
      <c r="E748" s="27" t="s">
        <v>80</v>
      </c>
      <c r="F748" s="283"/>
      <c r="G748" s="283"/>
      <c r="H748" s="28">
        <f>D748*F748</f>
        <v>0</v>
      </c>
      <c r="I748" s="28">
        <f>D748*G748</f>
        <v>0</v>
      </c>
    </row>
    <row r="749" spans="1:9">
      <c r="A749" s="145"/>
      <c r="B749" s="25"/>
      <c r="C749" s="44"/>
      <c r="D749" s="27"/>
      <c r="E749" s="27"/>
      <c r="F749" s="28"/>
      <c r="G749" s="28"/>
      <c r="H749" s="28"/>
      <c r="I749" s="28"/>
    </row>
    <row r="750" spans="1:9" ht="42.75">
      <c r="A750" s="145">
        <v>372</v>
      </c>
      <c r="B750" s="25"/>
      <c r="C750" s="31" t="s">
        <v>1059</v>
      </c>
      <c r="D750" s="27">
        <v>24</v>
      </c>
      <c r="E750" s="27" t="s">
        <v>80</v>
      </c>
      <c r="F750" s="283"/>
      <c r="G750" s="283"/>
      <c r="H750" s="28">
        <f>D750*F750</f>
        <v>0</v>
      </c>
      <c r="I750" s="28">
        <f>D750*G750</f>
        <v>0</v>
      </c>
    </row>
    <row r="751" spans="1:9">
      <c r="A751" s="145"/>
      <c r="B751" s="25"/>
      <c r="C751" s="31"/>
      <c r="D751" s="27"/>
      <c r="E751" s="27"/>
      <c r="F751" s="28"/>
      <c r="G751" s="28"/>
      <c r="H751" s="28"/>
      <c r="I751" s="28"/>
    </row>
    <row r="752" spans="1:9">
      <c r="A752" s="145">
        <v>373</v>
      </c>
      <c r="B752" s="25"/>
      <c r="C752" s="31" t="s">
        <v>1060</v>
      </c>
      <c r="D752" s="27">
        <v>41</v>
      </c>
      <c r="E752" s="27" t="s">
        <v>80</v>
      </c>
      <c r="F752" s="283"/>
      <c r="G752" s="283"/>
      <c r="H752" s="28">
        <f>D752*F752</f>
        <v>0</v>
      </c>
      <c r="I752" s="28">
        <f>D752*G752</f>
        <v>0</v>
      </c>
    </row>
    <row r="753" spans="1:9">
      <c r="A753" s="145"/>
      <c r="B753" s="25"/>
      <c r="C753" s="31"/>
      <c r="D753" s="27"/>
      <c r="E753" s="27"/>
      <c r="F753" s="28"/>
      <c r="G753" s="28"/>
      <c r="H753" s="28"/>
      <c r="I753" s="28"/>
    </row>
    <row r="754" spans="1:9">
      <c r="A754" s="145">
        <v>374</v>
      </c>
      <c r="B754" s="25"/>
      <c r="C754" s="31" t="s">
        <v>1061</v>
      </c>
      <c r="D754" s="27">
        <v>14</v>
      </c>
      <c r="E754" s="27" t="s">
        <v>80</v>
      </c>
      <c r="F754" s="283"/>
      <c r="G754" s="283"/>
      <c r="H754" s="28">
        <f>D754*F754</f>
        <v>0</v>
      </c>
      <c r="I754" s="28">
        <f>D754*G754</f>
        <v>0</v>
      </c>
    </row>
    <row r="755" spans="1:9">
      <c r="A755" s="145"/>
      <c r="B755" s="25"/>
      <c r="C755" s="31"/>
      <c r="D755" s="27"/>
      <c r="E755" s="27"/>
      <c r="F755" s="28"/>
      <c r="G755" s="28"/>
      <c r="H755" s="28"/>
      <c r="I755" s="28"/>
    </row>
    <row r="756" spans="1:9">
      <c r="A756" s="145">
        <v>375</v>
      </c>
      <c r="B756" s="25"/>
      <c r="C756" s="31" t="s">
        <v>1062</v>
      </c>
      <c r="D756" s="27">
        <v>2</v>
      </c>
      <c r="E756" s="27" t="s">
        <v>80</v>
      </c>
      <c r="F756" s="283"/>
      <c r="G756" s="283"/>
      <c r="H756" s="28">
        <f>D756*F756</f>
        <v>0</v>
      </c>
      <c r="I756" s="28">
        <f>D756*G756</f>
        <v>0</v>
      </c>
    </row>
    <row r="757" spans="1:9">
      <c r="A757" s="145"/>
      <c r="B757" s="25"/>
      <c r="C757" s="31"/>
      <c r="D757" s="27"/>
      <c r="E757" s="27"/>
      <c r="F757" s="28"/>
      <c r="G757" s="28"/>
      <c r="H757" s="28"/>
      <c r="I757" s="28"/>
    </row>
    <row r="758" spans="1:9" ht="42.75">
      <c r="A758" s="145">
        <v>376</v>
      </c>
      <c r="B758" s="25"/>
      <c r="C758" s="31" t="s">
        <v>1063</v>
      </c>
      <c r="D758" s="27">
        <v>63</v>
      </c>
      <c r="E758" s="27" t="s">
        <v>80</v>
      </c>
      <c r="F758" s="283"/>
      <c r="G758" s="283"/>
      <c r="H758" s="28">
        <f>D758*F758</f>
        <v>0</v>
      </c>
      <c r="I758" s="28">
        <f>D758*G758</f>
        <v>0</v>
      </c>
    </row>
    <row r="759" spans="1:9">
      <c r="A759" s="145"/>
      <c r="B759" s="25"/>
      <c r="C759" s="31"/>
      <c r="D759" s="27"/>
      <c r="E759" s="27"/>
      <c r="F759" s="28"/>
      <c r="G759" s="28"/>
      <c r="H759" s="28"/>
      <c r="I759" s="28"/>
    </row>
    <row r="760" spans="1:9">
      <c r="A760" s="145">
        <v>377</v>
      </c>
      <c r="B760" s="25"/>
      <c r="C760" s="31" t="s">
        <v>1064</v>
      </c>
      <c r="D760" s="27">
        <v>29</v>
      </c>
      <c r="E760" s="27" t="s">
        <v>80</v>
      </c>
      <c r="F760" s="283"/>
      <c r="G760" s="283"/>
      <c r="H760" s="28">
        <f>D760*F760</f>
        <v>0</v>
      </c>
      <c r="I760" s="28">
        <f>D760*G760</f>
        <v>0</v>
      </c>
    </row>
    <row r="761" spans="1:9">
      <c r="A761" s="145"/>
      <c r="B761" s="25"/>
      <c r="C761" s="31"/>
      <c r="D761" s="27"/>
      <c r="E761" s="27"/>
      <c r="F761" s="28"/>
      <c r="G761" s="28"/>
      <c r="H761" s="28"/>
      <c r="I761" s="28"/>
    </row>
    <row r="762" spans="1:9">
      <c r="A762" s="145">
        <v>378</v>
      </c>
      <c r="B762" s="25"/>
      <c r="C762" s="31" t="s">
        <v>1065</v>
      </c>
      <c r="D762" s="27">
        <v>11</v>
      </c>
      <c r="E762" s="27" t="s">
        <v>80</v>
      </c>
      <c r="F762" s="283"/>
      <c r="G762" s="283"/>
      <c r="H762" s="28">
        <f>D762*F762</f>
        <v>0</v>
      </c>
      <c r="I762" s="28">
        <f>D762*G762</f>
        <v>0</v>
      </c>
    </row>
    <row r="763" spans="1:9">
      <c r="A763" s="145"/>
      <c r="B763" s="25"/>
      <c r="C763" s="31"/>
      <c r="D763" s="27"/>
      <c r="E763" s="27"/>
      <c r="F763" s="28"/>
      <c r="G763" s="28"/>
      <c r="H763" s="28"/>
      <c r="I763" s="28"/>
    </row>
    <row r="764" spans="1:9" ht="28.5">
      <c r="A764" s="145">
        <v>379</v>
      </c>
      <c r="B764" s="25"/>
      <c r="C764" s="31" t="s">
        <v>1066</v>
      </c>
      <c r="D764" s="27">
        <v>1</v>
      </c>
      <c r="E764" s="27" t="s">
        <v>763</v>
      </c>
      <c r="F764" s="283"/>
      <c r="G764" s="283"/>
      <c r="H764" s="28">
        <f>D764*F764</f>
        <v>0</v>
      </c>
      <c r="I764" s="28">
        <f>D764*G764</f>
        <v>0</v>
      </c>
    </row>
    <row r="765" spans="1:9">
      <c r="A765" s="145"/>
      <c r="B765" s="25"/>
      <c r="C765" s="31"/>
      <c r="D765" s="27"/>
      <c r="E765" s="27"/>
      <c r="F765" s="28"/>
      <c r="G765" s="28"/>
      <c r="H765" s="28"/>
      <c r="I765" s="28"/>
    </row>
    <row r="766" spans="1:9" ht="28.5">
      <c r="A766" s="145">
        <v>380</v>
      </c>
      <c r="B766" s="25"/>
      <c r="C766" s="31" t="s">
        <v>1067</v>
      </c>
      <c r="D766" s="27">
        <v>1</v>
      </c>
      <c r="E766" s="27" t="s">
        <v>763</v>
      </c>
      <c r="F766" s="283"/>
      <c r="G766" s="283"/>
      <c r="H766" s="28">
        <f>D766*F766</f>
        <v>0</v>
      </c>
      <c r="I766" s="28">
        <f>D766*G766</f>
        <v>0</v>
      </c>
    </row>
    <row r="767" spans="1:9">
      <c r="A767" s="145"/>
      <c r="B767" s="25"/>
      <c r="C767" s="31"/>
      <c r="D767" s="27"/>
      <c r="E767" s="27"/>
      <c r="F767" s="28"/>
      <c r="G767" s="28"/>
      <c r="H767" s="28"/>
      <c r="I767" s="28"/>
    </row>
    <row r="768" spans="1:9" ht="42.75">
      <c r="A768" s="145">
        <v>381</v>
      </c>
      <c r="B768" s="25"/>
      <c r="C768" s="31" t="s">
        <v>1068</v>
      </c>
      <c r="D768" s="27">
        <v>1</v>
      </c>
      <c r="E768" s="27" t="s">
        <v>763</v>
      </c>
      <c r="F768" s="283"/>
      <c r="G768" s="283"/>
      <c r="H768" s="28">
        <f>D768*F768</f>
        <v>0</v>
      </c>
      <c r="I768" s="28">
        <f>D768*G768</f>
        <v>0</v>
      </c>
    </row>
    <row r="769" spans="1:9">
      <c r="A769" s="145"/>
      <c r="B769" s="25"/>
      <c r="C769" s="31"/>
      <c r="D769" s="27"/>
      <c r="E769" s="27"/>
      <c r="F769" s="28"/>
      <c r="G769" s="28"/>
      <c r="H769" s="28"/>
      <c r="I769" s="28"/>
    </row>
    <row r="770" spans="1:9" ht="42.75">
      <c r="A770" s="145">
        <v>382</v>
      </c>
      <c r="B770" s="25"/>
      <c r="C770" s="31" t="s">
        <v>1069</v>
      </c>
      <c r="D770" s="27">
        <v>1</v>
      </c>
      <c r="E770" s="27" t="s">
        <v>763</v>
      </c>
      <c r="F770" s="283"/>
      <c r="G770" s="283"/>
      <c r="H770" s="28">
        <f>D770*F770</f>
        <v>0</v>
      </c>
      <c r="I770" s="28">
        <f>D770*G770</f>
        <v>0</v>
      </c>
    </row>
    <row r="771" spans="1:9">
      <c r="A771" s="145"/>
      <c r="B771" s="25"/>
      <c r="C771" s="31"/>
      <c r="D771" s="27"/>
      <c r="E771" s="27"/>
      <c r="F771" s="28"/>
      <c r="G771" s="28"/>
      <c r="H771" s="28"/>
      <c r="I771" s="28"/>
    </row>
    <row r="772" spans="1:9">
      <c r="A772" s="145">
        <v>383</v>
      </c>
      <c r="B772" s="25"/>
      <c r="C772" s="31" t="s">
        <v>1070</v>
      </c>
      <c r="D772" s="27">
        <v>1</v>
      </c>
      <c r="E772" s="27" t="s">
        <v>763</v>
      </c>
      <c r="F772" s="283"/>
      <c r="G772" s="283"/>
      <c r="H772" s="28">
        <f>D772*F772</f>
        <v>0</v>
      </c>
      <c r="I772" s="28">
        <f>D772*G772</f>
        <v>0</v>
      </c>
    </row>
    <row r="773" spans="1:9">
      <c r="A773" s="145"/>
      <c r="B773" s="25"/>
      <c r="C773" s="31"/>
      <c r="D773" s="27"/>
      <c r="E773" s="27"/>
      <c r="F773" s="28"/>
      <c r="G773" s="28"/>
      <c r="H773" s="28"/>
      <c r="I773" s="28"/>
    </row>
    <row r="774" spans="1:9">
      <c r="A774" s="145">
        <v>384</v>
      </c>
      <c r="B774" s="25"/>
      <c r="C774" s="40" t="s">
        <v>1071</v>
      </c>
      <c r="D774" s="27">
        <v>30</v>
      </c>
      <c r="E774" s="27" t="s">
        <v>239</v>
      </c>
      <c r="F774" s="283"/>
      <c r="G774" s="283"/>
      <c r="H774" s="28">
        <f>D774*F774</f>
        <v>0</v>
      </c>
      <c r="I774" s="28">
        <f>D774*G774</f>
        <v>0</v>
      </c>
    </row>
    <row r="775" spans="1:9">
      <c r="A775" s="145"/>
      <c r="B775" s="25"/>
      <c r="C775" s="40"/>
      <c r="D775" s="27"/>
      <c r="E775" s="27"/>
      <c r="F775" s="28"/>
      <c r="G775" s="28"/>
      <c r="H775" s="28"/>
      <c r="I775" s="28"/>
    </row>
    <row r="776" spans="1:9" ht="15">
      <c r="A776" s="146"/>
      <c r="B776" s="35"/>
      <c r="C776" s="45" t="s">
        <v>1072</v>
      </c>
      <c r="D776" s="43"/>
      <c r="E776" s="43"/>
      <c r="F776" s="344"/>
      <c r="G776" s="344"/>
      <c r="H776" s="38">
        <f>SUM(H491:H775)</f>
        <v>0</v>
      </c>
      <c r="I776" s="38">
        <f>SUM(I491:I775)</f>
        <v>0</v>
      </c>
    </row>
    <row r="777" spans="1:9">
      <c r="A777" s="145"/>
      <c r="B777" s="25"/>
      <c r="C777" s="40"/>
      <c r="D777" s="27"/>
      <c r="E777" s="27"/>
      <c r="F777" s="28"/>
      <c r="G777" s="28"/>
      <c r="H777" s="28"/>
      <c r="I777" s="28"/>
    </row>
    <row r="778" spans="1:9">
      <c r="A778" s="145">
        <v>385</v>
      </c>
      <c r="C778" s="3" t="s">
        <v>1073</v>
      </c>
      <c r="D778" s="27">
        <v>1</v>
      </c>
      <c r="E778" s="27" t="s">
        <v>763</v>
      </c>
      <c r="F778" s="284"/>
      <c r="G778" s="284"/>
      <c r="H778" s="47">
        <f>D778*F778</f>
        <v>0</v>
      </c>
      <c r="I778" s="47">
        <f>D778*G778</f>
        <v>0</v>
      </c>
    </row>
    <row r="779" spans="1:9">
      <c r="A779" s="145"/>
      <c r="C779" s="3"/>
      <c r="D779" s="27"/>
      <c r="E779" s="27"/>
      <c r="F779" s="47"/>
      <c r="G779" s="47"/>
      <c r="H779" s="47"/>
      <c r="I779" s="47"/>
    </row>
    <row r="780" spans="1:9">
      <c r="A780" s="145">
        <v>386</v>
      </c>
      <c r="C780" s="2" t="s">
        <v>1074</v>
      </c>
      <c r="D780" s="27">
        <v>1</v>
      </c>
      <c r="E780" s="27" t="s">
        <v>763</v>
      </c>
      <c r="F780" s="284"/>
      <c r="G780" s="284"/>
      <c r="H780" s="47">
        <f>D780*F780</f>
        <v>0</v>
      </c>
      <c r="I780" s="47">
        <f>D780*G780</f>
        <v>0</v>
      </c>
    </row>
    <row r="781" spans="1:9">
      <c r="A781" s="145"/>
      <c r="C781" s="2"/>
      <c r="D781" s="27"/>
      <c r="E781" s="27"/>
      <c r="F781" s="47"/>
      <c r="G781" s="47"/>
      <c r="H781" s="47"/>
      <c r="I781" s="47"/>
    </row>
    <row r="782" spans="1:9" ht="15">
      <c r="A782" s="146"/>
      <c r="B782" s="35"/>
      <c r="C782" s="48" t="s">
        <v>4108</v>
      </c>
      <c r="D782" s="43"/>
      <c r="E782" s="43"/>
      <c r="F782" s="345"/>
      <c r="G782" s="345"/>
      <c r="H782" s="49">
        <f>SUM(H777:H781)</f>
        <v>0</v>
      </c>
      <c r="I782" s="49">
        <f>SUM(I777:I781)</f>
        <v>0</v>
      </c>
    </row>
    <row r="783" spans="1:9">
      <c r="A783" s="145"/>
      <c r="C783" s="3"/>
      <c r="D783" s="27"/>
      <c r="E783" s="27"/>
      <c r="F783" s="47"/>
      <c r="G783" s="47"/>
      <c r="H783" s="47"/>
      <c r="I783" s="47"/>
    </row>
    <row r="784" spans="1:9" ht="15">
      <c r="A784" s="147"/>
      <c r="B784" s="50"/>
      <c r="C784" s="50" t="s">
        <v>89</v>
      </c>
      <c r="D784" s="50"/>
      <c r="E784" s="51"/>
      <c r="F784" s="52"/>
      <c r="G784" s="52"/>
      <c r="H784" s="52">
        <f>H782+H776+H490+H226</f>
        <v>0</v>
      </c>
      <c r="I784" s="52">
        <f>I782+I776+I490+I226</f>
        <v>0</v>
      </c>
    </row>
  </sheetData>
  <sheetProtection algorithmName="SHA-512" hashValue="cs0JKReLNA11PX5Sk1mDnESXuz5T57HXy6Ng/MJUkQ7BueFOTvDENOBjjQEwD3Hz/rZepy5awM2pHisKlZUmbQ==" saltValue="MdAI2jJ0vg4LB6s/Xi6lSA==" spinCount="100000" sheet="1" objects="1" scenarios="1"/>
  <autoFilter ref="A1:I784" xr:uid="{00000000-0009-0000-0000-000030000000}"/>
  <pageMargins left="0.70866141732283472" right="0.70866141732283472" top="0.51181102362204722" bottom="0.43307086614173229" header="0.31496062992125984" footer="0.23622047244094491"/>
  <pageSetup paperSize="9" scale="52" firstPageNumber="248" fitToHeight="11" orientation="portrait" useFirstPageNumber="1" r:id="rId1"/>
  <headerFooter>
    <oddHeader>&amp;L&amp;A</oddHeader>
    <oddFooter>&amp;C&amp;P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Munka51">
    <tabColor rgb="FFFF9900"/>
  </sheetPr>
  <dimension ref="A1:I8"/>
  <sheetViews>
    <sheetView zoomScaleNormal="100" workbookViewId="0">
      <selection activeCell="I6" sqref="I6"/>
    </sheetView>
  </sheetViews>
  <sheetFormatPr defaultRowHeight="12.75"/>
  <cols>
    <col min="1" max="1" width="6.7109375" style="61" customWidth="1"/>
    <col min="2" max="2" width="12.5703125" style="62" customWidth="1"/>
    <col min="3" max="3" width="60" style="62" customWidth="1"/>
    <col min="4" max="4" width="9.140625" style="270" bestFit="1" customWidth="1"/>
    <col min="5" max="5" width="9.42578125" style="62" bestFit="1" customWidth="1"/>
    <col min="6" max="6" width="18" style="270" customWidth="1"/>
    <col min="7" max="7" width="17" style="270" bestFit="1" customWidth="1"/>
    <col min="8" max="8" width="18.140625" style="63" customWidth="1"/>
    <col min="9" max="9" width="17" style="63" bestFit="1"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9" s="319" customFormat="1" ht="18" customHeight="1">
      <c r="A1" s="8" t="s">
        <v>71</v>
      </c>
      <c r="B1" s="8" t="s">
        <v>72</v>
      </c>
      <c r="C1" s="8" t="s">
        <v>73</v>
      </c>
      <c r="D1" s="241" t="s">
        <v>74</v>
      </c>
      <c r="E1" s="241" t="s">
        <v>75</v>
      </c>
      <c r="F1" s="241" t="s">
        <v>76</v>
      </c>
      <c r="G1" s="241" t="s">
        <v>77</v>
      </c>
      <c r="H1" s="241" t="s">
        <v>0</v>
      </c>
      <c r="I1" s="13" t="s">
        <v>1</v>
      </c>
    </row>
    <row r="2" spans="1:9" s="319" customFormat="1" ht="285">
      <c r="A2" s="57">
        <v>1</v>
      </c>
      <c r="B2" s="20"/>
      <c r="C2" s="74" t="s">
        <v>4857</v>
      </c>
      <c r="D2" s="76">
        <v>1</v>
      </c>
      <c r="E2" s="58" t="s">
        <v>1355</v>
      </c>
      <c r="F2" s="269"/>
      <c r="G2" s="269"/>
      <c r="H2" s="59">
        <f>ROUND(D2*F2, 0)</f>
        <v>0</v>
      </c>
      <c r="I2" s="59">
        <f>ROUND(D2*G2, 0)</f>
        <v>0</v>
      </c>
    </row>
    <row r="3" spans="1:9" s="319" customFormat="1" ht="18" customHeight="1">
      <c r="A3" s="163"/>
      <c r="B3" s="163"/>
      <c r="C3" s="163"/>
      <c r="D3" s="266"/>
      <c r="E3" s="266"/>
      <c r="F3" s="266"/>
      <c r="G3" s="266"/>
      <c r="H3" s="266"/>
      <c r="I3" s="179"/>
    </row>
    <row r="4" spans="1:9" ht="42.75">
      <c r="A4" s="57">
        <v>2</v>
      </c>
      <c r="B4" s="20"/>
      <c r="C4" s="74" t="s">
        <v>4772</v>
      </c>
      <c r="D4" s="76">
        <v>1</v>
      </c>
      <c r="E4" s="58" t="s">
        <v>1355</v>
      </c>
      <c r="F4" s="269"/>
      <c r="G4" s="269"/>
      <c r="H4" s="382">
        <f>ROUND(D4*F4, 0)</f>
        <v>0</v>
      </c>
      <c r="I4" s="382">
        <f>ROUND(D4*G4, 0)</f>
        <v>0</v>
      </c>
    </row>
    <row r="5" spans="1:9" ht="14.25">
      <c r="A5" s="57"/>
      <c r="B5" s="20"/>
      <c r="C5" s="20"/>
      <c r="D5" s="76"/>
      <c r="E5" s="20"/>
      <c r="F5" s="76"/>
      <c r="G5" s="76"/>
      <c r="H5" s="58"/>
      <c r="I5" s="58"/>
    </row>
    <row r="6" spans="1:9" s="318" customFormat="1" ht="15">
      <c r="A6" s="164"/>
      <c r="B6" s="12"/>
      <c r="C6" s="12" t="s">
        <v>89</v>
      </c>
      <c r="D6" s="268"/>
      <c r="E6" s="12"/>
      <c r="F6" s="268"/>
      <c r="G6" s="268"/>
      <c r="H6" s="383">
        <f>ROUND(SUM(H2:H5),0)</f>
        <v>0</v>
      </c>
      <c r="I6" s="383">
        <f>ROUND(SUM(I2:I5),0)</f>
        <v>0</v>
      </c>
    </row>
    <row r="7" spans="1:9" ht="14.25">
      <c r="A7" s="57"/>
      <c r="B7" s="20"/>
      <c r="C7" s="20"/>
      <c r="D7" s="76"/>
      <c r="E7" s="20"/>
      <c r="F7" s="76"/>
      <c r="G7" s="76"/>
      <c r="H7" s="58"/>
      <c r="I7" s="58"/>
    </row>
    <row r="8" spans="1:9">
      <c r="F8" s="346"/>
    </row>
  </sheetData>
  <autoFilter ref="A1:I8" xr:uid="{00000000-0009-0000-0000-000031000000}"/>
  <pageMargins left="0.23622047244094491" right="0.23622047244094491" top="0.70866141732283472" bottom="0.70866141732283472" header="0.43307086614173229" footer="0.43307086614173229"/>
  <pageSetup paperSize="9" scale="59" firstPageNumber="261" orientation="portrait" useFirstPageNumber="1" r:id="rId1"/>
  <headerFooter>
    <oddHeader>&amp;L&amp;"Times New Roman,Félkövér"&amp;10&amp;A</oddHeader>
    <oddFooter>&amp;C&amp;P</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Munka52">
    <tabColor rgb="FFFF0066"/>
  </sheetPr>
  <dimension ref="A1:I24"/>
  <sheetViews>
    <sheetView zoomScaleNormal="100" workbookViewId="0">
      <selection activeCell="G3" sqref="G3"/>
    </sheetView>
  </sheetViews>
  <sheetFormatPr defaultRowHeight="12.75"/>
  <cols>
    <col min="1" max="1" width="6.7109375" style="61" customWidth="1"/>
    <col min="2" max="2" width="12.5703125" style="62" customWidth="1"/>
    <col min="3" max="3" width="60" style="62" customWidth="1"/>
    <col min="4" max="4" width="9.140625" style="270" bestFit="1" customWidth="1"/>
    <col min="5" max="5" width="9.42578125" style="62" bestFit="1" customWidth="1"/>
    <col min="6" max="6" width="18" style="270" customWidth="1"/>
    <col min="7" max="7" width="15.5703125" style="270" bestFit="1" customWidth="1"/>
    <col min="8" max="8" width="18.140625" style="63" customWidth="1"/>
    <col min="9" max="9" width="15.5703125" style="63" bestFit="1" customWidth="1"/>
    <col min="10" max="10" width="15.7109375" style="62" customWidth="1"/>
    <col min="11" max="256" width="9.140625" style="62"/>
    <col min="257" max="257" width="4.28515625" style="62" customWidth="1"/>
    <col min="258" max="258" width="9.28515625" style="62" customWidth="1"/>
    <col min="259" max="259" width="32.7109375" style="62" customWidth="1"/>
    <col min="260" max="261" width="6.7109375" style="62" customWidth="1"/>
    <col min="262" max="263" width="8.28515625" style="62" customWidth="1"/>
    <col min="264" max="265" width="9.7109375" style="62" customWidth="1"/>
    <col min="266" max="266" width="15.7109375" style="62" customWidth="1"/>
    <col min="267" max="512" width="9.140625" style="62"/>
    <col min="513" max="513" width="4.28515625" style="62" customWidth="1"/>
    <col min="514" max="514" width="9.28515625" style="62" customWidth="1"/>
    <col min="515" max="515" width="32.7109375" style="62" customWidth="1"/>
    <col min="516" max="517" width="6.7109375" style="62" customWidth="1"/>
    <col min="518" max="519" width="8.28515625" style="62" customWidth="1"/>
    <col min="520" max="521" width="9.7109375" style="62" customWidth="1"/>
    <col min="522" max="522" width="15.7109375" style="62" customWidth="1"/>
    <col min="523" max="768" width="9.140625" style="62"/>
    <col min="769" max="769" width="4.28515625" style="62" customWidth="1"/>
    <col min="770" max="770" width="9.28515625" style="62" customWidth="1"/>
    <col min="771" max="771" width="32.7109375" style="62" customWidth="1"/>
    <col min="772" max="773" width="6.7109375" style="62" customWidth="1"/>
    <col min="774" max="775" width="8.28515625" style="62" customWidth="1"/>
    <col min="776" max="777" width="9.7109375" style="62" customWidth="1"/>
    <col min="778" max="778" width="15.7109375" style="62" customWidth="1"/>
    <col min="779" max="1024" width="9.140625" style="62"/>
    <col min="1025" max="1025" width="4.28515625" style="62" customWidth="1"/>
    <col min="1026" max="1026" width="9.28515625" style="62" customWidth="1"/>
    <col min="1027" max="1027" width="32.7109375" style="62" customWidth="1"/>
    <col min="1028" max="1029" width="6.7109375" style="62" customWidth="1"/>
    <col min="1030" max="1031" width="8.28515625" style="62" customWidth="1"/>
    <col min="1032" max="1033" width="9.7109375" style="62" customWidth="1"/>
    <col min="1034" max="1034" width="15.7109375" style="62" customWidth="1"/>
    <col min="1035" max="1280" width="9.140625" style="62"/>
    <col min="1281" max="1281" width="4.28515625" style="62" customWidth="1"/>
    <col min="1282" max="1282" width="9.28515625" style="62" customWidth="1"/>
    <col min="1283" max="1283" width="32.7109375" style="62" customWidth="1"/>
    <col min="1284" max="1285" width="6.7109375" style="62" customWidth="1"/>
    <col min="1286" max="1287" width="8.28515625" style="62" customWidth="1"/>
    <col min="1288" max="1289" width="9.7109375" style="62" customWidth="1"/>
    <col min="1290" max="1290" width="15.7109375" style="62" customWidth="1"/>
    <col min="1291" max="1536" width="9.140625" style="62"/>
    <col min="1537" max="1537" width="4.28515625" style="62" customWidth="1"/>
    <col min="1538" max="1538" width="9.28515625" style="62" customWidth="1"/>
    <col min="1539" max="1539" width="32.7109375" style="62" customWidth="1"/>
    <col min="1540" max="1541" width="6.7109375" style="62" customWidth="1"/>
    <col min="1542" max="1543" width="8.28515625" style="62" customWidth="1"/>
    <col min="1544" max="1545" width="9.7109375" style="62" customWidth="1"/>
    <col min="1546" max="1546" width="15.7109375" style="62" customWidth="1"/>
    <col min="1547" max="1792" width="9.140625" style="62"/>
    <col min="1793" max="1793" width="4.28515625" style="62" customWidth="1"/>
    <col min="1794" max="1794" width="9.28515625" style="62" customWidth="1"/>
    <col min="1795" max="1795" width="32.7109375" style="62" customWidth="1"/>
    <col min="1796" max="1797" width="6.7109375" style="62" customWidth="1"/>
    <col min="1798" max="1799" width="8.28515625" style="62" customWidth="1"/>
    <col min="1800" max="1801" width="9.7109375" style="62" customWidth="1"/>
    <col min="1802" max="1802" width="15.7109375" style="62" customWidth="1"/>
    <col min="1803" max="2048" width="9.140625" style="62"/>
    <col min="2049" max="2049" width="4.28515625" style="62" customWidth="1"/>
    <col min="2050" max="2050" width="9.28515625" style="62" customWidth="1"/>
    <col min="2051" max="2051" width="32.7109375" style="62" customWidth="1"/>
    <col min="2052" max="2053" width="6.7109375" style="62" customWidth="1"/>
    <col min="2054" max="2055" width="8.28515625" style="62" customWidth="1"/>
    <col min="2056" max="2057" width="9.7109375" style="62" customWidth="1"/>
    <col min="2058" max="2058" width="15.7109375" style="62" customWidth="1"/>
    <col min="2059" max="2304" width="9.140625" style="62"/>
    <col min="2305" max="2305" width="4.28515625" style="62" customWidth="1"/>
    <col min="2306" max="2306" width="9.28515625" style="62" customWidth="1"/>
    <col min="2307" max="2307" width="32.7109375" style="62" customWidth="1"/>
    <col min="2308" max="2309" width="6.7109375" style="62" customWidth="1"/>
    <col min="2310" max="2311" width="8.28515625" style="62" customWidth="1"/>
    <col min="2312" max="2313" width="9.7109375" style="62" customWidth="1"/>
    <col min="2314" max="2314" width="15.7109375" style="62" customWidth="1"/>
    <col min="2315" max="2560" width="9.140625" style="62"/>
    <col min="2561" max="2561" width="4.28515625" style="62" customWidth="1"/>
    <col min="2562" max="2562" width="9.28515625" style="62" customWidth="1"/>
    <col min="2563" max="2563" width="32.7109375" style="62" customWidth="1"/>
    <col min="2564" max="2565" width="6.7109375" style="62" customWidth="1"/>
    <col min="2566" max="2567" width="8.28515625" style="62" customWidth="1"/>
    <col min="2568" max="2569" width="9.7109375" style="62" customWidth="1"/>
    <col min="2570" max="2570" width="15.7109375" style="62" customWidth="1"/>
    <col min="2571" max="2816" width="9.140625" style="62"/>
    <col min="2817" max="2817" width="4.28515625" style="62" customWidth="1"/>
    <col min="2818" max="2818" width="9.28515625" style="62" customWidth="1"/>
    <col min="2819" max="2819" width="32.7109375" style="62" customWidth="1"/>
    <col min="2820" max="2821" width="6.7109375" style="62" customWidth="1"/>
    <col min="2822" max="2823" width="8.28515625" style="62" customWidth="1"/>
    <col min="2824" max="2825" width="9.7109375" style="62" customWidth="1"/>
    <col min="2826" max="2826" width="15.7109375" style="62" customWidth="1"/>
    <col min="2827" max="3072" width="9.140625" style="62"/>
    <col min="3073" max="3073" width="4.28515625" style="62" customWidth="1"/>
    <col min="3074" max="3074" width="9.28515625" style="62" customWidth="1"/>
    <col min="3075" max="3075" width="32.7109375" style="62" customWidth="1"/>
    <col min="3076" max="3077" width="6.7109375" style="62" customWidth="1"/>
    <col min="3078" max="3079" width="8.28515625" style="62" customWidth="1"/>
    <col min="3080" max="3081" width="9.7109375" style="62" customWidth="1"/>
    <col min="3082" max="3082" width="15.7109375" style="62" customWidth="1"/>
    <col min="3083" max="3328" width="9.140625" style="62"/>
    <col min="3329" max="3329" width="4.28515625" style="62" customWidth="1"/>
    <col min="3330" max="3330" width="9.28515625" style="62" customWidth="1"/>
    <col min="3331" max="3331" width="32.7109375" style="62" customWidth="1"/>
    <col min="3332" max="3333" width="6.7109375" style="62" customWidth="1"/>
    <col min="3334" max="3335" width="8.28515625" style="62" customWidth="1"/>
    <col min="3336" max="3337" width="9.7109375" style="62" customWidth="1"/>
    <col min="3338" max="3338" width="15.7109375" style="62" customWidth="1"/>
    <col min="3339" max="3584" width="9.140625" style="62"/>
    <col min="3585" max="3585" width="4.28515625" style="62" customWidth="1"/>
    <col min="3586" max="3586" width="9.28515625" style="62" customWidth="1"/>
    <col min="3587" max="3587" width="32.7109375" style="62" customWidth="1"/>
    <col min="3588" max="3589" width="6.7109375" style="62" customWidth="1"/>
    <col min="3590" max="3591" width="8.28515625" style="62" customWidth="1"/>
    <col min="3592" max="3593" width="9.7109375" style="62" customWidth="1"/>
    <col min="3594" max="3594" width="15.7109375" style="62" customWidth="1"/>
    <col min="3595" max="3840" width="9.140625" style="62"/>
    <col min="3841" max="3841" width="4.28515625" style="62" customWidth="1"/>
    <col min="3842" max="3842" width="9.28515625" style="62" customWidth="1"/>
    <col min="3843" max="3843" width="32.7109375" style="62" customWidth="1"/>
    <col min="3844" max="3845" width="6.7109375" style="62" customWidth="1"/>
    <col min="3846" max="3847" width="8.28515625" style="62" customWidth="1"/>
    <col min="3848" max="3849" width="9.7109375" style="62" customWidth="1"/>
    <col min="3850" max="3850" width="15.7109375" style="62" customWidth="1"/>
    <col min="3851" max="4096" width="9.140625" style="62"/>
    <col min="4097" max="4097" width="4.28515625" style="62" customWidth="1"/>
    <col min="4098" max="4098" width="9.28515625" style="62" customWidth="1"/>
    <col min="4099" max="4099" width="32.7109375" style="62" customWidth="1"/>
    <col min="4100" max="4101" width="6.7109375" style="62" customWidth="1"/>
    <col min="4102" max="4103" width="8.28515625" style="62" customWidth="1"/>
    <col min="4104" max="4105" width="9.7109375" style="62" customWidth="1"/>
    <col min="4106" max="4106" width="15.7109375" style="62" customWidth="1"/>
    <col min="4107" max="4352" width="9.140625" style="62"/>
    <col min="4353" max="4353" width="4.28515625" style="62" customWidth="1"/>
    <col min="4354" max="4354" width="9.28515625" style="62" customWidth="1"/>
    <col min="4355" max="4355" width="32.7109375" style="62" customWidth="1"/>
    <col min="4356" max="4357" width="6.7109375" style="62" customWidth="1"/>
    <col min="4358" max="4359" width="8.28515625" style="62" customWidth="1"/>
    <col min="4360" max="4361" width="9.7109375" style="62" customWidth="1"/>
    <col min="4362" max="4362" width="15.7109375" style="62" customWidth="1"/>
    <col min="4363" max="4608" width="9.140625" style="62"/>
    <col min="4609" max="4609" width="4.28515625" style="62" customWidth="1"/>
    <col min="4610" max="4610" width="9.28515625" style="62" customWidth="1"/>
    <col min="4611" max="4611" width="32.7109375" style="62" customWidth="1"/>
    <col min="4612" max="4613" width="6.7109375" style="62" customWidth="1"/>
    <col min="4614" max="4615" width="8.28515625" style="62" customWidth="1"/>
    <col min="4616" max="4617" width="9.7109375" style="62" customWidth="1"/>
    <col min="4618" max="4618" width="15.7109375" style="62" customWidth="1"/>
    <col min="4619" max="4864" width="9.140625" style="62"/>
    <col min="4865" max="4865" width="4.28515625" style="62" customWidth="1"/>
    <col min="4866" max="4866" width="9.28515625" style="62" customWidth="1"/>
    <col min="4867" max="4867" width="32.7109375" style="62" customWidth="1"/>
    <col min="4868" max="4869" width="6.7109375" style="62" customWidth="1"/>
    <col min="4870" max="4871" width="8.28515625" style="62" customWidth="1"/>
    <col min="4872" max="4873" width="9.7109375" style="62" customWidth="1"/>
    <col min="4874" max="4874" width="15.7109375" style="62" customWidth="1"/>
    <col min="4875" max="5120" width="9.140625" style="62"/>
    <col min="5121" max="5121" width="4.28515625" style="62" customWidth="1"/>
    <col min="5122" max="5122" width="9.28515625" style="62" customWidth="1"/>
    <col min="5123" max="5123" width="32.7109375" style="62" customWidth="1"/>
    <col min="5124" max="5125" width="6.7109375" style="62" customWidth="1"/>
    <col min="5126" max="5127" width="8.28515625" style="62" customWidth="1"/>
    <col min="5128" max="5129" width="9.7109375" style="62" customWidth="1"/>
    <col min="5130" max="5130" width="15.7109375" style="62" customWidth="1"/>
    <col min="5131" max="5376" width="9.140625" style="62"/>
    <col min="5377" max="5377" width="4.28515625" style="62" customWidth="1"/>
    <col min="5378" max="5378" width="9.28515625" style="62" customWidth="1"/>
    <col min="5379" max="5379" width="32.7109375" style="62" customWidth="1"/>
    <col min="5380" max="5381" width="6.7109375" style="62" customWidth="1"/>
    <col min="5382" max="5383" width="8.28515625" style="62" customWidth="1"/>
    <col min="5384" max="5385" width="9.7109375" style="62" customWidth="1"/>
    <col min="5386" max="5386" width="15.7109375" style="62" customWidth="1"/>
    <col min="5387" max="5632" width="9.140625" style="62"/>
    <col min="5633" max="5633" width="4.28515625" style="62" customWidth="1"/>
    <col min="5634" max="5634" width="9.28515625" style="62" customWidth="1"/>
    <col min="5635" max="5635" width="32.7109375" style="62" customWidth="1"/>
    <col min="5636" max="5637" width="6.7109375" style="62" customWidth="1"/>
    <col min="5638" max="5639" width="8.28515625" style="62" customWidth="1"/>
    <col min="5640" max="5641" width="9.7109375" style="62" customWidth="1"/>
    <col min="5642" max="5642" width="15.7109375" style="62" customWidth="1"/>
    <col min="5643" max="5888" width="9.140625" style="62"/>
    <col min="5889" max="5889" width="4.28515625" style="62" customWidth="1"/>
    <col min="5890" max="5890" width="9.28515625" style="62" customWidth="1"/>
    <col min="5891" max="5891" width="32.7109375" style="62" customWidth="1"/>
    <col min="5892" max="5893" width="6.7109375" style="62" customWidth="1"/>
    <col min="5894" max="5895" width="8.28515625" style="62" customWidth="1"/>
    <col min="5896" max="5897" width="9.7109375" style="62" customWidth="1"/>
    <col min="5898" max="5898" width="15.7109375" style="62" customWidth="1"/>
    <col min="5899" max="6144" width="9.140625" style="62"/>
    <col min="6145" max="6145" width="4.28515625" style="62" customWidth="1"/>
    <col min="6146" max="6146" width="9.28515625" style="62" customWidth="1"/>
    <col min="6147" max="6147" width="32.7109375" style="62" customWidth="1"/>
    <col min="6148" max="6149" width="6.7109375" style="62" customWidth="1"/>
    <col min="6150" max="6151" width="8.28515625" style="62" customWidth="1"/>
    <col min="6152" max="6153" width="9.7109375" style="62" customWidth="1"/>
    <col min="6154" max="6154" width="15.7109375" style="62" customWidth="1"/>
    <col min="6155" max="6400" width="9.140625" style="62"/>
    <col min="6401" max="6401" width="4.28515625" style="62" customWidth="1"/>
    <col min="6402" max="6402" width="9.28515625" style="62" customWidth="1"/>
    <col min="6403" max="6403" width="32.7109375" style="62" customWidth="1"/>
    <col min="6404" max="6405" width="6.7109375" style="62" customWidth="1"/>
    <col min="6406" max="6407" width="8.28515625" style="62" customWidth="1"/>
    <col min="6408" max="6409" width="9.7109375" style="62" customWidth="1"/>
    <col min="6410" max="6410" width="15.7109375" style="62" customWidth="1"/>
    <col min="6411" max="6656" width="9.140625" style="62"/>
    <col min="6657" max="6657" width="4.28515625" style="62" customWidth="1"/>
    <col min="6658" max="6658" width="9.28515625" style="62" customWidth="1"/>
    <col min="6659" max="6659" width="32.7109375" style="62" customWidth="1"/>
    <col min="6660" max="6661" width="6.7109375" style="62" customWidth="1"/>
    <col min="6662" max="6663" width="8.28515625" style="62" customWidth="1"/>
    <col min="6664" max="6665" width="9.7109375" style="62" customWidth="1"/>
    <col min="6666" max="6666" width="15.7109375" style="62" customWidth="1"/>
    <col min="6667" max="6912" width="9.140625" style="62"/>
    <col min="6913" max="6913" width="4.28515625" style="62" customWidth="1"/>
    <col min="6914" max="6914" width="9.28515625" style="62" customWidth="1"/>
    <col min="6915" max="6915" width="32.7109375" style="62" customWidth="1"/>
    <col min="6916" max="6917" width="6.7109375" style="62" customWidth="1"/>
    <col min="6918" max="6919" width="8.28515625" style="62" customWidth="1"/>
    <col min="6920" max="6921" width="9.7109375" style="62" customWidth="1"/>
    <col min="6922" max="6922" width="15.7109375" style="62" customWidth="1"/>
    <col min="6923" max="7168" width="9.140625" style="62"/>
    <col min="7169" max="7169" width="4.28515625" style="62" customWidth="1"/>
    <col min="7170" max="7170" width="9.28515625" style="62" customWidth="1"/>
    <col min="7171" max="7171" width="32.7109375" style="62" customWidth="1"/>
    <col min="7172" max="7173" width="6.7109375" style="62" customWidth="1"/>
    <col min="7174" max="7175" width="8.28515625" style="62" customWidth="1"/>
    <col min="7176" max="7177" width="9.7109375" style="62" customWidth="1"/>
    <col min="7178" max="7178" width="15.7109375" style="62" customWidth="1"/>
    <col min="7179" max="7424" width="9.140625" style="62"/>
    <col min="7425" max="7425" width="4.28515625" style="62" customWidth="1"/>
    <col min="7426" max="7426" width="9.28515625" style="62" customWidth="1"/>
    <col min="7427" max="7427" width="32.7109375" style="62" customWidth="1"/>
    <col min="7428" max="7429" width="6.7109375" style="62" customWidth="1"/>
    <col min="7430" max="7431" width="8.28515625" style="62" customWidth="1"/>
    <col min="7432" max="7433" width="9.7109375" style="62" customWidth="1"/>
    <col min="7434" max="7434" width="15.7109375" style="62" customWidth="1"/>
    <col min="7435" max="7680" width="9.140625" style="62"/>
    <col min="7681" max="7681" width="4.28515625" style="62" customWidth="1"/>
    <col min="7682" max="7682" width="9.28515625" style="62" customWidth="1"/>
    <col min="7683" max="7683" width="32.7109375" style="62" customWidth="1"/>
    <col min="7684" max="7685" width="6.7109375" style="62" customWidth="1"/>
    <col min="7686" max="7687" width="8.28515625" style="62" customWidth="1"/>
    <col min="7688" max="7689" width="9.7109375" style="62" customWidth="1"/>
    <col min="7690" max="7690" width="15.7109375" style="62" customWidth="1"/>
    <col min="7691" max="7936" width="9.140625" style="62"/>
    <col min="7937" max="7937" width="4.28515625" style="62" customWidth="1"/>
    <col min="7938" max="7938" width="9.28515625" style="62" customWidth="1"/>
    <col min="7939" max="7939" width="32.7109375" style="62" customWidth="1"/>
    <col min="7940" max="7941" width="6.7109375" style="62" customWidth="1"/>
    <col min="7942" max="7943" width="8.28515625" style="62" customWidth="1"/>
    <col min="7944" max="7945" width="9.7109375" style="62" customWidth="1"/>
    <col min="7946" max="7946" width="15.7109375" style="62" customWidth="1"/>
    <col min="7947" max="8192" width="9.140625" style="62"/>
    <col min="8193" max="8193" width="4.28515625" style="62" customWidth="1"/>
    <col min="8194" max="8194" width="9.28515625" style="62" customWidth="1"/>
    <col min="8195" max="8195" width="32.7109375" style="62" customWidth="1"/>
    <col min="8196" max="8197" width="6.7109375" style="62" customWidth="1"/>
    <col min="8198" max="8199" width="8.28515625" style="62" customWidth="1"/>
    <col min="8200" max="8201" width="9.7109375" style="62" customWidth="1"/>
    <col min="8202" max="8202" width="15.7109375" style="62" customWidth="1"/>
    <col min="8203" max="8448" width="9.140625" style="62"/>
    <col min="8449" max="8449" width="4.28515625" style="62" customWidth="1"/>
    <col min="8450" max="8450" width="9.28515625" style="62" customWidth="1"/>
    <col min="8451" max="8451" width="32.7109375" style="62" customWidth="1"/>
    <col min="8452" max="8453" width="6.7109375" style="62" customWidth="1"/>
    <col min="8454" max="8455" width="8.28515625" style="62" customWidth="1"/>
    <col min="8456" max="8457" width="9.7109375" style="62" customWidth="1"/>
    <col min="8458" max="8458" width="15.7109375" style="62" customWidth="1"/>
    <col min="8459" max="8704" width="9.140625" style="62"/>
    <col min="8705" max="8705" width="4.28515625" style="62" customWidth="1"/>
    <col min="8706" max="8706" width="9.28515625" style="62" customWidth="1"/>
    <col min="8707" max="8707" width="32.7109375" style="62" customWidth="1"/>
    <col min="8708" max="8709" width="6.7109375" style="62" customWidth="1"/>
    <col min="8710" max="8711" width="8.28515625" style="62" customWidth="1"/>
    <col min="8712" max="8713" width="9.7109375" style="62" customWidth="1"/>
    <col min="8714" max="8714" width="15.7109375" style="62" customWidth="1"/>
    <col min="8715" max="8960" width="9.140625" style="62"/>
    <col min="8961" max="8961" width="4.28515625" style="62" customWidth="1"/>
    <col min="8962" max="8962" width="9.28515625" style="62" customWidth="1"/>
    <col min="8963" max="8963" width="32.7109375" style="62" customWidth="1"/>
    <col min="8964" max="8965" width="6.7109375" style="62" customWidth="1"/>
    <col min="8966" max="8967" width="8.28515625" style="62" customWidth="1"/>
    <col min="8968" max="8969" width="9.7109375" style="62" customWidth="1"/>
    <col min="8970" max="8970" width="15.7109375" style="62" customWidth="1"/>
    <col min="8971" max="9216" width="9.140625" style="62"/>
    <col min="9217" max="9217" width="4.28515625" style="62" customWidth="1"/>
    <col min="9218" max="9218" width="9.28515625" style="62" customWidth="1"/>
    <col min="9219" max="9219" width="32.7109375" style="62" customWidth="1"/>
    <col min="9220" max="9221" width="6.7109375" style="62" customWidth="1"/>
    <col min="9222" max="9223" width="8.28515625" style="62" customWidth="1"/>
    <col min="9224" max="9225" width="9.7109375" style="62" customWidth="1"/>
    <col min="9226" max="9226" width="15.7109375" style="62" customWidth="1"/>
    <col min="9227" max="9472" width="9.140625" style="62"/>
    <col min="9473" max="9473" width="4.28515625" style="62" customWidth="1"/>
    <col min="9474" max="9474" width="9.28515625" style="62" customWidth="1"/>
    <col min="9475" max="9475" width="32.7109375" style="62" customWidth="1"/>
    <col min="9476" max="9477" width="6.7109375" style="62" customWidth="1"/>
    <col min="9478" max="9479" width="8.28515625" style="62" customWidth="1"/>
    <col min="9480" max="9481" width="9.7109375" style="62" customWidth="1"/>
    <col min="9482" max="9482" width="15.7109375" style="62" customWidth="1"/>
    <col min="9483" max="9728" width="9.140625" style="62"/>
    <col min="9729" max="9729" width="4.28515625" style="62" customWidth="1"/>
    <col min="9730" max="9730" width="9.28515625" style="62" customWidth="1"/>
    <col min="9731" max="9731" width="32.7109375" style="62" customWidth="1"/>
    <col min="9732" max="9733" width="6.7109375" style="62" customWidth="1"/>
    <col min="9734" max="9735" width="8.28515625" style="62" customWidth="1"/>
    <col min="9736" max="9737" width="9.7109375" style="62" customWidth="1"/>
    <col min="9738" max="9738" width="15.7109375" style="62" customWidth="1"/>
    <col min="9739" max="9984" width="9.140625" style="62"/>
    <col min="9985" max="9985" width="4.28515625" style="62" customWidth="1"/>
    <col min="9986" max="9986" width="9.28515625" style="62" customWidth="1"/>
    <col min="9987" max="9987" width="32.7109375" style="62" customWidth="1"/>
    <col min="9988" max="9989" width="6.7109375" style="62" customWidth="1"/>
    <col min="9990" max="9991" width="8.28515625" style="62" customWidth="1"/>
    <col min="9992" max="9993" width="9.7109375" style="62" customWidth="1"/>
    <col min="9994" max="9994" width="15.7109375" style="62" customWidth="1"/>
    <col min="9995" max="10240" width="9.140625" style="62"/>
    <col min="10241" max="10241" width="4.28515625" style="62" customWidth="1"/>
    <col min="10242" max="10242" width="9.28515625" style="62" customWidth="1"/>
    <col min="10243" max="10243" width="32.7109375" style="62" customWidth="1"/>
    <col min="10244" max="10245" width="6.7109375" style="62" customWidth="1"/>
    <col min="10246" max="10247" width="8.28515625" style="62" customWidth="1"/>
    <col min="10248" max="10249" width="9.7109375" style="62" customWidth="1"/>
    <col min="10250" max="10250" width="15.7109375" style="62" customWidth="1"/>
    <col min="10251" max="10496" width="9.140625" style="62"/>
    <col min="10497" max="10497" width="4.28515625" style="62" customWidth="1"/>
    <col min="10498" max="10498" width="9.28515625" style="62" customWidth="1"/>
    <col min="10499" max="10499" width="32.7109375" style="62" customWidth="1"/>
    <col min="10500" max="10501" width="6.7109375" style="62" customWidth="1"/>
    <col min="10502" max="10503" width="8.28515625" style="62" customWidth="1"/>
    <col min="10504" max="10505" width="9.7109375" style="62" customWidth="1"/>
    <col min="10506" max="10506" width="15.7109375" style="62" customWidth="1"/>
    <col min="10507" max="10752" width="9.140625" style="62"/>
    <col min="10753" max="10753" width="4.28515625" style="62" customWidth="1"/>
    <col min="10754" max="10754" width="9.28515625" style="62" customWidth="1"/>
    <col min="10755" max="10755" width="32.7109375" style="62" customWidth="1"/>
    <col min="10756" max="10757" width="6.7109375" style="62" customWidth="1"/>
    <col min="10758" max="10759" width="8.28515625" style="62" customWidth="1"/>
    <col min="10760" max="10761" width="9.7109375" style="62" customWidth="1"/>
    <col min="10762" max="10762" width="15.7109375" style="62" customWidth="1"/>
    <col min="10763" max="11008" width="9.140625" style="62"/>
    <col min="11009" max="11009" width="4.28515625" style="62" customWidth="1"/>
    <col min="11010" max="11010" width="9.28515625" style="62" customWidth="1"/>
    <col min="11011" max="11011" width="32.7109375" style="62" customWidth="1"/>
    <col min="11012" max="11013" width="6.7109375" style="62" customWidth="1"/>
    <col min="11014" max="11015" width="8.28515625" style="62" customWidth="1"/>
    <col min="11016" max="11017" width="9.7109375" style="62" customWidth="1"/>
    <col min="11018" max="11018" width="15.7109375" style="62" customWidth="1"/>
    <col min="11019" max="11264" width="9.140625" style="62"/>
    <col min="11265" max="11265" width="4.28515625" style="62" customWidth="1"/>
    <col min="11266" max="11266" width="9.28515625" style="62" customWidth="1"/>
    <col min="11267" max="11267" width="32.7109375" style="62" customWidth="1"/>
    <col min="11268" max="11269" width="6.7109375" style="62" customWidth="1"/>
    <col min="11270" max="11271" width="8.28515625" style="62" customWidth="1"/>
    <col min="11272" max="11273" width="9.7109375" style="62" customWidth="1"/>
    <col min="11274" max="11274" width="15.7109375" style="62" customWidth="1"/>
    <col min="11275" max="11520" width="9.140625" style="62"/>
    <col min="11521" max="11521" width="4.28515625" style="62" customWidth="1"/>
    <col min="11522" max="11522" width="9.28515625" style="62" customWidth="1"/>
    <col min="11523" max="11523" width="32.7109375" style="62" customWidth="1"/>
    <col min="11524" max="11525" width="6.7109375" style="62" customWidth="1"/>
    <col min="11526" max="11527" width="8.28515625" style="62" customWidth="1"/>
    <col min="11528" max="11529" width="9.7109375" style="62" customWidth="1"/>
    <col min="11530" max="11530" width="15.7109375" style="62" customWidth="1"/>
    <col min="11531" max="11776" width="9.140625" style="62"/>
    <col min="11777" max="11777" width="4.28515625" style="62" customWidth="1"/>
    <col min="11778" max="11778" width="9.28515625" style="62" customWidth="1"/>
    <col min="11779" max="11779" width="32.7109375" style="62" customWidth="1"/>
    <col min="11780" max="11781" width="6.7109375" style="62" customWidth="1"/>
    <col min="11782" max="11783" width="8.28515625" style="62" customWidth="1"/>
    <col min="11784" max="11785" width="9.7109375" style="62" customWidth="1"/>
    <col min="11786" max="11786" width="15.7109375" style="62" customWidth="1"/>
    <col min="11787" max="12032" width="9.140625" style="62"/>
    <col min="12033" max="12033" width="4.28515625" style="62" customWidth="1"/>
    <col min="12034" max="12034" width="9.28515625" style="62" customWidth="1"/>
    <col min="12035" max="12035" width="32.7109375" style="62" customWidth="1"/>
    <col min="12036" max="12037" width="6.7109375" style="62" customWidth="1"/>
    <col min="12038" max="12039" width="8.28515625" style="62" customWidth="1"/>
    <col min="12040" max="12041" width="9.7109375" style="62" customWidth="1"/>
    <col min="12042" max="12042" width="15.7109375" style="62" customWidth="1"/>
    <col min="12043" max="12288" width="9.140625" style="62"/>
    <col min="12289" max="12289" width="4.28515625" style="62" customWidth="1"/>
    <col min="12290" max="12290" width="9.28515625" style="62" customWidth="1"/>
    <col min="12291" max="12291" width="32.7109375" style="62" customWidth="1"/>
    <col min="12292" max="12293" width="6.7109375" style="62" customWidth="1"/>
    <col min="12294" max="12295" width="8.28515625" style="62" customWidth="1"/>
    <col min="12296" max="12297" width="9.7109375" style="62" customWidth="1"/>
    <col min="12298" max="12298" width="15.7109375" style="62" customWidth="1"/>
    <col min="12299" max="12544" width="9.140625" style="62"/>
    <col min="12545" max="12545" width="4.28515625" style="62" customWidth="1"/>
    <col min="12546" max="12546" width="9.28515625" style="62" customWidth="1"/>
    <col min="12547" max="12547" width="32.7109375" style="62" customWidth="1"/>
    <col min="12548" max="12549" width="6.7109375" style="62" customWidth="1"/>
    <col min="12550" max="12551" width="8.28515625" style="62" customWidth="1"/>
    <col min="12552" max="12553" width="9.7109375" style="62" customWidth="1"/>
    <col min="12554" max="12554" width="15.7109375" style="62" customWidth="1"/>
    <col min="12555" max="12800" width="9.140625" style="62"/>
    <col min="12801" max="12801" width="4.28515625" style="62" customWidth="1"/>
    <col min="12802" max="12802" width="9.28515625" style="62" customWidth="1"/>
    <col min="12803" max="12803" width="32.7109375" style="62" customWidth="1"/>
    <col min="12804" max="12805" width="6.7109375" style="62" customWidth="1"/>
    <col min="12806" max="12807" width="8.28515625" style="62" customWidth="1"/>
    <col min="12808" max="12809" width="9.7109375" style="62" customWidth="1"/>
    <col min="12810" max="12810" width="15.7109375" style="62" customWidth="1"/>
    <col min="12811" max="13056" width="9.140625" style="62"/>
    <col min="13057" max="13057" width="4.28515625" style="62" customWidth="1"/>
    <col min="13058" max="13058" width="9.28515625" style="62" customWidth="1"/>
    <col min="13059" max="13059" width="32.7109375" style="62" customWidth="1"/>
    <col min="13060" max="13061" width="6.7109375" style="62" customWidth="1"/>
    <col min="13062" max="13063" width="8.28515625" style="62" customWidth="1"/>
    <col min="13064" max="13065" width="9.7109375" style="62" customWidth="1"/>
    <col min="13066" max="13066" width="15.7109375" style="62" customWidth="1"/>
    <col min="13067" max="13312" width="9.140625" style="62"/>
    <col min="13313" max="13313" width="4.28515625" style="62" customWidth="1"/>
    <col min="13314" max="13314" width="9.28515625" style="62" customWidth="1"/>
    <col min="13315" max="13315" width="32.7109375" style="62" customWidth="1"/>
    <col min="13316" max="13317" width="6.7109375" style="62" customWidth="1"/>
    <col min="13318" max="13319" width="8.28515625" style="62" customWidth="1"/>
    <col min="13320" max="13321" width="9.7109375" style="62" customWidth="1"/>
    <col min="13322" max="13322" width="15.7109375" style="62" customWidth="1"/>
    <col min="13323" max="13568" width="9.140625" style="62"/>
    <col min="13569" max="13569" width="4.28515625" style="62" customWidth="1"/>
    <col min="13570" max="13570" width="9.28515625" style="62" customWidth="1"/>
    <col min="13571" max="13571" width="32.7109375" style="62" customWidth="1"/>
    <col min="13572" max="13573" width="6.7109375" style="62" customWidth="1"/>
    <col min="13574" max="13575" width="8.28515625" style="62" customWidth="1"/>
    <col min="13576" max="13577" width="9.7109375" style="62" customWidth="1"/>
    <col min="13578" max="13578" width="15.7109375" style="62" customWidth="1"/>
    <col min="13579" max="13824" width="9.140625" style="62"/>
    <col min="13825" max="13825" width="4.28515625" style="62" customWidth="1"/>
    <col min="13826" max="13826" width="9.28515625" style="62" customWidth="1"/>
    <col min="13827" max="13827" width="32.7109375" style="62" customWidth="1"/>
    <col min="13828" max="13829" width="6.7109375" style="62" customWidth="1"/>
    <col min="13830" max="13831" width="8.28515625" style="62" customWidth="1"/>
    <col min="13832" max="13833" width="9.7109375" style="62" customWidth="1"/>
    <col min="13834" max="13834" width="15.7109375" style="62" customWidth="1"/>
    <col min="13835" max="14080" width="9.140625" style="62"/>
    <col min="14081" max="14081" width="4.28515625" style="62" customWidth="1"/>
    <col min="14082" max="14082" width="9.28515625" style="62" customWidth="1"/>
    <col min="14083" max="14083" width="32.7109375" style="62" customWidth="1"/>
    <col min="14084" max="14085" width="6.7109375" style="62" customWidth="1"/>
    <col min="14086" max="14087" width="8.28515625" style="62" customWidth="1"/>
    <col min="14088" max="14089" width="9.7109375" style="62" customWidth="1"/>
    <col min="14090" max="14090" width="15.7109375" style="62" customWidth="1"/>
    <col min="14091" max="14336" width="9.140625" style="62"/>
    <col min="14337" max="14337" width="4.28515625" style="62" customWidth="1"/>
    <col min="14338" max="14338" width="9.28515625" style="62" customWidth="1"/>
    <col min="14339" max="14339" width="32.7109375" style="62" customWidth="1"/>
    <col min="14340" max="14341" width="6.7109375" style="62" customWidth="1"/>
    <col min="14342" max="14343" width="8.28515625" style="62" customWidth="1"/>
    <col min="14344" max="14345" width="9.7109375" style="62" customWidth="1"/>
    <col min="14346" max="14346" width="15.7109375" style="62" customWidth="1"/>
    <col min="14347" max="14592" width="9.140625" style="62"/>
    <col min="14593" max="14593" width="4.28515625" style="62" customWidth="1"/>
    <col min="14594" max="14594" width="9.28515625" style="62" customWidth="1"/>
    <col min="14595" max="14595" width="32.7109375" style="62" customWidth="1"/>
    <col min="14596" max="14597" width="6.7109375" style="62" customWidth="1"/>
    <col min="14598" max="14599" width="8.28515625" style="62" customWidth="1"/>
    <col min="14600" max="14601" width="9.7109375" style="62" customWidth="1"/>
    <col min="14602" max="14602" width="15.7109375" style="62" customWidth="1"/>
    <col min="14603" max="14848" width="9.140625" style="62"/>
    <col min="14849" max="14849" width="4.28515625" style="62" customWidth="1"/>
    <col min="14850" max="14850" width="9.28515625" style="62" customWidth="1"/>
    <col min="14851" max="14851" width="32.7109375" style="62" customWidth="1"/>
    <col min="14852" max="14853" width="6.7109375" style="62" customWidth="1"/>
    <col min="14854" max="14855" width="8.28515625" style="62" customWidth="1"/>
    <col min="14856" max="14857" width="9.7109375" style="62" customWidth="1"/>
    <col min="14858" max="14858" width="15.7109375" style="62" customWidth="1"/>
    <col min="14859" max="15104" width="9.140625" style="62"/>
    <col min="15105" max="15105" width="4.28515625" style="62" customWidth="1"/>
    <col min="15106" max="15106" width="9.28515625" style="62" customWidth="1"/>
    <col min="15107" max="15107" width="32.7109375" style="62" customWidth="1"/>
    <col min="15108" max="15109" width="6.7109375" style="62" customWidth="1"/>
    <col min="15110" max="15111" width="8.28515625" style="62" customWidth="1"/>
    <col min="15112" max="15113" width="9.7109375" style="62" customWidth="1"/>
    <col min="15114" max="15114" width="15.7109375" style="62" customWidth="1"/>
    <col min="15115" max="15360" width="9.140625" style="62"/>
    <col min="15361" max="15361" width="4.28515625" style="62" customWidth="1"/>
    <col min="15362" max="15362" width="9.28515625" style="62" customWidth="1"/>
    <col min="15363" max="15363" width="32.7109375" style="62" customWidth="1"/>
    <col min="15364" max="15365" width="6.7109375" style="62" customWidth="1"/>
    <col min="15366" max="15367" width="8.28515625" style="62" customWidth="1"/>
    <col min="15368" max="15369" width="9.7109375" style="62" customWidth="1"/>
    <col min="15370" max="15370" width="15.7109375" style="62" customWidth="1"/>
    <col min="15371" max="15616" width="9.140625" style="62"/>
    <col min="15617" max="15617" width="4.28515625" style="62" customWidth="1"/>
    <col min="15618" max="15618" width="9.28515625" style="62" customWidth="1"/>
    <col min="15619" max="15619" width="32.7109375" style="62" customWidth="1"/>
    <col min="15620" max="15621" width="6.7109375" style="62" customWidth="1"/>
    <col min="15622" max="15623" width="8.28515625" style="62" customWidth="1"/>
    <col min="15624" max="15625" width="9.7109375" style="62" customWidth="1"/>
    <col min="15626" max="15626" width="15.7109375" style="62" customWidth="1"/>
    <col min="15627" max="15872" width="9.140625" style="62"/>
    <col min="15873" max="15873" width="4.28515625" style="62" customWidth="1"/>
    <col min="15874" max="15874" width="9.28515625" style="62" customWidth="1"/>
    <col min="15875" max="15875" width="32.7109375" style="62" customWidth="1"/>
    <col min="15876" max="15877" width="6.7109375" style="62" customWidth="1"/>
    <col min="15878" max="15879" width="8.28515625" style="62" customWidth="1"/>
    <col min="15880" max="15881" width="9.7109375" style="62" customWidth="1"/>
    <col min="15882" max="15882" width="15.7109375" style="62" customWidth="1"/>
    <col min="15883" max="16128" width="9.140625" style="62"/>
    <col min="16129" max="16129" width="4.28515625" style="62" customWidth="1"/>
    <col min="16130" max="16130" width="9.28515625" style="62" customWidth="1"/>
    <col min="16131" max="16131" width="32.7109375" style="62" customWidth="1"/>
    <col min="16132" max="16133" width="6.7109375" style="62" customWidth="1"/>
    <col min="16134" max="16135" width="8.28515625" style="62" customWidth="1"/>
    <col min="16136" max="16137" width="9.7109375" style="62" customWidth="1"/>
    <col min="16138" max="16138" width="15.7109375" style="62" customWidth="1"/>
    <col min="16139" max="16384" width="9.140625" style="62"/>
  </cols>
  <sheetData>
    <row r="1" spans="1:9" s="319" customFormat="1" ht="18" customHeight="1">
      <c r="A1" s="8" t="s">
        <v>71</v>
      </c>
      <c r="B1" s="8" t="s">
        <v>72</v>
      </c>
      <c r="C1" s="8" t="s">
        <v>73</v>
      </c>
      <c r="D1" s="241" t="s">
        <v>74</v>
      </c>
      <c r="E1" s="241" t="s">
        <v>75</v>
      </c>
      <c r="F1" s="241" t="s">
        <v>76</v>
      </c>
      <c r="G1" s="241" t="s">
        <v>77</v>
      </c>
      <c r="H1" s="13" t="s">
        <v>0</v>
      </c>
      <c r="I1" s="13" t="s">
        <v>1</v>
      </c>
    </row>
    <row r="2" spans="1:9" ht="114">
      <c r="A2" s="57">
        <v>1</v>
      </c>
      <c r="B2" s="20"/>
      <c r="C2" s="74" t="s">
        <v>4797</v>
      </c>
      <c r="D2" s="76">
        <v>3</v>
      </c>
      <c r="E2" s="58" t="s">
        <v>80</v>
      </c>
      <c r="F2" s="269"/>
      <c r="G2" s="269"/>
      <c r="H2" s="384">
        <f>ROUND(D2*F2, 0)</f>
        <v>0</v>
      </c>
      <c r="I2" s="384">
        <f>ROUND(D2*G2, 0)</f>
        <v>0</v>
      </c>
    </row>
    <row r="3" spans="1:9" ht="14.25">
      <c r="A3" s="57"/>
      <c r="B3" s="20"/>
      <c r="C3" s="74"/>
      <c r="D3" s="76"/>
      <c r="E3" s="58"/>
      <c r="F3" s="317"/>
      <c r="G3" s="317"/>
      <c r="H3" s="384"/>
      <c r="I3" s="384"/>
    </row>
    <row r="4" spans="1:9" ht="85.5">
      <c r="A4" s="57">
        <v>2</v>
      </c>
      <c r="B4" s="20"/>
      <c r="C4" s="74" t="s">
        <v>4798</v>
      </c>
      <c r="D4" s="76">
        <v>1</v>
      </c>
      <c r="E4" s="58" t="s">
        <v>80</v>
      </c>
      <c r="F4" s="269"/>
      <c r="G4" s="269"/>
      <c r="H4" s="384">
        <f>ROUND(D4*F4, 0)</f>
        <v>0</v>
      </c>
      <c r="I4" s="384">
        <f>ROUND(D4*G4, 0)</f>
        <v>0</v>
      </c>
    </row>
    <row r="5" spans="1:9" ht="14.25">
      <c r="A5" s="57"/>
      <c r="B5" s="20"/>
      <c r="C5" s="74"/>
      <c r="D5" s="76"/>
      <c r="E5" s="58"/>
      <c r="F5" s="317"/>
      <c r="G5" s="317"/>
      <c r="H5" s="384"/>
      <c r="I5" s="384"/>
    </row>
    <row r="6" spans="1:9" ht="42.75">
      <c r="A6" s="57">
        <v>3</v>
      </c>
      <c r="B6" s="20"/>
      <c r="C6" s="74" t="s">
        <v>4799</v>
      </c>
      <c r="D6" s="76">
        <v>1</v>
      </c>
      <c r="E6" s="58" t="s">
        <v>80</v>
      </c>
      <c r="F6" s="269"/>
      <c r="G6" s="269"/>
      <c r="H6" s="384">
        <f>ROUND(D6*F6, 0)</f>
        <v>0</v>
      </c>
      <c r="I6" s="384">
        <f>ROUND(D6*G6, 0)</f>
        <v>0</v>
      </c>
    </row>
    <row r="7" spans="1:9" ht="14.25">
      <c r="A7" s="57"/>
      <c r="B7" s="20"/>
      <c r="C7" s="74"/>
      <c r="D7" s="76"/>
      <c r="E7" s="58"/>
      <c r="F7" s="317"/>
      <c r="G7" s="317"/>
      <c r="H7" s="384"/>
      <c r="I7" s="384"/>
    </row>
    <row r="8" spans="1:9" ht="71.25">
      <c r="A8" s="57">
        <v>4</v>
      </c>
      <c r="B8" s="20"/>
      <c r="C8" s="74" t="s">
        <v>4800</v>
      </c>
      <c r="D8" s="76">
        <v>1</v>
      </c>
      <c r="E8" s="58" t="s">
        <v>80</v>
      </c>
      <c r="F8" s="269"/>
      <c r="G8" s="269"/>
      <c r="H8" s="384">
        <f>ROUND(D8*F8, 0)</f>
        <v>0</v>
      </c>
      <c r="I8" s="384">
        <f>ROUND(D8*G8, 0)</f>
        <v>0</v>
      </c>
    </row>
    <row r="9" spans="1:9" ht="14.25">
      <c r="A9" s="57"/>
      <c r="B9" s="20"/>
      <c r="C9" s="74"/>
      <c r="D9" s="76"/>
      <c r="E9" s="58"/>
      <c r="F9" s="317"/>
      <c r="G9" s="317"/>
      <c r="H9" s="384"/>
      <c r="I9" s="384"/>
    </row>
    <row r="10" spans="1:9" ht="57">
      <c r="A10" s="57">
        <v>5</v>
      </c>
      <c r="B10" s="20"/>
      <c r="C10" s="74" t="s">
        <v>4801</v>
      </c>
      <c r="D10" s="76">
        <v>1</v>
      </c>
      <c r="E10" s="58" t="s">
        <v>80</v>
      </c>
      <c r="F10" s="269"/>
      <c r="G10" s="269"/>
      <c r="H10" s="384">
        <f>ROUND(D10*F10, 0)</f>
        <v>0</v>
      </c>
      <c r="I10" s="384">
        <f>ROUND(D10*G10, 0)</f>
        <v>0</v>
      </c>
    </row>
    <row r="11" spans="1:9" ht="14.25">
      <c r="A11" s="57"/>
      <c r="B11" s="20"/>
      <c r="C11" s="74"/>
      <c r="D11" s="76"/>
      <c r="E11" s="58"/>
      <c r="F11" s="317"/>
      <c r="G11" s="317"/>
      <c r="H11" s="384"/>
      <c r="I11" s="384"/>
    </row>
    <row r="12" spans="1:9" ht="71.25">
      <c r="A12" s="57">
        <v>6</v>
      </c>
      <c r="B12" s="20"/>
      <c r="C12" s="74" t="s">
        <v>4802</v>
      </c>
      <c r="D12" s="76">
        <v>2</v>
      </c>
      <c r="E12" s="58" t="s">
        <v>105</v>
      </c>
      <c r="F12" s="269"/>
      <c r="G12" s="269"/>
      <c r="H12" s="384">
        <f>ROUND(D12*F12, 0)</f>
        <v>0</v>
      </c>
      <c r="I12" s="384">
        <f>ROUND(D12*G12, 0)</f>
        <v>0</v>
      </c>
    </row>
    <row r="13" spans="1:9" ht="14.25">
      <c r="A13" s="57"/>
      <c r="B13" s="20"/>
      <c r="C13" s="74"/>
      <c r="D13" s="76"/>
      <c r="E13" s="58"/>
      <c r="F13" s="317"/>
      <c r="G13" s="317"/>
      <c r="H13" s="384"/>
      <c r="I13" s="384"/>
    </row>
    <row r="14" spans="1:9" ht="85.5">
      <c r="A14" s="57">
        <v>7</v>
      </c>
      <c r="B14" s="20"/>
      <c r="C14" s="74" t="s">
        <v>4796</v>
      </c>
      <c r="D14" s="76">
        <v>1</v>
      </c>
      <c r="E14" s="58" t="s">
        <v>80</v>
      </c>
      <c r="F14" s="269"/>
      <c r="G14" s="269"/>
      <c r="H14" s="384">
        <f>ROUND(D14*F14, 0)</f>
        <v>0</v>
      </c>
      <c r="I14" s="384">
        <f>ROUND(D14*G14, 0)</f>
        <v>0</v>
      </c>
    </row>
    <row r="15" spans="1:9" ht="14.25">
      <c r="A15" s="57"/>
      <c r="B15" s="20"/>
      <c r="C15" s="74"/>
      <c r="D15" s="76"/>
      <c r="E15" s="58"/>
      <c r="F15" s="317"/>
      <c r="G15" s="317"/>
      <c r="H15" s="384"/>
      <c r="I15" s="384"/>
    </row>
    <row r="16" spans="1:9" ht="57">
      <c r="A16" s="57">
        <v>8</v>
      </c>
      <c r="B16" s="20"/>
      <c r="C16" s="74" t="s">
        <v>4803</v>
      </c>
      <c r="D16" s="76">
        <v>5</v>
      </c>
      <c r="E16" s="58" t="s">
        <v>80</v>
      </c>
      <c r="F16" s="269"/>
      <c r="G16" s="269"/>
      <c r="H16" s="384">
        <f>ROUND(D16*F16, 0)</f>
        <v>0</v>
      </c>
      <c r="I16" s="384">
        <f>ROUND(D16*G16, 0)</f>
        <v>0</v>
      </c>
    </row>
    <row r="17" spans="1:9" ht="14.25">
      <c r="A17" s="57"/>
      <c r="B17" s="20"/>
      <c r="C17" s="74"/>
      <c r="D17" s="76"/>
      <c r="E17" s="58"/>
      <c r="F17" s="317"/>
      <c r="G17" s="317"/>
      <c r="H17" s="384"/>
      <c r="I17" s="384"/>
    </row>
    <row r="18" spans="1:9" ht="85.5">
      <c r="A18" s="57">
        <v>9</v>
      </c>
      <c r="B18" s="20"/>
      <c r="C18" s="74" t="s">
        <v>4805</v>
      </c>
      <c r="D18" s="76">
        <v>3</v>
      </c>
      <c r="E18" s="58" t="s">
        <v>80</v>
      </c>
      <c r="F18" s="269"/>
      <c r="G18" s="269"/>
      <c r="H18" s="384">
        <f>ROUND(D18*F18, 0)</f>
        <v>0</v>
      </c>
      <c r="I18" s="384">
        <f>ROUND(D18*G18, 0)</f>
        <v>0</v>
      </c>
    </row>
    <row r="19" spans="1:9" ht="14.25">
      <c r="A19" s="57"/>
      <c r="B19" s="20"/>
      <c r="C19" s="74"/>
      <c r="D19" s="76"/>
      <c r="E19" s="58"/>
      <c r="F19" s="317"/>
      <c r="G19" s="317"/>
      <c r="H19" s="384"/>
      <c r="I19" s="384"/>
    </row>
    <row r="20" spans="1:9" ht="42.75">
      <c r="A20" s="57">
        <v>10</v>
      </c>
      <c r="B20" s="20"/>
      <c r="C20" s="74" t="s">
        <v>4804</v>
      </c>
      <c r="D20" s="76">
        <v>8</v>
      </c>
      <c r="E20" s="58" t="s">
        <v>80</v>
      </c>
      <c r="F20" s="269"/>
      <c r="G20" s="269"/>
      <c r="H20" s="384">
        <f>ROUND(D20*F20, 0)</f>
        <v>0</v>
      </c>
      <c r="I20" s="384">
        <f>ROUND(D20*G20, 0)</f>
        <v>0</v>
      </c>
    </row>
    <row r="21" spans="1:9" ht="14.25">
      <c r="A21" s="57"/>
      <c r="B21" s="20"/>
      <c r="C21" s="20"/>
      <c r="D21" s="76"/>
      <c r="E21" s="20"/>
      <c r="F21" s="76"/>
      <c r="G21" s="76"/>
      <c r="H21" s="72"/>
      <c r="I21" s="72"/>
    </row>
    <row r="22" spans="1:9" s="318" customFormat="1" ht="15">
      <c r="A22" s="164"/>
      <c r="B22" s="12"/>
      <c r="C22" s="12" t="s">
        <v>89</v>
      </c>
      <c r="D22" s="268"/>
      <c r="E22" s="12"/>
      <c r="F22" s="268"/>
      <c r="G22" s="268"/>
      <c r="H22" s="385">
        <f>ROUND(SUM(H2:H21),0)</f>
        <v>0</v>
      </c>
      <c r="I22" s="385">
        <f>ROUND(SUM(I2:I21),0)</f>
        <v>0</v>
      </c>
    </row>
    <row r="23" spans="1:9" ht="14.25">
      <c r="A23" s="57"/>
      <c r="B23" s="20"/>
      <c r="C23" s="20"/>
      <c r="D23" s="76"/>
      <c r="E23" s="20"/>
      <c r="F23" s="76"/>
      <c r="G23" s="76"/>
      <c r="H23" s="58"/>
      <c r="I23" s="58"/>
    </row>
    <row r="24" spans="1:9">
      <c r="F24" s="346"/>
    </row>
  </sheetData>
  <sheetProtection algorithmName="SHA-512" hashValue="6b7sCY93F9rUrK2RlAqq6QUzdLzhbfr5d8DK15eZ68g0oLDVtX3AX9SnW0J9QQ4Tiw6ENjUucOE864/h6iYSpw==" saltValue="CtG/H1vPfs/ZdGhjJBTeCQ==" spinCount="100000" sheet="1" objects="1" scenarios="1"/>
  <autoFilter ref="A1:I24" xr:uid="{00000000-0009-0000-0000-000032000000}"/>
  <pageMargins left="0.23622047244094491" right="0.23622047244094491" top="0.70866141732283472" bottom="0.70866141732283472" header="0.43307086614173229" footer="0.43307086614173229"/>
  <pageSetup paperSize="9" scale="60" firstPageNumber="262" orientation="portrait" useFirstPageNumber="1" r:id="rId1"/>
  <headerFooter>
    <oddHeader>&amp;L&amp;"Times New Roman,Félkövér"&amp;10&amp;A</oddHeader>
    <oddFooter>&amp;C&amp;P</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Munka53">
    <tabColor theme="7" tint="0.39997558519241921"/>
  </sheetPr>
  <dimension ref="A1:J553"/>
  <sheetViews>
    <sheetView zoomScaleSheetLayoutView="55" zoomScalePageLayoutView="115" workbookViewId="0">
      <selection activeCell="G3" sqref="G3"/>
    </sheetView>
  </sheetViews>
  <sheetFormatPr defaultRowHeight="14.25"/>
  <cols>
    <col min="1" max="1" width="5.28515625" style="222" customWidth="1"/>
    <col min="2" max="2" width="11.28515625" style="219" customWidth="1"/>
    <col min="3" max="3" width="39.42578125" style="219" customWidth="1"/>
    <col min="4" max="4" width="11" style="290" customWidth="1"/>
    <col min="5" max="5" width="8.85546875" style="221" customWidth="1"/>
    <col min="6" max="6" width="17.140625" style="378" customWidth="1"/>
    <col min="7" max="7" width="14.7109375" style="378" customWidth="1"/>
    <col min="8" max="8" width="18.7109375" style="221" customWidth="1"/>
    <col min="9" max="9" width="15.7109375" style="221" customWidth="1"/>
    <col min="10" max="257" width="9.140625" style="219"/>
    <col min="258" max="258" width="5.7109375" style="219" customWidth="1"/>
    <col min="259" max="259" width="53.85546875" style="219" customWidth="1"/>
    <col min="260" max="260" width="9.140625" style="219" customWidth="1"/>
    <col min="261" max="261" width="6.140625" style="219" customWidth="1"/>
    <col min="262" max="262" width="12.85546875" style="219" customWidth="1"/>
    <col min="263" max="263" width="11.42578125" style="219" customWidth="1"/>
    <col min="264" max="264" width="14.28515625" style="219" customWidth="1"/>
    <col min="265" max="265" width="13.28515625" style="219" customWidth="1"/>
    <col min="266" max="513" width="9.140625" style="219"/>
    <col min="514" max="514" width="5.7109375" style="219" customWidth="1"/>
    <col min="515" max="515" width="53.85546875" style="219" customWidth="1"/>
    <col min="516" max="516" width="9.140625" style="219" customWidth="1"/>
    <col min="517" max="517" width="6.140625" style="219" customWidth="1"/>
    <col min="518" max="518" width="12.85546875" style="219" customWidth="1"/>
    <col min="519" max="519" width="11.42578125" style="219" customWidth="1"/>
    <col min="520" max="520" width="14.28515625" style="219" customWidth="1"/>
    <col min="521" max="521" width="13.28515625" style="219" customWidth="1"/>
    <col min="522" max="769" width="9.140625" style="219"/>
    <col min="770" max="770" width="5.7109375" style="219" customWidth="1"/>
    <col min="771" max="771" width="53.85546875" style="219" customWidth="1"/>
    <col min="772" max="772" width="9.140625" style="219" customWidth="1"/>
    <col min="773" max="773" width="6.140625" style="219" customWidth="1"/>
    <col min="774" max="774" width="12.85546875" style="219" customWidth="1"/>
    <col min="775" max="775" width="11.42578125" style="219" customWidth="1"/>
    <col min="776" max="776" width="14.28515625" style="219" customWidth="1"/>
    <col min="777" max="777" width="13.28515625" style="219" customWidth="1"/>
    <col min="778" max="1025" width="9.140625" style="219"/>
    <col min="1026" max="1026" width="5.7109375" style="219" customWidth="1"/>
    <col min="1027" max="1027" width="53.85546875" style="219" customWidth="1"/>
    <col min="1028" max="1028" width="9.140625" style="219" customWidth="1"/>
    <col min="1029" max="1029" width="6.140625" style="219" customWidth="1"/>
    <col min="1030" max="1030" width="12.85546875" style="219" customWidth="1"/>
    <col min="1031" max="1031" width="11.42578125" style="219" customWidth="1"/>
    <col min="1032" max="1032" width="14.28515625" style="219" customWidth="1"/>
    <col min="1033" max="1033" width="13.28515625" style="219" customWidth="1"/>
    <col min="1034" max="1281" width="9.140625" style="219"/>
    <col min="1282" max="1282" width="5.7109375" style="219" customWidth="1"/>
    <col min="1283" max="1283" width="53.85546875" style="219" customWidth="1"/>
    <col min="1284" max="1284" width="9.140625" style="219" customWidth="1"/>
    <col min="1285" max="1285" width="6.140625" style="219" customWidth="1"/>
    <col min="1286" max="1286" width="12.85546875" style="219" customWidth="1"/>
    <col min="1287" max="1287" width="11.42578125" style="219" customWidth="1"/>
    <col min="1288" max="1288" width="14.28515625" style="219" customWidth="1"/>
    <col min="1289" max="1289" width="13.28515625" style="219" customWidth="1"/>
    <col min="1290" max="1537" width="9.140625" style="219"/>
    <col min="1538" max="1538" width="5.7109375" style="219" customWidth="1"/>
    <col min="1539" max="1539" width="53.85546875" style="219" customWidth="1"/>
    <col min="1540" max="1540" width="9.140625" style="219" customWidth="1"/>
    <col min="1541" max="1541" width="6.140625" style="219" customWidth="1"/>
    <col min="1542" max="1542" width="12.85546875" style="219" customWidth="1"/>
    <col min="1543" max="1543" width="11.42578125" style="219" customWidth="1"/>
    <col min="1544" max="1544" width="14.28515625" style="219" customWidth="1"/>
    <col min="1545" max="1545" width="13.28515625" style="219" customWidth="1"/>
    <col min="1546" max="1793" width="9.140625" style="219"/>
    <col min="1794" max="1794" width="5.7109375" style="219" customWidth="1"/>
    <col min="1795" max="1795" width="53.85546875" style="219" customWidth="1"/>
    <col min="1796" max="1796" width="9.140625" style="219" customWidth="1"/>
    <col min="1797" max="1797" width="6.140625" style="219" customWidth="1"/>
    <col min="1798" max="1798" width="12.85546875" style="219" customWidth="1"/>
    <col min="1799" max="1799" width="11.42578125" style="219" customWidth="1"/>
    <col min="1800" max="1800" width="14.28515625" style="219" customWidth="1"/>
    <col min="1801" max="1801" width="13.28515625" style="219" customWidth="1"/>
    <col min="1802" max="2049" width="9.140625" style="219"/>
    <col min="2050" max="2050" width="5.7109375" style="219" customWidth="1"/>
    <col min="2051" max="2051" width="53.85546875" style="219" customWidth="1"/>
    <col min="2052" max="2052" width="9.140625" style="219" customWidth="1"/>
    <col min="2053" max="2053" width="6.140625" style="219" customWidth="1"/>
    <col min="2054" max="2054" width="12.85546875" style="219" customWidth="1"/>
    <col min="2055" max="2055" width="11.42578125" style="219" customWidth="1"/>
    <col min="2056" max="2056" width="14.28515625" style="219" customWidth="1"/>
    <col min="2057" max="2057" width="13.28515625" style="219" customWidth="1"/>
    <col min="2058" max="2305" width="9.140625" style="219"/>
    <col min="2306" max="2306" width="5.7109375" style="219" customWidth="1"/>
    <col min="2307" max="2307" width="53.85546875" style="219" customWidth="1"/>
    <col min="2308" max="2308" width="9.140625" style="219" customWidth="1"/>
    <col min="2309" max="2309" width="6.140625" style="219" customWidth="1"/>
    <col min="2310" max="2310" width="12.85546875" style="219" customWidth="1"/>
    <col min="2311" max="2311" width="11.42578125" style="219" customWidth="1"/>
    <col min="2312" max="2312" width="14.28515625" style="219" customWidth="1"/>
    <col min="2313" max="2313" width="13.28515625" style="219" customWidth="1"/>
    <col min="2314" max="2561" width="9.140625" style="219"/>
    <col min="2562" max="2562" width="5.7109375" style="219" customWidth="1"/>
    <col min="2563" max="2563" width="53.85546875" style="219" customWidth="1"/>
    <col min="2564" max="2564" width="9.140625" style="219" customWidth="1"/>
    <col min="2565" max="2565" width="6.140625" style="219" customWidth="1"/>
    <col min="2566" max="2566" width="12.85546875" style="219" customWidth="1"/>
    <col min="2567" max="2567" width="11.42578125" style="219" customWidth="1"/>
    <col min="2568" max="2568" width="14.28515625" style="219" customWidth="1"/>
    <col min="2569" max="2569" width="13.28515625" style="219" customWidth="1"/>
    <col min="2570" max="2817" width="9.140625" style="219"/>
    <col min="2818" max="2818" width="5.7109375" style="219" customWidth="1"/>
    <col min="2819" max="2819" width="53.85546875" style="219" customWidth="1"/>
    <col min="2820" max="2820" width="9.140625" style="219" customWidth="1"/>
    <col min="2821" max="2821" width="6.140625" style="219" customWidth="1"/>
    <col min="2822" max="2822" width="12.85546875" style="219" customWidth="1"/>
    <col min="2823" max="2823" width="11.42578125" style="219" customWidth="1"/>
    <col min="2824" max="2824" width="14.28515625" style="219" customWidth="1"/>
    <col min="2825" max="2825" width="13.28515625" style="219" customWidth="1"/>
    <col min="2826" max="3073" width="9.140625" style="219"/>
    <col min="3074" max="3074" width="5.7109375" style="219" customWidth="1"/>
    <col min="3075" max="3075" width="53.85546875" style="219" customWidth="1"/>
    <col min="3076" max="3076" width="9.140625" style="219" customWidth="1"/>
    <col min="3077" max="3077" width="6.140625" style="219" customWidth="1"/>
    <col min="3078" max="3078" width="12.85546875" style="219" customWidth="1"/>
    <col min="3079" max="3079" width="11.42578125" style="219" customWidth="1"/>
    <col min="3080" max="3080" width="14.28515625" style="219" customWidth="1"/>
    <col min="3081" max="3081" width="13.28515625" style="219" customWidth="1"/>
    <col min="3082" max="3329" width="9.140625" style="219"/>
    <col min="3330" max="3330" width="5.7109375" style="219" customWidth="1"/>
    <col min="3331" max="3331" width="53.85546875" style="219" customWidth="1"/>
    <col min="3332" max="3332" width="9.140625" style="219" customWidth="1"/>
    <col min="3333" max="3333" width="6.140625" style="219" customWidth="1"/>
    <col min="3334" max="3334" width="12.85546875" style="219" customWidth="1"/>
    <col min="3335" max="3335" width="11.42578125" style="219" customWidth="1"/>
    <col min="3336" max="3336" width="14.28515625" style="219" customWidth="1"/>
    <col min="3337" max="3337" width="13.28515625" style="219" customWidth="1"/>
    <col min="3338" max="3585" width="9.140625" style="219"/>
    <col min="3586" max="3586" width="5.7109375" style="219" customWidth="1"/>
    <col min="3587" max="3587" width="53.85546875" style="219" customWidth="1"/>
    <col min="3588" max="3588" width="9.140625" style="219" customWidth="1"/>
    <col min="3589" max="3589" width="6.140625" style="219" customWidth="1"/>
    <col min="3590" max="3590" width="12.85546875" style="219" customWidth="1"/>
    <col min="3591" max="3591" width="11.42578125" style="219" customWidth="1"/>
    <col min="3592" max="3592" width="14.28515625" style="219" customWidth="1"/>
    <col min="3593" max="3593" width="13.28515625" style="219" customWidth="1"/>
    <col min="3594" max="3841" width="9.140625" style="219"/>
    <col min="3842" max="3842" width="5.7109375" style="219" customWidth="1"/>
    <col min="3843" max="3843" width="53.85546875" style="219" customWidth="1"/>
    <col min="3844" max="3844" width="9.140625" style="219" customWidth="1"/>
    <col min="3845" max="3845" width="6.140625" style="219" customWidth="1"/>
    <col min="3846" max="3846" width="12.85546875" style="219" customWidth="1"/>
    <col min="3847" max="3847" width="11.42578125" style="219" customWidth="1"/>
    <col min="3848" max="3848" width="14.28515625" style="219" customWidth="1"/>
    <col min="3849" max="3849" width="13.28515625" style="219" customWidth="1"/>
    <col min="3850" max="4097" width="9.140625" style="219"/>
    <col min="4098" max="4098" width="5.7109375" style="219" customWidth="1"/>
    <col min="4099" max="4099" width="53.85546875" style="219" customWidth="1"/>
    <col min="4100" max="4100" width="9.140625" style="219" customWidth="1"/>
    <col min="4101" max="4101" width="6.140625" style="219" customWidth="1"/>
    <col min="4102" max="4102" width="12.85546875" style="219" customWidth="1"/>
    <col min="4103" max="4103" width="11.42578125" style="219" customWidth="1"/>
    <col min="4104" max="4104" width="14.28515625" style="219" customWidth="1"/>
    <col min="4105" max="4105" width="13.28515625" style="219" customWidth="1"/>
    <col min="4106" max="4353" width="9.140625" style="219"/>
    <col min="4354" max="4354" width="5.7109375" style="219" customWidth="1"/>
    <col min="4355" max="4355" width="53.85546875" style="219" customWidth="1"/>
    <col min="4356" max="4356" width="9.140625" style="219" customWidth="1"/>
    <col min="4357" max="4357" width="6.140625" style="219" customWidth="1"/>
    <col min="4358" max="4358" width="12.85546875" style="219" customWidth="1"/>
    <col min="4359" max="4359" width="11.42578125" style="219" customWidth="1"/>
    <col min="4360" max="4360" width="14.28515625" style="219" customWidth="1"/>
    <col min="4361" max="4361" width="13.28515625" style="219" customWidth="1"/>
    <col min="4362" max="4609" width="9.140625" style="219"/>
    <col min="4610" max="4610" width="5.7109375" style="219" customWidth="1"/>
    <col min="4611" max="4611" width="53.85546875" style="219" customWidth="1"/>
    <col min="4612" max="4612" width="9.140625" style="219" customWidth="1"/>
    <col min="4613" max="4613" width="6.140625" style="219" customWidth="1"/>
    <col min="4614" max="4614" width="12.85546875" style="219" customWidth="1"/>
    <col min="4615" max="4615" width="11.42578125" style="219" customWidth="1"/>
    <col min="4616" max="4616" width="14.28515625" style="219" customWidth="1"/>
    <col min="4617" max="4617" width="13.28515625" style="219" customWidth="1"/>
    <col min="4618" max="4865" width="9.140625" style="219"/>
    <col min="4866" max="4866" width="5.7109375" style="219" customWidth="1"/>
    <col min="4867" max="4867" width="53.85546875" style="219" customWidth="1"/>
    <col min="4868" max="4868" width="9.140625" style="219" customWidth="1"/>
    <col min="4869" max="4869" width="6.140625" style="219" customWidth="1"/>
    <col min="4870" max="4870" width="12.85546875" style="219" customWidth="1"/>
    <col min="4871" max="4871" width="11.42578125" style="219" customWidth="1"/>
    <col min="4872" max="4872" width="14.28515625" style="219" customWidth="1"/>
    <col min="4873" max="4873" width="13.28515625" style="219" customWidth="1"/>
    <col min="4874" max="5121" width="9.140625" style="219"/>
    <col min="5122" max="5122" width="5.7109375" style="219" customWidth="1"/>
    <col min="5123" max="5123" width="53.85546875" style="219" customWidth="1"/>
    <col min="5124" max="5124" width="9.140625" style="219" customWidth="1"/>
    <col min="5125" max="5125" width="6.140625" style="219" customWidth="1"/>
    <col min="5126" max="5126" width="12.85546875" style="219" customWidth="1"/>
    <col min="5127" max="5127" width="11.42578125" style="219" customWidth="1"/>
    <col min="5128" max="5128" width="14.28515625" style="219" customWidth="1"/>
    <col min="5129" max="5129" width="13.28515625" style="219" customWidth="1"/>
    <col min="5130" max="5377" width="9.140625" style="219"/>
    <col min="5378" max="5378" width="5.7109375" style="219" customWidth="1"/>
    <col min="5379" max="5379" width="53.85546875" style="219" customWidth="1"/>
    <col min="5380" max="5380" width="9.140625" style="219" customWidth="1"/>
    <col min="5381" max="5381" width="6.140625" style="219" customWidth="1"/>
    <col min="5382" max="5382" width="12.85546875" style="219" customWidth="1"/>
    <col min="5383" max="5383" width="11.42578125" style="219" customWidth="1"/>
    <col min="5384" max="5384" width="14.28515625" style="219" customWidth="1"/>
    <col min="5385" max="5385" width="13.28515625" style="219" customWidth="1"/>
    <col min="5386" max="5633" width="9.140625" style="219"/>
    <col min="5634" max="5634" width="5.7109375" style="219" customWidth="1"/>
    <col min="5635" max="5635" width="53.85546875" style="219" customWidth="1"/>
    <col min="5636" max="5636" width="9.140625" style="219" customWidth="1"/>
    <col min="5637" max="5637" width="6.140625" style="219" customWidth="1"/>
    <col min="5638" max="5638" width="12.85546875" style="219" customWidth="1"/>
    <col min="5639" max="5639" width="11.42578125" style="219" customWidth="1"/>
    <col min="5640" max="5640" width="14.28515625" style="219" customWidth="1"/>
    <col min="5641" max="5641" width="13.28515625" style="219" customWidth="1"/>
    <col min="5642" max="5889" width="9.140625" style="219"/>
    <col min="5890" max="5890" width="5.7109375" style="219" customWidth="1"/>
    <col min="5891" max="5891" width="53.85546875" style="219" customWidth="1"/>
    <col min="5892" max="5892" width="9.140625" style="219" customWidth="1"/>
    <col min="5893" max="5893" width="6.140625" style="219" customWidth="1"/>
    <col min="5894" max="5894" width="12.85546875" style="219" customWidth="1"/>
    <col min="5895" max="5895" width="11.42578125" style="219" customWidth="1"/>
    <col min="5896" max="5896" width="14.28515625" style="219" customWidth="1"/>
    <col min="5897" max="5897" width="13.28515625" style="219" customWidth="1"/>
    <col min="5898" max="6145" width="9.140625" style="219"/>
    <col min="6146" max="6146" width="5.7109375" style="219" customWidth="1"/>
    <col min="6147" max="6147" width="53.85546875" style="219" customWidth="1"/>
    <col min="6148" max="6148" width="9.140625" style="219" customWidth="1"/>
    <col min="6149" max="6149" width="6.140625" style="219" customWidth="1"/>
    <col min="6150" max="6150" width="12.85546875" style="219" customWidth="1"/>
    <col min="6151" max="6151" width="11.42578125" style="219" customWidth="1"/>
    <col min="6152" max="6152" width="14.28515625" style="219" customWidth="1"/>
    <col min="6153" max="6153" width="13.28515625" style="219" customWidth="1"/>
    <col min="6154" max="6401" width="9.140625" style="219"/>
    <col min="6402" max="6402" width="5.7109375" style="219" customWidth="1"/>
    <col min="6403" max="6403" width="53.85546875" style="219" customWidth="1"/>
    <col min="6404" max="6404" width="9.140625" style="219" customWidth="1"/>
    <col min="6405" max="6405" width="6.140625" style="219" customWidth="1"/>
    <col min="6406" max="6406" width="12.85546875" style="219" customWidth="1"/>
    <col min="6407" max="6407" width="11.42578125" style="219" customWidth="1"/>
    <col min="6408" max="6408" width="14.28515625" style="219" customWidth="1"/>
    <col min="6409" max="6409" width="13.28515625" style="219" customWidth="1"/>
    <col min="6410" max="6657" width="9.140625" style="219"/>
    <col min="6658" max="6658" width="5.7109375" style="219" customWidth="1"/>
    <col min="6659" max="6659" width="53.85546875" style="219" customWidth="1"/>
    <col min="6660" max="6660" width="9.140625" style="219" customWidth="1"/>
    <col min="6661" max="6661" width="6.140625" style="219" customWidth="1"/>
    <col min="6662" max="6662" width="12.85546875" style="219" customWidth="1"/>
    <col min="6663" max="6663" width="11.42578125" style="219" customWidth="1"/>
    <col min="6664" max="6664" width="14.28515625" style="219" customWidth="1"/>
    <col min="6665" max="6665" width="13.28515625" style="219" customWidth="1"/>
    <col min="6666" max="6913" width="9.140625" style="219"/>
    <col min="6914" max="6914" width="5.7109375" style="219" customWidth="1"/>
    <col min="6915" max="6915" width="53.85546875" style="219" customWidth="1"/>
    <col min="6916" max="6916" width="9.140625" style="219" customWidth="1"/>
    <col min="6917" max="6917" width="6.140625" style="219" customWidth="1"/>
    <col min="6918" max="6918" width="12.85546875" style="219" customWidth="1"/>
    <col min="6919" max="6919" width="11.42578125" style="219" customWidth="1"/>
    <col min="6920" max="6920" width="14.28515625" style="219" customWidth="1"/>
    <col min="6921" max="6921" width="13.28515625" style="219" customWidth="1"/>
    <col min="6922" max="7169" width="9.140625" style="219"/>
    <col min="7170" max="7170" width="5.7109375" style="219" customWidth="1"/>
    <col min="7171" max="7171" width="53.85546875" style="219" customWidth="1"/>
    <col min="7172" max="7172" width="9.140625" style="219" customWidth="1"/>
    <col min="7173" max="7173" width="6.140625" style="219" customWidth="1"/>
    <col min="7174" max="7174" width="12.85546875" style="219" customWidth="1"/>
    <col min="7175" max="7175" width="11.42578125" style="219" customWidth="1"/>
    <col min="7176" max="7176" width="14.28515625" style="219" customWidth="1"/>
    <col min="7177" max="7177" width="13.28515625" style="219" customWidth="1"/>
    <col min="7178" max="7425" width="9.140625" style="219"/>
    <col min="7426" max="7426" width="5.7109375" style="219" customWidth="1"/>
    <col min="7427" max="7427" width="53.85546875" style="219" customWidth="1"/>
    <col min="7428" max="7428" width="9.140625" style="219" customWidth="1"/>
    <col min="7429" max="7429" width="6.140625" style="219" customWidth="1"/>
    <col min="7430" max="7430" width="12.85546875" style="219" customWidth="1"/>
    <col min="7431" max="7431" width="11.42578125" style="219" customWidth="1"/>
    <col min="7432" max="7432" width="14.28515625" style="219" customWidth="1"/>
    <col min="7433" max="7433" width="13.28515625" style="219" customWidth="1"/>
    <col min="7434" max="7681" width="9.140625" style="219"/>
    <col min="7682" max="7682" width="5.7109375" style="219" customWidth="1"/>
    <col min="7683" max="7683" width="53.85546875" style="219" customWidth="1"/>
    <col min="7684" max="7684" width="9.140625" style="219" customWidth="1"/>
    <col min="7685" max="7685" width="6.140625" style="219" customWidth="1"/>
    <col min="7686" max="7686" width="12.85546875" style="219" customWidth="1"/>
    <col min="7687" max="7687" width="11.42578125" style="219" customWidth="1"/>
    <col min="7688" max="7688" width="14.28515625" style="219" customWidth="1"/>
    <col min="7689" max="7689" width="13.28515625" style="219" customWidth="1"/>
    <col min="7690" max="7937" width="9.140625" style="219"/>
    <col min="7938" max="7938" width="5.7109375" style="219" customWidth="1"/>
    <col min="7939" max="7939" width="53.85546875" style="219" customWidth="1"/>
    <col min="7940" max="7940" width="9.140625" style="219" customWidth="1"/>
    <col min="7941" max="7941" width="6.140625" style="219" customWidth="1"/>
    <col min="7942" max="7942" width="12.85546875" style="219" customWidth="1"/>
    <col min="7943" max="7943" width="11.42578125" style="219" customWidth="1"/>
    <col min="7944" max="7944" width="14.28515625" style="219" customWidth="1"/>
    <col min="7945" max="7945" width="13.28515625" style="219" customWidth="1"/>
    <col min="7946" max="8193" width="9.140625" style="219"/>
    <col min="8194" max="8194" width="5.7109375" style="219" customWidth="1"/>
    <col min="8195" max="8195" width="53.85546875" style="219" customWidth="1"/>
    <col min="8196" max="8196" width="9.140625" style="219" customWidth="1"/>
    <col min="8197" max="8197" width="6.140625" style="219" customWidth="1"/>
    <col min="8198" max="8198" width="12.85546875" style="219" customWidth="1"/>
    <col min="8199" max="8199" width="11.42578125" style="219" customWidth="1"/>
    <col min="8200" max="8200" width="14.28515625" style="219" customWidth="1"/>
    <col min="8201" max="8201" width="13.28515625" style="219" customWidth="1"/>
    <col min="8202" max="8449" width="9.140625" style="219"/>
    <col min="8450" max="8450" width="5.7109375" style="219" customWidth="1"/>
    <col min="8451" max="8451" width="53.85546875" style="219" customWidth="1"/>
    <col min="8452" max="8452" width="9.140625" style="219" customWidth="1"/>
    <col min="8453" max="8453" width="6.140625" style="219" customWidth="1"/>
    <col min="8454" max="8454" width="12.85546875" style="219" customWidth="1"/>
    <col min="8455" max="8455" width="11.42578125" style="219" customWidth="1"/>
    <col min="8456" max="8456" width="14.28515625" style="219" customWidth="1"/>
    <col min="8457" max="8457" width="13.28515625" style="219" customWidth="1"/>
    <col min="8458" max="8705" width="9.140625" style="219"/>
    <col min="8706" max="8706" width="5.7109375" style="219" customWidth="1"/>
    <col min="8707" max="8707" width="53.85546875" style="219" customWidth="1"/>
    <col min="8708" max="8708" width="9.140625" style="219" customWidth="1"/>
    <col min="8709" max="8709" width="6.140625" style="219" customWidth="1"/>
    <col min="8710" max="8710" width="12.85546875" style="219" customWidth="1"/>
    <col min="8711" max="8711" width="11.42578125" style="219" customWidth="1"/>
    <col min="8712" max="8712" width="14.28515625" style="219" customWidth="1"/>
    <col min="8713" max="8713" width="13.28515625" style="219" customWidth="1"/>
    <col min="8714" max="8961" width="9.140625" style="219"/>
    <col min="8962" max="8962" width="5.7109375" style="219" customWidth="1"/>
    <col min="8963" max="8963" width="53.85546875" style="219" customWidth="1"/>
    <col min="8964" max="8964" width="9.140625" style="219" customWidth="1"/>
    <col min="8965" max="8965" width="6.140625" style="219" customWidth="1"/>
    <col min="8966" max="8966" width="12.85546875" style="219" customWidth="1"/>
    <col min="8967" max="8967" width="11.42578125" style="219" customWidth="1"/>
    <col min="8968" max="8968" width="14.28515625" style="219" customWidth="1"/>
    <col min="8969" max="8969" width="13.28515625" style="219" customWidth="1"/>
    <col min="8970" max="9217" width="9.140625" style="219"/>
    <col min="9218" max="9218" width="5.7109375" style="219" customWidth="1"/>
    <col min="9219" max="9219" width="53.85546875" style="219" customWidth="1"/>
    <col min="9220" max="9220" width="9.140625" style="219" customWidth="1"/>
    <col min="9221" max="9221" width="6.140625" style="219" customWidth="1"/>
    <col min="9222" max="9222" width="12.85546875" style="219" customWidth="1"/>
    <col min="9223" max="9223" width="11.42578125" style="219" customWidth="1"/>
    <col min="9224" max="9224" width="14.28515625" style="219" customWidth="1"/>
    <col min="9225" max="9225" width="13.28515625" style="219" customWidth="1"/>
    <col min="9226" max="9473" width="9.140625" style="219"/>
    <col min="9474" max="9474" width="5.7109375" style="219" customWidth="1"/>
    <col min="9475" max="9475" width="53.85546875" style="219" customWidth="1"/>
    <col min="9476" max="9476" width="9.140625" style="219" customWidth="1"/>
    <col min="9477" max="9477" width="6.140625" style="219" customWidth="1"/>
    <col min="9478" max="9478" width="12.85546875" style="219" customWidth="1"/>
    <col min="9479" max="9479" width="11.42578125" style="219" customWidth="1"/>
    <col min="9480" max="9480" width="14.28515625" style="219" customWidth="1"/>
    <col min="9481" max="9481" width="13.28515625" style="219" customWidth="1"/>
    <col min="9482" max="9729" width="9.140625" style="219"/>
    <col min="9730" max="9730" width="5.7109375" style="219" customWidth="1"/>
    <col min="9731" max="9731" width="53.85546875" style="219" customWidth="1"/>
    <col min="9732" max="9732" width="9.140625" style="219" customWidth="1"/>
    <col min="9733" max="9733" width="6.140625" style="219" customWidth="1"/>
    <col min="9734" max="9734" width="12.85546875" style="219" customWidth="1"/>
    <col min="9735" max="9735" width="11.42578125" style="219" customWidth="1"/>
    <col min="9736" max="9736" width="14.28515625" style="219" customWidth="1"/>
    <col min="9737" max="9737" width="13.28515625" style="219" customWidth="1"/>
    <col min="9738" max="9985" width="9.140625" style="219"/>
    <col min="9986" max="9986" width="5.7109375" style="219" customWidth="1"/>
    <col min="9987" max="9987" width="53.85546875" style="219" customWidth="1"/>
    <col min="9988" max="9988" width="9.140625" style="219" customWidth="1"/>
    <col min="9989" max="9989" width="6.140625" style="219" customWidth="1"/>
    <col min="9990" max="9990" width="12.85546875" style="219" customWidth="1"/>
    <col min="9991" max="9991" width="11.42578125" style="219" customWidth="1"/>
    <col min="9992" max="9992" width="14.28515625" style="219" customWidth="1"/>
    <col min="9993" max="9993" width="13.28515625" style="219" customWidth="1"/>
    <col min="9994" max="10241" width="9.140625" style="219"/>
    <col min="10242" max="10242" width="5.7109375" style="219" customWidth="1"/>
    <col min="10243" max="10243" width="53.85546875" style="219" customWidth="1"/>
    <col min="10244" max="10244" width="9.140625" style="219" customWidth="1"/>
    <col min="10245" max="10245" width="6.140625" style="219" customWidth="1"/>
    <col min="10246" max="10246" width="12.85546875" style="219" customWidth="1"/>
    <col min="10247" max="10247" width="11.42578125" style="219" customWidth="1"/>
    <col min="10248" max="10248" width="14.28515625" style="219" customWidth="1"/>
    <col min="10249" max="10249" width="13.28515625" style="219" customWidth="1"/>
    <col min="10250" max="10497" width="9.140625" style="219"/>
    <col min="10498" max="10498" width="5.7109375" style="219" customWidth="1"/>
    <col min="10499" max="10499" width="53.85546875" style="219" customWidth="1"/>
    <col min="10500" max="10500" width="9.140625" style="219" customWidth="1"/>
    <col min="10501" max="10501" width="6.140625" style="219" customWidth="1"/>
    <col min="10502" max="10502" width="12.85546875" style="219" customWidth="1"/>
    <col min="10503" max="10503" width="11.42578125" style="219" customWidth="1"/>
    <col min="10504" max="10504" width="14.28515625" style="219" customWidth="1"/>
    <col min="10505" max="10505" width="13.28515625" style="219" customWidth="1"/>
    <col min="10506" max="10753" width="9.140625" style="219"/>
    <col min="10754" max="10754" width="5.7109375" style="219" customWidth="1"/>
    <col min="10755" max="10755" width="53.85546875" style="219" customWidth="1"/>
    <col min="10756" max="10756" width="9.140625" style="219" customWidth="1"/>
    <col min="10757" max="10757" width="6.140625" style="219" customWidth="1"/>
    <col min="10758" max="10758" width="12.85546875" style="219" customWidth="1"/>
    <col min="10759" max="10759" width="11.42578125" style="219" customWidth="1"/>
    <col min="10760" max="10760" width="14.28515625" style="219" customWidth="1"/>
    <col min="10761" max="10761" width="13.28515625" style="219" customWidth="1"/>
    <col min="10762" max="11009" width="9.140625" style="219"/>
    <col min="11010" max="11010" width="5.7109375" style="219" customWidth="1"/>
    <col min="11011" max="11011" width="53.85546875" style="219" customWidth="1"/>
    <col min="11012" max="11012" width="9.140625" style="219" customWidth="1"/>
    <col min="11013" max="11013" width="6.140625" style="219" customWidth="1"/>
    <col min="11014" max="11014" width="12.85546875" style="219" customWidth="1"/>
    <col min="11015" max="11015" width="11.42578125" style="219" customWidth="1"/>
    <col min="11016" max="11016" width="14.28515625" style="219" customWidth="1"/>
    <col min="11017" max="11017" width="13.28515625" style="219" customWidth="1"/>
    <col min="11018" max="11265" width="9.140625" style="219"/>
    <col min="11266" max="11266" width="5.7109375" style="219" customWidth="1"/>
    <col min="11267" max="11267" width="53.85546875" style="219" customWidth="1"/>
    <col min="11268" max="11268" width="9.140625" style="219" customWidth="1"/>
    <col min="11269" max="11269" width="6.140625" style="219" customWidth="1"/>
    <col min="11270" max="11270" width="12.85546875" style="219" customWidth="1"/>
    <col min="11271" max="11271" width="11.42578125" style="219" customWidth="1"/>
    <col min="11272" max="11272" width="14.28515625" style="219" customWidth="1"/>
    <col min="11273" max="11273" width="13.28515625" style="219" customWidth="1"/>
    <col min="11274" max="11521" width="9.140625" style="219"/>
    <col min="11522" max="11522" width="5.7109375" style="219" customWidth="1"/>
    <col min="11523" max="11523" width="53.85546875" style="219" customWidth="1"/>
    <col min="11524" max="11524" width="9.140625" style="219" customWidth="1"/>
    <col min="11525" max="11525" width="6.140625" style="219" customWidth="1"/>
    <col min="11526" max="11526" width="12.85546875" style="219" customWidth="1"/>
    <col min="11527" max="11527" width="11.42578125" style="219" customWidth="1"/>
    <col min="11528" max="11528" width="14.28515625" style="219" customWidth="1"/>
    <col min="11529" max="11529" width="13.28515625" style="219" customWidth="1"/>
    <col min="11530" max="11777" width="9.140625" style="219"/>
    <col min="11778" max="11778" width="5.7109375" style="219" customWidth="1"/>
    <col min="11779" max="11779" width="53.85546875" style="219" customWidth="1"/>
    <col min="11780" max="11780" width="9.140625" style="219" customWidth="1"/>
    <col min="11781" max="11781" width="6.140625" style="219" customWidth="1"/>
    <col min="11782" max="11782" width="12.85546875" style="219" customWidth="1"/>
    <col min="11783" max="11783" width="11.42578125" style="219" customWidth="1"/>
    <col min="11784" max="11784" width="14.28515625" style="219" customWidth="1"/>
    <col min="11785" max="11785" width="13.28515625" style="219" customWidth="1"/>
    <col min="11786" max="12033" width="9.140625" style="219"/>
    <col min="12034" max="12034" width="5.7109375" style="219" customWidth="1"/>
    <col min="12035" max="12035" width="53.85546875" style="219" customWidth="1"/>
    <col min="12036" max="12036" width="9.140625" style="219" customWidth="1"/>
    <col min="12037" max="12037" width="6.140625" style="219" customWidth="1"/>
    <col min="12038" max="12038" width="12.85546875" style="219" customWidth="1"/>
    <col min="12039" max="12039" width="11.42578125" style="219" customWidth="1"/>
    <col min="12040" max="12040" width="14.28515625" style="219" customWidth="1"/>
    <col min="12041" max="12041" width="13.28515625" style="219" customWidth="1"/>
    <col min="12042" max="12289" width="9.140625" style="219"/>
    <col min="12290" max="12290" width="5.7109375" style="219" customWidth="1"/>
    <col min="12291" max="12291" width="53.85546875" style="219" customWidth="1"/>
    <col min="12292" max="12292" width="9.140625" style="219" customWidth="1"/>
    <col min="12293" max="12293" width="6.140625" style="219" customWidth="1"/>
    <col min="12294" max="12294" width="12.85546875" style="219" customWidth="1"/>
    <col min="12295" max="12295" width="11.42578125" style="219" customWidth="1"/>
    <col min="12296" max="12296" width="14.28515625" style="219" customWidth="1"/>
    <col min="12297" max="12297" width="13.28515625" style="219" customWidth="1"/>
    <col min="12298" max="12545" width="9.140625" style="219"/>
    <col min="12546" max="12546" width="5.7109375" style="219" customWidth="1"/>
    <col min="12547" max="12547" width="53.85546875" style="219" customWidth="1"/>
    <col min="12548" max="12548" width="9.140625" style="219" customWidth="1"/>
    <col min="12549" max="12549" width="6.140625" style="219" customWidth="1"/>
    <col min="12550" max="12550" width="12.85546875" style="219" customWidth="1"/>
    <col min="12551" max="12551" width="11.42578125" style="219" customWidth="1"/>
    <col min="12552" max="12552" width="14.28515625" style="219" customWidth="1"/>
    <col min="12553" max="12553" width="13.28515625" style="219" customWidth="1"/>
    <col min="12554" max="12801" width="9.140625" style="219"/>
    <col min="12802" max="12802" width="5.7109375" style="219" customWidth="1"/>
    <col min="12803" max="12803" width="53.85546875" style="219" customWidth="1"/>
    <col min="12804" max="12804" width="9.140625" style="219" customWidth="1"/>
    <col min="12805" max="12805" width="6.140625" style="219" customWidth="1"/>
    <col min="12806" max="12806" width="12.85546875" style="219" customWidth="1"/>
    <col min="12807" max="12807" width="11.42578125" style="219" customWidth="1"/>
    <col min="12808" max="12808" width="14.28515625" style="219" customWidth="1"/>
    <col min="12809" max="12809" width="13.28515625" style="219" customWidth="1"/>
    <col min="12810" max="13057" width="9.140625" style="219"/>
    <col min="13058" max="13058" width="5.7109375" style="219" customWidth="1"/>
    <col min="13059" max="13059" width="53.85546875" style="219" customWidth="1"/>
    <col min="13060" max="13060" width="9.140625" style="219" customWidth="1"/>
    <col min="13061" max="13061" width="6.140625" style="219" customWidth="1"/>
    <col min="13062" max="13062" width="12.85546875" style="219" customWidth="1"/>
    <col min="13063" max="13063" width="11.42578125" style="219" customWidth="1"/>
    <col min="13064" max="13064" width="14.28515625" style="219" customWidth="1"/>
    <col min="13065" max="13065" width="13.28515625" style="219" customWidth="1"/>
    <col min="13066" max="13313" width="9.140625" style="219"/>
    <col min="13314" max="13314" width="5.7109375" style="219" customWidth="1"/>
    <col min="13315" max="13315" width="53.85546875" style="219" customWidth="1"/>
    <col min="13316" max="13316" width="9.140625" style="219" customWidth="1"/>
    <col min="13317" max="13317" width="6.140625" style="219" customWidth="1"/>
    <col min="13318" max="13318" width="12.85546875" style="219" customWidth="1"/>
    <col min="13319" max="13319" width="11.42578125" style="219" customWidth="1"/>
    <col min="13320" max="13320" width="14.28515625" style="219" customWidth="1"/>
    <col min="13321" max="13321" width="13.28515625" style="219" customWidth="1"/>
    <col min="13322" max="13569" width="9.140625" style="219"/>
    <col min="13570" max="13570" width="5.7109375" style="219" customWidth="1"/>
    <col min="13571" max="13571" width="53.85546875" style="219" customWidth="1"/>
    <col min="13572" max="13572" width="9.140625" style="219" customWidth="1"/>
    <col min="13573" max="13573" width="6.140625" style="219" customWidth="1"/>
    <col min="13574" max="13574" width="12.85546875" style="219" customWidth="1"/>
    <col min="13575" max="13575" width="11.42578125" style="219" customWidth="1"/>
    <col min="13576" max="13576" width="14.28515625" style="219" customWidth="1"/>
    <col min="13577" max="13577" width="13.28515625" style="219" customWidth="1"/>
    <col min="13578" max="13825" width="9.140625" style="219"/>
    <col min="13826" max="13826" width="5.7109375" style="219" customWidth="1"/>
    <col min="13827" max="13827" width="53.85546875" style="219" customWidth="1"/>
    <col min="13828" max="13828" width="9.140625" style="219" customWidth="1"/>
    <col min="13829" max="13829" width="6.140625" style="219" customWidth="1"/>
    <col min="13830" max="13830" width="12.85546875" style="219" customWidth="1"/>
    <col min="13831" max="13831" width="11.42578125" style="219" customWidth="1"/>
    <col min="13832" max="13832" width="14.28515625" style="219" customWidth="1"/>
    <col min="13833" max="13833" width="13.28515625" style="219" customWidth="1"/>
    <col min="13834" max="14081" width="9.140625" style="219"/>
    <col min="14082" max="14082" width="5.7109375" style="219" customWidth="1"/>
    <col min="14083" max="14083" width="53.85546875" style="219" customWidth="1"/>
    <col min="14084" max="14084" width="9.140625" style="219" customWidth="1"/>
    <col min="14085" max="14085" width="6.140625" style="219" customWidth="1"/>
    <col min="14086" max="14086" width="12.85546875" style="219" customWidth="1"/>
    <col min="14087" max="14087" width="11.42578125" style="219" customWidth="1"/>
    <col min="14088" max="14088" width="14.28515625" style="219" customWidth="1"/>
    <col min="14089" max="14089" width="13.28515625" style="219" customWidth="1"/>
    <col min="14090" max="14337" width="9.140625" style="219"/>
    <col min="14338" max="14338" width="5.7109375" style="219" customWidth="1"/>
    <col min="14339" max="14339" width="53.85546875" style="219" customWidth="1"/>
    <col min="14340" max="14340" width="9.140625" style="219" customWidth="1"/>
    <col min="14341" max="14341" width="6.140625" style="219" customWidth="1"/>
    <col min="14342" max="14342" width="12.85546875" style="219" customWidth="1"/>
    <col min="14343" max="14343" width="11.42578125" style="219" customWidth="1"/>
    <col min="14344" max="14344" width="14.28515625" style="219" customWidth="1"/>
    <col min="14345" max="14345" width="13.28515625" style="219" customWidth="1"/>
    <col min="14346" max="14593" width="9.140625" style="219"/>
    <col min="14594" max="14594" width="5.7109375" style="219" customWidth="1"/>
    <col min="14595" max="14595" width="53.85546875" style="219" customWidth="1"/>
    <col min="14596" max="14596" width="9.140625" style="219" customWidth="1"/>
    <col min="14597" max="14597" width="6.140625" style="219" customWidth="1"/>
    <col min="14598" max="14598" width="12.85546875" style="219" customWidth="1"/>
    <col min="14599" max="14599" width="11.42578125" style="219" customWidth="1"/>
    <col min="14600" max="14600" width="14.28515625" style="219" customWidth="1"/>
    <col min="14601" max="14601" width="13.28515625" style="219" customWidth="1"/>
    <col min="14602" max="14849" width="9.140625" style="219"/>
    <col min="14850" max="14850" width="5.7109375" style="219" customWidth="1"/>
    <col min="14851" max="14851" width="53.85546875" style="219" customWidth="1"/>
    <col min="14852" max="14852" width="9.140625" style="219" customWidth="1"/>
    <col min="14853" max="14853" width="6.140625" style="219" customWidth="1"/>
    <col min="14854" max="14854" width="12.85546875" style="219" customWidth="1"/>
    <col min="14855" max="14855" width="11.42578125" style="219" customWidth="1"/>
    <col min="14856" max="14856" width="14.28515625" style="219" customWidth="1"/>
    <col min="14857" max="14857" width="13.28515625" style="219" customWidth="1"/>
    <col min="14858" max="15105" width="9.140625" style="219"/>
    <col min="15106" max="15106" width="5.7109375" style="219" customWidth="1"/>
    <col min="15107" max="15107" width="53.85546875" style="219" customWidth="1"/>
    <col min="15108" max="15108" width="9.140625" style="219" customWidth="1"/>
    <col min="15109" max="15109" width="6.140625" style="219" customWidth="1"/>
    <col min="15110" max="15110" width="12.85546875" style="219" customWidth="1"/>
    <col min="15111" max="15111" width="11.42578125" style="219" customWidth="1"/>
    <col min="15112" max="15112" width="14.28515625" style="219" customWidth="1"/>
    <col min="15113" max="15113" width="13.28515625" style="219" customWidth="1"/>
    <col min="15114" max="15361" width="9.140625" style="219"/>
    <col min="15362" max="15362" width="5.7109375" style="219" customWidth="1"/>
    <col min="15363" max="15363" width="53.85546875" style="219" customWidth="1"/>
    <col min="15364" max="15364" width="9.140625" style="219" customWidth="1"/>
    <col min="15365" max="15365" width="6.140625" style="219" customWidth="1"/>
    <col min="15366" max="15366" width="12.85546875" style="219" customWidth="1"/>
    <col min="15367" max="15367" width="11.42578125" style="219" customWidth="1"/>
    <col min="15368" max="15368" width="14.28515625" style="219" customWidth="1"/>
    <col min="15369" max="15369" width="13.28515625" style="219" customWidth="1"/>
    <col min="15370" max="15617" width="9.140625" style="219"/>
    <col min="15618" max="15618" width="5.7109375" style="219" customWidth="1"/>
    <col min="15619" max="15619" width="53.85546875" style="219" customWidth="1"/>
    <col min="15620" max="15620" width="9.140625" style="219" customWidth="1"/>
    <col min="15621" max="15621" width="6.140625" style="219" customWidth="1"/>
    <col min="15622" max="15622" width="12.85546875" style="219" customWidth="1"/>
    <col min="15623" max="15623" width="11.42578125" style="219" customWidth="1"/>
    <col min="15624" max="15624" width="14.28515625" style="219" customWidth="1"/>
    <col min="15625" max="15625" width="13.28515625" style="219" customWidth="1"/>
    <col min="15626" max="15873" width="9.140625" style="219"/>
    <col min="15874" max="15874" width="5.7109375" style="219" customWidth="1"/>
    <col min="15875" max="15875" width="53.85546875" style="219" customWidth="1"/>
    <col min="15876" max="15876" width="9.140625" style="219" customWidth="1"/>
    <col min="15877" max="15877" width="6.140625" style="219" customWidth="1"/>
    <col min="15878" max="15878" width="12.85546875" style="219" customWidth="1"/>
    <col min="15879" max="15879" width="11.42578125" style="219" customWidth="1"/>
    <col min="15880" max="15880" width="14.28515625" style="219" customWidth="1"/>
    <col min="15881" max="15881" width="13.28515625" style="219" customWidth="1"/>
    <col min="15882" max="16129" width="9.140625" style="219"/>
    <col min="16130" max="16130" width="5.7109375" style="219" customWidth="1"/>
    <col min="16131" max="16131" width="53.85546875" style="219" customWidth="1"/>
    <col min="16132" max="16132" width="9.140625" style="219" customWidth="1"/>
    <col min="16133" max="16133" width="6.140625" style="219" customWidth="1"/>
    <col min="16134" max="16134" width="12.85546875" style="219" customWidth="1"/>
    <col min="16135" max="16135" width="11.42578125" style="219" customWidth="1"/>
    <col min="16136" max="16136" width="14.28515625" style="219" customWidth="1"/>
    <col min="16137" max="16137" width="13.28515625" style="219" customWidth="1"/>
    <col min="16138" max="16384" width="9.140625" style="219"/>
  </cols>
  <sheetData>
    <row r="1" spans="1:9" s="362" customFormat="1" ht="30">
      <c r="A1" s="8" t="s">
        <v>71</v>
      </c>
      <c r="B1" s="8" t="s">
        <v>72</v>
      </c>
      <c r="C1" s="334" t="s">
        <v>73</v>
      </c>
      <c r="D1" s="241" t="s">
        <v>74</v>
      </c>
      <c r="E1" s="241" t="s">
        <v>75</v>
      </c>
      <c r="F1" s="241" t="s">
        <v>76</v>
      </c>
      <c r="G1" s="241" t="s">
        <v>77</v>
      </c>
      <c r="H1" s="241" t="s">
        <v>0</v>
      </c>
      <c r="I1" s="241" t="s">
        <v>1</v>
      </c>
    </row>
    <row r="2" spans="1:9" s="367" customFormat="1" ht="128.25">
      <c r="A2" s="180">
        <v>1</v>
      </c>
      <c r="B2" s="181"/>
      <c r="C2" s="182" t="s">
        <v>4568</v>
      </c>
      <c r="D2" s="285">
        <v>350</v>
      </c>
      <c r="E2" s="183" t="s">
        <v>90</v>
      </c>
      <c r="F2" s="291"/>
      <c r="G2" s="291"/>
      <c r="H2" s="184">
        <f>D2*F2</f>
        <v>0</v>
      </c>
      <c r="I2" s="184">
        <f>D2*G2</f>
        <v>0</v>
      </c>
    </row>
    <row r="3" spans="1:9" s="367" customFormat="1">
      <c r="A3" s="180"/>
      <c r="B3" s="185"/>
      <c r="C3" s="186"/>
      <c r="D3" s="194"/>
      <c r="E3" s="187"/>
      <c r="F3" s="199"/>
      <c r="G3" s="199"/>
      <c r="H3" s="188"/>
      <c r="I3" s="188"/>
    </row>
    <row r="4" spans="1:9" s="367" customFormat="1">
      <c r="A4" s="180">
        <v>2</v>
      </c>
      <c r="B4" s="185"/>
      <c r="C4" s="186" t="s">
        <v>4569</v>
      </c>
      <c r="D4" s="194">
        <v>420</v>
      </c>
      <c r="E4" s="187" t="s">
        <v>90</v>
      </c>
      <c r="F4" s="292"/>
      <c r="G4" s="292"/>
      <c r="H4" s="188">
        <f>D4*F4</f>
        <v>0</v>
      </c>
      <c r="I4" s="188">
        <f>D4*G4</f>
        <v>0</v>
      </c>
    </row>
    <row r="5" spans="1:9" s="367" customFormat="1">
      <c r="A5" s="180"/>
      <c r="B5" s="185"/>
      <c r="C5" s="186"/>
      <c r="D5" s="194"/>
      <c r="E5" s="187"/>
      <c r="F5" s="199"/>
      <c r="G5" s="199"/>
      <c r="H5" s="188"/>
      <c r="I5" s="188"/>
    </row>
    <row r="6" spans="1:9" s="367" customFormat="1">
      <c r="A6" s="180">
        <v>3</v>
      </c>
      <c r="B6" s="185"/>
      <c r="C6" s="186" t="s">
        <v>4570</v>
      </c>
      <c r="D6" s="194">
        <v>510</v>
      </c>
      <c r="E6" s="187" t="s">
        <v>90</v>
      </c>
      <c r="F6" s="292"/>
      <c r="G6" s="292"/>
      <c r="H6" s="188">
        <f>D6*F6</f>
        <v>0</v>
      </c>
      <c r="I6" s="188">
        <f>D6*G6</f>
        <v>0</v>
      </c>
    </row>
    <row r="7" spans="1:9" s="367" customFormat="1">
      <c r="A7" s="180"/>
      <c r="B7" s="185"/>
      <c r="C7" s="186"/>
      <c r="D7" s="194"/>
      <c r="E7" s="187"/>
      <c r="F7" s="199"/>
      <c r="G7" s="199"/>
      <c r="H7" s="188"/>
      <c r="I7" s="188"/>
    </row>
    <row r="8" spans="1:9" s="367" customFormat="1">
      <c r="A8" s="180">
        <v>4</v>
      </c>
      <c r="B8" s="185"/>
      <c r="C8" s="186" t="s">
        <v>4571</v>
      </c>
      <c r="D8" s="194">
        <v>1950</v>
      </c>
      <c r="E8" s="187" t="s">
        <v>90</v>
      </c>
      <c r="F8" s="292"/>
      <c r="G8" s="292"/>
      <c r="H8" s="188">
        <f>D8*F8</f>
        <v>0</v>
      </c>
      <c r="I8" s="188">
        <f>D8*G8</f>
        <v>0</v>
      </c>
    </row>
    <row r="9" spans="1:9" s="367" customFormat="1">
      <c r="A9" s="180"/>
      <c r="B9" s="185"/>
      <c r="C9" s="186"/>
      <c r="D9" s="194"/>
      <c r="E9" s="187"/>
      <c r="F9" s="199"/>
      <c r="G9" s="199"/>
      <c r="H9" s="188"/>
      <c r="I9" s="188"/>
    </row>
    <row r="10" spans="1:9" s="367" customFormat="1" ht="114">
      <c r="A10" s="180">
        <v>5</v>
      </c>
      <c r="B10" s="185"/>
      <c r="C10" s="186" t="s">
        <v>4572</v>
      </c>
      <c r="D10" s="194">
        <v>160</v>
      </c>
      <c r="E10" s="187" t="s">
        <v>90</v>
      </c>
      <c r="F10" s="292"/>
      <c r="G10" s="292"/>
      <c r="H10" s="188">
        <f>D10*F10</f>
        <v>0</v>
      </c>
      <c r="I10" s="188">
        <f>D10*G10</f>
        <v>0</v>
      </c>
    </row>
    <row r="11" spans="1:9" s="367" customFormat="1">
      <c r="A11" s="180"/>
      <c r="B11" s="185"/>
      <c r="C11" s="186"/>
      <c r="D11" s="194"/>
      <c r="E11" s="187"/>
      <c r="F11" s="199"/>
      <c r="G11" s="199"/>
      <c r="H11" s="188"/>
      <c r="I11" s="188"/>
    </row>
    <row r="12" spans="1:9" s="367" customFormat="1" ht="114">
      <c r="A12" s="180">
        <v>6</v>
      </c>
      <c r="B12" s="185"/>
      <c r="C12" s="186" t="s">
        <v>4573</v>
      </c>
      <c r="D12" s="194">
        <v>130</v>
      </c>
      <c r="E12" s="187" t="s">
        <v>90</v>
      </c>
      <c r="F12" s="292"/>
      <c r="G12" s="292"/>
      <c r="H12" s="188">
        <f>D12*F12</f>
        <v>0</v>
      </c>
      <c r="I12" s="188">
        <f>D12*G12</f>
        <v>0</v>
      </c>
    </row>
    <row r="13" spans="1:9" s="367" customFormat="1">
      <c r="A13" s="180"/>
      <c r="B13" s="185"/>
      <c r="C13" s="186"/>
      <c r="D13" s="194"/>
      <c r="E13" s="187"/>
      <c r="F13" s="199"/>
      <c r="G13" s="199"/>
      <c r="H13" s="188"/>
      <c r="I13" s="188"/>
    </row>
    <row r="14" spans="1:9" s="367" customFormat="1" ht="114">
      <c r="A14" s="180">
        <v>7</v>
      </c>
      <c r="B14" s="185"/>
      <c r="C14" s="186" t="s">
        <v>4574</v>
      </c>
      <c r="D14" s="194">
        <v>50</v>
      </c>
      <c r="E14" s="187" t="s">
        <v>90</v>
      </c>
      <c r="F14" s="292"/>
      <c r="G14" s="292"/>
      <c r="H14" s="188">
        <f>D14*F14</f>
        <v>0</v>
      </c>
      <c r="I14" s="188">
        <f>D14*G14</f>
        <v>0</v>
      </c>
    </row>
    <row r="15" spans="1:9" s="367" customFormat="1">
      <c r="A15" s="180"/>
      <c r="B15" s="185"/>
      <c r="C15" s="186"/>
      <c r="D15" s="194"/>
      <c r="E15" s="187"/>
      <c r="F15" s="199"/>
      <c r="G15" s="199"/>
      <c r="H15" s="188"/>
      <c r="I15" s="188"/>
    </row>
    <row r="16" spans="1:9" s="367" customFormat="1" ht="42.75">
      <c r="A16" s="180">
        <v>8</v>
      </c>
      <c r="B16" s="185"/>
      <c r="C16" s="186" t="s">
        <v>91</v>
      </c>
      <c r="D16" s="194">
        <v>9120</v>
      </c>
      <c r="E16" s="187" t="s">
        <v>90</v>
      </c>
      <c r="F16" s="292"/>
      <c r="G16" s="292"/>
      <c r="H16" s="188">
        <f>D16*F16</f>
        <v>0</v>
      </c>
      <c r="I16" s="188">
        <f>D16*G16</f>
        <v>0</v>
      </c>
    </row>
    <row r="17" spans="1:9" s="367" customFormat="1">
      <c r="A17" s="180"/>
      <c r="B17" s="185"/>
      <c r="C17" s="186"/>
      <c r="D17" s="194"/>
      <c r="E17" s="187"/>
      <c r="F17" s="199"/>
      <c r="G17" s="199"/>
      <c r="H17" s="188"/>
      <c r="I17" s="188"/>
    </row>
    <row r="18" spans="1:9" s="367" customFormat="1" ht="42.75">
      <c r="A18" s="180">
        <v>9</v>
      </c>
      <c r="B18" s="185"/>
      <c r="C18" s="186" t="s">
        <v>92</v>
      </c>
      <c r="D18" s="194">
        <v>11300</v>
      </c>
      <c r="E18" s="187" t="s">
        <v>90</v>
      </c>
      <c r="F18" s="292"/>
      <c r="G18" s="292"/>
      <c r="H18" s="188">
        <f>D18*F18</f>
        <v>0</v>
      </c>
      <c r="I18" s="188">
        <f>D18*G18</f>
        <v>0</v>
      </c>
    </row>
    <row r="19" spans="1:9" s="367" customFormat="1">
      <c r="A19" s="180"/>
      <c r="B19" s="185"/>
      <c r="C19" s="186"/>
      <c r="D19" s="194"/>
      <c r="E19" s="187"/>
      <c r="F19" s="199"/>
      <c r="G19" s="199"/>
      <c r="H19" s="188"/>
      <c r="I19" s="188"/>
    </row>
    <row r="20" spans="1:9" s="367" customFormat="1" ht="42.75">
      <c r="A20" s="180">
        <v>10</v>
      </c>
      <c r="B20" s="185"/>
      <c r="C20" s="186" t="s">
        <v>93</v>
      </c>
      <c r="D20" s="194">
        <v>5350</v>
      </c>
      <c r="E20" s="187" t="s">
        <v>90</v>
      </c>
      <c r="F20" s="292"/>
      <c r="G20" s="292"/>
      <c r="H20" s="188">
        <f>D20*F20</f>
        <v>0</v>
      </c>
      <c r="I20" s="188">
        <f>D20*G20</f>
        <v>0</v>
      </c>
    </row>
    <row r="21" spans="1:9" s="367" customFormat="1">
      <c r="A21" s="180"/>
      <c r="B21" s="185"/>
      <c r="C21" s="186"/>
      <c r="D21" s="194"/>
      <c r="E21" s="187"/>
      <c r="F21" s="199"/>
      <c r="G21" s="199"/>
      <c r="H21" s="188"/>
      <c r="I21" s="188"/>
    </row>
    <row r="22" spans="1:9" s="367" customFormat="1" ht="42.75">
      <c r="A22" s="180">
        <v>11</v>
      </c>
      <c r="B22" s="185"/>
      <c r="C22" s="186" t="s">
        <v>94</v>
      </c>
      <c r="D22" s="194">
        <v>29240</v>
      </c>
      <c r="E22" s="187" t="s">
        <v>90</v>
      </c>
      <c r="F22" s="292"/>
      <c r="G22" s="292"/>
      <c r="H22" s="188">
        <f>D22*F22</f>
        <v>0</v>
      </c>
      <c r="I22" s="188">
        <f>D22*G22</f>
        <v>0</v>
      </c>
    </row>
    <row r="23" spans="1:9" s="367" customFormat="1">
      <c r="A23" s="180"/>
      <c r="B23" s="185"/>
      <c r="C23" s="186"/>
      <c r="D23" s="194"/>
      <c r="E23" s="187"/>
      <c r="F23" s="199"/>
      <c r="G23" s="199"/>
      <c r="H23" s="188"/>
      <c r="I23" s="188"/>
    </row>
    <row r="24" spans="1:9" s="367" customFormat="1" ht="42.75">
      <c r="A24" s="180">
        <v>12</v>
      </c>
      <c r="B24" s="185"/>
      <c r="C24" s="186" t="s">
        <v>95</v>
      </c>
      <c r="D24" s="194">
        <v>11760</v>
      </c>
      <c r="E24" s="187" t="s">
        <v>90</v>
      </c>
      <c r="F24" s="292"/>
      <c r="G24" s="292"/>
      <c r="H24" s="188">
        <f>D24*F24</f>
        <v>0</v>
      </c>
      <c r="I24" s="188">
        <f>D24*G24</f>
        <v>0</v>
      </c>
    </row>
    <row r="25" spans="1:9" s="367" customFormat="1">
      <c r="A25" s="180"/>
      <c r="B25" s="185"/>
      <c r="C25" s="186"/>
      <c r="D25" s="194"/>
      <c r="E25" s="187"/>
      <c r="F25" s="199"/>
      <c r="G25" s="199"/>
      <c r="H25" s="188"/>
      <c r="I25" s="188"/>
    </row>
    <row r="26" spans="1:9" s="367" customFormat="1" ht="42.75">
      <c r="A26" s="180">
        <v>13</v>
      </c>
      <c r="B26" s="185"/>
      <c r="C26" s="186" t="s">
        <v>96</v>
      </c>
      <c r="D26" s="194">
        <v>5350</v>
      </c>
      <c r="E26" s="187" t="s">
        <v>90</v>
      </c>
      <c r="F26" s="292"/>
      <c r="G26" s="292"/>
      <c r="H26" s="188">
        <f>D26*F26</f>
        <v>0</v>
      </c>
      <c r="I26" s="188">
        <f>D26*G26</f>
        <v>0</v>
      </c>
    </row>
    <row r="27" spans="1:9" s="367" customFormat="1">
      <c r="A27" s="180"/>
      <c r="B27" s="185"/>
      <c r="C27" s="186"/>
      <c r="D27" s="194"/>
      <c r="E27" s="187"/>
      <c r="F27" s="199"/>
      <c r="G27" s="199"/>
      <c r="H27" s="188"/>
      <c r="I27" s="188"/>
    </row>
    <row r="28" spans="1:9" s="367" customFormat="1" ht="42.75">
      <c r="A28" s="180">
        <v>14</v>
      </c>
      <c r="B28" s="185"/>
      <c r="C28" s="186" t="s">
        <v>97</v>
      </c>
      <c r="D28" s="194">
        <v>1440</v>
      </c>
      <c r="E28" s="187" t="s">
        <v>90</v>
      </c>
      <c r="F28" s="292"/>
      <c r="G28" s="292"/>
      <c r="H28" s="188">
        <f>D28*F28</f>
        <v>0</v>
      </c>
      <c r="I28" s="188">
        <f>D28*G28</f>
        <v>0</v>
      </c>
    </row>
    <row r="29" spans="1:9" s="367" customFormat="1">
      <c r="A29" s="180"/>
      <c r="B29" s="185"/>
      <c r="C29" s="186"/>
      <c r="D29" s="194"/>
      <c r="E29" s="187"/>
      <c r="F29" s="199"/>
      <c r="G29" s="199"/>
      <c r="H29" s="188"/>
      <c r="I29" s="188"/>
    </row>
    <row r="30" spans="1:9" s="367" customFormat="1" ht="42.75">
      <c r="A30" s="180">
        <v>15</v>
      </c>
      <c r="B30" s="185"/>
      <c r="C30" s="186" t="s">
        <v>98</v>
      </c>
      <c r="D30" s="194">
        <v>1560</v>
      </c>
      <c r="E30" s="187" t="s">
        <v>90</v>
      </c>
      <c r="F30" s="292"/>
      <c r="G30" s="292"/>
      <c r="H30" s="188">
        <f>D30*F30</f>
        <v>0</v>
      </c>
      <c r="I30" s="188">
        <f>D30*G30</f>
        <v>0</v>
      </c>
    </row>
    <row r="31" spans="1:9" s="367" customFormat="1">
      <c r="A31" s="180"/>
      <c r="B31" s="185"/>
      <c r="C31" s="186"/>
      <c r="D31" s="194"/>
      <c r="E31" s="187"/>
      <c r="F31" s="199"/>
      <c r="G31" s="199"/>
      <c r="H31" s="188"/>
      <c r="I31" s="188"/>
    </row>
    <row r="32" spans="1:9" s="367" customFormat="1" ht="42.75">
      <c r="A32" s="180">
        <v>16</v>
      </c>
      <c r="B32" s="185"/>
      <c r="C32" s="186" t="s">
        <v>99</v>
      </c>
      <c r="D32" s="194">
        <v>1680</v>
      </c>
      <c r="E32" s="187" t="s">
        <v>90</v>
      </c>
      <c r="F32" s="292"/>
      <c r="G32" s="292"/>
      <c r="H32" s="188">
        <f>D32*F32</f>
        <v>0</v>
      </c>
      <c r="I32" s="188">
        <f>D32*G32</f>
        <v>0</v>
      </c>
    </row>
    <row r="33" spans="1:10" s="367" customFormat="1">
      <c r="A33" s="180"/>
      <c r="B33" s="185"/>
      <c r="C33" s="186"/>
      <c r="D33" s="194"/>
      <c r="E33" s="187"/>
      <c r="F33" s="199"/>
      <c r="G33" s="199"/>
      <c r="H33" s="188"/>
      <c r="I33" s="188"/>
    </row>
    <row r="34" spans="1:10" s="367" customFormat="1" ht="71.25">
      <c r="A34" s="180">
        <v>17</v>
      </c>
      <c r="B34" s="185"/>
      <c r="C34" s="186" t="s">
        <v>100</v>
      </c>
      <c r="D34" s="194">
        <v>100</v>
      </c>
      <c r="E34" s="187" t="s">
        <v>90</v>
      </c>
      <c r="F34" s="292"/>
      <c r="G34" s="292"/>
      <c r="H34" s="188">
        <f>D34*F34</f>
        <v>0</v>
      </c>
      <c r="I34" s="188">
        <f>D34*G34</f>
        <v>0</v>
      </c>
    </row>
    <row r="35" spans="1:10" s="367" customFormat="1">
      <c r="A35" s="180"/>
      <c r="B35" s="185"/>
      <c r="C35" s="186"/>
      <c r="D35" s="194"/>
      <c r="E35" s="187"/>
      <c r="F35" s="199"/>
      <c r="G35" s="199"/>
      <c r="H35" s="188"/>
      <c r="I35" s="188"/>
    </row>
    <row r="36" spans="1:10" s="367" customFormat="1" ht="57">
      <c r="A36" s="180">
        <v>18</v>
      </c>
      <c r="B36" s="185"/>
      <c r="C36" s="186" t="s">
        <v>101</v>
      </c>
      <c r="D36" s="194">
        <v>350</v>
      </c>
      <c r="E36" s="187" t="s">
        <v>90</v>
      </c>
      <c r="F36" s="292"/>
      <c r="G36" s="292"/>
      <c r="H36" s="188">
        <f>D36*F36</f>
        <v>0</v>
      </c>
      <c r="I36" s="188">
        <f>D36*G36</f>
        <v>0</v>
      </c>
    </row>
    <row r="37" spans="1:10" s="367" customFormat="1">
      <c r="A37" s="180"/>
      <c r="B37" s="185"/>
      <c r="C37" s="186"/>
      <c r="D37" s="194"/>
      <c r="E37" s="187"/>
      <c r="F37" s="199"/>
      <c r="G37" s="199"/>
      <c r="H37" s="188"/>
      <c r="I37" s="188"/>
    </row>
    <row r="38" spans="1:10" s="367" customFormat="1" ht="71.25">
      <c r="A38" s="180">
        <v>19</v>
      </c>
      <c r="B38" s="185"/>
      <c r="C38" s="186" t="s">
        <v>4575</v>
      </c>
      <c r="D38" s="194">
        <v>40</v>
      </c>
      <c r="E38" s="187" t="s">
        <v>90</v>
      </c>
      <c r="F38" s="292"/>
      <c r="G38" s="292"/>
      <c r="H38" s="188">
        <f>D38*F38</f>
        <v>0</v>
      </c>
      <c r="I38" s="188">
        <f>D38*G38</f>
        <v>0</v>
      </c>
    </row>
    <row r="39" spans="1:10" s="367" customFormat="1">
      <c r="A39" s="180"/>
      <c r="B39" s="185"/>
      <c r="C39" s="186"/>
      <c r="D39" s="194"/>
      <c r="E39" s="187"/>
      <c r="F39" s="199"/>
      <c r="G39" s="199"/>
      <c r="H39" s="188"/>
      <c r="I39" s="188"/>
    </row>
    <row r="40" spans="1:10" s="367" customFormat="1" ht="42.75">
      <c r="A40" s="180">
        <v>20</v>
      </c>
      <c r="B40" s="185"/>
      <c r="C40" s="186" t="s">
        <v>102</v>
      </c>
      <c r="D40" s="194">
        <v>950</v>
      </c>
      <c r="E40" s="187" t="s">
        <v>90</v>
      </c>
      <c r="F40" s="292"/>
      <c r="G40" s="292"/>
      <c r="H40" s="188">
        <f>D40*F40</f>
        <v>0</v>
      </c>
      <c r="I40" s="188">
        <f>D40*G40</f>
        <v>0</v>
      </c>
    </row>
    <row r="41" spans="1:10" s="367" customFormat="1">
      <c r="A41" s="180"/>
      <c r="B41" s="185"/>
      <c r="C41" s="186"/>
      <c r="D41" s="194"/>
      <c r="E41" s="187"/>
      <c r="F41" s="199"/>
      <c r="G41" s="199"/>
      <c r="H41" s="188"/>
      <c r="I41" s="188"/>
    </row>
    <row r="42" spans="1:10" s="367" customFormat="1" ht="57">
      <c r="A42" s="180">
        <v>21</v>
      </c>
      <c r="B42" s="185"/>
      <c r="C42" s="186" t="s">
        <v>4576</v>
      </c>
      <c r="D42" s="194">
        <v>120</v>
      </c>
      <c r="E42" s="187" t="s">
        <v>90</v>
      </c>
      <c r="F42" s="292"/>
      <c r="G42" s="292"/>
      <c r="H42" s="188">
        <f>D42*F42</f>
        <v>0</v>
      </c>
      <c r="I42" s="188">
        <f>D42*G42</f>
        <v>0</v>
      </c>
    </row>
    <row r="43" spans="1:10" s="367" customFormat="1">
      <c r="A43" s="180"/>
      <c r="B43" s="185"/>
      <c r="C43" s="186"/>
      <c r="D43" s="194"/>
      <c r="E43" s="187"/>
      <c r="F43" s="199"/>
      <c r="G43" s="199"/>
      <c r="H43" s="188"/>
      <c r="I43" s="188"/>
    </row>
    <row r="44" spans="1:10" s="367" customFormat="1" ht="28.5">
      <c r="A44" s="180">
        <v>22</v>
      </c>
      <c r="B44" s="185"/>
      <c r="C44" s="186" t="s">
        <v>4577</v>
      </c>
      <c r="D44" s="194">
        <v>5500</v>
      </c>
      <c r="E44" s="187" t="s">
        <v>80</v>
      </c>
      <c r="F44" s="292"/>
      <c r="G44" s="292"/>
      <c r="H44" s="188">
        <f>D44*F44</f>
        <v>0</v>
      </c>
      <c r="I44" s="188">
        <f>D44*G44</f>
        <v>0</v>
      </c>
    </row>
    <row r="45" spans="1:10" s="367" customFormat="1">
      <c r="A45" s="180"/>
      <c r="B45" s="185"/>
      <c r="C45" s="186"/>
      <c r="D45" s="194"/>
      <c r="E45" s="187"/>
      <c r="F45" s="199"/>
      <c r="G45" s="199"/>
      <c r="H45" s="188"/>
      <c r="I45" s="188"/>
    </row>
    <row r="46" spans="1:10" s="368" customFormat="1" ht="57">
      <c r="A46" s="180">
        <v>23</v>
      </c>
      <c r="B46" s="185"/>
      <c r="C46" s="186" t="s">
        <v>4578</v>
      </c>
      <c r="D46" s="194">
        <v>50</v>
      </c>
      <c r="E46" s="187" t="s">
        <v>90</v>
      </c>
      <c r="F46" s="292"/>
      <c r="G46" s="292"/>
      <c r="H46" s="188">
        <f>D46*F46</f>
        <v>0</v>
      </c>
      <c r="I46" s="188">
        <f>D46*G46</f>
        <v>0</v>
      </c>
      <c r="J46" s="367"/>
    </row>
    <row r="47" spans="1:10" s="368" customFormat="1" ht="15">
      <c r="A47" s="180"/>
      <c r="B47" s="185"/>
      <c r="C47" s="186"/>
      <c r="D47" s="194"/>
      <c r="E47" s="187"/>
      <c r="F47" s="199"/>
      <c r="G47" s="199"/>
      <c r="H47" s="188"/>
      <c r="I47" s="188"/>
      <c r="J47" s="367"/>
    </row>
    <row r="48" spans="1:10" s="367" customFormat="1" ht="57">
      <c r="A48" s="180">
        <v>24</v>
      </c>
      <c r="B48" s="185"/>
      <c r="C48" s="186" t="s">
        <v>103</v>
      </c>
      <c r="D48" s="194">
        <v>700</v>
      </c>
      <c r="E48" s="187" t="s">
        <v>80</v>
      </c>
      <c r="F48" s="292"/>
      <c r="G48" s="292"/>
      <c r="H48" s="188">
        <f>D48*F48</f>
        <v>0</v>
      </c>
      <c r="I48" s="188">
        <f>D48*G48</f>
        <v>0</v>
      </c>
    </row>
    <row r="49" spans="1:10" s="367" customFormat="1">
      <c r="A49" s="180"/>
      <c r="B49" s="185"/>
      <c r="C49" s="186"/>
      <c r="D49" s="194"/>
      <c r="E49" s="187"/>
      <c r="F49" s="199"/>
      <c r="G49" s="199"/>
      <c r="H49" s="188"/>
      <c r="I49" s="188"/>
    </row>
    <row r="50" spans="1:10" s="367" customFormat="1">
      <c r="A50" s="180">
        <v>25</v>
      </c>
      <c r="B50" s="185"/>
      <c r="C50" s="186" t="s">
        <v>104</v>
      </c>
      <c r="D50" s="194">
        <v>1</v>
      </c>
      <c r="E50" s="187" t="s">
        <v>105</v>
      </c>
      <c r="F50" s="292"/>
      <c r="G50" s="292"/>
      <c r="H50" s="188">
        <f>D50*F50</f>
        <v>0</v>
      </c>
      <c r="I50" s="188">
        <f>D50*G50</f>
        <v>0</v>
      </c>
    </row>
    <row r="51" spans="1:10" s="367" customFormat="1">
      <c r="A51" s="180"/>
      <c r="B51" s="185"/>
      <c r="C51" s="186"/>
      <c r="D51" s="194"/>
      <c r="E51" s="187"/>
      <c r="F51" s="199"/>
      <c r="G51" s="199"/>
      <c r="H51" s="188"/>
      <c r="I51" s="188"/>
    </row>
    <row r="52" spans="1:10" s="368" customFormat="1" ht="71.25">
      <c r="A52" s="180">
        <v>26</v>
      </c>
      <c r="B52" s="185"/>
      <c r="C52" s="186" t="s">
        <v>106</v>
      </c>
      <c r="D52" s="194">
        <v>1</v>
      </c>
      <c r="E52" s="187" t="s">
        <v>105</v>
      </c>
      <c r="F52" s="292"/>
      <c r="G52" s="292"/>
      <c r="H52" s="188">
        <f>D52*F52</f>
        <v>0</v>
      </c>
      <c r="I52" s="188">
        <f>D52*G52</f>
        <v>0</v>
      </c>
      <c r="J52" s="367"/>
    </row>
    <row r="53" spans="1:10" s="368" customFormat="1" ht="15">
      <c r="A53" s="180"/>
      <c r="B53" s="185"/>
      <c r="C53" s="186"/>
      <c r="D53" s="194"/>
      <c r="E53" s="187"/>
      <c r="F53" s="199"/>
      <c r="G53" s="199"/>
      <c r="H53" s="188"/>
      <c r="I53" s="188"/>
      <c r="J53" s="367"/>
    </row>
    <row r="54" spans="1:10" s="368" customFormat="1" ht="15">
      <c r="A54" s="189"/>
      <c r="B54" s="190"/>
      <c r="C54" s="191" t="s">
        <v>4579</v>
      </c>
      <c r="D54" s="196"/>
      <c r="E54" s="192"/>
      <c r="F54" s="198"/>
      <c r="G54" s="198"/>
      <c r="H54" s="193">
        <f>SUM(H2:H53)</f>
        <v>0</v>
      </c>
      <c r="I54" s="193">
        <f>SUM(I2:I53)</f>
        <v>0</v>
      </c>
      <c r="J54" s="367"/>
    </row>
    <row r="55" spans="1:10" s="368" customFormat="1" ht="15">
      <c r="A55" s="180"/>
      <c r="B55" s="185"/>
      <c r="C55" s="186"/>
      <c r="D55" s="194"/>
      <c r="E55" s="187"/>
      <c r="F55" s="199"/>
      <c r="G55" s="199"/>
      <c r="H55" s="188"/>
      <c r="I55" s="188"/>
      <c r="J55" s="367"/>
    </row>
    <row r="56" spans="1:10" s="367" customFormat="1" ht="128.25">
      <c r="A56" s="180">
        <v>27</v>
      </c>
      <c r="B56" s="185"/>
      <c r="C56" s="186" t="s">
        <v>4580</v>
      </c>
      <c r="D56" s="194">
        <v>10</v>
      </c>
      <c r="E56" s="194" t="s">
        <v>90</v>
      </c>
      <c r="F56" s="292"/>
      <c r="G56" s="292"/>
      <c r="H56" s="188">
        <f>D56*F56</f>
        <v>0</v>
      </c>
      <c r="I56" s="188">
        <f>D56*G56</f>
        <v>0</v>
      </c>
    </row>
    <row r="57" spans="1:10" s="367" customFormat="1">
      <c r="A57" s="180"/>
      <c r="B57" s="185"/>
      <c r="C57" s="186"/>
      <c r="D57" s="194"/>
      <c r="E57" s="194"/>
      <c r="F57" s="199"/>
      <c r="G57" s="199"/>
      <c r="H57" s="188"/>
      <c r="I57" s="188"/>
    </row>
    <row r="58" spans="1:10" s="367" customFormat="1" ht="71.25">
      <c r="A58" s="180">
        <v>28</v>
      </c>
      <c r="B58" s="185"/>
      <c r="C58" s="195" t="s">
        <v>107</v>
      </c>
      <c r="D58" s="194">
        <v>15</v>
      </c>
      <c r="E58" s="194" t="s">
        <v>90</v>
      </c>
      <c r="F58" s="292"/>
      <c r="G58" s="292"/>
      <c r="H58" s="188">
        <f>D58*F58</f>
        <v>0</v>
      </c>
      <c r="I58" s="188">
        <f>D58*G58</f>
        <v>0</v>
      </c>
    </row>
    <row r="59" spans="1:10" s="367" customFormat="1">
      <c r="A59" s="180"/>
      <c r="B59" s="185"/>
      <c r="C59" s="195"/>
      <c r="D59" s="194"/>
      <c r="E59" s="194"/>
      <c r="F59" s="199"/>
      <c r="G59" s="199"/>
      <c r="H59" s="188"/>
      <c r="I59" s="188"/>
    </row>
    <row r="60" spans="1:10" s="367" customFormat="1" ht="71.25">
      <c r="A60" s="180">
        <v>29</v>
      </c>
      <c r="B60" s="185"/>
      <c r="C60" s="195" t="s">
        <v>108</v>
      </c>
      <c r="D60" s="194">
        <v>1280</v>
      </c>
      <c r="E60" s="194" t="s">
        <v>90</v>
      </c>
      <c r="F60" s="292"/>
      <c r="G60" s="292"/>
      <c r="H60" s="188">
        <f>D60*F60</f>
        <v>0</v>
      </c>
      <c r="I60" s="188">
        <f>D60*G60</f>
        <v>0</v>
      </c>
    </row>
    <row r="61" spans="1:10" s="367" customFormat="1">
      <c r="A61" s="180"/>
      <c r="B61" s="185"/>
      <c r="C61" s="195"/>
      <c r="D61" s="194"/>
      <c r="E61" s="194"/>
      <c r="F61" s="199"/>
      <c r="G61" s="199"/>
      <c r="H61" s="188"/>
      <c r="I61" s="188"/>
    </row>
    <row r="62" spans="1:10" s="367" customFormat="1" ht="57">
      <c r="A62" s="180">
        <v>30</v>
      </c>
      <c r="B62" s="185"/>
      <c r="C62" s="186" t="s">
        <v>4581</v>
      </c>
      <c r="D62" s="194">
        <v>180</v>
      </c>
      <c r="E62" s="194" t="s">
        <v>90</v>
      </c>
      <c r="F62" s="292"/>
      <c r="G62" s="292"/>
      <c r="H62" s="188">
        <f>D62*F62</f>
        <v>0</v>
      </c>
      <c r="I62" s="188">
        <f>D62*G62</f>
        <v>0</v>
      </c>
    </row>
    <row r="63" spans="1:10" s="367" customFormat="1">
      <c r="A63" s="180"/>
      <c r="B63" s="185"/>
      <c r="C63" s="186"/>
      <c r="D63" s="194"/>
      <c r="E63" s="194"/>
      <c r="F63" s="199"/>
      <c r="G63" s="199"/>
      <c r="H63" s="188"/>
      <c r="I63" s="188"/>
    </row>
    <row r="64" spans="1:10" s="369" customFormat="1">
      <c r="A64" s="180">
        <v>31</v>
      </c>
      <c r="B64" s="185"/>
      <c r="C64" s="186" t="s">
        <v>109</v>
      </c>
      <c r="D64" s="194">
        <v>250</v>
      </c>
      <c r="E64" s="194" t="s">
        <v>90</v>
      </c>
      <c r="F64" s="292"/>
      <c r="G64" s="292"/>
      <c r="H64" s="188">
        <f>D64*F64</f>
        <v>0</v>
      </c>
      <c r="I64" s="188">
        <f>D64*G64</f>
        <v>0</v>
      </c>
    </row>
    <row r="65" spans="1:9" s="369" customFormat="1">
      <c r="A65" s="180"/>
      <c r="B65" s="185"/>
      <c r="C65" s="186"/>
      <c r="D65" s="194"/>
      <c r="E65" s="194"/>
      <c r="F65" s="199"/>
      <c r="G65" s="199"/>
      <c r="H65" s="188"/>
      <c r="I65" s="188"/>
    </row>
    <row r="66" spans="1:9" s="369" customFormat="1">
      <c r="A66" s="180">
        <v>32</v>
      </c>
      <c r="B66" s="185"/>
      <c r="C66" s="186" t="s">
        <v>110</v>
      </c>
      <c r="D66" s="194">
        <v>50</v>
      </c>
      <c r="E66" s="194" t="s">
        <v>90</v>
      </c>
      <c r="F66" s="292"/>
      <c r="G66" s="292"/>
      <c r="H66" s="188">
        <f>D66*F66</f>
        <v>0</v>
      </c>
      <c r="I66" s="188">
        <f>D66*G66</f>
        <v>0</v>
      </c>
    </row>
    <row r="67" spans="1:9" s="369" customFormat="1">
      <c r="A67" s="180"/>
      <c r="B67" s="185"/>
      <c r="C67" s="186"/>
      <c r="D67" s="194"/>
      <c r="E67" s="194"/>
      <c r="F67" s="199"/>
      <c r="G67" s="199"/>
      <c r="H67" s="188"/>
      <c r="I67" s="188"/>
    </row>
    <row r="68" spans="1:9" s="367" customFormat="1">
      <c r="A68" s="180">
        <v>33</v>
      </c>
      <c r="B68" s="185"/>
      <c r="C68" s="186" t="s">
        <v>111</v>
      </c>
      <c r="D68" s="194">
        <v>120</v>
      </c>
      <c r="E68" s="194" t="s">
        <v>90</v>
      </c>
      <c r="F68" s="292"/>
      <c r="G68" s="292"/>
      <c r="H68" s="188">
        <f>D68*F68</f>
        <v>0</v>
      </c>
      <c r="I68" s="188">
        <f>D68*G68</f>
        <v>0</v>
      </c>
    </row>
    <row r="69" spans="1:9" s="367" customFormat="1">
      <c r="A69" s="180"/>
      <c r="B69" s="185"/>
      <c r="C69" s="186"/>
      <c r="D69" s="194"/>
      <c r="E69" s="194"/>
      <c r="F69" s="199"/>
      <c r="G69" s="199"/>
      <c r="H69" s="188"/>
      <c r="I69" s="188"/>
    </row>
    <row r="70" spans="1:9" s="367" customFormat="1">
      <c r="A70" s="180">
        <v>34</v>
      </c>
      <c r="B70" s="185"/>
      <c r="C70" s="186" t="s">
        <v>112</v>
      </c>
      <c r="D70" s="194">
        <v>200</v>
      </c>
      <c r="E70" s="194" t="s">
        <v>90</v>
      </c>
      <c r="F70" s="292"/>
      <c r="G70" s="292"/>
      <c r="H70" s="188">
        <f>D70*F70</f>
        <v>0</v>
      </c>
      <c r="I70" s="188">
        <f>D70*G70</f>
        <v>0</v>
      </c>
    </row>
    <row r="71" spans="1:9" s="367" customFormat="1">
      <c r="A71" s="180"/>
      <c r="B71" s="185"/>
      <c r="C71" s="186"/>
      <c r="D71" s="194"/>
      <c r="E71" s="194"/>
      <c r="F71" s="199"/>
      <c r="G71" s="199"/>
      <c r="H71" s="188"/>
      <c r="I71" s="188"/>
    </row>
    <row r="72" spans="1:9" s="367" customFormat="1">
      <c r="A72" s="180">
        <v>35</v>
      </c>
      <c r="B72" s="185"/>
      <c r="C72" s="186" t="s">
        <v>113</v>
      </c>
      <c r="D72" s="194">
        <v>115</v>
      </c>
      <c r="E72" s="194" t="s">
        <v>90</v>
      </c>
      <c r="F72" s="292"/>
      <c r="G72" s="292"/>
      <c r="H72" s="188">
        <f>D72*F72</f>
        <v>0</v>
      </c>
      <c r="I72" s="188">
        <f>D72*G72</f>
        <v>0</v>
      </c>
    </row>
    <row r="73" spans="1:9" s="367" customFormat="1">
      <c r="A73" s="180"/>
      <c r="B73" s="185"/>
      <c r="C73" s="186"/>
      <c r="D73" s="194"/>
      <c r="E73" s="194"/>
      <c r="F73" s="199"/>
      <c r="G73" s="199"/>
      <c r="H73" s="188"/>
      <c r="I73" s="188"/>
    </row>
    <row r="74" spans="1:9" s="367" customFormat="1">
      <c r="A74" s="180">
        <v>36</v>
      </c>
      <c r="B74" s="185"/>
      <c r="C74" s="186" t="s">
        <v>114</v>
      </c>
      <c r="D74" s="194">
        <v>950</v>
      </c>
      <c r="E74" s="194" t="s">
        <v>90</v>
      </c>
      <c r="F74" s="292"/>
      <c r="G74" s="292"/>
      <c r="H74" s="188">
        <f>D74*F74</f>
        <v>0</v>
      </c>
      <c r="I74" s="188">
        <f>D74*G74</f>
        <v>0</v>
      </c>
    </row>
    <row r="75" spans="1:9" s="367" customFormat="1">
      <c r="A75" s="180"/>
      <c r="B75" s="185"/>
      <c r="C75" s="186"/>
      <c r="D75" s="194"/>
      <c r="E75" s="194"/>
      <c r="F75" s="199"/>
      <c r="G75" s="199"/>
      <c r="H75" s="188"/>
      <c r="I75" s="188"/>
    </row>
    <row r="76" spans="1:9" s="367" customFormat="1">
      <c r="A76" s="180">
        <v>37</v>
      </c>
      <c r="B76" s="185"/>
      <c r="C76" s="186" t="s">
        <v>115</v>
      </c>
      <c r="D76" s="194">
        <v>730</v>
      </c>
      <c r="E76" s="194" t="s">
        <v>90</v>
      </c>
      <c r="F76" s="292"/>
      <c r="G76" s="292"/>
      <c r="H76" s="188">
        <f>D76*F76</f>
        <v>0</v>
      </c>
      <c r="I76" s="188">
        <f>D76*G76</f>
        <v>0</v>
      </c>
    </row>
    <row r="77" spans="1:9" s="367" customFormat="1">
      <c r="A77" s="180"/>
      <c r="B77" s="185"/>
      <c r="C77" s="186"/>
      <c r="D77" s="194"/>
      <c r="E77" s="194"/>
      <c r="F77" s="199"/>
      <c r="G77" s="199"/>
      <c r="H77" s="188"/>
      <c r="I77" s="188"/>
    </row>
    <row r="78" spans="1:9" s="367" customFormat="1">
      <c r="A78" s="180">
        <v>38</v>
      </c>
      <c r="B78" s="185"/>
      <c r="C78" s="186" t="s">
        <v>116</v>
      </c>
      <c r="D78" s="194">
        <v>1220</v>
      </c>
      <c r="E78" s="194" t="s">
        <v>90</v>
      </c>
      <c r="F78" s="292"/>
      <c r="G78" s="292"/>
      <c r="H78" s="188">
        <f>D78*F78</f>
        <v>0</v>
      </c>
      <c r="I78" s="188">
        <f>D78*G78</f>
        <v>0</v>
      </c>
    </row>
    <row r="79" spans="1:9" s="367" customFormat="1">
      <c r="A79" s="180"/>
      <c r="B79" s="185"/>
      <c r="C79" s="186"/>
      <c r="D79" s="194"/>
      <c r="E79" s="194"/>
      <c r="F79" s="199"/>
      <c r="G79" s="199"/>
      <c r="H79" s="188"/>
      <c r="I79" s="188"/>
    </row>
    <row r="80" spans="1:9" s="367" customFormat="1">
      <c r="A80" s="180">
        <v>39</v>
      </c>
      <c r="B80" s="185"/>
      <c r="C80" s="186" t="s">
        <v>117</v>
      </c>
      <c r="D80" s="194">
        <v>300</v>
      </c>
      <c r="E80" s="194" t="s">
        <v>90</v>
      </c>
      <c r="F80" s="292"/>
      <c r="G80" s="292"/>
      <c r="H80" s="188">
        <f>D80*F80</f>
        <v>0</v>
      </c>
      <c r="I80" s="188">
        <f>D80*G80</f>
        <v>0</v>
      </c>
    </row>
    <row r="81" spans="1:9" s="367" customFormat="1">
      <c r="A81" s="180"/>
      <c r="B81" s="185"/>
      <c r="C81" s="186"/>
      <c r="D81" s="194"/>
      <c r="E81" s="194"/>
      <c r="F81" s="199"/>
      <c r="G81" s="199"/>
      <c r="H81" s="188"/>
      <c r="I81" s="188"/>
    </row>
    <row r="82" spans="1:9" s="367" customFormat="1">
      <c r="A82" s="180">
        <v>40</v>
      </c>
      <c r="B82" s="185"/>
      <c r="C82" s="186" t="s">
        <v>118</v>
      </c>
      <c r="D82" s="194">
        <v>50</v>
      </c>
      <c r="E82" s="194" t="s">
        <v>90</v>
      </c>
      <c r="F82" s="292"/>
      <c r="G82" s="292"/>
      <c r="H82" s="188">
        <f>D82*F82</f>
        <v>0</v>
      </c>
      <c r="I82" s="188">
        <f>D82*G82</f>
        <v>0</v>
      </c>
    </row>
    <row r="83" spans="1:9" s="367" customFormat="1">
      <c r="A83" s="180"/>
      <c r="B83" s="185"/>
      <c r="C83" s="186"/>
      <c r="D83" s="194"/>
      <c r="E83" s="194"/>
      <c r="F83" s="199"/>
      <c r="G83" s="199"/>
      <c r="H83" s="188"/>
      <c r="I83" s="188"/>
    </row>
    <row r="84" spans="1:9" s="367" customFormat="1">
      <c r="A84" s="180">
        <v>41</v>
      </c>
      <c r="B84" s="185"/>
      <c r="C84" s="186" t="s">
        <v>119</v>
      </c>
      <c r="D84" s="194">
        <v>750</v>
      </c>
      <c r="E84" s="194" t="s">
        <v>90</v>
      </c>
      <c r="F84" s="292"/>
      <c r="G84" s="292"/>
      <c r="H84" s="188">
        <f>D84*F84</f>
        <v>0</v>
      </c>
      <c r="I84" s="188">
        <f>D84*G84</f>
        <v>0</v>
      </c>
    </row>
    <row r="85" spans="1:9" s="367" customFormat="1">
      <c r="A85" s="180"/>
      <c r="B85" s="185"/>
      <c r="C85" s="186"/>
      <c r="D85" s="194"/>
      <c r="E85" s="194"/>
      <c r="F85" s="199"/>
      <c r="G85" s="199"/>
      <c r="H85" s="188"/>
      <c r="I85" s="188"/>
    </row>
    <row r="86" spans="1:9" s="367" customFormat="1">
      <c r="A86" s="180">
        <v>42</v>
      </c>
      <c r="B86" s="185"/>
      <c r="C86" s="186" t="s">
        <v>120</v>
      </c>
      <c r="D86" s="194">
        <v>980</v>
      </c>
      <c r="E86" s="194" t="s">
        <v>90</v>
      </c>
      <c r="F86" s="292"/>
      <c r="G86" s="292"/>
      <c r="H86" s="188">
        <f>D86*F86</f>
        <v>0</v>
      </c>
      <c r="I86" s="188">
        <f>D86*G86</f>
        <v>0</v>
      </c>
    </row>
    <row r="87" spans="1:9" s="367" customFormat="1">
      <c r="A87" s="180"/>
      <c r="B87" s="185"/>
      <c r="C87" s="186"/>
      <c r="D87" s="194"/>
      <c r="E87" s="194"/>
      <c r="F87" s="199"/>
      <c r="G87" s="199"/>
      <c r="H87" s="188"/>
      <c r="I87" s="188"/>
    </row>
    <row r="88" spans="1:9" s="367" customFormat="1">
      <c r="A88" s="180">
        <v>43</v>
      </c>
      <c r="B88" s="185"/>
      <c r="C88" s="186" t="s">
        <v>121</v>
      </c>
      <c r="D88" s="194">
        <v>2150</v>
      </c>
      <c r="E88" s="194" t="s">
        <v>90</v>
      </c>
      <c r="F88" s="292"/>
      <c r="G88" s="292"/>
      <c r="H88" s="188">
        <f>D88*F88</f>
        <v>0</v>
      </c>
      <c r="I88" s="188">
        <f>D88*G88</f>
        <v>0</v>
      </c>
    </row>
    <row r="89" spans="1:9" s="367" customFormat="1">
      <c r="A89" s="180"/>
      <c r="B89" s="185"/>
      <c r="C89" s="186"/>
      <c r="D89" s="194"/>
      <c r="E89" s="194"/>
      <c r="F89" s="199"/>
      <c r="G89" s="199"/>
      <c r="H89" s="188"/>
      <c r="I89" s="188"/>
    </row>
    <row r="90" spans="1:9" s="367" customFormat="1">
      <c r="A90" s="180">
        <v>44</v>
      </c>
      <c r="B90" s="185"/>
      <c r="C90" s="186" t="s">
        <v>122</v>
      </c>
      <c r="D90" s="194">
        <v>200</v>
      </c>
      <c r="E90" s="194" t="s">
        <v>90</v>
      </c>
      <c r="F90" s="292"/>
      <c r="G90" s="292"/>
      <c r="H90" s="188">
        <f>D90*F90</f>
        <v>0</v>
      </c>
      <c r="I90" s="188">
        <f>D90*G90</f>
        <v>0</v>
      </c>
    </row>
    <row r="91" spans="1:9" s="367" customFormat="1">
      <c r="A91" s="180"/>
      <c r="B91" s="185"/>
      <c r="C91" s="186"/>
      <c r="D91" s="194"/>
      <c r="E91" s="194"/>
      <c r="F91" s="199"/>
      <c r="G91" s="199"/>
      <c r="H91" s="188"/>
      <c r="I91" s="188"/>
    </row>
    <row r="92" spans="1:9" s="367" customFormat="1">
      <c r="A92" s="180">
        <v>45</v>
      </c>
      <c r="B92" s="185"/>
      <c r="C92" s="186" t="s">
        <v>123</v>
      </c>
      <c r="D92" s="194">
        <v>1300</v>
      </c>
      <c r="E92" s="194" t="s">
        <v>90</v>
      </c>
      <c r="F92" s="292"/>
      <c r="G92" s="292"/>
      <c r="H92" s="188">
        <f>D92*F92</f>
        <v>0</v>
      </c>
      <c r="I92" s="188">
        <f>D92*G92</f>
        <v>0</v>
      </c>
    </row>
    <row r="93" spans="1:9" s="367" customFormat="1">
      <c r="A93" s="180"/>
      <c r="B93" s="185"/>
      <c r="C93" s="186"/>
      <c r="D93" s="194"/>
      <c r="E93" s="194"/>
      <c r="F93" s="199"/>
      <c r="G93" s="199"/>
      <c r="H93" s="188"/>
      <c r="I93" s="188"/>
    </row>
    <row r="94" spans="1:9" s="367" customFormat="1">
      <c r="A94" s="180">
        <v>46</v>
      </c>
      <c r="B94" s="185"/>
      <c r="C94" s="186" t="s">
        <v>124</v>
      </c>
      <c r="D94" s="194">
        <v>130</v>
      </c>
      <c r="E94" s="194" t="s">
        <v>90</v>
      </c>
      <c r="F94" s="292"/>
      <c r="G94" s="292"/>
      <c r="H94" s="188">
        <f>D94*F94</f>
        <v>0</v>
      </c>
      <c r="I94" s="188">
        <f>D94*G94</f>
        <v>0</v>
      </c>
    </row>
    <row r="95" spans="1:9" s="367" customFormat="1">
      <c r="A95" s="180"/>
      <c r="B95" s="185"/>
      <c r="C95" s="186"/>
      <c r="D95" s="194"/>
      <c r="E95" s="194"/>
      <c r="F95" s="199"/>
      <c r="G95" s="199"/>
      <c r="H95" s="188"/>
      <c r="I95" s="188"/>
    </row>
    <row r="96" spans="1:9" s="367" customFormat="1">
      <c r="A96" s="180">
        <v>47</v>
      </c>
      <c r="B96" s="185"/>
      <c r="C96" s="186" t="s">
        <v>125</v>
      </c>
      <c r="D96" s="194">
        <v>120</v>
      </c>
      <c r="E96" s="194" t="s">
        <v>90</v>
      </c>
      <c r="F96" s="292"/>
      <c r="G96" s="292"/>
      <c r="H96" s="188">
        <f>D96*F96</f>
        <v>0</v>
      </c>
      <c r="I96" s="188">
        <f>D96*G96</f>
        <v>0</v>
      </c>
    </row>
    <row r="97" spans="1:9" s="367" customFormat="1">
      <c r="A97" s="180"/>
      <c r="B97" s="185"/>
      <c r="C97" s="186"/>
      <c r="D97" s="194"/>
      <c r="E97" s="194"/>
      <c r="F97" s="199"/>
      <c r="G97" s="199"/>
      <c r="H97" s="188"/>
      <c r="I97" s="188"/>
    </row>
    <row r="98" spans="1:9" s="367" customFormat="1">
      <c r="A98" s="180">
        <v>48</v>
      </c>
      <c r="B98" s="185"/>
      <c r="C98" s="186" t="s">
        <v>112</v>
      </c>
      <c r="D98" s="194">
        <v>800</v>
      </c>
      <c r="E98" s="194" t="s">
        <v>90</v>
      </c>
      <c r="F98" s="292"/>
      <c r="G98" s="292"/>
      <c r="H98" s="188">
        <f>D98*F98</f>
        <v>0</v>
      </c>
      <c r="I98" s="188">
        <f>D98*G98</f>
        <v>0</v>
      </c>
    </row>
    <row r="99" spans="1:9" s="367" customFormat="1">
      <c r="A99" s="180"/>
      <c r="B99" s="185"/>
      <c r="C99" s="186"/>
      <c r="D99" s="194"/>
      <c r="E99" s="194"/>
      <c r="F99" s="199"/>
      <c r="G99" s="199"/>
      <c r="H99" s="188"/>
      <c r="I99" s="188"/>
    </row>
    <row r="100" spans="1:9" s="367" customFormat="1">
      <c r="A100" s="180">
        <v>49</v>
      </c>
      <c r="B100" s="185"/>
      <c r="C100" s="186" t="s">
        <v>126</v>
      </c>
      <c r="D100" s="194">
        <v>30</v>
      </c>
      <c r="E100" s="194" t="s">
        <v>90</v>
      </c>
      <c r="F100" s="292"/>
      <c r="G100" s="292"/>
      <c r="H100" s="188">
        <f>D100*F100</f>
        <v>0</v>
      </c>
      <c r="I100" s="188">
        <f>D100*G100</f>
        <v>0</v>
      </c>
    </row>
    <row r="101" spans="1:9" s="367" customFormat="1">
      <c r="A101" s="180"/>
      <c r="B101" s="185"/>
      <c r="C101" s="186"/>
      <c r="D101" s="194"/>
      <c r="E101" s="194"/>
      <c r="F101" s="199"/>
      <c r="G101" s="199"/>
      <c r="H101" s="188"/>
      <c r="I101" s="188"/>
    </row>
    <row r="102" spans="1:9" s="367" customFormat="1">
      <c r="A102" s="180">
        <v>50</v>
      </c>
      <c r="B102" s="185"/>
      <c r="C102" s="186" t="s">
        <v>127</v>
      </c>
      <c r="D102" s="194">
        <v>100</v>
      </c>
      <c r="E102" s="194" t="s">
        <v>90</v>
      </c>
      <c r="F102" s="292"/>
      <c r="G102" s="292"/>
      <c r="H102" s="188">
        <f>D102*F102</f>
        <v>0</v>
      </c>
      <c r="I102" s="188">
        <f>D102*G102</f>
        <v>0</v>
      </c>
    </row>
    <row r="103" spans="1:9" s="367" customFormat="1">
      <c r="A103" s="180"/>
      <c r="B103" s="185"/>
      <c r="C103" s="186"/>
      <c r="D103" s="194"/>
      <c r="E103" s="194"/>
      <c r="F103" s="199"/>
      <c r="G103" s="199"/>
      <c r="H103" s="188"/>
      <c r="I103" s="188"/>
    </row>
    <row r="104" spans="1:9" s="367" customFormat="1">
      <c r="A104" s="180">
        <v>51</v>
      </c>
      <c r="B104" s="185"/>
      <c r="C104" s="186" t="s">
        <v>128</v>
      </c>
      <c r="D104" s="194">
        <v>100</v>
      </c>
      <c r="E104" s="194" t="s">
        <v>90</v>
      </c>
      <c r="F104" s="292"/>
      <c r="G104" s="292"/>
      <c r="H104" s="188">
        <f>D104*F104</f>
        <v>0</v>
      </c>
      <c r="I104" s="188">
        <f>D104*G104</f>
        <v>0</v>
      </c>
    </row>
    <row r="105" spans="1:9" s="367" customFormat="1">
      <c r="A105" s="180"/>
      <c r="B105" s="185"/>
      <c r="C105" s="186"/>
      <c r="D105" s="194"/>
      <c r="E105" s="194"/>
      <c r="F105" s="199"/>
      <c r="G105" s="199"/>
      <c r="H105" s="188"/>
      <c r="I105" s="188"/>
    </row>
    <row r="106" spans="1:9" s="367" customFormat="1">
      <c r="A106" s="180">
        <v>52</v>
      </c>
      <c r="B106" s="185"/>
      <c r="C106" s="186" t="s">
        <v>129</v>
      </c>
      <c r="D106" s="194">
        <v>100</v>
      </c>
      <c r="E106" s="194" t="s">
        <v>90</v>
      </c>
      <c r="F106" s="292"/>
      <c r="G106" s="292"/>
      <c r="H106" s="188">
        <f>D106*F106</f>
        <v>0</v>
      </c>
      <c r="I106" s="188">
        <f>D106*G106</f>
        <v>0</v>
      </c>
    </row>
    <row r="107" spans="1:9" s="367" customFormat="1">
      <c r="A107" s="180"/>
      <c r="B107" s="185"/>
      <c r="C107" s="186"/>
      <c r="D107" s="194"/>
      <c r="E107" s="194"/>
      <c r="F107" s="199"/>
      <c r="G107" s="199"/>
      <c r="H107" s="188"/>
      <c r="I107" s="188"/>
    </row>
    <row r="108" spans="1:9" s="367" customFormat="1" ht="28.5">
      <c r="A108" s="180">
        <v>53</v>
      </c>
      <c r="B108" s="185"/>
      <c r="C108" s="186" t="s">
        <v>130</v>
      </c>
      <c r="D108" s="194">
        <v>80</v>
      </c>
      <c r="E108" s="194" t="s">
        <v>90</v>
      </c>
      <c r="F108" s="292"/>
      <c r="G108" s="292"/>
      <c r="H108" s="188">
        <f>D108*F108</f>
        <v>0</v>
      </c>
      <c r="I108" s="188">
        <f>D108*G108</f>
        <v>0</v>
      </c>
    </row>
    <row r="109" spans="1:9" s="367" customFormat="1">
      <c r="A109" s="180"/>
      <c r="B109" s="185"/>
      <c r="C109" s="186"/>
      <c r="D109" s="194"/>
      <c r="E109" s="194"/>
      <c r="F109" s="199"/>
      <c r="G109" s="199"/>
      <c r="H109" s="188"/>
      <c r="I109" s="188"/>
    </row>
    <row r="110" spans="1:9" s="367" customFormat="1" ht="71.25">
      <c r="A110" s="180">
        <v>54</v>
      </c>
      <c r="B110" s="185"/>
      <c r="C110" s="186" t="s">
        <v>4582</v>
      </c>
      <c r="D110" s="194">
        <v>2500</v>
      </c>
      <c r="E110" s="194" t="s">
        <v>90</v>
      </c>
      <c r="F110" s="292"/>
      <c r="G110" s="292"/>
      <c r="H110" s="188">
        <f>D110*F110</f>
        <v>0</v>
      </c>
      <c r="I110" s="188">
        <f>D110*G110</f>
        <v>0</v>
      </c>
    </row>
    <row r="111" spans="1:9" s="367" customFormat="1">
      <c r="A111" s="180"/>
      <c r="B111" s="185"/>
      <c r="C111" s="186"/>
      <c r="D111" s="194"/>
      <c r="E111" s="194"/>
      <c r="F111" s="199"/>
      <c r="G111" s="199"/>
      <c r="H111" s="188"/>
      <c r="I111" s="188"/>
    </row>
    <row r="112" spans="1:9" s="367" customFormat="1">
      <c r="A112" s="180">
        <v>55</v>
      </c>
      <c r="B112" s="185"/>
      <c r="C112" s="186" t="s">
        <v>131</v>
      </c>
      <c r="D112" s="194">
        <v>13600</v>
      </c>
      <c r="E112" s="194" t="s">
        <v>90</v>
      </c>
      <c r="F112" s="292"/>
      <c r="G112" s="292"/>
      <c r="H112" s="188">
        <f>D112*F112</f>
        <v>0</v>
      </c>
      <c r="I112" s="188">
        <f>D112*G112</f>
        <v>0</v>
      </c>
    </row>
    <row r="113" spans="1:9" s="367" customFormat="1">
      <c r="A113" s="180"/>
      <c r="B113" s="185"/>
      <c r="C113" s="186"/>
      <c r="D113" s="194"/>
      <c r="E113" s="194"/>
      <c r="F113" s="199"/>
      <c r="G113" s="199"/>
      <c r="H113" s="188"/>
      <c r="I113" s="188"/>
    </row>
    <row r="114" spans="1:9" s="367" customFormat="1">
      <c r="A114" s="180">
        <v>56</v>
      </c>
      <c r="B114" s="185"/>
      <c r="C114" s="186" t="s">
        <v>132</v>
      </c>
      <c r="D114" s="194">
        <v>18700</v>
      </c>
      <c r="E114" s="194" t="s">
        <v>90</v>
      </c>
      <c r="F114" s="292"/>
      <c r="G114" s="292"/>
      <c r="H114" s="188">
        <f>D114*F114</f>
        <v>0</v>
      </c>
      <c r="I114" s="188">
        <f>D114*G114</f>
        <v>0</v>
      </c>
    </row>
    <row r="115" spans="1:9" s="367" customFormat="1">
      <c r="A115" s="180"/>
      <c r="B115" s="185"/>
      <c r="C115" s="186"/>
      <c r="D115" s="194"/>
      <c r="E115" s="194"/>
      <c r="F115" s="199"/>
      <c r="G115" s="199"/>
      <c r="H115" s="188"/>
      <c r="I115" s="188"/>
    </row>
    <row r="116" spans="1:9" s="367" customFormat="1">
      <c r="A116" s="180">
        <v>57</v>
      </c>
      <c r="B116" s="185"/>
      <c r="C116" s="186" t="s">
        <v>133</v>
      </c>
      <c r="D116" s="194">
        <v>900</v>
      </c>
      <c r="E116" s="194" t="s">
        <v>90</v>
      </c>
      <c r="F116" s="292"/>
      <c r="G116" s="292"/>
      <c r="H116" s="188">
        <f>D116*F116</f>
        <v>0</v>
      </c>
      <c r="I116" s="188">
        <f>D116*G116</f>
        <v>0</v>
      </c>
    </row>
    <row r="117" spans="1:9" s="367" customFormat="1">
      <c r="A117" s="180"/>
      <c r="B117" s="185"/>
      <c r="C117" s="186"/>
      <c r="D117" s="194"/>
      <c r="E117" s="194"/>
      <c r="F117" s="199"/>
      <c r="G117" s="199"/>
      <c r="H117" s="188"/>
      <c r="I117" s="188"/>
    </row>
    <row r="118" spans="1:9" s="367" customFormat="1">
      <c r="A118" s="180">
        <v>58</v>
      </c>
      <c r="B118" s="185"/>
      <c r="C118" s="186" t="s">
        <v>134</v>
      </c>
      <c r="D118" s="194">
        <v>750</v>
      </c>
      <c r="E118" s="194" t="s">
        <v>90</v>
      </c>
      <c r="F118" s="292"/>
      <c r="G118" s="292"/>
      <c r="H118" s="188">
        <f>D118*F118</f>
        <v>0</v>
      </c>
      <c r="I118" s="188">
        <f>D118*G118</f>
        <v>0</v>
      </c>
    </row>
    <row r="119" spans="1:9" s="367" customFormat="1">
      <c r="A119" s="180"/>
      <c r="B119" s="185"/>
      <c r="C119" s="186"/>
      <c r="D119" s="194"/>
      <c r="E119" s="194"/>
      <c r="F119" s="199"/>
      <c r="G119" s="199"/>
      <c r="H119" s="188"/>
      <c r="I119" s="188"/>
    </row>
    <row r="120" spans="1:9" s="367" customFormat="1">
      <c r="A120" s="180">
        <v>59</v>
      </c>
      <c r="B120" s="185"/>
      <c r="C120" s="186" t="s">
        <v>135</v>
      </c>
      <c r="D120" s="194">
        <v>150</v>
      </c>
      <c r="E120" s="194" t="s">
        <v>90</v>
      </c>
      <c r="F120" s="292"/>
      <c r="G120" s="292"/>
      <c r="H120" s="188">
        <f>D120*F120</f>
        <v>0</v>
      </c>
      <c r="I120" s="188">
        <f>D120*G120</f>
        <v>0</v>
      </c>
    </row>
    <row r="121" spans="1:9" s="367" customFormat="1">
      <c r="A121" s="180"/>
      <c r="B121" s="185"/>
      <c r="C121" s="186"/>
      <c r="D121" s="194"/>
      <c r="E121" s="194"/>
      <c r="F121" s="199"/>
      <c r="G121" s="199"/>
      <c r="H121" s="188"/>
      <c r="I121" s="188"/>
    </row>
    <row r="122" spans="1:9" s="367" customFormat="1">
      <c r="A122" s="180">
        <v>60</v>
      </c>
      <c r="B122" s="185"/>
      <c r="C122" s="186" t="s">
        <v>136</v>
      </c>
      <c r="D122" s="194">
        <v>60</v>
      </c>
      <c r="E122" s="194" t="s">
        <v>90</v>
      </c>
      <c r="F122" s="292"/>
      <c r="G122" s="292"/>
      <c r="H122" s="188">
        <f>D122*F122</f>
        <v>0</v>
      </c>
      <c r="I122" s="188">
        <f>D122*G122</f>
        <v>0</v>
      </c>
    </row>
    <row r="123" spans="1:9" s="367" customFormat="1">
      <c r="A123" s="180"/>
      <c r="B123" s="185"/>
      <c r="C123" s="186"/>
      <c r="D123" s="194"/>
      <c r="E123" s="194"/>
      <c r="F123" s="199"/>
      <c r="G123" s="199"/>
      <c r="H123" s="188"/>
      <c r="I123" s="188"/>
    </row>
    <row r="124" spans="1:9" s="367" customFormat="1">
      <c r="A124" s="180">
        <v>61</v>
      </c>
      <c r="B124" s="185"/>
      <c r="C124" s="186" t="s">
        <v>137</v>
      </c>
      <c r="D124" s="194">
        <v>150</v>
      </c>
      <c r="E124" s="194" t="s">
        <v>90</v>
      </c>
      <c r="F124" s="292"/>
      <c r="G124" s="292"/>
      <c r="H124" s="188">
        <f>D124*F124</f>
        <v>0</v>
      </c>
      <c r="I124" s="188">
        <f>D124*G124</f>
        <v>0</v>
      </c>
    </row>
    <row r="125" spans="1:9" s="367" customFormat="1">
      <c r="A125" s="180"/>
      <c r="B125" s="185"/>
      <c r="C125" s="186"/>
      <c r="D125" s="194"/>
      <c r="E125" s="194"/>
      <c r="F125" s="199"/>
      <c r="G125" s="199"/>
      <c r="H125" s="188"/>
      <c r="I125" s="188"/>
    </row>
    <row r="126" spans="1:9" s="367" customFormat="1">
      <c r="A126" s="180">
        <v>62</v>
      </c>
      <c r="B126" s="185"/>
      <c r="C126" s="186" t="s">
        <v>138</v>
      </c>
      <c r="D126" s="194">
        <v>120</v>
      </c>
      <c r="E126" s="194" t="s">
        <v>90</v>
      </c>
      <c r="F126" s="292"/>
      <c r="G126" s="292"/>
      <c r="H126" s="188">
        <f>D126*F126</f>
        <v>0</v>
      </c>
      <c r="I126" s="188">
        <f>D126*G126</f>
        <v>0</v>
      </c>
    </row>
    <row r="127" spans="1:9" s="367" customFormat="1">
      <c r="A127" s="180"/>
      <c r="B127" s="185"/>
      <c r="C127" s="186"/>
      <c r="D127" s="194"/>
      <c r="E127" s="194"/>
      <c r="F127" s="199"/>
      <c r="G127" s="199"/>
      <c r="H127" s="188"/>
      <c r="I127" s="188"/>
    </row>
    <row r="128" spans="1:9" s="367" customFormat="1">
      <c r="A128" s="180">
        <v>63</v>
      </c>
      <c r="B128" s="185"/>
      <c r="C128" s="186" t="s">
        <v>139</v>
      </c>
      <c r="D128" s="194">
        <v>50</v>
      </c>
      <c r="E128" s="194" t="s">
        <v>90</v>
      </c>
      <c r="F128" s="292"/>
      <c r="G128" s="292"/>
      <c r="H128" s="188">
        <f>D128*F128</f>
        <v>0</v>
      </c>
      <c r="I128" s="188">
        <f>D128*G128</f>
        <v>0</v>
      </c>
    </row>
    <row r="129" spans="1:9" s="367" customFormat="1">
      <c r="A129" s="180"/>
      <c r="B129" s="185"/>
      <c r="C129" s="186"/>
      <c r="D129" s="194"/>
      <c r="E129" s="194"/>
      <c r="F129" s="199"/>
      <c r="G129" s="199"/>
      <c r="H129" s="188"/>
      <c r="I129" s="188"/>
    </row>
    <row r="130" spans="1:9" s="367" customFormat="1">
      <c r="A130" s="180">
        <v>64</v>
      </c>
      <c r="B130" s="185"/>
      <c r="C130" s="186" t="s">
        <v>140</v>
      </c>
      <c r="D130" s="194">
        <v>180</v>
      </c>
      <c r="E130" s="194" t="s">
        <v>90</v>
      </c>
      <c r="F130" s="292"/>
      <c r="G130" s="292"/>
      <c r="H130" s="188">
        <f>D130*F130</f>
        <v>0</v>
      </c>
      <c r="I130" s="188">
        <f>D130*G130</f>
        <v>0</v>
      </c>
    </row>
    <row r="131" spans="1:9" s="367" customFormat="1">
      <c r="A131" s="180"/>
      <c r="B131" s="185"/>
      <c r="C131" s="186"/>
      <c r="D131" s="194"/>
      <c r="E131" s="194"/>
      <c r="F131" s="199"/>
      <c r="G131" s="199"/>
      <c r="H131" s="188"/>
      <c r="I131" s="188"/>
    </row>
    <row r="132" spans="1:9" s="367" customFormat="1">
      <c r="A132" s="180">
        <v>65</v>
      </c>
      <c r="B132" s="185"/>
      <c r="C132" s="186" t="s">
        <v>141</v>
      </c>
      <c r="D132" s="194">
        <v>60</v>
      </c>
      <c r="E132" s="194" t="s">
        <v>90</v>
      </c>
      <c r="F132" s="292"/>
      <c r="G132" s="292"/>
      <c r="H132" s="188">
        <f>D132*F132</f>
        <v>0</v>
      </c>
      <c r="I132" s="188">
        <f>D132*G132</f>
        <v>0</v>
      </c>
    </row>
    <row r="133" spans="1:9" s="367" customFormat="1">
      <c r="A133" s="180"/>
      <c r="B133" s="185"/>
      <c r="C133" s="186"/>
      <c r="D133" s="194"/>
      <c r="E133" s="194"/>
      <c r="F133" s="199"/>
      <c r="G133" s="199"/>
      <c r="H133" s="188"/>
      <c r="I133" s="188"/>
    </row>
    <row r="134" spans="1:9" s="367" customFormat="1">
      <c r="A134" s="180">
        <v>66</v>
      </c>
      <c r="B134" s="185"/>
      <c r="C134" s="186" t="s">
        <v>142</v>
      </c>
      <c r="D134" s="194">
        <v>50</v>
      </c>
      <c r="E134" s="194" t="s">
        <v>90</v>
      </c>
      <c r="F134" s="292"/>
      <c r="G134" s="292"/>
      <c r="H134" s="188">
        <f>D134*F134</f>
        <v>0</v>
      </c>
      <c r="I134" s="188">
        <f>D134*G134</f>
        <v>0</v>
      </c>
    </row>
    <row r="135" spans="1:9" s="367" customFormat="1">
      <c r="A135" s="180"/>
      <c r="B135" s="185"/>
      <c r="C135" s="186"/>
      <c r="D135" s="194"/>
      <c r="E135" s="194"/>
      <c r="F135" s="199"/>
      <c r="G135" s="199"/>
      <c r="H135" s="188"/>
      <c r="I135" s="188"/>
    </row>
    <row r="136" spans="1:9" s="367" customFormat="1" ht="71.25">
      <c r="A136" s="180">
        <v>67</v>
      </c>
      <c r="B136" s="185"/>
      <c r="C136" s="186" t="s">
        <v>4583</v>
      </c>
      <c r="D136" s="194">
        <v>800</v>
      </c>
      <c r="E136" s="194" t="s">
        <v>90</v>
      </c>
      <c r="F136" s="292"/>
      <c r="G136" s="292"/>
      <c r="H136" s="188">
        <f>D136*F136</f>
        <v>0</v>
      </c>
      <c r="I136" s="188">
        <f>D136*G136</f>
        <v>0</v>
      </c>
    </row>
    <row r="137" spans="1:9" s="367" customFormat="1">
      <c r="A137" s="180"/>
      <c r="B137" s="185"/>
      <c r="C137" s="186"/>
      <c r="D137" s="194"/>
      <c r="E137" s="194"/>
      <c r="F137" s="199"/>
      <c r="G137" s="199"/>
      <c r="H137" s="188"/>
      <c r="I137" s="188"/>
    </row>
    <row r="138" spans="1:9" s="367" customFormat="1" ht="71.25">
      <c r="A138" s="180">
        <v>68</v>
      </c>
      <c r="B138" s="185"/>
      <c r="C138" s="186" t="s">
        <v>4584</v>
      </c>
      <c r="D138" s="194">
        <v>600</v>
      </c>
      <c r="E138" s="194" t="s">
        <v>90</v>
      </c>
      <c r="F138" s="292"/>
      <c r="G138" s="292"/>
      <c r="H138" s="188">
        <f>D138*F138</f>
        <v>0</v>
      </c>
      <c r="I138" s="188">
        <f>D138*G138</f>
        <v>0</v>
      </c>
    </row>
    <row r="139" spans="1:9" s="367" customFormat="1">
      <c r="A139" s="180"/>
      <c r="B139" s="185"/>
      <c r="C139" s="186"/>
      <c r="D139" s="194"/>
      <c r="E139" s="194"/>
      <c r="F139" s="199"/>
      <c r="G139" s="199"/>
      <c r="H139" s="188"/>
      <c r="I139" s="188"/>
    </row>
    <row r="140" spans="1:9" s="367" customFormat="1" ht="71.25">
      <c r="A140" s="180">
        <v>69</v>
      </c>
      <c r="B140" s="185"/>
      <c r="C140" s="186" t="s">
        <v>4585</v>
      </c>
      <c r="D140" s="194">
        <v>60</v>
      </c>
      <c r="E140" s="194" t="s">
        <v>90</v>
      </c>
      <c r="F140" s="292"/>
      <c r="G140" s="292"/>
      <c r="H140" s="188">
        <f>D140*F140</f>
        <v>0</v>
      </c>
      <c r="I140" s="188">
        <f>D140*G140</f>
        <v>0</v>
      </c>
    </row>
    <row r="141" spans="1:9" s="367" customFormat="1">
      <c r="A141" s="180"/>
      <c r="B141" s="185"/>
      <c r="C141" s="186"/>
      <c r="D141" s="194"/>
      <c r="E141" s="194"/>
      <c r="F141" s="199"/>
      <c r="G141" s="199"/>
      <c r="H141" s="188"/>
      <c r="I141" s="188"/>
    </row>
    <row r="142" spans="1:9" s="367" customFormat="1" ht="71.25">
      <c r="A142" s="180">
        <v>70</v>
      </c>
      <c r="B142" s="185"/>
      <c r="C142" s="186" t="s">
        <v>4586</v>
      </c>
      <c r="D142" s="194">
        <v>50</v>
      </c>
      <c r="E142" s="194" t="s">
        <v>90</v>
      </c>
      <c r="F142" s="292"/>
      <c r="G142" s="292"/>
      <c r="H142" s="188">
        <f>D142*F142</f>
        <v>0</v>
      </c>
      <c r="I142" s="188">
        <f>D142*G142</f>
        <v>0</v>
      </c>
    </row>
    <row r="143" spans="1:9" s="367" customFormat="1">
      <c r="A143" s="180"/>
      <c r="B143" s="185"/>
      <c r="C143" s="186"/>
      <c r="D143" s="194"/>
      <c r="E143" s="194"/>
      <c r="F143" s="199"/>
      <c r="G143" s="199"/>
      <c r="H143" s="188"/>
      <c r="I143" s="188"/>
    </row>
    <row r="144" spans="1:9" s="367" customFormat="1" ht="28.5">
      <c r="A144" s="180">
        <v>71</v>
      </c>
      <c r="B144" s="185"/>
      <c r="C144" s="186" t="s">
        <v>143</v>
      </c>
      <c r="D144" s="194">
        <v>160</v>
      </c>
      <c r="E144" s="194" t="s">
        <v>90</v>
      </c>
      <c r="F144" s="292"/>
      <c r="G144" s="292"/>
      <c r="H144" s="188">
        <f>D144*F144</f>
        <v>0</v>
      </c>
      <c r="I144" s="188">
        <f>D144*G144</f>
        <v>0</v>
      </c>
    </row>
    <row r="145" spans="1:9" s="367" customFormat="1">
      <c r="A145" s="180"/>
      <c r="B145" s="185"/>
      <c r="C145" s="186"/>
      <c r="D145" s="194"/>
      <c r="E145" s="194"/>
      <c r="F145" s="199"/>
      <c r="G145" s="199"/>
      <c r="H145" s="188"/>
      <c r="I145" s="188"/>
    </row>
    <row r="146" spans="1:9" s="367" customFormat="1" ht="28.5">
      <c r="A146" s="180">
        <v>72</v>
      </c>
      <c r="B146" s="185"/>
      <c r="C146" s="186" t="s">
        <v>144</v>
      </c>
      <c r="D146" s="194">
        <v>130</v>
      </c>
      <c r="E146" s="194" t="s">
        <v>90</v>
      </c>
      <c r="F146" s="292"/>
      <c r="G146" s="292"/>
      <c r="H146" s="188">
        <f>D146*F146</f>
        <v>0</v>
      </c>
      <c r="I146" s="188">
        <f>D146*G146</f>
        <v>0</v>
      </c>
    </row>
    <row r="147" spans="1:9" s="367" customFormat="1">
      <c r="A147" s="180"/>
      <c r="B147" s="185"/>
      <c r="C147" s="186"/>
      <c r="D147" s="194"/>
      <c r="E147" s="194"/>
      <c r="F147" s="199"/>
      <c r="G147" s="199"/>
      <c r="H147" s="188"/>
      <c r="I147" s="188"/>
    </row>
    <row r="148" spans="1:9" s="367" customFormat="1" ht="28.5">
      <c r="A148" s="180">
        <v>73</v>
      </c>
      <c r="B148" s="185"/>
      <c r="C148" s="186" t="s">
        <v>143</v>
      </c>
      <c r="D148" s="194">
        <v>160</v>
      </c>
      <c r="E148" s="194" t="s">
        <v>90</v>
      </c>
      <c r="F148" s="292"/>
      <c r="G148" s="292"/>
      <c r="H148" s="188">
        <f>D148*F148</f>
        <v>0</v>
      </c>
      <c r="I148" s="188">
        <f>D148*G148</f>
        <v>0</v>
      </c>
    </row>
    <row r="149" spans="1:9" s="367" customFormat="1">
      <c r="A149" s="180"/>
      <c r="B149" s="185"/>
      <c r="C149" s="186"/>
      <c r="D149" s="194"/>
      <c r="E149" s="194"/>
      <c r="F149" s="199"/>
      <c r="G149" s="199"/>
      <c r="H149" s="188"/>
      <c r="I149" s="188"/>
    </row>
    <row r="150" spans="1:9" s="367" customFormat="1" ht="28.5">
      <c r="A150" s="180">
        <v>74</v>
      </c>
      <c r="B150" s="185"/>
      <c r="C150" s="186" t="s">
        <v>4587</v>
      </c>
      <c r="D150" s="194">
        <v>30</v>
      </c>
      <c r="E150" s="194" t="s">
        <v>90</v>
      </c>
      <c r="F150" s="292"/>
      <c r="G150" s="292"/>
      <c r="H150" s="188">
        <f>D150*F150</f>
        <v>0</v>
      </c>
      <c r="I150" s="188">
        <f>D150*G150</f>
        <v>0</v>
      </c>
    </row>
    <row r="151" spans="1:9" s="367" customFormat="1">
      <c r="A151" s="180"/>
      <c r="B151" s="185"/>
      <c r="C151" s="186"/>
      <c r="D151" s="194"/>
      <c r="E151" s="194"/>
      <c r="F151" s="199"/>
      <c r="G151" s="199"/>
      <c r="H151" s="188"/>
      <c r="I151" s="188"/>
    </row>
    <row r="152" spans="1:9" s="367" customFormat="1" ht="28.5">
      <c r="A152" s="180">
        <v>75</v>
      </c>
      <c r="B152" s="185"/>
      <c r="C152" s="186" t="s">
        <v>145</v>
      </c>
      <c r="D152" s="194">
        <v>390</v>
      </c>
      <c r="E152" s="194" t="s">
        <v>90</v>
      </c>
      <c r="F152" s="292"/>
      <c r="G152" s="292"/>
      <c r="H152" s="188">
        <f>D152*F152</f>
        <v>0</v>
      </c>
      <c r="I152" s="188">
        <f>D152*G152</f>
        <v>0</v>
      </c>
    </row>
    <row r="153" spans="1:9" s="367" customFormat="1">
      <c r="A153" s="180"/>
      <c r="B153" s="185"/>
      <c r="C153" s="186"/>
      <c r="D153" s="194"/>
      <c r="E153" s="194"/>
      <c r="F153" s="199"/>
      <c r="G153" s="199"/>
      <c r="H153" s="188"/>
      <c r="I153" s="188"/>
    </row>
    <row r="154" spans="1:9" s="367" customFormat="1" ht="28.5">
      <c r="A154" s="180">
        <v>76</v>
      </c>
      <c r="B154" s="185"/>
      <c r="C154" s="186" t="s">
        <v>146</v>
      </c>
      <c r="D154" s="194">
        <v>170</v>
      </c>
      <c r="E154" s="194" t="s">
        <v>90</v>
      </c>
      <c r="F154" s="292"/>
      <c r="G154" s="292"/>
      <c r="H154" s="188">
        <f>D154*F154</f>
        <v>0</v>
      </c>
      <c r="I154" s="188">
        <f>D154*G154</f>
        <v>0</v>
      </c>
    </row>
    <row r="155" spans="1:9" s="367" customFormat="1">
      <c r="A155" s="180"/>
      <c r="B155" s="185"/>
      <c r="C155" s="186"/>
      <c r="D155" s="194"/>
      <c r="E155" s="194"/>
      <c r="F155" s="199"/>
      <c r="G155" s="199"/>
      <c r="H155" s="188"/>
      <c r="I155" s="188"/>
    </row>
    <row r="156" spans="1:9" s="367" customFormat="1" ht="28.5">
      <c r="A156" s="180">
        <v>77</v>
      </c>
      <c r="B156" s="185"/>
      <c r="C156" s="186" t="s">
        <v>147</v>
      </c>
      <c r="D156" s="194">
        <v>210</v>
      </c>
      <c r="E156" s="194" t="s">
        <v>90</v>
      </c>
      <c r="F156" s="292"/>
      <c r="G156" s="292"/>
      <c r="H156" s="188">
        <f>D156*F156</f>
        <v>0</v>
      </c>
      <c r="I156" s="188">
        <f>D156*G156</f>
        <v>0</v>
      </c>
    </row>
    <row r="157" spans="1:9" s="367" customFormat="1">
      <c r="A157" s="180"/>
      <c r="B157" s="185"/>
      <c r="C157" s="186"/>
      <c r="D157" s="194"/>
      <c r="E157" s="194"/>
      <c r="F157" s="199"/>
      <c r="G157" s="199"/>
      <c r="H157" s="188"/>
      <c r="I157" s="188"/>
    </row>
    <row r="158" spans="1:9" s="367" customFormat="1" ht="28.5">
      <c r="A158" s="180">
        <v>78</v>
      </c>
      <c r="B158" s="185"/>
      <c r="C158" s="186" t="s">
        <v>148</v>
      </c>
      <c r="D158" s="194">
        <v>50</v>
      </c>
      <c r="E158" s="194" t="s">
        <v>90</v>
      </c>
      <c r="F158" s="292"/>
      <c r="G158" s="292"/>
      <c r="H158" s="188">
        <f>D158*F158</f>
        <v>0</v>
      </c>
      <c r="I158" s="188">
        <f>D158*G158</f>
        <v>0</v>
      </c>
    </row>
    <row r="159" spans="1:9" s="367" customFormat="1">
      <c r="A159" s="180"/>
      <c r="B159" s="185"/>
      <c r="C159" s="186"/>
      <c r="D159" s="194"/>
      <c r="E159" s="194"/>
      <c r="F159" s="199"/>
      <c r="G159" s="199"/>
      <c r="H159" s="188"/>
      <c r="I159" s="188"/>
    </row>
    <row r="160" spans="1:9" s="367" customFormat="1" ht="28.5">
      <c r="A160" s="180">
        <v>79</v>
      </c>
      <c r="B160" s="185"/>
      <c r="C160" s="186" t="s">
        <v>149</v>
      </c>
      <c r="D160" s="194">
        <v>50</v>
      </c>
      <c r="E160" s="194" t="s">
        <v>90</v>
      </c>
      <c r="F160" s="292"/>
      <c r="G160" s="292"/>
      <c r="H160" s="188">
        <f>D160*F160</f>
        <v>0</v>
      </c>
      <c r="I160" s="188">
        <f>D160*G160</f>
        <v>0</v>
      </c>
    </row>
    <row r="161" spans="1:9" s="367" customFormat="1">
      <c r="A161" s="180"/>
      <c r="B161" s="185"/>
      <c r="C161" s="186"/>
      <c r="D161" s="194"/>
      <c r="E161" s="194"/>
      <c r="F161" s="199"/>
      <c r="G161" s="199"/>
      <c r="H161" s="188"/>
      <c r="I161" s="188"/>
    </row>
    <row r="162" spans="1:9" s="367" customFormat="1" ht="28.5">
      <c r="A162" s="180">
        <v>80</v>
      </c>
      <c r="B162" s="185"/>
      <c r="C162" s="186" t="s">
        <v>150</v>
      </c>
      <c r="D162" s="194">
        <v>50</v>
      </c>
      <c r="E162" s="194" t="s">
        <v>90</v>
      </c>
      <c r="F162" s="292"/>
      <c r="G162" s="292"/>
      <c r="H162" s="188">
        <f>D162*F162</f>
        <v>0</v>
      </c>
      <c r="I162" s="188">
        <f>D162*G162</f>
        <v>0</v>
      </c>
    </row>
    <row r="163" spans="1:9" s="367" customFormat="1">
      <c r="A163" s="180"/>
      <c r="B163" s="185"/>
      <c r="C163" s="186"/>
      <c r="D163" s="194"/>
      <c r="E163" s="194"/>
      <c r="F163" s="199"/>
      <c r="G163" s="199"/>
      <c r="H163" s="188"/>
      <c r="I163" s="188"/>
    </row>
    <row r="164" spans="1:9" s="367" customFormat="1" ht="28.5">
      <c r="A164" s="180">
        <v>81</v>
      </c>
      <c r="B164" s="185"/>
      <c r="C164" s="186" t="s">
        <v>151</v>
      </c>
      <c r="D164" s="194">
        <v>50</v>
      </c>
      <c r="E164" s="194" t="s">
        <v>90</v>
      </c>
      <c r="F164" s="292"/>
      <c r="G164" s="292"/>
      <c r="H164" s="188">
        <f>D164*F164</f>
        <v>0</v>
      </c>
      <c r="I164" s="188">
        <f>D164*G164</f>
        <v>0</v>
      </c>
    </row>
    <row r="165" spans="1:9" s="367" customFormat="1">
      <c r="A165" s="180"/>
      <c r="B165" s="185"/>
      <c r="C165" s="186"/>
      <c r="D165" s="194"/>
      <c r="E165" s="194"/>
      <c r="F165" s="199"/>
      <c r="G165" s="199"/>
      <c r="H165" s="188"/>
      <c r="I165" s="188"/>
    </row>
    <row r="166" spans="1:9" s="367" customFormat="1" ht="28.5">
      <c r="A166" s="180">
        <v>82</v>
      </c>
      <c r="B166" s="185"/>
      <c r="C166" s="186" t="s">
        <v>152</v>
      </c>
      <c r="D166" s="194">
        <v>430</v>
      </c>
      <c r="E166" s="194" t="s">
        <v>90</v>
      </c>
      <c r="F166" s="292"/>
      <c r="G166" s="292"/>
      <c r="H166" s="188">
        <f>D166*F166</f>
        <v>0</v>
      </c>
      <c r="I166" s="188">
        <f>D166*G166</f>
        <v>0</v>
      </c>
    </row>
    <row r="167" spans="1:9" s="367" customFormat="1">
      <c r="A167" s="180"/>
      <c r="B167" s="185"/>
      <c r="C167" s="186"/>
      <c r="D167" s="194"/>
      <c r="E167" s="194"/>
      <c r="F167" s="199"/>
      <c r="G167" s="199"/>
      <c r="H167" s="188"/>
      <c r="I167" s="188"/>
    </row>
    <row r="168" spans="1:9" s="367" customFormat="1">
      <c r="A168" s="180">
        <v>83</v>
      </c>
      <c r="B168" s="185"/>
      <c r="C168" s="186" t="s">
        <v>153</v>
      </c>
      <c r="D168" s="194">
        <v>50</v>
      </c>
      <c r="E168" s="194" t="s">
        <v>90</v>
      </c>
      <c r="F168" s="292"/>
      <c r="G168" s="292"/>
      <c r="H168" s="188">
        <f>D168*F168</f>
        <v>0</v>
      </c>
      <c r="I168" s="188">
        <f>D168*G168</f>
        <v>0</v>
      </c>
    </row>
    <row r="169" spans="1:9" s="367" customFormat="1">
      <c r="A169" s="180"/>
      <c r="B169" s="185"/>
      <c r="C169" s="186"/>
      <c r="D169" s="194"/>
      <c r="E169" s="194"/>
      <c r="F169" s="199"/>
      <c r="G169" s="199"/>
      <c r="H169" s="188"/>
      <c r="I169" s="188"/>
    </row>
    <row r="170" spans="1:9" s="367" customFormat="1">
      <c r="A170" s="180">
        <v>84</v>
      </c>
      <c r="B170" s="185"/>
      <c r="C170" s="186" t="s">
        <v>154</v>
      </c>
      <c r="D170" s="194">
        <v>350</v>
      </c>
      <c r="E170" s="194" t="s">
        <v>90</v>
      </c>
      <c r="F170" s="292"/>
      <c r="G170" s="292"/>
      <c r="H170" s="188">
        <f>D170*F170</f>
        <v>0</v>
      </c>
      <c r="I170" s="188">
        <f>D170*G170</f>
        <v>0</v>
      </c>
    </row>
    <row r="171" spans="1:9" s="367" customFormat="1">
      <c r="A171" s="180"/>
      <c r="B171" s="185"/>
      <c r="C171" s="186"/>
      <c r="D171" s="194"/>
      <c r="E171" s="194"/>
      <c r="F171" s="199"/>
      <c r="G171" s="199"/>
      <c r="H171" s="188"/>
      <c r="I171" s="188"/>
    </row>
    <row r="172" spans="1:9" s="367" customFormat="1" ht="28.5">
      <c r="A172" s="180">
        <v>85</v>
      </c>
      <c r="B172" s="185"/>
      <c r="C172" s="186" t="s">
        <v>155</v>
      </c>
      <c r="D172" s="194">
        <v>1</v>
      </c>
      <c r="E172" s="194" t="s">
        <v>105</v>
      </c>
      <c r="F172" s="292"/>
      <c r="G172" s="292"/>
      <c r="H172" s="188">
        <f>D172*F172</f>
        <v>0</v>
      </c>
      <c r="I172" s="188">
        <f>D172*G172</f>
        <v>0</v>
      </c>
    </row>
    <row r="173" spans="1:9" s="367" customFormat="1">
      <c r="A173" s="180"/>
      <c r="B173" s="185"/>
      <c r="C173" s="186"/>
      <c r="D173" s="194"/>
      <c r="E173" s="194"/>
      <c r="F173" s="199"/>
      <c r="G173" s="199"/>
      <c r="H173" s="188"/>
      <c r="I173" s="188"/>
    </row>
    <row r="174" spans="1:9" s="367" customFormat="1" ht="28.5">
      <c r="A174" s="180">
        <v>86</v>
      </c>
      <c r="B174" s="185"/>
      <c r="C174" s="186" t="s">
        <v>156</v>
      </c>
      <c r="D174" s="194">
        <v>1</v>
      </c>
      <c r="E174" s="194" t="s">
        <v>105</v>
      </c>
      <c r="F174" s="292"/>
      <c r="G174" s="292"/>
      <c r="H174" s="188">
        <f>D174*F174</f>
        <v>0</v>
      </c>
      <c r="I174" s="188">
        <f>D174*G174</f>
        <v>0</v>
      </c>
    </row>
    <row r="175" spans="1:9" s="367" customFormat="1">
      <c r="A175" s="180"/>
      <c r="B175" s="185"/>
      <c r="C175" s="186"/>
      <c r="D175" s="194"/>
      <c r="E175" s="194"/>
      <c r="F175" s="199"/>
      <c r="G175" s="199"/>
      <c r="H175" s="188"/>
      <c r="I175" s="188"/>
    </row>
    <row r="176" spans="1:9" s="367" customFormat="1" ht="128.25">
      <c r="A176" s="180">
        <v>87</v>
      </c>
      <c r="B176" s="185"/>
      <c r="C176" s="186" t="s">
        <v>157</v>
      </c>
      <c r="D176" s="194">
        <v>950</v>
      </c>
      <c r="E176" s="194" t="s">
        <v>90</v>
      </c>
      <c r="F176" s="292"/>
      <c r="G176" s="292"/>
      <c r="H176" s="188">
        <f>D176*F176</f>
        <v>0</v>
      </c>
      <c r="I176" s="188">
        <f>D176*G176</f>
        <v>0</v>
      </c>
    </row>
    <row r="177" spans="1:9" s="367" customFormat="1">
      <c r="A177" s="180"/>
      <c r="B177" s="185"/>
      <c r="C177" s="186"/>
      <c r="D177" s="194"/>
      <c r="E177" s="194"/>
      <c r="F177" s="199"/>
      <c r="G177" s="199"/>
      <c r="H177" s="188"/>
      <c r="I177" s="188"/>
    </row>
    <row r="178" spans="1:9" s="367" customFormat="1" ht="30">
      <c r="A178" s="189"/>
      <c r="B178" s="190"/>
      <c r="C178" s="191" t="s">
        <v>4588</v>
      </c>
      <c r="D178" s="196"/>
      <c r="E178" s="196"/>
      <c r="F178" s="198"/>
      <c r="G178" s="198"/>
      <c r="H178" s="193">
        <f>SUM(H55:H177)</f>
        <v>0</v>
      </c>
      <c r="I178" s="193">
        <f>SUM(I55:I177)</f>
        <v>0</v>
      </c>
    </row>
    <row r="179" spans="1:9" s="367" customFormat="1">
      <c r="A179" s="180"/>
      <c r="B179" s="185"/>
      <c r="C179" s="186"/>
      <c r="D179" s="194"/>
      <c r="E179" s="194"/>
      <c r="F179" s="199"/>
      <c r="G179" s="199"/>
      <c r="H179" s="188"/>
      <c r="I179" s="188"/>
    </row>
    <row r="180" spans="1:9" s="369" customFormat="1" ht="99.75">
      <c r="A180" s="180">
        <v>88</v>
      </c>
      <c r="B180" s="185"/>
      <c r="C180" s="186" t="s">
        <v>4589</v>
      </c>
      <c r="D180" s="194">
        <v>1</v>
      </c>
      <c r="E180" s="187" t="s">
        <v>105</v>
      </c>
      <c r="F180" s="292"/>
      <c r="G180" s="292"/>
      <c r="H180" s="188">
        <f>D180*F180</f>
        <v>0</v>
      </c>
      <c r="I180" s="188">
        <f>D180*G180</f>
        <v>0</v>
      </c>
    </row>
    <row r="181" spans="1:9" s="369" customFormat="1">
      <c r="A181" s="180"/>
      <c r="B181" s="185"/>
      <c r="C181" s="186"/>
      <c r="D181" s="194"/>
      <c r="E181" s="187"/>
      <c r="F181" s="199"/>
      <c r="G181" s="199"/>
      <c r="H181" s="188"/>
      <c r="I181" s="188"/>
    </row>
    <row r="182" spans="1:9" s="369" customFormat="1" ht="99.75">
      <c r="A182" s="180">
        <v>89</v>
      </c>
      <c r="B182" s="185"/>
      <c r="C182" s="186" t="s">
        <v>4590</v>
      </c>
      <c r="D182" s="194">
        <v>1</v>
      </c>
      <c r="E182" s="187" t="s">
        <v>105</v>
      </c>
      <c r="F182" s="292"/>
      <c r="G182" s="292"/>
      <c r="H182" s="188">
        <f>D182*F182</f>
        <v>0</v>
      </c>
      <c r="I182" s="188">
        <f>D182*G182</f>
        <v>0</v>
      </c>
    </row>
    <row r="183" spans="1:9" s="369" customFormat="1">
      <c r="A183" s="180"/>
      <c r="B183" s="185"/>
      <c r="C183" s="186"/>
      <c r="D183" s="194"/>
      <c r="E183" s="187"/>
      <c r="F183" s="199"/>
      <c r="G183" s="199"/>
      <c r="H183" s="188"/>
      <c r="I183" s="188"/>
    </row>
    <row r="184" spans="1:9" s="369" customFormat="1" ht="99.75">
      <c r="A184" s="180">
        <v>90</v>
      </c>
      <c r="B184" s="185"/>
      <c r="C184" s="186" t="s">
        <v>4591</v>
      </c>
      <c r="D184" s="194">
        <v>1</v>
      </c>
      <c r="E184" s="187" t="s">
        <v>105</v>
      </c>
      <c r="F184" s="292"/>
      <c r="G184" s="292"/>
      <c r="H184" s="188">
        <f>D184*F184</f>
        <v>0</v>
      </c>
      <c r="I184" s="188">
        <f>D184*G184</f>
        <v>0</v>
      </c>
    </row>
    <row r="185" spans="1:9" s="369" customFormat="1">
      <c r="A185" s="180"/>
      <c r="B185" s="185"/>
      <c r="C185" s="186"/>
      <c r="D185" s="194"/>
      <c r="E185" s="187"/>
      <c r="F185" s="199"/>
      <c r="G185" s="199"/>
      <c r="H185" s="188"/>
      <c r="I185" s="188"/>
    </row>
    <row r="186" spans="1:9" s="369" customFormat="1" ht="99.75">
      <c r="A186" s="180">
        <v>91</v>
      </c>
      <c r="B186" s="185"/>
      <c r="C186" s="186" t="s">
        <v>4592</v>
      </c>
      <c r="D186" s="194">
        <v>1</v>
      </c>
      <c r="E186" s="187" t="s">
        <v>105</v>
      </c>
      <c r="F186" s="292"/>
      <c r="G186" s="292"/>
      <c r="H186" s="188">
        <f>D186*F186</f>
        <v>0</v>
      </c>
      <c r="I186" s="188">
        <f>D186*G186</f>
        <v>0</v>
      </c>
    </row>
    <row r="187" spans="1:9" s="369" customFormat="1">
      <c r="A187" s="180"/>
      <c r="B187" s="185"/>
      <c r="C187" s="186"/>
      <c r="D187" s="194"/>
      <c r="E187" s="187"/>
      <c r="F187" s="199"/>
      <c r="G187" s="199"/>
      <c r="H187" s="188"/>
      <c r="I187" s="188"/>
    </row>
    <row r="188" spans="1:9" s="369" customFormat="1" ht="99.75">
      <c r="A188" s="180">
        <v>92</v>
      </c>
      <c r="B188" s="185"/>
      <c r="C188" s="186" t="s">
        <v>4593</v>
      </c>
      <c r="D188" s="194">
        <v>1</v>
      </c>
      <c r="E188" s="187" t="s">
        <v>105</v>
      </c>
      <c r="F188" s="292"/>
      <c r="G188" s="292"/>
      <c r="H188" s="188">
        <f>D188*F188</f>
        <v>0</v>
      </c>
      <c r="I188" s="188">
        <f>D188*G188</f>
        <v>0</v>
      </c>
    </row>
    <row r="189" spans="1:9" s="369" customFormat="1">
      <c r="A189" s="180"/>
      <c r="B189" s="185"/>
      <c r="C189" s="186"/>
      <c r="D189" s="194"/>
      <c r="E189" s="187"/>
      <c r="F189" s="199"/>
      <c r="G189" s="199"/>
      <c r="H189" s="188"/>
      <c r="I189" s="188"/>
    </row>
    <row r="190" spans="1:9" s="369" customFormat="1" ht="85.5">
      <c r="A190" s="180">
        <v>93</v>
      </c>
      <c r="B190" s="185"/>
      <c r="C190" s="186" t="s">
        <v>4594</v>
      </c>
      <c r="D190" s="194">
        <v>1</v>
      </c>
      <c r="E190" s="187" t="s">
        <v>105</v>
      </c>
      <c r="F190" s="292"/>
      <c r="G190" s="292"/>
      <c r="H190" s="188">
        <f>D190*F190</f>
        <v>0</v>
      </c>
      <c r="I190" s="188">
        <f>D190*G190</f>
        <v>0</v>
      </c>
    </row>
    <row r="191" spans="1:9" s="369" customFormat="1">
      <c r="A191" s="180"/>
      <c r="B191" s="185"/>
      <c r="C191" s="186"/>
      <c r="D191" s="194"/>
      <c r="E191" s="187"/>
      <c r="F191" s="199"/>
      <c r="G191" s="199"/>
      <c r="H191" s="188"/>
      <c r="I191" s="188"/>
    </row>
    <row r="192" spans="1:9" s="369" customFormat="1" ht="85.5">
      <c r="A192" s="180">
        <v>94</v>
      </c>
      <c r="B192" s="185"/>
      <c r="C192" s="186" t="s">
        <v>4595</v>
      </c>
      <c r="D192" s="194">
        <v>1</v>
      </c>
      <c r="E192" s="187" t="s">
        <v>105</v>
      </c>
      <c r="F192" s="292"/>
      <c r="G192" s="292"/>
      <c r="H192" s="188">
        <f>D192*F192</f>
        <v>0</v>
      </c>
      <c r="I192" s="188">
        <f>D192*G192</f>
        <v>0</v>
      </c>
    </row>
    <row r="193" spans="1:9" s="369" customFormat="1">
      <c r="A193" s="180"/>
      <c r="B193" s="185"/>
      <c r="C193" s="186"/>
      <c r="D193" s="194"/>
      <c r="E193" s="187"/>
      <c r="F193" s="199"/>
      <c r="G193" s="199"/>
      <c r="H193" s="188"/>
      <c r="I193" s="188"/>
    </row>
    <row r="194" spans="1:9" s="369" customFormat="1" ht="85.5">
      <c r="A194" s="180">
        <v>95</v>
      </c>
      <c r="B194" s="185"/>
      <c r="C194" s="186" t="s">
        <v>4596</v>
      </c>
      <c r="D194" s="194">
        <v>1</v>
      </c>
      <c r="E194" s="187" t="s">
        <v>105</v>
      </c>
      <c r="F194" s="292"/>
      <c r="G194" s="292"/>
      <c r="H194" s="188">
        <f>D194*F194</f>
        <v>0</v>
      </c>
      <c r="I194" s="188">
        <f>D194*G194</f>
        <v>0</v>
      </c>
    </row>
    <row r="195" spans="1:9" s="369" customFormat="1">
      <c r="A195" s="180"/>
      <c r="B195" s="185"/>
      <c r="C195" s="186"/>
      <c r="D195" s="194"/>
      <c r="E195" s="187"/>
      <c r="F195" s="199"/>
      <c r="G195" s="199"/>
      <c r="H195" s="188"/>
      <c r="I195" s="188"/>
    </row>
    <row r="196" spans="1:9" s="369" customFormat="1" ht="85.5">
      <c r="A196" s="180">
        <v>96</v>
      </c>
      <c r="B196" s="185"/>
      <c r="C196" s="186" t="s">
        <v>4597</v>
      </c>
      <c r="D196" s="194">
        <v>1</v>
      </c>
      <c r="E196" s="187" t="s">
        <v>105</v>
      </c>
      <c r="F196" s="292"/>
      <c r="G196" s="292"/>
      <c r="H196" s="188">
        <f>D196*F196</f>
        <v>0</v>
      </c>
      <c r="I196" s="188">
        <f>D196*G196</f>
        <v>0</v>
      </c>
    </row>
    <row r="197" spans="1:9" s="369" customFormat="1">
      <c r="A197" s="180"/>
      <c r="B197" s="185"/>
      <c r="C197" s="186"/>
      <c r="D197" s="194"/>
      <c r="E197" s="187"/>
      <c r="F197" s="199"/>
      <c r="G197" s="199"/>
      <c r="H197" s="188"/>
      <c r="I197" s="188"/>
    </row>
    <row r="198" spans="1:9" s="369" customFormat="1" ht="85.5">
      <c r="A198" s="180">
        <v>97</v>
      </c>
      <c r="B198" s="185"/>
      <c r="C198" s="186" t="s">
        <v>4598</v>
      </c>
      <c r="D198" s="194">
        <v>1</v>
      </c>
      <c r="E198" s="187" t="s">
        <v>105</v>
      </c>
      <c r="F198" s="292"/>
      <c r="G198" s="292"/>
      <c r="H198" s="188">
        <f>D198*F198</f>
        <v>0</v>
      </c>
      <c r="I198" s="188">
        <f>D198*G198</f>
        <v>0</v>
      </c>
    </row>
    <row r="199" spans="1:9" s="369" customFormat="1">
      <c r="A199" s="180"/>
      <c r="B199" s="185"/>
      <c r="C199" s="186"/>
      <c r="D199" s="194"/>
      <c r="E199" s="187"/>
      <c r="F199" s="199"/>
      <c r="G199" s="199"/>
      <c r="H199" s="188"/>
      <c r="I199" s="188"/>
    </row>
    <row r="200" spans="1:9" s="369" customFormat="1" ht="85.5">
      <c r="A200" s="180">
        <v>98</v>
      </c>
      <c r="B200" s="185"/>
      <c r="C200" s="186" t="s">
        <v>4599</v>
      </c>
      <c r="D200" s="194">
        <v>1</v>
      </c>
      <c r="E200" s="187" t="s">
        <v>105</v>
      </c>
      <c r="F200" s="292"/>
      <c r="G200" s="292"/>
      <c r="H200" s="188">
        <f>D200*F200</f>
        <v>0</v>
      </c>
      <c r="I200" s="188">
        <f>D200*G200</f>
        <v>0</v>
      </c>
    </row>
    <row r="201" spans="1:9" s="369" customFormat="1">
      <c r="A201" s="180"/>
      <c r="B201" s="185"/>
      <c r="C201" s="186"/>
      <c r="D201" s="194"/>
      <c r="E201" s="187"/>
      <c r="F201" s="199"/>
      <c r="G201" s="199"/>
      <c r="H201" s="188"/>
      <c r="I201" s="188"/>
    </row>
    <row r="202" spans="1:9" s="369" customFormat="1" ht="85.5">
      <c r="A202" s="180">
        <v>99</v>
      </c>
      <c r="B202" s="185"/>
      <c r="C202" s="186" t="s">
        <v>4600</v>
      </c>
      <c r="D202" s="194">
        <v>1</v>
      </c>
      <c r="E202" s="187" t="s">
        <v>105</v>
      </c>
      <c r="F202" s="292"/>
      <c r="G202" s="292"/>
      <c r="H202" s="188">
        <f>D202*F202</f>
        <v>0</v>
      </c>
      <c r="I202" s="188">
        <f>D202*G202</f>
        <v>0</v>
      </c>
    </row>
    <row r="203" spans="1:9" s="369" customFormat="1">
      <c r="A203" s="180"/>
      <c r="B203" s="185"/>
      <c r="C203" s="186"/>
      <c r="D203" s="194"/>
      <c r="E203" s="187"/>
      <c r="F203" s="199"/>
      <c r="G203" s="199"/>
      <c r="H203" s="188"/>
      <c r="I203" s="188"/>
    </row>
    <row r="204" spans="1:9" s="369" customFormat="1" ht="85.5">
      <c r="A204" s="180">
        <v>100</v>
      </c>
      <c r="B204" s="185"/>
      <c r="C204" s="186" t="s">
        <v>4601</v>
      </c>
      <c r="D204" s="194">
        <v>1</v>
      </c>
      <c r="E204" s="187" t="s">
        <v>105</v>
      </c>
      <c r="F204" s="292"/>
      <c r="G204" s="292"/>
      <c r="H204" s="188">
        <f>D204*F204</f>
        <v>0</v>
      </c>
      <c r="I204" s="188">
        <f>D204*G204</f>
        <v>0</v>
      </c>
    </row>
    <row r="205" spans="1:9" s="369" customFormat="1">
      <c r="A205" s="180"/>
      <c r="B205" s="185"/>
      <c r="C205" s="186"/>
      <c r="D205" s="194"/>
      <c r="E205" s="187"/>
      <c r="F205" s="199"/>
      <c r="G205" s="199"/>
      <c r="H205" s="188"/>
      <c r="I205" s="188"/>
    </row>
    <row r="206" spans="1:9" s="369" customFormat="1" ht="85.5">
      <c r="A206" s="180">
        <v>101</v>
      </c>
      <c r="B206" s="185"/>
      <c r="C206" s="186" t="s">
        <v>4602</v>
      </c>
      <c r="D206" s="194">
        <v>1</v>
      </c>
      <c r="E206" s="187" t="s">
        <v>105</v>
      </c>
      <c r="F206" s="292"/>
      <c r="G206" s="292"/>
      <c r="H206" s="188">
        <f>D206*F206</f>
        <v>0</v>
      </c>
      <c r="I206" s="188">
        <f>D206*G206</f>
        <v>0</v>
      </c>
    </row>
    <row r="207" spans="1:9" s="369" customFormat="1">
      <c r="A207" s="180"/>
      <c r="B207" s="185"/>
      <c r="C207" s="186"/>
      <c r="D207" s="194"/>
      <c r="E207" s="187"/>
      <c r="F207" s="199"/>
      <c r="G207" s="199"/>
      <c r="H207" s="188"/>
      <c r="I207" s="188"/>
    </row>
    <row r="208" spans="1:9" s="369" customFormat="1" ht="85.5">
      <c r="A208" s="180">
        <v>102</v>
      </c>
      <c r="B208" s="185"/>
      <c r="C208" s="186" t="s">
        <v>4603</v>
      </c>
      <c r="D208" s="194">
        <v>1</v>
      </c>
      <c r="E208" s="187" t="s">
        <v>105</v>
      </c>
      <c r="F208" s="292"/>
      <c r="G208" s="292"/>
      <c r="H208" s="188">
        <f>D208*F208</f>
        <v>0</v>
      </c>
      <c r="I208" s="188">
        <f>D208*G208</f>
        <v>0</v>
      </c>
    </row>
    <row r="209" spans="1:9" s="369" customFormat="1">
      <c r="A209" s="180"/>
      <c r="B209" s="185"/>
      <c r="C209" s="186"/>
      <c r="D209" s="194"/>
      <c r="E209" s="187"/>
      <c r="F209" s="199"/>
      <c r="G209" s="199"/>
      <c r="H209" s="188"/>
      <c r="I209" s="188"/>
    </row>
    <row r="210" spans="1:9" s="369" customFormat="1" ht="85.5">
      <c r="A210" s="180">
        <v>103</v>
      </c>
      <c r="B210" s="185"/>
      <c r="C210" s="186" t="s">
        <v>4604</v>
      </c>
      <c r="D210" s="194">
        <v>1</v>
      </c>
      <c r="E210" s="187" t="s">
        <v>105</v>
      </c>
      <c r="F210" s="292"/>
      <c r="G210" s="292"/>
      <c r="H210" s="188">
        <f>D210*F210</f>
        <v>0</v>
      </c>
      <c r="I210" s="188">
        <f>D210*G210</f>
        <v>0</v>
      </c>
    </row>
    <row r="211" spans="1:9" s="369" customFormat="1">
      <c r="A211" s="180"/>
      <c r="B211" s="185"/>
      <c r="C211" s="186"/>
      <c r="D211" s="194"/>
      <c r="E211" s="187"/>
      <c r="F211" s="199"/>
      <c r="G211" s="199"/>
      <c r="H211" s="188"/>
      <c r="I211" s="188"/>
    </row>
    <row r="212" spans="1:9" s="369" customFormat="1" ht="85.5">
      <c r="A212" s="180">
        <v>104</v>
      </c>
      <c r="B212" s="185"/>
      <c r="C212" s="186" t="s">
        <v>4605</v>
      </c>
      <c r="D212" s="194">
        <v>1</v>
      </c>
      <c r="E212" s="187" t="s">
        <v>105</v>
      </c>
      <c r="F212" s="292"/>
      <c r="G212" s="292"/>
      <c r="H212" s="188">
        <f>D212*F212</f>
        <v>0</v>
      </c>
      <c r="I212" s="188">
        <f>D212*G212</f>
        <v>0</v>
      </c>
    </row>
    <row r="213" spans="1:9" s="369" customFormat="1">
      <c r="A213" s="180"/>
      <c r="B213" s="185"/>
      <c r="C213" s="186"/>
      <c r="D213" s="194"/>
      <c r="E213" s="187"/>
      <c r="F213" s="199"/>
      <c r="G213" s="199"/>
      <c r="H213" s="188"/>
      <c r="I213" s="188"/>
    </row>
    <row r="214" spans="1:9" s="369" customFormat="1" ht="85.5">
      <c r="A214" s="180">
        <v>105</v>
      </c>
      <c r="B214" s="185"/>
      <c r="C214" s="186" t="s">
        <v>4606</v>
      </c>
      <c r="D214" s="194">
        <v>1</v>
      </c>
      <c r="E214" s="187" t="s">
        <v>105</v>
      </c>
      <c r="F214" s="292"/>
      <c r="G214" s="292"/>
      <c r="H214" s="188">
        <f>D214*F214</f>
        <v>0</v>
      </c>
      <c r="I214" s="188">
        <f>D214*G214</f>
        <v>0</v>
      </c>
    </row>
    <row r="215" spans="1:9" s="369" customFormat="1">
      <c r="A215" s="180"/>
      <c r="B215" s="185"/>
      <c r="C215" s="186"/>
      <c r="D215" s="194"/>
      <c r="E215" s="187"/>
      <c r="F215" s="199"/>
      <c r="G215" s="199"/>
      <c r="H215" s="188"/>
      <c r="I215" s="188"/>
    </row>
    <row r="216" spans="1:9" s="369" customFormat="1" ht="85.5">
      <c r="A216" s="180">
        <v>106</v>
      </c>
      <c r="B216" s="185"/>
      <c r="C216" s="186" t="s">
        <v>4607</v>
      </c>
      <c r="D216" s="194">
        <v>1</v>
      </c>
      <c r="E216" s="187" t="s">
        <v>105</v>
      </c>
      <c r="F216" s="292"/>
      <c r="G216" s="292"/>
      <c r="H216" s="188">
        <f>D216*F216</f>
        <v>0</v>
      </c>
      <c r="I216" s="188">
        <f>D216*G216</f>
        <v>0</v>
      </c>
    </row>
    <row r="217" spans="1:9" s="369" customFormat="1">
      <c r="A217" s="180"/>
      <c r="B217" s="185"/>
      <c r="C217" s="186"/>
      <c r="D217" s="194"/>
      <c r="E217" s="187"/>
      <c r="F217" s="199"/>
      <c r="G217" s="199"/>
      <c r="H217" s="188"/>
      <c r="I217" s="188"/>
    </row>
    <row r="218" spans="1:9" s="369" customFormat="1" ht="85.5">
      <c r="A218" s="180">
        <v>107</v>
      </c>
      <c r="B218" s="185"/>
      <c r="C218" s="186" t="s">
        <v>4608</v>
      </c>
      <c r="D218" s="194">
        <v>1</v>
      </c>
      <c r="E218" s="187" t="s">
        <v>105</v>
      </c>
      <c r="F218" s="292"/>
      <c r="G218" s="292"/>
      <c r="H218" s="188">
        <f>D218*F218</f>
        <v>0</v>
      </c>
      <c r="I218" s="188">
        <f>D218*G218</f>
        <v>0</v>
      </c>
    </row>
    <row r="219" spans="1:9" s="369" customFormat="1">
      <c r="A219" s="180"/>
      <c r="B219" s="185"/>
      <c r="C219" s="186"/>
      <c r="D219" s="194"/>
      <c r="E219" s="187"/>
      <c r="F219" s="199"/>
      <c r="G219" s="199"/>
      <c r="H219" s="188"/>
      <c r="I219" s="188"/>
    </row>
    <row r="220" spans="1:9" s="369" customFormat="1" ht="85.5">
      <c r="A220" s="180">
        <v>108</v>
      </c>
      <c r="B220" s="185"/>
      <c r="C220" s="197" t="s">
        <v>4609</v>
      </c>
      <c r="D220" s="194">
        <v>1</v>
      </c>
      <c r="E220" s="187" t="s">
        <v>105</v>
      </c>
      <c r="F220" s="292"/>
      <c r="G220" s="292"/>
      <c r="H220" s="188">
        <f>D220*F220</f>
        <v>0</v>
      </c>
      <c r="I220" s="188">
        <f>D220*G220</f>
        <v>0</v>
      </c>
    </row>
    <row r="221" spans="1:9" s="369" customFormat="1">
      <c r="A221" s="180"/>
      <c r="B221" s="185"/>
      <c r="C221" s="197"/>
      <c r="D221" s="194"/>
      <c r="E221" s="187"/>
      <c r="F221" s="199"/>
      <c r="G221" s="199"/>
      <c r="H221" s="188"/>
      <c r="I221" s="188"/>
    </row>
    <row r="222" spans="1:9" s="369" customFormat="1" ht="85.5">
      <c r="A222" s="180">
        <v>109</v>
      </c>
      <c r="B222" s="185"/>
      <c r="C222" s="197" t="s">
        <v>4610</v>
      </c>
      <c r="D222" s="194">
        <v>1</v>
      </c>
      <c r="E222" s="187" t="s">
        <v>105</v>
      </c>
      <c r="F222" s="292"/>
      <c r="G222" s="292"/>
      <c r="H222" s="188">
        <f>D222*F222</f>
        <v>0</v>
      </c>
      <c r="I222" s="188">
        <f>D222*G222</f>
        <v>0</v>
      </c>
    </row>
    <row r="223" spans="1:9" s="369" customFormat="1">
      <c r="A223" s="180"/>
      <c r="B223" s="185"/>
      <c r="C223" s="197"/>
      <c r="D223" s="194"/>
      <c r="E223" s="187"/>
      <c r="F223" s="199"/>
      <c r="G223" s="199"/>
      <c r="H223" s="188"/>
      <c r="I223" s="188"/>
    </row>
    <row r="224" spans="1:9" s="369" customFormat="1" ht="85.5">
      <c r="A224" s="180">
        <v>110</v>
      </c>
      <c r="B224" s="185"/>
      <c r="C224" s="197" t="s">
        <v>4611</v>
      </c>
      <c r="D224" s="194">
        <v>1</v>
      </c>
      <c r="E224" s="187" t="s">
        <v>105</v>
      </c>
      <c r="F224" s="292"/>
      <c r="G224" s="292"/>
      <c r="H224" s="188">
        <f>D224*F224</f>
        <v>0</v>
      </c>
      <c r="I224" s="188">
        <f>D224*G224</f>
        <v>0</v>
      </c>
    </row>
    <row r="225" spans="1:9" s="369" customFormat="1">
      <c r="A225" s="180"/>
      <c r="B225" s="185"/>
      <c r="C225" s="197"/>
      <c r="D225" s="194"/>
      <c r="E225" s="187"/>
      <c r="F225" s="199"/>
      <c r="G225" s="199"/>
      <c r="H225" s="188"/>
      <c r="I225" s="188"/>
    </row>
    <row r="226" spans="1:9" s="369" customFormat="1" ht="99.75">
      <c r="A226" s="180">
        <v>111</v>
      </c>
      <c r="B226" s="185"/>
      <c r="C226" s="197" t="s">
        <v>4612</v>
      </c>
      <c r="D226" s="194">
        <v>1</v>
      </c>
      <c r="E226" s="187" t="s">
        <v>105</v>
      </c>
      <c r="F226" s="292"/>
      <c r="G226" s="292"/>
      <c r="H226" s="188">
        <f>D226*F226</f>
        <v>0</v>
      </c>
      <c r="I226" s="188">
        <f>D226*G226</f>
        <v>0</v>
      </c>
    </row>
    <row r="227" spans="1:9" s="369" customFormat="1">
      <c r="A227" s="180"/>
      <c r="B227" s="185"/>
      <c r="C227" s="197"/>
      <c r="D227" s="194"/>
      <c r="E227" s="187"/>
      <c r="F227" s="199"/>
      <c r="G227" s="199"/>
      <c r="H227" s="188"/>
      <c r="I227" s="188"/>
    </row>
    <row r="228" spans="1:9" s="369" customFormat="1" ht="99.75">
      <c r="A228" s="180">
        <v>112</v>
      </c>
      <c r="B228" s="185"/>
      <c r="C228" s="197" t="s">
        <v>4613</v>
      </c>
      <c r="D228" s="194">
        <v>1</v>
      </c>
      <c r="E228" s="187" t="s">
        <v>105</v>
      </c>
      <c r="F228" s="292"/>
      <c r="G228" s="292"/>
      <c r="H228" s="188">
        <f>D228*F228</f>
        <v>0</v>
      </c>
      <c r="I228" s="188">
        <f>D228*G228</f>
        <v>0</v>
      </c>
    </row>
    <row r="229" spans="1:9" s="369" customFormat="1">
      <c r="A229" s="180"/>
      <c r="B229" s="185"/>
      <c r="C229" s="197"/>
      <c r="D229" s="194"/>
      <c r="E229" s="187"/>
      <c r="F229" s="199"/>
      <c r="G229" s="199"/>
      <c r="H229" s="188"/>
      <c r="I229" s="188"/>
    </row>
    <row r="230" spans="1:9" s="369" customFormat="1" ht="99.75">
      <c r="A230" s="180">
        <v>113</v>
      </c>
      <c r="B230" s="185"/>
      <c r="C230" s="197" t="s">
        <v>4614</v>
      </c>
      <c r="D230" s="194">
        <v>1</v>
      </c>
      <c r="E230" s="187" t="s">
        <v>105</v>
      </c>
      <c r="F230" s="292"/>
      <c r="G230" s="292"/>
      <c r="H230" s="188">
        <f>D230*F230</f>
        <v>0</v>
      </c>
      <c r="I230" s="188">
        <f>D230*G230</f>
        <v>0</v>
      </c>
    </row>
    <row r="231" spans="1:9" s="369" customFormat="1">
      <c r="A231" s="180"/>
      <c r="B231" s="185"/>
      <c r="C231" s="197"/>
      <c r="D231" s="194"/>
      <c r="E231" s="187"/>
      <c r="F231" s="199"/>
      <c r="G231" s="199"/>
      <c r="H231" s="188"/>
      <c r="I231" s="188"/>
    </row>
    <row r="232" spans="1:9" s="369" customFormat="1" ht="99.75">
      <c r="A232" s="180">
        <v>114</v>
      </c>
      <c r="B232" s="185"/>
      <c r="C232" s="197" t="s">
        <v>4615</v>
      </c>
      <c r="D232" s="194">
        <v>1</v>
      </c>
      <c r="E232" s="187" t="s">
        <v>105</v>
      </c>
      <c r="F232" s="292"/>
      <c r="G232" s="292"/>
      <c r="H232" s="188">
        <f>D232*F232</f>
        <v>0</v>
      </c>
      <c r="I232" s="188">
        <f>D232*G232</f>
        <v>0</v>
      </c>
    </row>
    <row r="233" spans="1:9" s="369" customFormat="1">
      <c r="A233" s="180"/>
      <c r="B233" s="185"/>
      <c r="C233" s="197"/>
      <c r="D233" s="194"/>
      <c r="E233" s="187"/>
      <c r="F233" s="199"/>
      <c r="G233" s="199"/>
      <c r="H233" s="188"/>
      <c r="I233" s="188"/>
    </row>
    <row r="234" spans="1:9" s="369" customFormat="1" ht="99.75">
      <c r="A234" s="180">
        <v>115</v>
      </c>
      <c r="B234" s="185"/>
      <c r="C234" s="197" t="s">
        <v>4616</v>
      </c>
      <c r="D234" s="194">
        <v>1</v>
      </c>
      <c r="E234" s="187" t="s">
        <v>105</v>
      </c>
      <c r="F234" s="292"/>
      <c r="G234" s="292"/>
      <c r="H234" s="188">
        <f>D234*F234</f>
        <v>0</v>
      </c>
      <c r="I234" s="188">
        <f>D234*G234</f>
        <v>0</v>
      </c>
    </row>
    <row r="235" spans="1:9" s="369" customFormat="1">
      <c r="A235" s="180"/>
      <c r="B235" s="185"/>
      <c r="C235" s="197"/>
      <c r="D235" s="194"/>
      <c r="E235" s="187"/>
      <c r="F235" s="199"/>
      <c r="G235" s="199"/>
      <c r="H235" s="188"/>
      <c r="I235" s="188"/>
    </row>
    <row r="236" spans="1:9" s="369" customFormat="1" ht="99.75">
      <c r="A236" s="180">
        <v>116</v>
      </c>
      <c r="B236" s="185"/>
      <c r="C236" s="197" t="s">
        <v>4617</v>
      </c>
      <c r="D236" s="194">
        <v>1</v>
      </c>
      <c r="E236" s="187" t="s">
        <v>105</v>
      </c>
      <c r="F236" s="292"/>
      <c r="G236" s="292"/>
      <c r="H236" s="188">
        <f>D236*F236</f>
        <v>0</v>
      </c>
      <c r="I236" s="188">
        <f>D236*G236</f>
        <v>0</v>
      </c>
    </row>
    <row r="237" spans="1:9" s="369" customFormat="1">
      <c r="A237" s="180"/>
      <c r="B237" s="185"/>
      <c r="C237" s="197"/>
      <c r="D237" s="194"/>
      <c r="E237" s="187"/>
      <c r="F237" s="199"/>
      <c r="G237" s="199"/>
      <c r="H237" s="188"/>
      <c r="I237" s="188"/>
    </row>
    <row r="238" spans="1:9" s="369" customFormat="1" ht="85.5">
      <c r="A238" s="180">
        <v>117</v>
      </c>
      <c r="B238" s="185"/>
      <c r="C238" s="197" t="s">
        <v>4618</v>
      </c>
      <c r="D238" s="194">
        <v>1</v>
      </c>
      <c r="E238" s="187" t="s">
        <v>105</v>
      </c>
      <c r="F238" s="292"/>
      <c r="G238" s="292"/>
      <c r="H238" s="188">
        <f>D238*F238</f>
        <v>0</v>
      </c>
      <c r="I238" s="188">
        <f>D238*G238</f>
        <v>0</v>
      </c>
    </row>
    <row r="239" spans="1:9" s="369" customFormat="1">
      <c r="A239" s="180"/>
      <c r="B239" s="185"/>
      <c r="C239" s="197"/>
      <c r="D239" s="194"/>
      <c r="E239" s="187"/>
      <c r="F239" s="199"/>
      <c r="G239" s="199"/>
      <c r="H239" s="188"/>
      <c r="I239" s="188"/>
    </row>
    <row r="240" spans="1:9" s="369" customFormat="1" ht="85.5">
      <c r="A240" s="180">
        <v>118</v>
      </c>
      <c r="B240" s="185"/>
      <c r="C240" s="197" t="s">
        <v>4619</v>
      </c>
      <c r="D240" s="194">
        <v>1</v>
      </c>
      <c r="E240" s="187" t="s">
        <v>105</v>
      </c>
      <c r="F240" s="292"/>
      <c r="G240" s="292"/>
      <c r="H240" s="188">
        <f>D240*F240</f>
        <v>0</v>
      </c>
      <c r="I240" s="188">
        <f>D240*G240</f>
        <v>0</v>
      </c>
    </row>
    <row r="241" spans="1:9" s="369" customFormat="1">
      <c r="A241" s="180"/>
      <c r="B241" s="185"/>
      <c r="C241" s="197"/>
      <c r="D241" s="194"/>
      <c r="E241" s="187"/>
      <c r="F241" s="199"/>
      <c r="G241" s="199"/>
      <c r="H241" s="188"/>
      <c r="I241" s="188"/>
    </row>
    <row r="242" spans="1:9" s="369" customFormat="1" ht="85.5">
      <c r="A242" s="180">
        <v>119</v>
      </c>
      <c r="B242" s="185"/>
      <c r="C242" s="197" t="s">
        <v>4620</v>
      </c>
      <c r="D242" s="194">
        <v>1</v>
      </c>
      <c r="E242" s="187" t="s">
        <v>105</v>
      </c>
      <c r="F242" s="292"/>
      <c r="G242" s="292"/>
      <c r="H242" s="188">
        <f>D242*F242</f>
        <v>0</v>
      </c>
      <c r="I242" s="188">
        <f>D242*G242</f>
        <v>0</v>
      </c>
    </row>
    <row r="243" spans="1:9" s="369" customFormat="1">
      <c r="A243" s="180"/>
      <c r="B243" s="185"/>
      <c r="C243" s="197"/>
      <c r="D243" s="194"/>
      <c r="E243" s="187"/>
      <c r="F243" s="199"/>
      <c r="G243" s="199"/>
      <c r="H243" s="188"/>
      <c r="I243" s="188"/>
    </row>
    <row r="244" spans="1:9" s="369" customFormat="1" ht="85.5">
      <c r="A244" s="180">
        <v>120</v>
      </c>
      <c r="B244" s="185"/>
      <c r="C244" s="197" t="s">
        <v>4621</v>
      </c>
      <c r="D244" s="194">
        <v>5</v>
      </c>
      <c r="E244" s="187" t="s">
        <v>105</v>
      </c>
      <c r="F244" s="292"/>
      <c r="G244" s="292"/>
      <c r="H244" s="188">
        <f>D244*F244</f>
        <v>0</v>
      </c>
      <c r="I244" s="188">
        <f>D244*G244</f>
        <v>0</v>
      </c>
    </row>
    <row r="245" spans="1:9" s="369" customFormat="1">
      <c r="A245" s="180"/>
      <c r="B245" s="185"/>
      <c r="C245" s="197"/>
      <c r="D245" s="194"/>
      <c r="E245" s="187"/>
      <c r="F245" s="199"/>
      <c r="G245" s="199"/>
      <c r="H245" s="188"/>
      <c r="I245" s="188"/>
    </row>
    <row r="246" spans="1:9" s="369" customFormat="1" ht="85.5">
      <c r="A246" s="180">
        <v>121</v>
      </c>
      <c r="B246" s="185"/>
      <c r="C246" s="197" t="s">
        <v>4622</v>
      </c>
      <c r="D246" s="194">
        <v>5</v>
      </c>
      <c r="E246" s="187" t="s">
        <v>105</v>
      </c>
      <c r="F246" s="292"/>
      <c r="G246" s="292"/>
      <c r="H246" s="188">
        <f>D246*F246</f>
        <v>0</v>
      </c>
      <c r="I246" s="188">
        <f>D246*G246</f>
        <v>0</v>
      </c>
    </row>
    <row r="247" spans="1:9" s="369" customFormat="1">
      <c r="A247" s="180"/>
      <c r="B247" s="185"/>
      <c r="C247" s="197"/>
      <c r="D247" s="194"/>
      <c r="E247" s="187"/>
      <c r="F247" s="199"/>
      <c r="G247" s="199"/>
      <c r="H247" s="188"/>
      <c r="I247" s="188"/>
    </row>
    <row r="248" spans="1:9" s="369" customFormat="1" ht="85.5">
      <c r="A248" s="180">
        <v>122</v>
      </c>
      <c r="B248" s="185"/>
      <c r="C248" s="197" t="s">
        <v>4623</v>
      </c>
      <c r="D248" s="194">
        <v>4</v>
      </c>
      <c r="E248" s="187" t="s">
        <v>105</v>
      </c>
      <c r="F248" s="292"/>
      <c r="G248" s="292"/>
      <c r="H248" s="188">
        <f>D248*F248</f>
        <v>0</v>
      </c>
      <c r="I248" s="188">
        <f>D248*G248</f>
        <v>0</v>
      </c>
    </row>
    <row r="249" spans="1:9" s="369" customFormat="1">
      <c r="A249" s="180"/>
      <c r="B249" s="185"/>
      <c r="C249" s="197"/>
      <c r="D249" s="194"/>
      <c r="E249" s="187"/>
      <c r="F249" s="199"/>
      <c r="G249" s="199"/>
      <c r="H249" s="188"/>
      <c r="I249" s="188"/>
    </row>
    <row r="250" spans="1:9" s="369" customFormat="1" ht="85.5">
      <c r="A250" s="180">
        <v>123</v>
      </c>
      <c r="B250" s="185"/>
      <c r="C250" s="197" t="s">
        <v>4624</v>
      </c>
      <c r="D250" s="194">
        <v>4</v>
      </c>
      <c r="E250" s="187" t="s">
        <v>105</v>
      </c>
      <c r="F250" s="292"/>
      <c r="G250" s="292"/>
      <c r="H250" s="188">
        <f>D250*F250</f>
        <v>0</v>
      </c>
      <c r="I250" s="188">
        <f>D250*G250</f>
        <v>0</v>
      </c>
    </row>
    <row r="251" spans="1:9" s="369" customFormat="1">
      <c r="A251" s="180"/>
      <c r="B251" s="185"/>
      <c r="C251" s="197"/>
      <c r="D251" s="194"/>
      <c r="E251" s="187"/>
      <c r="F251" s="199"/>
      <c r="G251" s="199"/>
      <c r="H251" s="188"/>
      <c r="I251" s="188"/>
    </row>
    <row r="252" spans="1:9" s="369" customFormat="1" ht="85.5">
      <c r="A252" s="180">
        <v>124</v>
      </c>
      <c r="B252" s="185"/>
      <c r="C252" s="197" t="s">
        <v>4625</v>
      </c>
      <c r="D252" s="194">
        <v>1</v>
      </c>
      <c r="E252" s="187" t="s">
        <v>105</v>
      </c>
      <c r="F252" s="292"/>
      <c r="G252" s="292"/>
      <c r="H252" s="188">
        <f>D252*F252</f>
        <v>0</v>
      </c>
      <c r="I252" s="188">
        <f>D252*G252</f>
        <v>0</v>
      </c>
    </row>
    <row r="253" spans="1:9" s="369" customFormat="1">
      <c r="A253" s="180"/>
      <c r="B253" s="185"/>
      <c r="C253" s="197"/>
      <c r="D253" s="194"/>
      <c r="E253" s="187"/>
      <c r="F253" s="199"/>
      <c r="G253" s="199"/>
      <c r="H253" s="188"/>
      <c r="I253" s="188"/>
    </row>
    <row r="254" spans="1:9" s="369" customFormat="1" ht="85.5">
      <c r="A254" s="180">
        <v>125</v>
      </c>
      <c r="B254" s="185"/>
      <c r="C254" s="197" t="s">
        <v>4626</v>
      </c>
      <c r="D254" s="194">
        <v>1</v>
      </c>
      <c r="E254" s="187" t="s">
        <v>105</v>
      </c>
      <c r="F254" s="292"/>
      <c r="G254" s="292"/>
      <c r="H254" s="188">
        <f>D254*F254</f>
        <v>0</v>
      </c>
      <c r="I254" s="188">
        <f>D254*G254</f>
        <v>0</v>
      </c>
    </row>
    <row r="255" spans="1:9" s="369" customFormat="1">
      <c r="A255" s="180"/>
      <c r="B255" s="185"/>
      <c r="C255" s="197"/>
      <c r="D255" s="194"/>
      <c r="E255" s="187"/>
      <c r="F255" s="199"/>
      <c r="G255" s="199"/>
      <c r="H255" s="188"/>
      <c r="I255" s="188"/>
    </row>
    <row r="256" spans="1:9" s="369" customFormat="1" ht="85.5">
      <c r="A256" s="180">
        <v>126</v>
      </c>
      <c r="B256" s="185"/>
      <c r="C256" s="197" t="s">
        <v>4627</v>
      </c>
      <c r="D256" s="194">
        <v>1</v>
      </c>
      <c r="E256" s="187" t="s">
        <v>105</v>
      </c>
      <c r="F256" s="292"/>
      <c r="G256" s="292"/>
      <c r="H256" s="188">
        <f>D256*F256</f>
        <v>0</v>
      </c>
      <c r="I256" s="188">
        <f>D256*G256</f>
        <v>0</v>
      </c>
    </row>
    <row r="257" spans="1:9" s="369" customFormat="1">
      <c r="A257" s="180"/>
      <c r="B257" s="185"/>
      <c r="C257" s="197"/>
      <c r="D257" s="194"/>
      <c r="E257" s="187"/>
      <c r="F257" s="199"/>
      <c r="G257" s="199"/>
      <c r="H257" s="188"/>
      <c r="I257" s="188"/>
    </row>
    <row r="258" spans="1:9" s="369" customFormat="1" ht="85.5">
      <c r="A258" s="180">
        <v>127</v>
      </c>
      <c r="B258" s="185"/>
      <c r="C258" s="197" t="s">
        <v>4628</v>
      </c>
      <c r="D258" s="194">
        <v>2</v>
      </c>
      <c r="E258" s="187" t="s">
        <v>105</v>
      </c>
      <c r="F258" s="292"/>
      <c r="G258" s="292"/>
      <c r="H258" s="188">
        <f>D258*F258</f>
        <v>0</v>
      </c>
      <c r="I258" s="188">
        <f>D258*G258</f>
        <v>0</v>
      </c>
    </row>
    <row r="259" spans="1:9" s="369" customFormat="1">
      <c r="A259" s="180"/>
      <c r="B259" s="185"/>
      <c r="C259" s="197"/>
      <c r="D259" s="194"/>
      <c r="E259" s="187"/>
      <c r="F259" s="199"/>
      <c r="G259" s="199"/>
      <c r="H259" s="188"/>
      <c r="I259" s="188"/>
    </row>
    <row r="260" spans="1:9" s="369" customFormat="1" ht="85.5">
      <c r="A260" s="180">
        <v>128</v>
      </c>
      <c r="B260" s="185"/>
      <c r="C260" s="197" t="s">
        <v>4629</v>
      </c>
      <c r="D260" s="194">
        <v>1</v>
      </c>
      <c r="E260" s="187" t="s">
        <v>105</v>
      </c>
      <c r="F260" s="292"/>
      <c r="G260" s="292"/>
      <c r="H260" s="188">
        <f>D260*F260</f>
        <v>0</v>
      </c>
      <c r="I260" s="188">
        <f>D260*G260</f>
        <v>0</v>
      </c>
    </row>
    <row r="261" spans="1:9" s="369" customFormat="1">
      <c r="A261" s="180"/>
      <c r="B261" s="185"/>
      <c r="C261" s="197"/>
      <c r="D261" s="194"/>
      <c r="E261" s="187"/>
      <c r="F261" s="199"/>
      <c r="G261" s="199"/>
      <c r="H261" s="188"/>
      <c r="I261" s="188"/>
    </row>
    <row r="262" spans="1:9" s="369" customFormat="1" ht="85.5">
      <c r="A262" s="180">
        <v>129</v>
      </c>
      <c r="B262" s="185"/>
      <c r="C262" s="197" t="s">
        <v>4630</v>
      </c>
      <c r="D262" s="194">
        <v>8</v>
      </c>
      <c r="E262" s="187" t="s">
        <v>105</v>
      </c>
      <c r="F262" s="292"/>
      <c r="G262" s="292"/>
      <c r="H262" s="188">
        <f>D262*F262</f>
        <v>0</v>
      </c>
      <c r="I262" s="188">
        <f>D262*G262</f>
        <v>0</v>
      </c>
    </row>
    <row r="263" spans="1:9" s="369" customFormat="1">
      <c r="A263" s="180"/>
      <c r="B263" s="185"/>
      <c r="C263" s="197"/>
      <c r="D263" s="194"/>
      <c r="E263" s="187"/>
      <c r="F263" s="199"/>
      <c r="G263" s="199"/>
      <c r="H263" s="188"/>
      <c r="I263" s="188"/>
    </row>
    <row r="264" spans="1:9" s="369" customFormat="1" ht="99.75">
      <c r="A264" s="180">
        <v>130</v>
      </c>
      <c r="B264" s="185"/>
      <c r="C264" s="197" t="s">
        <v>4631</v>
      </c>
      <c r="D264" s="194">
        <v>6</v>
      </c>
      <c r="E264" s="187" t="s">
        <v>105</v>
      </c>
      <c r="F264" s="292"/>
      <c r="G264" s="292"/>
      <c r="H264" s="188">
        <f>D264*F264</f>
        <v>0</v>
      </c>
      <c r="I264" s="188">
        <f>D264*G264</f>
        <v>0</v>
      </c>
    </row>
    <row r="265" spans="1:9" s="369" customFormat="1">
      <c r="A265" s="180"/>
      <c r="B265" s="185"/>
      <c r="C265" s="197"/>
      <c r="D265" s="194"/>
      <c r="E265" s="187"/>
      <c r="F265" s="199"/>
      <c r="G265" s="199"/>
      <c r="H265" s="188"/>
      <c r="I265" s="188"/>
    </row>
    <row r="266" spans="1:9" s="369" customFormat="1" ht="85.5">
      <c r="A266" s="180">
        <v>131</v>
      </c>
      <c r="B266" s="185"/>
      <c r="C266" s="186" t="s">
        <v>4632</v>
      </c>
      <c r="D266" s="194">
        <v>1</v>
      </c>
      <c r="E266" s="187" t="s">
        <v>105</v>
      </c>
      <c r="F266" s="292"/>
      <c r="G266" s="292"/>
      <c r="H266" s="188">
        <f>D266*F266</f>
        <v>0</v>
      </c>
      <c r="I266" s="188">
        <f>D266*G266</f>
        <v>0</v>
      </c>
    </row>
    <row r="267" spans="1:9" s="369" customFormat="1">
      <c r="A267" s="180"/>
      <c r="B267" s="185"/>
      <c r="C267" s="186"/>
      <c r="D267" s="194"/>
      <c r="E267" s="187"/>
      <c r="F267" s="199"/>
      <c r="G267" s="199"/>
      <c r="H267" s="188"/>
      <c r="I267" s="188"/>
    </row>
    <row r="268" spans="1:9" s="369" customFormat="1" ht="85.5">
      <c r="A268" s="180">
        <v>132</v>
      </c>
      <c r="B268" s="185"/>
      <c r="C268" s="186" t="s">
        <v>4633</v>
      </c>
      <c r="D268" s="194">
        <v>1</v>
      </c>
      <c r="E268" s="187" t="s">
        <v>105</v>
      </c>
      <c r="F268" s="292"/>
      <c r="G268" s="292"/>
      <c r="H268" s="188">
        <f>D268*F268</f>
        <v>0</v>
      </c>
      <c r="I268" s="188">
        <f>D268*G268</f>
        <v>0</v>
      </c>
    </row>
    <row r="269" spans="1:9" s="369" customFormat="1">
      <c r="A269" s="180"/>
      <c r="B269" s="185"/>
      <c r="C269" s="186"/>
      <c r="D269" s="194"/>
      <c r="E269" s="187"/>
      <c r="F269" s="199"/>
      <c r="G269" s="199"/>
      <c r="H269" s="188"/>
      <c r="I269" s="188"/>
    </row>
    <row r="270" spans="1:9" s="369" customFormat="1" ht="85.5">
      <c r="A270" s="180">
        <v>133</v>
      </c>
      <c r="B270" s="185"/>
      <c r="C270" s="197" t="s">
        <v>4634</v>
      </c>
      <c r="D270" s="194">
        <v>1</v>
      </c>
      <c r="E270" s="187" t="s">
        <v>105</v>
      </c>
      <c r="F270" s="292"/>
      <c r="G270" s="292"/>
      <c r="H270" s="188">
        <f>D270*F270</f>
        <v>0</v>
      </c>
      <c r="I270" s="188">
        <f>D270*G270</f>
        <v>0</v>
      </c>
    </row>
    <row r="271" spans="1:9" s="369" customFormat="1">
      <c r="A271" s="180"/>
      <c r="B271" s="185"/>
      <c r="C271" s="197"/>
      <c r="D271" s="194"/>
      <c r="E271" s="187"/>
      <c r="F271" s="199"/>
      <c r="G271" s="199"/>
      <c r="H271" s="188"/>
      <c r="I271" s="188"/>
    </row>
    <row r="272" spans="1:9" s="367" customFormat="1" ht="99.75">
      <c r="A272" s="180">
        <v>134</v>
      </c>
      <c r="B272" s="185"/>
      <c r="C272" s="197" t="s">
        <v>4635</v>
      </c>
      <c r="D272" s="194">
        <v>1</v>
      </c>
      <c r="E272" s="187" t="s">
        <v>105</v>
      </c>
      <c r="F272" s="292"/>
      <c r="G272" s="292"/>
      <c r="H272" s="188">
        <f>D272*F272</f>
        <v>0</v>
      </c>
      <c r="I272" s="188">
        <f>D272*G272</f>
        <v>0</v>
      </c>
    </row>
    <row r="273" spans="1:9" s="367" customFormat="1">
      <c r="A273" s="180"/>
      <c r="B273" s="185"/>
      <c r="C273" s="197"/>
      <c r="D273" s="194"/>
      <c r="E273" s="187"/>
      <c r="F273" s="199"/>
      <c r="G273" s="199"/>
      <c r="H273" s="188"/>
      <c r="I273" s="188"/>
    </row>
    <row r="274" spans="1:9" s="369" customFormat="1" ht="15">
      <c r="A274" s="189"/>
      <c r="B274" s="190"/>
      <c r="C274" s="191" t="s">
        <v>4636</v>
      </c>
      <c r="D274" s="196"/>
      <c r="E274" s="192"/>
      <c r="F274" s="198"/>
      <c r="G274" s="198"/>
      <c r="H274" s="198">
        <f>SUM(H179:H273)</f>
        <v>0</v>
      </c>
      <c r="I274" s="198">
        <f>SUM(I179:I273)</f>
        <v>0</v>
      </c>
    </row>
    <row r="275" spans="1:9" s="369" customFormat="1">
      <c r="A275" s="180"/>
      <c r="B275" s="185"/>
      <c r="C275" s="186"/>
      <c r="D275" s="194"/>
      <c r="E275" s="187"/>
      <c r="F275" s="199"/>
      <c r="G275" s="199"/>
      <c r="H275" s="199"/>
      <c r="I275" s="199"/>
    </row>
    <row r="276" spans="1:9" s="370" customFormat="1" ht="228">
      <c r="A276" s="180">
        <v>135</v>
      </c>
      <c r="B276" s="185"/>
      <c r="C276" s="186" t="s">
        <v>4840</v>
      </c>
      <c r="D276" s="194">
        <v>415</v>
      </c>
      <c r="E276" s="187" t="s">
        <v>80</v>
      </c>
      <c r="F276" s="292"/>
      <c r="G276" s="292"/>
      <c r="H276" s="188">
        <f>D276*F276</f>
        <v>0</v>
      </c>
      <c r="I276" s="188">
        <f>D276*G276</f>
        <v>0</v>
      </c>
    </row>
    <row r="277" spans="1:9" s="370" customFormat="1" ht="15">
      <c r="A277" s="180"/>
      <c r="B277" s="185"/>
      <c r="C277" s="186"/>
      <c r="D277" s="194"/>
      <c r="E277" s="187"/>
      <c r="F277" s="199"/>
      <c r="G277" s="199"/>
      <c r="H277" s="188"/>
      <c r="I277" s="188"/>
    </row>
    <row r="278" spans="1:9" s="370" customFormat="1" ht="57">
      <c r="A278" s="180">
        <v>136</v>
      </c>
      <c r="B278" s="185"/>
      <c r="C278" s="186" t="s">
        <v>4637</v>
      </c>
      <c r="D278" s="194">
        <v>58</v>
      </c>
      <c r="E278" s="187" t="s">
        <v>80</v>
      </c>
      <c r="F278" s="292"/>
      <c r="G278" s="292"/>
      <c r="H278" s="188">
        <f>D278*F278</f>
        <v>0</v>
      </c>
      <c r="I278" s="188">
        <f>D278*G278</f>
        <v>0</v>
      </c>
    </row>
    <row r="279" spans="1:9" s="370" customFormat="1" ht="15">
      <c r="A279" s="180"/>
      <c r="B279" s="185"/>
      <c r="C279" s="186"/>
      <c r="D279" s="194"/>
      <c r="E279" s="187"/>
      <c r="F279" s="199"/>
      <c r="G279" s="199"/>
      <c r="H279" s="188"/>
      <c r="I279" s="188"/>
    </row>
    <row r="280" spans="1:9" s="370" customFormat="1" ht="57">
      <c r="A280" s="180">
        <v>137</v>
      </c>
      <c r="B280" s="185"/>
      <c r="C280" s="186" t="s">
        <v>4638</v>
      </c>
      <c r="D280" s="194">
        <v>52</v>
      </c>
      <c r="E280" s="187" t="s">
        <v>80</v>
      </c>
      <c r="F280" s="292"/>
      <c r="G280" s="292"/>
      <c r="H280" s="188">
        <f>D280*F280</f>
        <v>0</v>
      </c>
      <c r="I280" s="188">
        <f>D280*G280</f>
        <v>0</v>
      </c>
    </row>
    <row r="281" spans="1:9" s="370" customFormat="1" ht="15">
      <c r="A281" s="180"/>
      <c r="B281" s="185"/>
      <c r="C281" s="186"/>
      <c r="D281" s="194"/>
      <c r="E281" s="187"/>
      <c r="F281" s="199"/>
      <c r="G281" s="199"/>
      <c r="H281" s="188"/>
      <c r="I281" s="188"/>
    </row>
    <row r="282" spans="1:9" s="370" customFormat="1" ht="57">
      <c r="A282" s="180">
        <v>138</v>
      </c>
      <c r="B282" s="185"/>
      <c r="C282" s="186" t="s">
        <v>4639</v>
      </c>
      <c r="D282" s="194">
        <v>21</v>
      </c>
      <c r="E282" s="187" t="s">
        <v>80</v>
      </c>
      <c r="F282" s="292"/>
      <c r="G282" s="292"/>
      <c r="H282" s="188">
        <f>D282*F282</f>
        <v>0</v>
      </c>
      <c r="I282" s="188">
        <f>D282*G282</f>
        <v>0</v>
      </c>
    </row>
    <row r="283" spans="1:9" s="370" customFormat="1" ht="15">
      <c r="A283" s="180"/>
      <c r="B283" s="185"/>
      <c r="C283" s="186"/>
      <c r="D283" s="194"/>
      <c r="E283" s="187"/>
      <c r="F283" s="199"/>
      <c r="G283" s="199"/>
      <c r="H283" s="188"/>
      <c r="I283" s="188"/>
    </row>
    <row r="284" spans="1:9" s="370" customFormat="1" ht="85.5">
      <c r="A284" s="180">
        <v>139</v>
      </c>
      <c r="B284" s="185"/>
      <c r="C284" s="186" t="s">
        <v>4640</v>
      </c>
      <c r="D284" s="194">
        <v>44</v>
      </c>
      <c r="E284" s="187" t="s">
        <v>80</v>
      </c>
      <c r="F284" s="292"/>
      <c r="G284" s="292"/>
      <c r="H284" s="188">
        <f>D284*F284</f>
        <v>0</v>
      </c>
      <c r="I284" s="188">
        <f>D284*G284</f>
        <v>0</v>
      </c>
    </row>
    <row r="285" spans="1:9" s="370" customFormat="1" ht="15">
      <c r="A285" s="180"/>
      <c r="B285" s="185"/>
      <c r="C285" s="186"/>
      <c r="D285" s="194"/>
      <c r="E285" s="187"/>
      <c r="F285" s="199"/>
      <c r="G285" s="199"/>
      <c r="H285" s="188"/>
      <c r="I285" s="188"/>
    </row>
    <row r="286" spans="1:9" s="370" customFormat="1" ht="85.5">
      <c r="A286" s="180">
        <v>140</v>
      </c>
      <c r="B286" s="185"/>
      <c r="C286" s="186" t="s">
        <v>4641</v>
      </c>
      <c r="D286" s="194">
        <v>10</v>
      </c>
      <c r="E286" s="187" t="s">
        <v>80</v>
      </c>
      <c r="F286" s="292"/>
      <c r="G286" s="292"/>
      <c r="H286" s="188">
        <f>D286*F286</f>
        <v>0</v>
      </c>
      <c r="I286" s="188">
        <f>D286*G286</f>
        <v>0</v>
      </c>
    </row>
    <row r="287" spans="1:9" s="370" customFormat="1" ht="15">
      <c r="A287" s="180"/>
      <c r="B287" s="185"/>
      <c r="C287" s="186"/>
      <c r="D287" s="194"/>
      <c r="E287" s="187"/>
      <c r="F287" s="199"/>
      <c r="G287" s="199"/>
      <c r="H287" s="188"/>
      <c r="I287" s="188"/>
    </row>
    <row r="288" spans="1:9" s="370" customFormat="1" ht="71.25">
      <c r="A288" s="180">
        <v>141</v>
      </c>
      <c r="B288" s="185"/>
      <c r="C288" s="186" t="s">
        <v>4642</v>
      </c>
      <c r="D288" s="194">
        <v>16</v>
      </c>
      <c r="E288" s="187" t="s">
        <v>80</v>
      </c>
      <c r="F288" s="292"/>
      <c r="G288" s="292"/>
      <c r="H288" s="188">
        <f>D288*F288</f>
        <v>0</v>
      </c>
      <c r="I288" s="188">
        <f>D288*G288</f>
        <v>0</v>
      </c>
    </row>
    <row r="289" spans="1:9" s="370" customFormat="1" ht="15">
      <c r="A289" s="180"/>
      <c r="B289" s="185"/>
      <c r="C289" s="186"/>
      <c r="D289" s="194"/>
      <c r="E289" s="187"/>
      <c r="F289" s="199"/>
      <c r="G289" s="199"/>
      <c r="H289" s="188"/>
      <c r="I289" s="188"/>
    </row>
    <row r="290" spans="1:9" s="370" customFormat="1" ht="171">
      <c r="A290" s="180">
        <v>142</v>
      </c>
      <c r="B290" s="185"/>
      <c r="C290" s="186" t="s">
        <v>4643</v>
      </c>
      <c r="D290" s="194">
        <v>308</v>
      </c>
      <c r="E290" s="187" t="s">
        <v>80</v>
      </c>
      <c r="F290" s="292"/>
      <c r="G290" s="292"/>
      <c r="H290" s="188">
        <f>D290*F290</f>
        <v>0</v>
      </c>
      <c r="I290" s="188">
        <f>D290*G290</f>
        <v>0</v>
      </c>
    </row>
    <row r="291" spans="1:9" s="370" customFormat="1" ht="15">
      <c r="A291" s="180"/>
      <c r="B291" s="185"/>
      <c r="C291" s="186"/>
      <c r="D291" s="194"/>
      <c r="E291" s="187"/>
      <c r="F291" s="199"/>
      <c r="G291" s="199"/>
      <c r="H291" s="188"/>
      <c r="I291" s="188"/>
    </row>
    <row r="292" spans="1:9" s="370" customFormat="1" ht="28.5">
      <c r="A292" s="180">
        <v>143</v>
      </c>
      <c r="B292" s="185"/>
      <c r="C292" s="186" t="s">
        <v>158</v>
      </c>
      <c r="D292" s="194">
        <v>75</v>
      </c>
      <c r="E292" s="187" t="s">
        <v>80</v>
      </c>
      <c r="F292" s="292"/>
      <c r="G292" s="292"/>
      <c r="H292" s="188">
        <f>D292*F292</f>
        <v>0</v>
      </c>
      <c r="I292" s="188">
        <f>D292*G292</f>
        <v>0</v>
      </c>
    </row>
    <row r="293" spans="1:9" s="370" customFormat="1" ht="15">
      <c r="A293" s="180"/>
      <c r="B293" s="185"/>
      <c r="C293" s="186"/>
      <c r="D293" s="194"/>
      <c r="E293" s="187"/>
      <c r="F293" s="199"/>
      <c r="G293" s="199"/>
      <c r="H293" s="188"/>
      <c r="I293" s="188"/>
    </row>
    <row r="294" spans="1:9" s="370" customFormat="1" ht="85.5">
      <c r="A294" s="180">
        <v>144</v>
      </c>
      <c r="B294" s="185"/>
      <c r="C294" s="186" t="s">
        <v>4644</v>
      </c>
      <c r="D294" s="194">
        <v>33</v>
      </c>
      <c r="E294" s="187" t="s">
        <v>80</v>
      </c>
      <c r="F294" s="292"/>
      <c r="G294" s="292"/>
      <c r="H294" s="188">
        <f>D294*F294</f>
        <v>0</v>
      </c>
      <c r="I294" s="188">
        <f>D294*G294</f>
        <v>0</v>
      </c>
    </row>
    <row r="295" spans="1:9" s="370" customFormat="1" ht="15">
      <c r="A295" s="180"/>
      <c r="B295" s="185"/>
      <c r="C295" s="186"/>
      <c r="D295" s="194"/>
      <c r="E295" s="187"/>
      <c r="F295" s="199"/>
      <c r="G295" s="199"/>
      <c r="H295" s="188"/>
      <c r="I295" s="188"/>
    </row>
    <row r="296" spans="1:9" s="370" customFormat="1" ht="57">
      <c r="A296" s="180">
        <v>145</v>
      </c>
      <c r="B296" s="185"/>
      <c r="C296" s="186" t="s">
        <v>4645</v>
      </c>
      <c r="D296" s="194">
        <v>310</v>
      </c>
      <c r="E296" s="187" t="s">
        <v>80</v>
      </c>
      <c r="F296" s="292"/>
      <c r="G296" s="292"/>
      <c r="H296" s="188">
        <f>D296*F296</f>
        <v>0</v>
      </c>
      <c r="I296" s="188">
        <f>D296*G296</f>
        <v>0</v>
      </c>
    </row>
    <row r="297" spans="1:9" s="370" customFormat="1" ht="15">
      <c r="A297" s="180"/>
      <c r="B297" s="185"/>
      <c r="C297" s="186"/>
      <c r="D297" s="194"/>
      <c r="E297" s="187"/>
      <c r="F297" s="199"/>
      <c r="G297" s="199"/>
      <c r="H297" s="188"/>
      <c r="I297" s="188"/>
    </row>
    <row r="298" spans="1:9" s="370" customFormat="1" ht="71.25">
      <c r="A298" s="180">
        <v>146</v>
      </c>
      <c r="B298" s="185"/>
      <c r="C298" s="186" t="s">
        <v>4646</v>
      </c>
      <c r="D298" s="194">
        <v>113</v>
      </c>
      <c r="E298" s="187" t="s">
        <v>80</v>
      </c>
      <c r="F298" s="292"/>
      <c r="G298" s="292"/>
      <c r="H298" s="188">
        <f>D298*F298</f>
        <v>0</v>
      </c>
      <c r="I298" s="188">
        <f>D298*G298</f>
        <v>0</v>
      </c>
    </row>
    <row r="299" spans="1:9" s="370" customFormat="1" ht="15">
      <c r="A299" s="180"/>
      <c r="B299" s="185"/>
      <c r="C299" s="186"/>
      <c r="D299" s="194"/>
      <c r="E299" s="187"/>
      <c r="F299" s="199"/>
      <c r="G299" s="199"/>
      <c r="H299" s="188"/>
      <c r="I299" s="188"/>
    </row>
    <row r="300" spans="1:9" s="370" customFormat="1" ht="85.5">
      <c r="A300" s="180">
        <v>147</v>
      </c>
      <c r="B300" s="185"/>
      <c r="C300" s="186" t="s">
        <v>4647</v>
      </c>
      <c r="D300" s="194">
        <v>35</v>
      </c>
      <c r="E300" s="187" t="s">
        <v>80</v>
      </c>
      <c r="F300" s="292"/>
      <c r="G300" s="292"/>
      <c r="H300" s="188">
        <f>D300*F300</f>
        <v>0</v>
      </c>
      <c r="I300" s="188">
        <f>D300*G300</f>
        <v>0</v>
      </c>
    </row>
    <row r="301" spans="1:9" s="370" customFormat="1" ht="15">
      <c r="A301" s="180"/>
      <c r="B301" s="185"/>
      <c r="C301" s="186"/>
      <c r="D301" s="194"/>
      <c r="E301" s="187"/>
      <c r="F301" s="199"/>
      <c r="G301" s="199"/>
      <c r="H301" s="188"/>
      <c r="I301" s="188"/>
    </row>
    <row r="302" spans="1:9" s="370" customFormat="1" ht="99.75">
      <c r="A302" s="180">
        <v>148</v>
      </c>
      <c r="B302" s="185"/>
      <c r="C302" s="186" t="s">
        <v>4648</v>
      </c>
      <c r="D302" s="194">
        <v>7</v>
      </c>
      <c r="E302" s="187" t="s">
        <v>80</v>
      </c>
      <c r="F302" s="292"/>
      <c r="G302" s="292"/>
      <c r="H302" s="188">
        <f>D302*F302</f>
        <v>0</v>
      </c>
      <c r="I302" s="188">
        <f>D302*G302</f>
        <v>0</v>
      </c>
    </row>
    <row r="303" spans="1:9" s="370" customFormat="1" ht="15">
      <c r="A303" s="180"/>
      <c r="B303" s="185"/>
      <c r="C303" s="186"/>
      <c r="D303" s="194"/>
      <c r="E303" s="187"/>
      <c r="F303" s="199"/>
      <c r="G303" s="199"/>
      <c r="H303" s="188"/>
      <c r="I303" s="188"/>
    </row>
    <row r="304" spans="1:9" s="370" customFormat="1" ht="99.75">
      <c r="A304" s="180">
        <v>149</v>
      </c>
      <c r="B304" s="185"/>
      <c r="C304" s="186" t="s">
        <v>4649</v>
      </c>
      <c r="D304" s="194">
        <v>6</v>
      </c>
      <c r="E304" s="187" t="s">
        <v>80</v>
      </c>
      <c r="F304" s="292"/>
      <c r="G304" s="292"/>
      <c r="H304" s="188">
        <f>D304*F304</f>
        <v>0</v>
      </c>
      <c r="I304" s="188">
        <f>D304*G304</f>
        <v>0</v>
      </c>
    </row>
    <row r="305" spans="1:9" s="370" customFormat="1" ht="15">
      <c r="A305" s="180"/>
      <c r="B305" s="185"/>
      <c r="C305" s="186"/>
      <c r="D305" s="194"/>
      <c r="E305" s="187"/>
      <c r="F305" s="199"/>
      <c r="G305" s="199"/>
      <c r="H305" s="188"/>
      <c r="I305" s="188"/>
    </row>
    <row r="306" spans="1:9" s="370" customFormat="1" ht="99.75">
      <c r="A306" s="180">
        <v>150</v>
      </c>
      <c r="B306" s="185"/>
      <c r="C306" s="186" t="s">
        <v>4650</v>
      </c>
      <c r="D306" s="194">
        <v>79</v>
      </c>
      <c r="E306" s="187" t="s">
        <v>80</v>
      </c>
      <c r="F306" s="292"/>
      <c r="G306" s="292"/>
      <c r="H306" s="188">
        <f>D306*F306</f>
        <v>0</v>
      </c>
      <c r="I306" s="188">
        <f>D306*G306</f>
        <v>0</v>
      </c>
    </row>
    <row r="307" spans="1:9" s="370" customFormat="1" ht="15">
      <c r="A307" s="180"/>
      <c r="B307" s="185"/>
      <c r="C307" s="186"/>
      <c r="D307" s="194"/>
      <c r="E307" s="187"/>
      <c r="F307" s="199"/>
      <c r="G307" s="199"/>
      <c r="H307" s="188"/>
      <c r="I307" s="188"/>
    </row>
    <row r="308" spans="1:9" s="370" customFormat="1" ht="114">
      <c r="A308" s="180">
        <v>151</v>
      </c>
      <c r="B308" s="185"/>
      <c r="C308" s="186" t="s">
        <v>4651</v>
      </c>
      <c r="D308" s="194">
        <v>2</v>
      </c>
      <c r="E308" s="187" t="s">
        <v>80</v>
      </c>
      <c r="F308" s="292"/>
      <c r="G308" s="292"/>
      <c r="H308" s="188">
        <f>D308*F308</f>
        <v>0</v>
      </c>
      <c r="I308" s="188">
        <f>D308*G308</f>
        <v>0</v>
      </c>
    </row>
    <row r="309" spans="1:9" s="370" customFormat="1" ht="15">
      <c r="A309" s="180"/>
      <c r="B309" s="185"/>
      <c r="C309" s="186"/>
      <c r="D309" s="194"/>
      <c r="E309" s="187"/>
      <c r="F309" s="199"/>
      <c r="G309" s="199"/>
      <c r="H309" s="188"/>
      <c r="I309" s="188"/>
    </row>
    <row r="310" spans="1:9" s="370" customFormat="1" ht="114">
      <c r="A310" s="180">
        <v>152</v>
      </c>
      <c r="B310" s="185"/>
      <c r="C310" s="186" t="s">
        <v>4652</v>
      </c>
      <c r="D310" s="194">
        <v>8</v>
      </c>
      <c r="E310" s="187" t="s">
        <v>80</v>
      </c>
      <c r="F310" s="292"/>
      <c r="G310" s="292"/>
      <c r="H310" s="188">
        <f>D310*F310</f>
        <v>0</v>
      </c>
      <c r="I310" s="188">
        <f>D310*G310</f>
        <v>0</v>
      </c>
    </row>
    <row r="311" spans="1:9" s="370" customFormat="1" ht="15">
      <c r="A311" s="180"/>
      <c r="B311" s="185"/>
      <c r="C311" s="186"/>
      <c r="D311" s="194"/>
      <c r="E311" s="187"/>
      <c r="F311" s="199"/>
      <c r="G311" s="199"/>
      <c r="H311" s="188"/>
      <c r="I311" s="188"/>
    </row>
    <row r="312" spans="1:9" s="370" customFormat="1" ht="99.75">
      <c r="A312" s="180">
        <v>153</v>
      </c>
      <c r="B312" s="185"/>
      <c r="C312" s="186" t="s">
        <v>4653</v>
      </c>
      <c r="D312" s="194">
        <v>29</v>
      </c>
      <c r="E312" s="187" t="s">
        <v>80</v>
      </c>
      <c r="F312" s="292"/>
      <c r="G312" s="292"/>
      <c r="H312" s="188">
        <f>D312*F312</f>
        <v>0</v>
      </c>
      <c r="I312" s="188">
        <f>D312*G312</f>
        <v>0</v>
      </c>
    </row>
    <row r="313" spans="1:9" s="370" customFormat="1" ht="15">
      <c r="A313" s="180"/>
      <c r="B313" s="185"/>
      <c r="C313" s="186"/>
      <c r="D313" s="194"/>
      <c r="E313" s="187"/>
      <c r="F313" s="199"/>
      <c r="G313" s="199"/>
      <c r="H313" s="188"/>
      <c r="I313" s="188"/>
    </row>
    <row r="314" spans="1:9" s="370" customFormat="1" ht="114">
      <c r="A314" s="180">
        <v>154</v>
      </c>
      <c r="B314" s="185"/>
      <c r="C314" s="186" t="s">
        <v>4654</v>
      </c>
      <c r="D314" s="194">
        <v>1</v>
      </c>
      <c r="E314" s="187" t="s">
        <v>80</v>
      </c>
      <c r="F314" s="292"/>
      <c r="G314" s="292"/>
      <c r="H314" s="188">
        <f>D314*F314</f>
        <v>0</v>
      </c>
      <c r="I314" s="188">
        <f>D314*G314</f>
        <v>0</v>
      </c>
    </row>
    <row r="315" spans="1:9" s="370" customFormat="1" ht="15">
      <c r="A315" s="180"/>
      <c r="B315" s="185"/>
      <c r="C315" s="186"/>
      <c r="D315" s="194"/>
      <c r="E315" s="187"/>
      <c r="F315" s="199"/>
      <c r="G315" s="199"/>
      <c r="H315" s="188"/>
      <c r="I315" s="188"/>
    </row>
    <row r="316" spans="1:9" s="370" customFormat="1" ht="142.5">
      <c r="A316" s="180">
        <v>155</v>
      </c>
      <c r="B316" s="185"/>
      <c r="C316" s="186" t="s">
        <v>4655</v>
      </c>
      <c r="D316" s="194">
        <v>50</v>
      </c>
      <c r="E316" s="187" t="s">
        <v>80</v>
      </c>
      <c r="F316" s="292"/>
      <c r="G316" s="292"/>
      <c r="H316" s="188">
        <f>D316*F316</f>
        <v>0</v>
      </c>
      <c r="I316" s="188">
        <f>D316*G316</f>
        <v>0</v>
      </c>
    </row>
    <row r="317" spans="1:9" s="370" customFormat="1" ht="15">
      <c r="A317" s="180"/>
      <c r="B317" s="185"/>
      <c r="C317" s="186"/>
      <c r="D317" s="194"/>
      <c r="E317" s="187"/>
      <c r="F317" s="199"/>
      <c r="G317" s="199"/>
      <c r="H317" s="188"/>
      <c r="I317" s="188"/>
    </row>
    <row r="318" spans="1:9" s="370" customFormat="1" ht="142.5">
      <c r="A318" s="180">
        <v>156</v>
      </c>
      <c r="B318" s="185"/>
      <c r="C318" s="186" t="s">
        <v>4656</v>
      </c>
      <c r="D318" s="194">
        <v>22</v>
      </c>
      <c r="E318" s="187" t="s">
        <v>80</v>
      </c>
      <c r="F318" s="292"/>
      <c r="G318" s="292"/>
      <c r="H318" s="188">
        <f>D318*F318</f>
        <v>0</v>
      </c>
      <c r="I318" s="188">
        <f>D318*G318</f>
        <v>0</v>
      </c>
    </row>
    <row r="319" spans="1:9" s="370" customFormat="1" ht="15">
      <c r="A319" s="180"/>
      <c r="B319" s="185"/>
      <c r="C319" s="186"/>
      <c r="D319" s="194"/>
      <c r="E319" s="187"/>
      <c r="F319" s="199"/>
      <c r="G319" s="199"/>
      <c r="H319" s="188"/>
      <c r="I319" s="188"/>
    </row>
    <row r="320" spans="1:9" s="370" customFormat="1" ht="114">
      <c r="A320" s="180">
        <v>157</v>
      </c>
      <c r="B320" s="185"/>
      <c r="C320" s="186" t="s">
        <v>4657</v>
      </c>
      <c r="D320" s="194">
        <v>1</v>
      </c>
      <c r="E320" s="187" t="s">
        <v>80</v>
      </c>
      <c r="F320" s="292"/>
      <c r="G320" s="292"/>
      <c r="H320" s="188">
        <f>D320*F320</f>
        <v>0</v>
      </c>
      <c r="I320" s="188">
        <f>D320*G320</f>
        <v>0</v>
      </c>
    </row>
    <row r="321" spans="1:9" s="370" customFormat="1" ht="15">
      <c r="A321" s="180"/>
      <c r="B321" s="185"/>
      <c r="C321" s="186"/>
      <c r="D321" s="194"/>
      <c r="E321" s="187"/>
      <c r="F321" s="199"/>
      <c r="G321" s="199"/>
      <c r="H321" s="188"/>
      <c r="I321" s="188"/>
    </row>
    <row r="322" spans="1:9" s="370" customFormat="1" ht="128.25">
      <c r="A322" s="180">
        <v>158</v>
      </c>
      <c r="B322" s="185"/>
      <c r="C322" s="186" t="s">
        <v>4658</v>
      </c>
      <c r="D322" s="194">
        <v>1</v>
      </c>
      <c r="E322" s="187" t="s">
        <v>105</v>
      </c>
      <c r="F322" s="292"/>
      <c r="G322" s="292"/>
      <c r="H322" s="188">
        <f>D322*F322</f>
        <v>0</v>
      </c>
      <c r="I322" s="188">
        <f>D322*G322</f>
        <v>0</v>
      </c>
    </row>
    <row r="323" spans="1:9" s="370" customFormat="1" ht="15">
      <c r="A323" s="180"/>
      <c r="B323" s="185"/>
      <c r="C323" s="186"/>
      <c r="D323" s="194"/>
      <c r="E323" s="187"/>
      <c r="F323" s="199"/>
      <c r="G323" s="199"/>
      <c r="H323" s="188"/>
      <c r="I323" s="188"/>
    </row>
    <row r="324" spans="1:9" s="370" customFormat="1" ht="28.5">
      <c r="A324" s="180">
        <v>159</v>
      </c>
      <c r="B324" s="185"/>
      <c r="C324" s="197" t="s">
        <v>4659</v>
      </c>
      <c r="D324" s="194">
        <v>25</v>
      </c>
      <c r="E324" s="187" t="s">
        <v>80</v>
      </c>
      <c r="F324" s="292"/>
      <c r="G324" s="292"/>
      <c r="H324" s="188">
        <f>D324*F324</f>
        <v>0</v>
      </c>
      <c r="I324" s="188">
        <f>D324*G324</f>
        <v>0</v>
      </c>
    </row>
    <row r="325" spans="1:9" s="370" customFormat="1" ht="15">
      <c r="A325" s="180"/>
      <c r="B325" s="185"/>
      <c r="C325" s="197"/>
      <c r="D325" s="194"/>
      <c r="E325" s="187"/>
      <c r="F325" s="199"/>
      <c r="G325" s="199"/>
      <c r="H325" s="188"/>
      <c r="I325" s="188"/>
    </row>
    <row r="326" spans="1:9" s="370" customFormat="1" ht="142.5">
      <c r="A326" s="180">
        <v>160</v>
      </c>
      <c r="B326" s="185"/>
      <c r="C326" s="186" t="s">
        <v>159</v>
      </c>
      <c r="D326" s="194">
        <v>1</v>
      </c>
      <c r="E326" s="187" t="s">
        <v>105</v>
      </c>
      <c r="F326" s="292"/>
      <c r="G326" s="292"/>
      <c r="H326" s="188">
        <f>D326*F326</f>
        <v>0</v>
      </c>
      <c r="I326" s="188">
        <f>D326*G326</f>
        <v>0</v>
      </c>
    </row>
    <row r="327" spans="1:9" s="370" customFormat="1" ht="15">
      <c r="A327" s="180"/>
      <c r="B327" s="185"/>
      <c r="C327" s="186"/>
      <c r="D327" s="194"/>
      <c r="E327" s="187"/>
      <c r="F327" s="199"/>
      <c r="G327" s="199"/>
      <c r="H327" s="188"/>
      <c r="I327" s="188"/>
    </row>
    <row r="328" spans="1:9" s="370" customFormat="1" ht="57">
      <c r="A328" s="180">
        <v>161</v>
      </c>
      <c r="B328" s="185"/>
      <c r="C328" s="197" t="s">
        <v>4660</v>
      </c>
      <c r="D328" s="194">
        <v>6</v>
      </c>
      <c r="E328" s="187" t="s">
        <v>80</v>
      </c>
      <c r="F328" s="292"/>
      <c r="G328" s="292"/>
      <c r="H328" s="188">
        <f>D328*F328</f>
        <v>0</v>
      </c>
      <c r="I328" s="188">
        <f>D328*G328</f>
        <v>0</v>
      </c>
    </row>
    <row r="329" spans="1:9" s="370" customFormat="1" ht="15">
      <c r="A329" s="180"/>
      <c r="B329" s="185"/>
      <c r="C329" s="197"/>
      <c r="D329" s="194"/>
      <c r="E329" s="187"/>
      <c r="F329" s="199"/>
      <c r="G329" s="199"/>
      <c r="H329" s="188"/>
      <c r="I329" s="188"/>
    </row>
    <row r="330" spans="1:9" s="370" customFormat="1" ht="85.5">
      <c r="A330" s="180">
        <v>162</v>
      </c>
      <c r="B330" s="185"/>
      <c r="C330" s="197" t="s">
        <v>4661</v>
      </c>
      <c r="D330" s="194">
        <v>30</v>
      </c>
      <c r="E330" s="187" t="s">
        <v>80</v>
      </c>
      <c r="F330" s="292"/>
      <c r="G330" s="292"/>
      <c r="H330" s="188">
        <f>D330*F330</f>
        <v>0</v>
      </c>
      <c r="I330" s="188">
        <f>D330*G330</f>
        <v>0</v>
      </c>
    </row>
    <row r="331" spans="1:9" s="370" customFormat="1" ht="15">
      <c r="A331" s="180"/>
      <c r="B331" s="185"/>
      <c r="C331" s="197"/>
      <c r="D331" s="194"/>
      <c r="E331" s="187"/>
      <c r="F331" s="199"/>
      <c r="G331" s="199"/>
      <c r="H331" s="188"/>
      <c r="I331" s="188"/>
    </row>
    <row r="332" spans="1:9" s="370" customFormat="1" ht="85.5">
      <c r="A332" s="180">
        <v>163</v>
      </c>
      <c r="B332" s="185"/>
      <c r="C332" s="197" t="s">
        <v>4662</v>
      </c>
      <c r="D332" s="194">
        <v>5</v>
      </c>
      <c r="E332" s="187" t="s">
        <v>80</v>
      </c>
      <c r="F332" s="292"/>
      <c r="G332" s="292"/>
      <c r="H332" s="188">
        <f>D332*F332</f>
        <v>0</v>
      </c>
      <c r="I332" s="188">
        <f>D332*G332</f>
        <v>0</v>
      </c>
    </row>
    <row r="333" spans="1:9" s="370" customFormat="1" ht="15">
      <c r="A333" s="180"/>
      <c r="B333" s="185"/>
      <c r="C333" s="197"/>
      <c r="D333" s="194"/>
      <c r="E333" s="187"/>
      <c r="F333" s="199"/>
      <c r="G333" s="199"/>
      <c r="H333" s="188"/>
      <c r="I333" s="188"/>
    </row>
    <row r="334" spans="1:9" s="370" customFormat="1" ht="71.25">
      <c r="A334" s="180">
        <v>164</v>
      </c>
      <c r="B334" s="185"/>
      <c r="C334" s="186" t="s">
        <v>4663</v>
      </c>
      <c r="D334" s="194">
        <v>8</v>
      </c>
      <c r="E334" s="187" t="s">
        <v>80</v>
      </c>
      <c r="F334" s="292"/>
      <c r="G334" s="292"/>
      <c r="H334" s="188">
        <f>D334*F334</f>
        <v>0</v>
      </c>
      <c r="I334" s="188">
        <f>D334*G334</f>
        <v>0</v>
      </c>
    </row>
    <row r="335" spans="1:9" s="370" customFormat="1" ht="15">
      <c r="A335" s="180"/>
      <c r="B335" s="185"/>
      <c r="C335" s="186"/>
      <c r="D335" s="194"/>
      <c r="E335" s="187"/>
      <c r="F335" s="199"/>
      <c r="G335" s="199"/>
      <c r="H335" s="188"/>
      <c r="I335" s="188"/>
    </row>
    <row r="336" spans="1:9" s="370" customFormat="1" ht="99.75">
      <c r="A336" s="180">
        <v>165</v>
      </c>
      <c r="B336" s="185"/>
      <c r="C336" s="186" t="s">
        <v>4664</v>
      </c>
      <c r="D336" s="194">
        <v>6</v>
      </c>
      <c r="E336" s="187" t="s">
        <v>80</v>
      </c>
      <c r="F336" s="292"/>
      <c r="G336" s="292"/>
      <c r="H336" s="188">
        <f>D336*F336</f>
        <v>0</v>
      </c>
      <c r="I336" s="188">
        <f>D336*G336</f>
        <v>0</v>
      </c>
    </row>
    <row r="337" spans="1:9" s="370" customFormat="1" ht="15">
      <c r="A337" s="180"/>
      <c r="B337" s="185"/>
      <c r="C337" s="186"/>
      <c r="D337" s="194"/>
      <c r="E337" s="187"/>
      <c r="F337" s="199"/>
      <c r="G337" s="199"/>
      <c r="H337" s="188"/>
      <c r="I337" s="188"/>
    </row>
    <row r="338" spans="1:9" s="370" customFormat="1" ht="114">
      <c r="A338" s="180">
        <v>166</v>
      </c>
      <c r="B338" s="185"/>
      <c r="C338" s="186" t="s">
        <v>4665</v>
      </c>
      <c r="D338" s="194">
        <v>6</v>
      </c>
      <c r="E338" s="187" t="s">
        <v>80</v>
      </c>
      <c r="F338" s="292"/>
      <c r="G338" s="292"/>
      <c r="H338" s="188">
        <f>D338*F338</f>
        <v>0</v>
      </c>
      <c r="I338" s="188">
        <f>D338*G338</f>
        <v>0</v>
      </c>
    </row>
    <row r="339" spans="1:9" s="370" customFormat="1" ht="15">
      <c r="A339" s="180"/>
      <c r="B339" s="185"/>
      <c r="C339" s="186"/>
      <c r="D339" s="194"/>
      <c r="E339" s="187"/>
      <c r="F339" s="199"/>
      <c r="G339" s="199"/>
      <c r="H339" s="188"/>
      <c r="I339" s="188"/>
    </row>
    <row r="340" spans="1:9" s="370" customFormat="1" ht="99.75">
      <c r="A340" s="180">
        <v>167</v>
      </c>
      <c r="B340" s="185"/>
      <c r="C340" s="186" t="s">
        <v>4666</v>
      </c>
      <c r="D340" s="194">
        <v>5</v>
      </c>
      <c r="E340" s="187" t="s">
        <v>80</v>
      </c>
      <c r="F340" s="292"/>
      <c r="G340" s="292"/>
      <c r="H340" s="188">
        <f>D340*F340</f>
        <v>0</v>
      </c>
      <c r="I340" s="188">
        <f>D340*G340</f>
        <v>0</v>
      </c>
    </row>
    <row r="341" spans="1:9" s="370" customFormat="1" ht="15">
      <c r="A341" s="180"/>
      <c r="B341" s="185"/>
      <c r="C341" s="186"/>
      <c r="D341" s="194"/>
      <c r="E341" s="187"/>
      <c r="F341" s="199"/>
      <c r="G341" s="199"/>
      <c r="H341" s="188"/>
      <c r="I341" s="188"/>
    </row>
    <row r="342" spans="1:9" s="370" customFormat="1" ht="128.25">
      <c r="A342" s="180">
        <v>168</v>
      </c>
      <c r="B342" s="185"/>
      <c r="C342" s="186" t="s">
        <v>4667</v>
      </c>
      <c r="D342" s="194">
        <v>23</v>
      </c>
      <c r="E342" s="187" t="s">
        <v>80</v>
      </c>
      <c r="F342" s="292"/>
      <c r="G342" s="292"/>
      <c r="H342" s="188">
        <f>D342*F342</f>
        <v>0</v>
      </c>
      <c r="I342" s="188">
        <f>D342*G342</f>
        <v>0</v>
      </c>
    </row>
    <row r="343" spans="1:9" s="370" customFormat="1" ht="15">
      <c r="A343" s="180"/>
      <c r="B343" s="185"/>
      <c r="C343" s="186"/>
      <c r="D343" s="194"/>
      <c r="E343" s="187"/>
      <c r="F343" s="199"/>
      <c r="G343" s="199"/>
      <c r="H343" s="188"/>
      <c r="I343" s="188"/>
    </row>
    <row r="344" spans="1:9" s="370" customFormat="1" ht="71.25">
      <c r="A344" s="180">
        <v>169</v>
      </c>
      <c r="B344" s="185"/>
      <c r="C344" s="186" t="s">
        <v>4668</v>
      </c>
      <c r="D344" s="194">
        <v>5</v>
      </c>
      <c r="E344" s="187" t="s">
        <v>80</v>
      </c>
      <c r="F344" s="292"/>
      <c r="G344" s="292"/>
      <c r="H344" s="188">
        <f>D344*F344</f>
        <v>0</v>
      </c>
      <c r="I344" s="188">
        <f>D344*G344</f>
        <v>0</v>
      </c>
    </row>
    <row r="345" spans="1:9" s="370" customFormat="1" ht="15">
      <c r="A345" s="180"/>
      <c r="B345" s="185"/>
      <c r="C345" s="186"/>
      <c r="D345" s="194"/>
      <c r="E345" s="187"/>
      <c r="F345" s="199"/>
      <c r="G345" s="199"/>
      <c r="H345" s="188"/>
      <c r="I345" s="188"/>
    </row>
    <row r="346" spans="1:9" s="370" customFormat="1" ht="99.75">
      <c r="A346" s="180">
        <v>170</v>
      </c>
      <c r="B346" s="185"/>
      <c r="C346" s="186" t="s">
        <v>4669</v>
      </c>
      <c r="D346" s="194">
        <v>2</v>
      </c>
      <c r="E346" s="187" t="s">
        <v>105</v>
      </c>
      <c r="F346" s="292"/>
      <c r="G346" s="292"/>
      <c r="H346" s="188">
        <f>D346*F346</f>
        <v>0</v>
      </c>
      <c r="I346" s="188">
        <f>D346*G346</f>
        <v>0</v>
      </c>
    </row>
    <row r="347" spans="1:9" s="370" customFormat="1" ht="15">
      <c r="A347" s="180"/>
      <c r="B347" s="185"/>
      <c r="C347" s="186"/>
      <c r="D347" s="194"/>
      <c r="E347" s="187"/>
      <c r="F347" s="199"/>
      <c r="G347" s="199"/>
      <c r="H347" s="188"/>
      <c r="I347" s="188"/>
    </row>
    <row r="348" spans="1:9" s="370" customFormat="1" ht="171">
      <c r="A348" s="180">
        <v>171</v>
      </c>
      <c r="B348" s="185"/>
      <c r="C348" s="186" t="s">
        <v>4670</v>
      </c>
      <c r="D348" s="194">
        <v>1</v>
      </c>
      <c r="E348" s="187" t="s">
        <v>105</v>
      </c>
      <c r="F348" s="292"/>
      <c r="G348" s="292"/>
      <c r="H348" s="188">
        <f>D348*F348</f>
        <v>0</v>
      </c>
      <c r="I348" s="188">
        <f>D348*G348</f>
        <v>0</v>
      </c>
    </row>
    <row r="349" spans="1:9" s="370" customFormat="1" ht="15">
      <c r="A349" s="180"/>
      <c r="B349" s="185"/>
      <c r="C349" s="186"/>
      <c r="D349" s="194"/>
      <c r="E349" s="187"/>
      <c r="F349" s="199"/>
      <c r="G349" s="199"/>
      <c r="H349" s="188"/>
      <c r="I349" s="188"/>
    </row>
    <row r="350" spans="1:9" s="370" customFormat="1" ht="99.75">
      <c r="A350" s="180">
        <v>172</v>
      </c>
      <c r="B350" s="185"/>
      <c r="C350" s="186" t="s">
        <v>4671</v>
      </c>
      <c r="D350" s="194">
        <v>31</v>
      </c>
      <c r="E350" s="187" t="s">
        <v>80</v>
      </c>
      <c r="F350" s="292"/>
      <c r="G350" s="292"/>
      <c r="H350" s="188">
        <f>D350*F350</f>
        <v>0</v>
      </c>
      <c r="I350" s="188">
        <f>D350*G350</f>
        <v>0</v>
      </c>
    </row>
    <row r="351" spans="1:9" s="370" customFormat="1" ht="15">
      <c r="A351" s="180"/>
      <c r="B351" s="185"/>
      <c r="C351" s="186"/>
      <c r="D351" s="194"/>
      <c r="E351" s="187"/>
      <c r="F351" s="199"/>
      <c r="G351" s="199"/>
      <c r="H351" s="188"/>
      <c r="I351" s="188"/>
    </row>
    <row r="352" spans="1:9" s="370" customFormat="1" ht="71.25">
      <c r="A352" s="180">
        <v>173</v>
      </c>
      <c r="B352" s="185"/>
      <c r="C352" s="186" t="s">
        <v>4672</v>
      </c>
      <c r="D352" s="194">
        <v>7</v>
      </c>
      <c r="E352" s="187" t="s">
        <v>80</v>
      </c>
      <c r="F352" s="292"/>
      <c r="G352" s="292"/>
      <c r="H352" s="188">
        <f>D352*F352</f>
        <v>0</v>
      </c>
      <c r="I352" s="188">
        <f>D352*G352</f>
        <v>0</v>
      </c>
    </row>
    <row r="353" spans="1:9" s="370" customFormat="1" ht="15">
      <c r="A353" s="180"/>
      <c r="B353" s="185"/>
      <c r="C353" s="186"/>
      <c r="D353" s="194"/>
      <c r="E353" s="187"/>
      <c r="F353" s="199"/>
      <c r="G353" s="199"/>
      <c r="H353" s="188"/>
      <c r="I353" s="188"/>
    </row>
    <row r="354" spans="1:9" s="370" customFormat="1" ht="85.5">
      <c r="A354" s="180">
        <v>174</v>
      </c>
      <c r="B354" s="185"/>
      <c r="C354" s="186" t="s">
        <v>4673</v>
      </c>
      <c r="D354" s="194">
        <v>20</v>
      </c>
      <c r="E354" s="187" t="s">
        <v>80</v>
      </c>
      <c r="F354" s="292"/>
      <c r="G354" s="292"/>
      <c r="H354" s="188">
        <f>D354*F354</f>
        <v>0</v>
      </c>
      <c r="I354" s="188">
        <f>D354*G354</f>
        <v>0</v>
      </c>
    </row>
    <row r="355" spans="1:9" s="370" customFormat="1" ht="15">
      <c r="A355" s="180"/>
      <c r="B355" s="185"/>
      <c r="C355" s="186"/>
      <c r="D355" s="194"/>
      <c r="E355" s="187"/>
      <c r="F355" s="199"/>
      <c r="G355" s="199"/>
      <c r="H355" s="188"/>
      <c r="I355" s="188"/>
    </row>
    <row r="356" spans="1:9" s="370" customFormat="1" ht="142.5">
      <c r="A356" s="180">
        <v>175</v>
      </c>
      <c r="B356" s="185"/>
      <c r="C356" s="186" t="s">
        <v>4674</v>
      </c>
      <c r="D356" s="194">
        <v>49</v>
      </c>
      <c r="E356" s="187" t="s">
        <v>80</v>
      </c>
      <c r="F356" s="292"/>
      <c r="G356" s="292"/>
      <c r="H356" s="188">
        <f>D356*F356</f>
        <v>0</v>
      </c>
      <c r="I356" s="188">
        <f>D356*G356</f>
        <v>0</v>
      </c>
    </row>
    <row r="357" spans="1:9" s="370" customFormat="1" ht="15">
      <c r="A357" s="180"/>
      <c r="B357" s="185"/>
      <c r="C357" s="186"/>
      <c r="D357" s="194"/>
      <c r="E357" s="187"/>
      <c r="F357" s="199"/>
      <c r="G357" s="199"/>
      <c r="H357" s="188"/>
      <c r="I357" s="188"/>
    </row>
    <row r="358" spans="1:9" s="370" customFormat="1" ht="142.5">
      <c r="A358" s="180">
        <v>176</v>
      </c>
      <c r="B358" s="185"/>
      <c r="C358" s="186" t="s">
        <v>4675</v>
      </c>
      <c r="D358" s="194">
        <v>9</v>
      </c>
      <c r="E358" s="187" t="s">
        <v>80</v>
      </c>
      <c r="F358" s="292"/>
      <c r="G358" s="292"/>
      <c r="H358" s="188">
        <f>D358*F358</f>
        <v>0</v>
      </c>
      <c r="I358" s="188">
        <f>D358*G358</f>
        <v>0</v>
      </c>
    </row>
    <row r="359" spans="1:9" s="370" customFormat="1" ht="15">
      <c r="A359" s="180"/>
      <c r="B359" s="185"/>
      <c r="C359" s="186"/>
      <c r="D359" s="194"/>
      <c r="E359" s="187"/>
      <c r="F359" s="199"/>
      <c r="G359" s="199"/>
      <c r="H359" s="188"/>
      <c r="I359" s="188"/>
    </row>
    <row r="360" spans="1:9" s="370" customFormat="1" ht="142.5">
      <c r="A360" s="180">
        <v>177</v>
      </c>
      <c r="B360" s="185"/>
      <c r="C360" s="186" t="s">
        <v>4676</v>
      </c>
      <c r="D360" s="194">
        <v>52</v>
      </c>
      <c r="E360" s="187" t="s">
        <v>80</v>
      </c>
      <c r="F360" s="292"/>
      <c r="G360" s="292"/>
      <c r="H360" s="188">
        <f>D360*F360</f>
        <v>0</v>
      </c>
      <c r="I360" s="188">
        <f>D360*G360</f>
        <v>0</v>
      </c>
    </row>
    <row r="361" spans="1:9" s="370" customFormat="1" ht="15">
      <c r="A361" s="180"/>
      <c r="B361" s="185"/>
      <c r="C361" s="186"/>
      <c r="D361" s="194"/>
      <c r="E361" s="187"/>
      <c r="F361" s="199"/>
      <c r="G361" s="199"/>
      <c r="H361" s="188"/>
      <c r="I361" s="188"/>
    </row>
    <row r="362" spans="1:9" s="370" customFormat="1" ht="142.5">
      <c r="A362" s="180">
        <v>178</v>
      </c>
      <c r="B362" s="185"/>
      <c r="C362" s="186" t="s">
        <v>4677</v>
      </c>
      <c r="D362" s="194">
        <v>71</v>
      </c>
      <c r="E362" s="187" t="s">
        <v>80</v>
      </c>
      <c r="F362" s="292"/>
      <c r="G362" s="292"/>
      <c r="H362" s="188">
        <f>D362*F362</f>
        <v>0</v>
      </c>
      <c r="I362" s="188">
        <f>D362*G362</f>
        <v>0</v>
      </c>
    </row>
    <row r="363" spans="1:9" s="370" customFormat="1" ht="15">
      <c r="A363" s="180"/>
      <c r="B363" s="185"/>
      <c r="C363" s="186"/>
      <c r="D363" s="194"/>
      <c r="E363" s="187"/>
      <c r="F363" s="199"/>
      <c r="G363" s="199"/>
      <c r="H363" s="188"/>
      <c r="I363" s="188"/>
    </row>
    <row r="364" spans="1:9" s="370" customFormat="1" ht="142.5">
      <c r="A364" s="180">
        <v>179</v>
      </c>
      <c r="B364" s="185"/>
      <c r="C364" s="186" t="s">
        <v>4678</v>
      </c>
      <c r="D364" s="194">
        <v>74</v>
      </c>
      <c r="E364" s="187" t="s">
        <v>80</v>
      </c>
      <c r="F364" s="292"/>
      <c r="G364" s="292"/>
      <c r="H364" s="188">
        <f>D364*F364</f>
        <v>0</v>
      </c>
      <c r="I364" s="188">
        <f>D364*G364</f>
        <v>0</v>
      </c>
    </row>
    <row r="365" spans="1:9" s="370" customFormat="1" ht="15">
      <c r="A365" s="180"/>
      <c r="B365" s="185"/>
      <c r="C365" s="186"/>
      <c r="D365" s="194"/>
      <c r="E365" s="187"/>
      <c r="F365" s="199"/>
      <c r="G365" s="199"/>
      <c r="H365" s="188"/>
      <c r="I365" s="188"/>
    </row>
    <row r="366" spans="1:9" s="370" customFormat="1" ht="99.75">
      <c r="A366" s="180">
        <v>180</v>
      </c>
      <c r="B366" s="185"/>
      <c r="C366" s="186" t="s">
        <v>4679</v>
      </c>
      <c r="D366" s="194">
        <v>24</v>
      </c>
      <c r="E366" s="187" t="s">
        <v>80</v>
      </c>
      <c r="F366" s="292"/>
      <c r="G366" s="292"/>
      <c r="H366" s="188">
        <f>D366*F366</f>
        <v>0</v>
      </c>
      <c r="I366" s="188">
        <f>D366*G366</f>
        <v>0</v>
      </c>
    </row>
    <row r="367" spans="1:9" s="370" customFormat="1" ht="15">
      <c r="A367" s="180"/>
      <c r="B367" s="185"/>
      <c r="C367" s="186"/>
      <c r="D367" s="194"/>
      <c r="E367" s="187"/>
      <c r="F367" s="199"/>
      <c r="G367" s="199"/>
      <c r="H367" s="188"/>
      <c r="I367" s="188"/>
    </row>
    <row r="368" spans="1:9" s="370" customFormat="1" ht="114">
      <c r="A368" s="180">
        <v>181</v>
      </c>
      <c r="B368" s="185"/>
      <c r="C368" s="186" t="s">
        <v>4680</v>
      </c>
      <c r="D368" s="194">
        <v>15</v>
      </c>
      <c r="E368" s="187" t="s">
        <v>80</v>
      </c>
      <c r="F368" s="292"/>
      <c r="G368" s="292"/>
      <c r="H368" s="188">
        <f>D368*F368</f>
        <v>0</v>
      </c>
      <c r="I368" s="188">
        <f>D368*G368</f>
        <v>0</v>
      </c>
    </row>
    <row r="369" spans="1:9" s="370" customFormat="1" ht="15">
      <c r="A369" s="180"/>
      <c r="B369" s="185"/>
      <c r="C369" s="186"/>
      <c r="D369" s="194"/>
      <c r="E369" s="187"/>
      <c r="F369" s="199"/>
      <c r="G369" s="199"/>
      <c r="H369" s="188"/>
      <c r="I369" s="188"/>
    </row>
    <row r="370" spans="1:9" s="370" customFormat="1" ht="99.75">
      <c r="A370" s="180">
        <v>182</v>
      </c>
      <c r="B370" s="185"/>
      <c r="C370" s="186" t="s">
        <v>4681</v>
      </c>
      <c r="D370" s="194">
        <v>85</v>
      </c>
      <c r="E370" s="187" t="s">
        <v>80</v>
      </c>
      <c r="F370" s="292"/>
      <c r="G370" s="292"/>
      <c r="H370" s="188">
        <f>D370*F370</f>
        <v>0</v>
      </c>
      <c r="I370" s="188">
        <f>D370*G370</f>
        <v>0</v>
      </c>
    </row>
    <row r="371" spans="1:9" s="370" customFormat="1" ht="15">
      <c r="A371" s="180"/>
      <c r="B371" s="185"/>
      <c r="C371" s="186"/>
      <c r="D371" s="194"/>
      <c r="E371" s="187"/>
      <c r="F371" s="199"/>
      <c r="G371" s="199"/>
      <c r="H371" s="188"/>
      <c r="I371" s="188"/>
    </row>
    <row r="372" spans="1:9" s="370" customFormat="1" ht="114">
      <c r="A372" s="180">
        <v>183</v>
      </c>
      <c r="B372" s="185"/>
      <c r="C372" s="186" t="s">
        <v>4682</v>
      </c>
      <c r="D372" s="194">
        <v>13</v>
      </c>
      <c r="E372" s="187" t="s">
        <v>80</v>
      </c>
      <c r="F372" s="292"/>
      <c r="G372" s="292"/>
      <c r="H372" s="188">
        <f>D372*F372</f>
        <v>0</v>
      </c>
      <c r="I372" s="188">
        <f>D372*G372</f>
        <v>0</v>
      </c>
    </row>
    <row r="373" spans="1:9" s="370" customFormat="1" ht="15">
      <c r="A373" s="180"/>
      <c r="B373" s="185"/>
      <c r="C373" s="186"/>
      <c r="D373" s="194"/>
      <c r="E373" s="187"/>
      <c r="F373" s="199"/>
      <c r="G373" s="199"/>
      <c r="H373" s="188"/>
      <c r="I373" s="188"/>
    </row>
    <row r="374" spans="1:9" s="370" customFormat="1" ht="156.75">
      <c r="A374" s="180">
        <v>184</v>
      </c>
      <c r="B374" s="185"/>
      <c r="C374" s="186" t="s">
        <v>4683</v>
      </c>
      <c r="D374" s="194">
        <v>1</v>
      </c>
      <c r="E374" s="187" t="s">
        <v>105</v>
      </c>
      <c r="F374" s="292"/>
      <c r="G374" s="292"/>
      <c r="H374" s="188">
        <f>D374*F374</f>
        <v>0</v>
      </c>
      <c r="I374" s="188">
        <f>D374*G374</f>
        <v>0</v>
      </c>
    </row>
    <row r="375" spans="1:9" s="370" customFormat="1" ht="15">
      <c r="A375" s="180"/>
      <c r="B375" s="185"/>
      <c r="C375" s="186"/>
      <c r="D375" s="194"/>
      <c r="E375" s="187"/>
      <c r="F375" s="199"/>
      <c r="G375" s="199"/>
      <c r="H375" s="188"/>
      <c r="I375" s="188"/>
    </row>
    <row r="376" spans="1:9" s="370" customFormat="1" ht="128.25">
      <c r="A376" s="180">
        <v>185</v>
      </c>
      <c r="B376" s="185"/>
      <c r="C376" s="186" t="s">
        <v>4684</v>
      </c>
      <c r="D376" s="194">
        <v>4</v>
      </c>
      <c r="E376" s="187" t="s">
        <v>80</v>
      </c>
      <c r="F376" s="292"/>
      <c r="G376" s="292"/>
      <c r="H376" s="188">
        <f>D376*F376</f>
        <v>0</v>
      </c>
      <c r="I376" s="188">
        <f>D376*G376</f>
        <v>0</v>
      </c>
    </row>
    <row r="377" spans="1:9" s="370" customFormat="1" ht="15">
      <c r="A377" s="180"/>
      <c r="B377" s="185"/>
      <c r="C377" s="186"/>
      <c r="D377" s="194"/>
      <c r="E377" s="187"/>
      <c r="F377" s="199"/>
      <c r="G377" s="199"/>
      <c r="H377" s="188"/>
      <c r="I377" s="188"/>
    </row>
    <row r="378" spans="1:9" s="371" customFormat="1" ht="15">
      <c r="A378" s="180">
        <v>186</v>
      </c>
      <c r="B378" s="185"/>
      <c r="C378" s="195" t="s">
        <v>160</v>
      </c>
      <c r="D378" s="194">
        <v>30</v>
      </c>
      <c r="E378" s="200" t="s">
        <v>80</v>
      </c>
      <c r="F378" s="292"/>
      <c r="G378" s="292"/>
      <c r="H378" s="201">
        <f>D378*F378</f>
        <v>0</v>
      </c>
      <c r="I378" s="201">
        <f>D378*G378</f>
        <v>0</v>
      </c>
    </row>
    <row r="379" spans="1:9" s="371" customFormat="1" ht="15">
      <c r="A379" s="180"/>
      <c r="B379" s="185"/>
      <c r="C379" s="195"/>
      <c r="D379" s="194"/>
      <c r="E379" s="200"/>
      <c r="F379" s="199"/>
      <c r="G379" s="199"/>
      <c r="H379" s="201"/>
      <c r="I379" s="201"/>
    </row>
    <row r="380" spans="1:9" s="371" customFormat="1" ht="28.5">
      <c r="A380" s="180">
        <v>187</v>
      </c>
      <c r="B380" s="185"/>
      <c r="C380" s="195" t="s">
        <v>4685</v>
      </c>
      <c r="D380" s="194">
        <v>150</v>
      </c>
      <c r="E380" s="200" t="s">
        <v>80</v>
      </c>
      <c r="F380" s="292"/>
      <c r="G380" s="292"/>
      <c r="H380" s="201">
        <f>D380*F380</f>
        <v>0</v>
      </c>
      <c r="I380" s="201">
        <f>D380*G380</f>
        <v>0</v>
      </c>
    </row>
    <row r="381" spans="1:9" s="371" customFormat="1" ht="15">
      <c r="A381" s="180"/>
      <c r="B381" s="185"/>
      <c r="C381" s="195"/>
      <c r="D381" s="194"/>
      <c r="E381" s="200"/>
      <c r="F381" s="199"/>
      <c r="G381" s="199"/>
      <c r="H381" s="201"/>
      <c r="I381" s="201"/>
    </row>
    <row r="382" spans="1:9" s="370" customFormat="1" ht="85.5">
      <c r="A382" s="180">
        <v>188</v>
      </c>
      <c r="B382" s="185"/>
      <c r="C382" s="186" t="s">
        <v>4686</v>
      </c>
      <c r="D382" s="194">
        <v>449</v>
      </c>
      <c r="E382" s="187" t="s">
        <v>80</v>
      </c>
      <c r="F382" s="292"/>
      <c r="G382" s="292"/>
      <c r="H382" s="188">
        <f>D382*F382</f>
        <v>0</v>
      </c>
      <c r="I382" s="188">
        <f>D382*G382</f>
        <v>0</v>
      </c>
    </row>
    <row r="383" spans="1:9" s="370" customFormat="1" ht="15">
      <c r="A383" s="180"/>
      <c r="B383" s="185"/>
      <c r="C383" s="186"/>
      <c r="D383" s="194"/>
      <c r="E383" s="187"/>
      <c r="F383" s="199"/>
      <c r="G383" s="199"/>
      <c r="H383" s="188"/>
      <c r="I383" s="188"/>
    </row>
    <row r="384" spans="1:9" s="370" customFormat="1" ht="85.5">
      <c r="A384" s="180">
        <v>189</v>
      </c>
      <c r="B384" s="185"/>
      <c r="C384" s="186" t="s">
        <v>4687</v>
      </c>
      <c r="D384" s="194">
        <v>40</v>
      </c>
      <c r="E384" s="187" t="s">
        <v>80</v>
      </c>
      <c r="F384" s="292"/>
      <c r="G384" s="292"/>
      <c r="H384" s="188">
        <f>D384*F384</f>
        <v>0</v>
      </c>
      <c r="I384" s="188">
        <f>D384*G384</f>
        <v>0</v>
      </c>
    </row>
    <row r="385" spans="1:9" s="370" customFormat="1" ht="15">
      <c r="A385" s="180"/>
      <c r="B385" s="185"/>
      <c r="C385" s="186"/>
      <c r="D385" s="194"/>
      <c r="E385" s="187"/>
      <c r="F385" s="199"/>
      <c r="G385" s="199"/>
      <c r="H385" s="188"/>
      <c r="I385" s="188"/>
    </row>
    <row r="386" spans="1:9" s="370" customFormat="1" ht="85.5">
      <c r="A386" s="180">
        <v>190</v>
      </c>
      <c r="B386" s="185"/>
      <c r="C386" s="186" t="s">
        <v>4688</v>
      </c>
      <c r="D386" s="194">
        <v>3</v>
      </c>
      <c r="E386" s="187" t="s">
        <v>80</v>
      </c>
      <c r="F386" s="292"/>
      <c r="G386" s="292"/>
      <c r="H386" s="188">
        <f>D386*F386</f>
        <v>0</v>
      </c>
      <c r="I386" s="188">
        <f>D386*G386</f>
        <v>0</v>
      </c>
    </row>
    <row r="387" spans="1:9" s="370" customFormat="1" ht="15">
      <c r="A387" s="180"/>
      <c r="B387" s="185"/>
      <c r="C387" s="186"/>
      <c r="D387" s="194"/>
      <c r="E387" s="187"/>
      <c r="F387" s="199"/>
      <c r="G387" s="199"/>
      <c r="H387" s="188"/>
      <c r="I387" s="188"/>
    </row>
    <row r="388" spans="1:9" s="370" customFormat="1" ht="114">
      <c r="A388" s="180">
        <v>191</v>
      </c>
      <c r="B388" s="185"/>
      <c r="C388" s="186" t="s">
        <v>4689</v>
      </c>
      <c r="D388" s="194">
        <v>4</v>
      </c>
      <c r="E388" s="187" t="s">
        <v>161</v>
      </c>
      <c r="F388" s="292"/>
      <c r="G388" s="292"/>
      <c r="H388" s="188">
        <f>D388*F388</f>
        <v>0</v>
      </c>
      <c r="I388" s="188">
        <f>D388*G388</f>
        <v>0</v>
      </c>
    </row>
    <row r="389" spans="1:9" s="370" customFormat="1" ht="15">
      <c r="A389" s="180"/>
      <c r="B389" s="185"/>
      <c r="C389" s="186"/>
      <c r="D389" s="194"/>
      <c r="E389" s="187"/>
      <c r="F389" s="199"/>
      <c r="G389" s="199"/>
      <c r="H389" s="188"/>
      <c r="I389" s="188"/>
    </row>
    <row r="390" spans="1:9" s="370" customFormat="1" ht="85.5">
      <c r="A390" s="180">
        <v>192</v>
      </c>
      <c r="B390" s="185"/>
      <c r="C390" s="186" t="s">
        <v>4690</v>
      </c>
      <c r="D390" s="194">
        <v>12</v>
      </c>
      <c r="E390" s="187" t="s">
        <v>80</v>
      </c>
      <c r="F390" s="292"/>
      <c r="G390" s="292"/>
      <c r="H390" s="188">
        <f>D390*F390</f>
        <v>0</v>
      </c>
      <c r="I390" s="188">
        <f>D390*G390</f>
        <v>0</v>
      </c>
    </row>
    <row r="391" spans="1:9" s="370" customFormat="1" ht="15">
      <c r="A391" s="180"/>
      <c r="B391" s="185"/>
      <c r="C391" s="186"/>
      <c r="D391" s="194"/>
      <c r="E391" s="187"/>
      <c r="F391" s="199"/>
      <c r="G391" s="199"/>
      <c r="H391" s="188"/>
      <c r="I391" s="188"/>
    </row>
    <row r="392" spans="1:9" s="370" customFormat="1" ht="114">
      <c r="A392" s="180">
        <v>193</v>
      </c>
      <c r="B392" s="185"/>
      <c r="C392" s="186" t="s">
        <v>4691</v>
      </c>
      <c r="D392" s="194">
        <v>3</v>
      </c>
      <c r="E392" s="187" t="s">
        <v>80</v>
      </c>
      <c r="F392" s="292"/>
      <c r="G392" s="292"/>
      <c r="H392" s="188">
        <f>D392*F392</f>
        <v>0</v>
      </c>
      <c r="I392" s="188">
        <f>D392*G392</f>
        <v>0</v>
      </c>
    </row>
    <row r="393" spans="1:9" s="370" customFormat="1" ht="15">
      <c r="A393" s="180"/>
      <c r="B393" s="185"/>
      <c r="C393" s="186"/>
      <c r="D393" s="194"/>
      <c r="E393" s="187"/>
      <c r="F393" s="199"/>
      <c r="G393" s="199"/>
      <c r="H393" s="188"/>
      <c r="I393" s="188"/>
    </row>
    <row r="394" spans="1:9" s="370" customFormat="1" ht="71.25">
      <c r="A394" s="180">
        <v>194</v>
      </c>
      <c r="B394" s="185"/>
      <c r="C394" s="186" t="s">
        <v>4692</v>
      </c>
      <c r="D394" s="194">
        <v>1</v>
      </c>
      <c r="E394" s="187" t="s">
        <v>80</v>
      </c>
      <c r="F394" s="292"/>
      <c r="G394" s="292"/>
      <c r="H394" s="188">
        <f>D394*F394</f>
        <v>0</v>
      </c>
      <c r="I394" s="188">
        <f>D394*G394</f>
        <v>0</v>
      </c>
    </row>
    <row r="395" spans="1:9" s="370" customFormat="1" ht="15">
      <c r="A395" s="180"/>
      <c r="B395" s="185"/>
      <c r="C395" s="186"/>
      <c r="D395" s="194"/>
      <c r="E395" s="187"/>
      <c r="F395" s="199"/>
      <c r="G395" s="199"/>
      <c r="H395" s="188"/>
      <c r="I395" s="188"/>
    </row>
    <row r="396" spans="1:9" s="370" customFormat="1" ht="85.5">
      <c r="A396" s="180">
        <v>195</v>
      </c>
      <c r="B396" s="185"/>
      <c r="C396" s="186" t="s">
        <v>4693</v>
      </c>
      <c r="D396" s="194">
        <v>3</v>
      </c>
      <c r="E396" s="187" t="s">
        <v>80</v>
      </c>
      <c r="F396" s="292"/>
      <c r="G396" s="292"/>
      <c r="H396" s="188">
        <f>D396*F396</f>
        <v>0</v>
      </c>
      <c r="I396" s="188">
        <f>D396*G396</f>
        <v>0</v>
      </c>
    </row>
    <row r="397" spans="1:9" s="370" customFormat="1" ht="15">
      <c r="A397" s="180"/>
      <c r="B397" s="185"/>
      <c r="C397" s="186"/>
      <c r="D397" s="194"/>
      <c r="E397" s="187"/>
      <c r="F397" s="199"/>
      <c r="G397" s="199"/>
      <c r="H397" s="188"/>
      <c r="I397" s="188"/>
    </row>
    <row r="398" spans="1:9" s="370" customFormat="1" ht="57">
      <c r="A398" s="180">
        <v>196</v>
      </c>
      <c r="B398" s="185"/>
      <c r="C398" s="186" t="s">
        <v>4694</v>
      </c>
      <c r="D398" s="194">
        <v>3</v>
      </c>
      <c r="E398" s="187" t="s">
        <v>80</v>
      </c>
      <c r="F398" s="292"/>
      <c r="G398" s="292"/>
      <c r="H398" s="188">
        <f>D398*F398</f>
        <v>0</v>
      </c>
      <c r="I398" s="188">
        <f>D398*G398</f>
        <v>0</v>
      </c>
    </row>
    <row r="399" spans="1:9" s="370" customFormat="1" ht="15">
      <c r="A399" s="180"/>
      <c r="B399" s="185"/>
      <c r="C399" s="186"/>
      <c r="D399" s="194"/>
      <c r="E399" s="187"/>
      <c r="F399" s="199"/>
      <c r="G399" s="199"/>
      <c r="H399" s="188"/>
      <c r="I399" s="188"/>
    </row>
    <row r="400" spans="1:9" s="370" customFormat="1" ht="99.75">
      <c r="A400" s="180">
        <v>197</v>
      </c>
      <c r="B400" s="185"/>
      <c r="C400" s="186" t="s">
        <v>4695</v>
      </c>
      <c r="D400" s="194">
        <v>13</v>
      </c>
      <c r="E400" s="187" t="s">
        <v>80</v>
      </c>
      <c r="F400" s="292"/>
      <c r="G400" s="292"/>
      <c r="H400" s="188">
        <f>D400*F400</f>
        <v>0</v>
      </c>
      <c r="I400" s="188">
        <f>D400*G400</f>
        <v>0</v>
      </c>
    </row>
    <row r="401" spans="1:10" s="370" customFormat="1" ht="15">
      <c r="A401" s="180"/>
      <c r="B401" s="185"/>
      <c r="C401" s="186"/>
      <c r="D401" s="194"/>
      <c r="E401" s="187"/>
      <c r="F401" s="199"/>
      <c r="G401" s="199"/>
      <c r="H401" s="188"/>
      <c r="I401" s="188"/>
    </row>
    <row r="402" spans="1:10" s="369" customFormat="1" ht="15">
      <c r="A402" s="189"/>
      <c r="B402" s="190"/>
      <c r="C402" s="191" t="s">
        <v>4696</v>
      </c>
      <c r="D402" s="196"/>
      <c r="E402" s="196"/>
      <c r="F402" s="198"/>
      <c r="G402" s="198"/>
      <c r="H402" s="193">
        <f>SUM(H275:H401)</f>
        <v>0</v>
      </c>
      <c r="I402" s="193">
        <f>SUM(I275:I401)</f>
        <v>0</v>
      </c>
      <c r="J402" s="372"/>
    </row>
    <row r="403" spans="1:10" s="369" customFormat="1">
      <c r="A403" s="180"/>
      <c r="B403" s="185"/>
      <c r="C403" s="186"/>
      <c r="D403" s="194"/>
      <c r="E403" s="194"/>
      <c r="F403" s="199"/>
      <c r="G403" s="199"/>
      <c r="H403" s="188"/>
      <c r="I403" s="188"/>
      <c r="J403" s="372"/>
    </row>
    <row r="404" spans="1:10" s="369" customFormat="1" ht="185.25">
      <c r="A404" s="180">
        <v>199</v>
      </c>
      <c r="B404" s="185"/>
      <c r="C404" s="186" t="s">
        <v>4841</v>
      </c>
      <c r="D404" s="194">
        <v>147</v>
      </c>
      <c r="E404" s="187" t="s">
        <v>80</v>
      </c>
      <c r="F404" s="292"/>
      <c r="G404" s="292"/>
      <c r="H404" s="188">
        <f>D404*F404</f>
        <v>0</v>
      </c>
      <c r="I404" s="188">
        <f>D404*G404</f>
        <v>0</v>
      </c>
    </row>
    <row r="405" spans="1:10" s="369" customFormat="1">
      <c r="A405" s="180"/>
      <c r="B405" s="185"/>
      <c r="C405" s="186"/>
      <c r="D405" s="194"/>
      <c r="E405" s="187"/>
      <c r="F405" s="199"/>
      <c r="G405" s="199"/>
      <c r="H405" s="188"/>
      <c r="I405" s="188"/>
    </row>
    <row r="406" spans="1:10" s="369" customFormat="1" ht="42.75">
      <c r="A406" s="180">
        <v>200</v>
      </c>
      <c r="B406" s="185"/>
      <c r="C406" s="186" t="s">
        <v>4697</v>
      </c>
      <c r="D406" s="194">
        <v>2</v>
      </c>
      <c r="E406" s="187" t="s">
        <v>80</v>
      </c>
      <c r="F406" s="292"/>
      <c r="G406" s="292"/>
      <c r="H406" s="188">
        <f>D406*F406</f>
        <v>0</v>
      </c>
      <c r="I406" s="188">
        <f>D406*G406</f>
        <v>0</v>
      </c>
    </row>
    <row r="407" spans="1:10" s="369" customFormat="1">
      <c r="A407" s="180"/>
      <c r="B407" s="185"/>
      <c r="C407" s="186"/>
      <c r="D407" s="194"/>
      <c r="E407" s="187"/>
      <c r="F407" s="199"/>
      <c r="G407" s="199"/>
      <c r="H407" s="188"/>
      <c r="I407" s="188"/>
    </row>
    <row r="408" spans="1:10" s="369" customFormat="1" ht="28.5">
      <c r="A408" s="180">
        <v>201</v>
      </c>
      <c r="B408" s="185"/>
      <c r="C408" s="186" t="s">
        <v>162</v>
      </c>
      <c r="D408" s="194">
        <v>90</v>
      </c>
      <c r="E408" s="187" t="s">
        <v>80</v>
      </c>
      <c r="F408" s="292"/>
      <c r="G408" s="292"/>
      <c r="H408" s="188">
        <f>D408*F408</f>
        <v>0</v>
      </c>
      <c r="I408" s="188">
        <f>D408*G408</f>
        <v>0</v>
      </c>
    </row>
    <row r="409" spans="1:10" s="369" customFormat="1">
      <c r="A409" s="180"/>
      <c r="B409" s="185"/>
      <c r="C409" s="186"/>
      <c r="D409" s="194"/>
      <c r="E409" s="187"/>
      <c r="F409" s="199"/>
      <c r="G409" s="199"/>
      <c r="H409" s="188"/>
      <c r="I409" s="188"/>
    </row>
    <row r="410" spans="1:10" s="369" customFormat="1" ht="57">
      <c r="A410" s="180">
        <v>202</v>
      </c>
      <c r="B410" s="185"/>
      <c r="C410" s="186" t="s">
        <v>163</v>
      </c>
      <c r="D410" s="194">
        <v>202</v>
      </c>
      <c r="E410" s="187" t="s">
        <v>80</v>
      </c>
      <c r="F410" s="292"/>
      <c r="G410" s="292"/>
      <c r="H410" s="188">
        <f>D410*F410</f>
        <v>0</v>
      </c>
      <c r="I410" s="188">
        <f>D410*G410</f>
        <v>0</v>
      </c>
    </row>
    <row r="411" spans="1:10" s="369" customFormat="1">
      <c r="A411" s="180"/>
      <c r="B411" s="185"/>
      <c r="C411" s="186"/>
      <c r="D411" s="194"/>
      <c r="E411" s="187"/>
      <c r="F411" s="199"/>
      <c r="G411" s="199"/>
      <c r="H411" s="188"/>
      <c r="I411" s="188"/>
    </row>
    <row r="412" spans="1:10" s="369" customFormat="1" ht="28.5">
      <c r="A412" s="180">
        <v>203</v>
      </c>
      <c r="B412" s="185"/>
      <c r="C412" s="186" t="s">
        <v>164</v>
      </c>
      <c r="D412" s="194">
        <v>17</v>
      </c>
      <c r="E412" s="187" t="s">
        <v>80</v>
      </c>
      <c r="F412" s="292"/>
      <c r="G412" s="292"/>
      <c r="H412" s="188">
        <f>D412*F412</f>
        <v>0</v>
      </c>
      <c r="I412" s="188">
        <f>D412*G412</f>
        <v>0</v>
      </c>
    </row>
    <row r="413" spans="1:10" s="369" customFormat="1">
      <c r="A413" s="180"/>
      <c r="B413" s="185"/>
      <c r="C413" s="186"/>
      <c r="D413" s="194"/>
      <c r="E413" s="187"/>
      <c r="F413" s="199"/>
      <c r="G413" s="199"/>
      <c r="H413" s="188"/>
      <c r="I413" s="188"/>
    </row>
    <row r="414" spans="1:10" s="369" customFormat="1" ht="28.5">
      <c r="A414" s="180">
        <v>204</v>
      </c>
      <c r="B414" s="185"/>
      <c r="C414" s="186" t="s">
        <v>165</v>
      </c>
      <c r="D414" s="194">
        <v>18</v>
      </c>
      <c r="E414" s="187" t="s">
        <v>80</v>
      </c>
      <c r="F414" s="292"/>
      <c r="G414" s="292"/>
      <c r="H414" s="188">
        <f>D414*F414</f>
        <v>0</v>
      </c>
      <c r="I414" s="188">
        <f>D414*G414</f>
        <v>0</v>
      </c>
    </row>
    <row r="415" spans="1:10" s="369" customFormat="1">
      <c r="A415" s="180"/>
      <c r="B415" s="185"/>
      <c r="C415" s="186"/>
      <c r="D415" s="194"/>
      <c r="E415" s="187"/>
      <c r="F415" s="199"/>
      <c r="G415" s="199"/>
      <c r="H415" s="188"/>
      <c r="I415" s="188"/>
    </row>
    <row r="416" spans="1:10" s="369" customFormat="1" ht="28.5">
      <c r="A416" s="180">
        <v>205</v>
      </c>
      <c r="B416" s="185"/>
      <c r="C416" s="186" t="s">
        <v>166</v>
      </c>
      <c r="D416" s="194">
        <v>10</v>
      </c>
      <c r="E416" s="187" t="s">
        <v>80</v>
      </c>
      <c r="F416" s="292"/>
      <c r="G416" s="292"/>
      <c r="H416" s="188">
        <f>D416*F416</f>
        <v>0</v>
      </c>
      <c r="I416" s="188">
        <f>D416*G416</f>
        <v>0</v>
      </c>
    </row>
    <row r="417" spans="1:9" s="369" customFormat="1">
      <c r="A417" s="180"/>
      <c r="B417" s="185"/>
      <c r="C417" s="186"/>
      <c r="D417" s="194"/>
      <c r="E417" s="187"/>
      <c r="F417" s="199"/>
      <c r="G417" s="199"/>
      <c r="H417" s="188"/>
      <c r="I417" s="188"/>
    </row>
    <row r="418" spans="1:9" s="369" customFormat="1" ht="28.5">
      <c r="A418" s="180">
        <v>206</v>
      </c>
      <c r="B418" s="185"/>
      <c r="C418" s="186" t="s">
        <v>167</v>
      </c>
      <c r="D418" s="194">
        <v>93</v>
      </c>
      <c r="E418" s="187" t="s">
        <v>80</v>
      </c>
      <c r="F418" s="292"/>
      <c r="G418" s="292"/>
      <c r="H418" s="188">
        <f>D418*F418</f>
        <v>0</v>
      </c>
      <c r="I418" s="188">
        <f>D418*G418</f>
        <v>0</v>
      </c>
    </row>
    <row r="419" spans="1:9" s="369" customFormat="1">
      <c r="A419" s="180"/>
      <c r="B419" s="185"/>
      <c r="C419" s="186"/>
      <c r="D419" s="194"/>
      <c r="E419" s="187"/>
      <c r="F419" s="199"/>
      <c r="G419" s="199"/>
      <c r="H419" s="188"/>
      <c r="I419" s="188"/>
    </row>
    <row r="420" spans="1:9" s="369" customFormat="1" ht="42.75">
      <c r="A420" s="180">
        <v>207</v>
      </c>
      <c r="B420" s="185"/>
      <c r="C420" s="186" t="s">
        <v>4698</v>
      </c>
      <c r="D420" s="194">
        <v>34</v>
      </c>
      <c r="E420" s="187" t="s">
        <v>80</v>
      </c>
      <c r="F420" s="292"/>
      <c r="G420" s="292"/>
      <c r="H420" s="188">
        <f>D420*F420</f>
        <v>0</v>
      </c>
      <c r="I420" s="188">
        <f>D420*G420</f>
        <v>0</v>
      </c>
    </row>
    <row r="421" spans="1:9" s="369" customFormat="1">
      <c r="A421" s="180"/>
      <c r="B421" s="185"/>
      <c r="C421" s="186"/>
      <c r="D421" s="194"/>
      <c r="E421" s="187"/>
      <c r="F421" s="199"/>
      <c r="G421" s="199"/>
      <c r="H421" s="188"/>
      <c r="I421" s="188"/>
    </row>
    <row r="422" spans="1:9" s="369" customFormat="1" ht="42.75">
      <c r="A422" s="180">
        <v>208</v>
      </c>
      <c r="B422" s="185"/>
      <c r="C422" s="186" t="s">
        <v>4699</v>
      </c>
      <c r="D422" s="194">
        <v>41</v>
      </c>
      <c r="E422" s="187" t="s">
        <v>80</v>
      </c>
      <c r="F422" s="292"/>
      <c r="G422" s="292"/>
      <c r="H422" s="188">
        <f>D422*F422</f>
        <v>0</v>
      </c>
      <c r="I422" s="188">
        <f>D422*G422</f>
        <v>0</v>
      </c>
    </row>
    <row r="423" spans="1:9" s="369" customFormat="1">
      <c r="A423" s="180"/>
      <c r="B423" s="185"/>
      <c r="C423" s="186"/>
      <c r="D423" s="194"/>
      <c r="E423" s="187"/>
      <c r="F423" s="199"/>
      <c r="G423" s="199"/>
      <c r="H423" s="188"/>
      <c r="I423" s="188"/>
    </row>
    <row r="424" spans="1:9" s="369" customFormat="1" ht="42.75">
      <c r="A424" s="180">
        <v>209</v>
      </c>
      <c r="B424" s="185"/>
      <c r="C424" s="186" t="s">
        <v>168</v>
      </c>
      <c r="D424" s="194">
        <v>380</v>
      </c>
      <c r="E424" s="187" t="s">
        <v>80</v>
      </c>
      <c r="F424" s="292"/>
      <c r="G424" s="292"/>
      <c r="H424" s="188">
        <f>D424*F424</f>
        <v>0</v>
      </c>
      <c r="I424" s="188">
        <f>D424*G424</f>
        <v>0</v>
      </c>
    </row>
    <row r="425" spans="1:9" s="369" customFormat="1">
      <c r="A425" s="180"/>
      <c r="B425" s="185"/>
      <c r="C425" s="186"/>
      <c r="D425" s="194"/>
      <c r="E425" s="187"/>
      <c r="F425" s="199"/>
      <c r="G425" s="199"/>
      <c r="H425" s="188"/>
      <c r="I425" s="188"/>
    </row>
    <row r="426" spans="1:9" s="369" customFormat="1" ht="42.75">
      <c r="A426" s="180">
        <v>210</v>
      </c>
      <c r="B426" s="185"/>
      <c r="C426" s="186" t="s">
        <v>169</v>
      </c>
      <c r="D426" s="194">
        <v>10</v>
      </c>
      <c r="E426" s="187" t="s">
        <v>80</v>
      </c>
      <c r="F426" s="292"/>
      <c r="G426" s="292"/>
      <c r="H426" s="188">
        <f>D426*F426</f>
        <v>0</v>
      </c>
      <c r="I426" s="188">
        <f>D426*G426</f>
        <v>0</v>
      </c>
    </row>
    <row r="427" spans="1:9" s="369" customFormat="1">
      <c r="A427" s="180"/>
      <c r="B427" s="185"/>
      <c r="C427" s="186"/>
      <c r="D427" s="194"/>
      <c r="E427" s="187"/>
      <c r="F427" s="199"/>
      <c r="G427" s="199"/>
      <c r="H427" s="188"/>
      <c r="I427" s="188"/>
    </row>
    <row r="428" spans="1:9" s="369" customFormat="1" ht="71.25">
      <c r="A428" s="180">
        <v>211</v>
      </c>
      <c r="B428" s="185"/>
      <c r="C428" s="186" t="s">
        <v>4700</v>
      </c>
      <c r="D428" s="194">
        <v>580</v>
      </c>
      <c r="E428" s="187" t="s">
        <v>80</v>
      </c>
      <c r="F428" s="292"/>
      <c r="G428" s="292"/>
      <c r="H428" s="188">
        <f>D428*F428</f>
        <v>0</v>
      </c>
      <c r="I428" s="188">
        <f>D428*G428</f>
        <v>0</v>
      </c>
    </row>
    <row r="429" spans="1:9" s="369" customFormat="1">
      <c r="A429" s="180"/>
      <c r="B429" s="185"/>
      <c r="C429" s="186"/>
      <c r="D429" s="194"/>
      <c r="E429" s="187"/>
      <c r="F429" s="199"/>
      <c r="G429" s="199"/>
      <c r="H429" s="188"/>
      <c r="I429" s="188"/>
    </row>
    <row r="430" spans="1:9" s="369" customFormat="1" ht="71.25">
      <c r="A430" s="180">
        <v>212</v>
      </c>
      <c r="B430" s="185"/>
      <c r="C430" s="186" t="s">
        <v>4701</v>
      </c>
      <c r="D430" s="194">
        <v>610</v>
      </c>
      <c r="E430" s="187" t="s">
        <v>80</v>
      </c>
      <c r="F430" s="292"/>
      <c r="G430" s="292"/>
      <c r="H430" s="188">
        <f>D430*F430</f>
        <v>0</v>
      </c>
      <c r="I430" s="188">
        <f>D430*G430</f>
        <v>0</v>
      </c>
    </row>
    <row r="431" spans="1:9" s="369" customFormat="1">
      <c r="A431" s="180"/>
      <c r="B431" s="185"/>
      <c r="C431" s="186"/>
      <c r="D431" s="194"/>
      <c r="E431" s="187"/>
      <c r="F431" s="199"/>
      <c r="G431" s="199"/>
      <c r="H431" s="188"/>
      <c r="I431" s="188"/>
    </row>
    <row r="432" spans="1:9" s="369" customFormat="1" ht="42.75">
      <c r="A432" s="180">
        <v>213</v>
      </c>
      <c r="B432" s="185"/>
      <c r="C432" s="186" t="s">
        <v>170</v>
      </c>
      <c r="D432" s="194">
        <v>17</v>
      </c>
      <c r="E432" s="187" t="s">
        <v>80</v>
      </c>
      <c r="F432" s="292"/>
      <c r="G432" s="292"/>
      <c r="H432" s="188">
        <f>D432*F432</f>
        <v>0</v>
      </c>
      <c r="I432" s="188">
        <f>D432*G432</f>
        <v>0</v>
      </c>
    </row>
    <row r="433" spans="1:9" s="369" customFormat="1">
      <c r="A433" s="180"/>
      <c r="B433" s="185"/>
      <c r="C433" s="186"/>
      <c r="D433" s="194"/>
      <c r="E433" s="187"/>
      <c r="F433" s="199"/>
      <c r="G433" s="199"/>
      <c r="H433" s="188"/>
      <c r="I433" s="188"/>
    </row>
    <row r="434" spans="1:9" s="369" customFormat="1" ht="42.75">
      <c r="A434" s="180">
        <v>214</v>
      </c>
      <c r="B434" s="185"/>
      <c r="C434" s="186" t="s">
        <v>171</v>
      </c>
      <c r="D434" s="194">
        <v>7</v>
      </c>
      <c r="E434" s="187" t="s">
        <v>80</v>
      </c>
      <c r="F434" s="292"/>
      <c r="G434" s="292"/>
      <c r="H434" s="188">
        <f>D434*F434</f>
        <v>0</v>
      </c>
      <c r="I434" s="188">
        <f>D434*G434</f>
        <v>0</v>
      </c>
    </row>
    <row r="435" spans="1:9" s="369" customFormat="1">
      <c r="A435" s="180"/>
      <c r="B435" s="185"/>
      <c r="C435" s="186"/>
      <c r="D435" s="194"/>
      <c r="E435" s="187"/>
      <c r="F435" s="199"/>
      <c r="G435" s="199"/>
      <c r="H435" s="188"/>
      <c r="I435" s="188"/>
    </row>
    <row r="436" spans="1:9" s="369" customFormat="1" ht="28.5">
      <c r="A436" s="180">
        <v>215</v>
      </c>
      <c r="B436" s="185"/>
      <c r="C436" s="186" t="s">
        <v>172</v>
      </c>
      <c r="D436" s="194">
        <v>180</v>
      </c>
      <c r="E436" s="187" t="s">
        <v>80</v>
      </c>
      <c r="F436" s="292"/>
      <c r="G436" s="292"/>
      <c r="H436" s="188">
        <f>D436*F436</f>
        <v>0</v>
      </c>
      <c r="I436" s="188">
        <f>D436*G436</f>
        <v>0</v>
      </c>
    </row>
    <row r="437" spans="1:9" s="369" customFormat="1">
      <c r="A437" s="180"/>
      <c r="B437" s="185"/>
      <c r="C437" s="186"/>
      <c r="D437" s="194"/>
      <c r="E437" s="187"/>
      <c r="F437" s="199"/>
      <c r="G437" s="199"/>
      <c r="H437" s="188"/>
      <c r="I437" s="188"/>
    </row>
    <row r="438" spans="1:9" s="369" customFormat="1" ht="57">
      <c r="A438" s="180">
        <v>216</v>
      </c>
      <c r="B438" s="185"/>
      <c r="C438" s="186" t="s">
        <v>173</v>
      </c>
      <c r="D438" s="194">
        <v>22</v>
      </c>
      <c r="E438" s="187" t="s">
        <v>80</v>
      </c>
      <c r="F438" s="292"/>
      <c r="G438" s="292"/>
      <c r="H438" s="188">
        <f>D438*F438</f>
        <v>0</v>
      </c>
      <c r="I438" s="188">
        <f>D438*G438</f>
        <v>0</v>
      </c>
    </row>
    <row r="439" spans="1:9" s="369" customFormat="1">
      <c r="A439" s="180"/>
      <c r="B439" s="185"/>
      <c r="C439" s="186"/>
      <c r="D439" s="194"/>
      <c r="E439" s="187"/>
      <c r="F439" s="199"/>
      <c r="G439" s="199"/>
      <c r="H439" s="188"/>
      <c r="I439" s="188"/>
    </row>
    <row r="440" spans="1:9" s="369" customFormat="1">
      <c r="A440" s="180">
        <v>217</v>
      </c>
      <c r="B440" s="185"/>
      <c r="C440" s="186" t="s">
        <v>174</v>
      </c>
      <c r="D440" s="194">
        <v>57</v>
      </c>
      <c r="E440" s="187" t="s">
        <v>80</v>
      </c>
      <c r="F440" s="292"/>
      <c r="G440" s="292"/>
      <c r="H440" s="188">
        <f>D440*F440</f>
        <v>0</v>
      </c>
      <c r="I440" s="188">
        <f>D440*G440</f>
        <v>0</v>
      </c>
    </row>
    <row r="441" spans="1:9" s="369" customFormat="1">
      <c r="A441" s="180"/>
      <c r="B441" s="185"/>
      <c r="C441" s="186"/>
      <c r="D441" s="194"/>
      <c r="E441" s="187"/>
      <c r="F441" s="199"/>
      <c r="G441" s="199"/>
      <c r="H441" s="188"/>
      <c r="I441" s="188"/>
    </row>
    <row r="442" spans="1:9" s="369" customFormat="1" ht="28.5">
      <c r="A442" s="180">
        <v>218</v>
      </c>
      <c r="B442" s="185"/>
      <c r="C442" s="186" t="s">
        <v>175</v>
      </c>
      <c r="D442" s="194">
        <v>6</v>
      </c>
      <c r="E442" s="187" t="s">
        <v>80</v>
      </c>
      <c r="F442" s="292"/>
      <c r="G442" s="292"/>
      <c r="H442" s="188">
        <f>D442*F442</f>
        <v>0</v>
      </c>
      <c r="I442" s="188">
        <f>D442*G442</f>
        <v>0</v>
      </c>
    </row>
    <row r="443" spans="1:9" s="369" customFormat="1">
      <c r="A443" s="180"/>
      <c r="B443" s="185"/>
      <c r="C443" s="186"/>
      <c r="D443" s="194"/>
      <c r="E443" s="187"/>
      <c r="F443" s="199"/>
      <c r="G443" s="199"/>
      <c r="H443" s="188"/>
      <c r="I443" s="188"/>
    </row>
    <row r="444" spans="1:9" s="369" customFormat="1" ht="28.5">
      <c r="A444" s="180">
        <v>219</v>
      </c>
      <c r="B444" s="185"/>
      <c r="C444" s="186" t="s">
        <v>176</v>
      </c>
      <c r="D444" s="194">
        <v>302</v>
      </c>
      <c r="E444" s="187" t="s">
        <v>80</v>
      </c>
      <c r="F444" s="292"/>
      <c r="G444" s="292"/>
      <c r="H444" s="188">
        <f>D444*F444</f>
        <v>0</v>
      </c>
      <c r="I444" s="188">
        <f>D444*G444</f>
        <v>0</v>
      </c>
    </row>
    <row r="445" spans="1:9" s="369" customFormat="1">
      <c r="A445" s="180"/>
      <c r="B445" s="185"/>
      <c r="C445" s="186"/>
      <c r="D445" s="194"/>
      <c r="E445" s="187"/>
      <c r="F445" s="199"/>
      <c r="G445" s="199"/>
      <c r="H445" s="188"/>
      <c r="I445" s="188"/>
    </row>
    <row r="446" spans="1:9" s="369" customFormat="1" ht="28.5">
      <c r="A446" s="180">
        <v>220</v>
      </c>
      <c r="B446" s="185"/>
      <c r="C446" s="186" t="s">
        <v>177</v>
      </c>
      <c r="D446" s="194">
        <v>10</v>
      </c>
      <c r="E446" s="187" t="s">
        <v>80</v>
      </c>
      <c r="F446" s="292"/>
      <c r="G446" s="292"/>
      <c r="H446" s="188">
        <f>D446*F446</f>
        <v>0</v>
      </c>
      <c r="I446" s="188">
        <f>D446*G446</f>
        <v>0</v>
      </c>
    </row>
    <row r="447" spans="1:9" s="369" customFormat="1">
      <c r="A447" s="180"/>
      <c r="B447" s="185"/>
      <c r="C447" s="186"/>
      <c r="D447" s="194"/>
      <c r="E447" s="187"/>
      <c r="F447" s="199"/>
      <c r="G447" s="199"/>
      <c r="H447" s="188"/>
      <c r="I447" s="188"/>
    </row>
    <row r="448" spans="1:9" s="369" customFormat="1" ht="28.5">
      <c r="A448" s="180">
        <v>221</v>
      </c>
      <c r="B448" s="185"/>
      <c r="C448" s="186" t="s">
        <v>178</v>
      </c>
      <c r="D448" s="194">
        <v>3</v>
      </c>
      <c r="E448" s="187" t="s">
        <v>80</v>
      </c>
      <c r="F448" s="292"/>
      <c r="G448" s="292"/>
      <c r="H448" s="188">
        <f>D448*F448</f>
        <v>0</v>
      </c>
      <c r="I448" s="188">
        <f>D448*G448</f>
        <v>0</v>
      </c>
    </row>
    <row r="449" spans="1:10" s="369" customFormat="1">
      <c r="A449" s="180"/>
      <c r="B449" s="185"/>
      <c r="C449" s="186"/>
      <c r="D449" s="194"/>
      <c r="E449" s="187"/>
      <c r="F449" s="199"/>
      <c r="G449" s="199"/>
      <c r="H449" s="188"/>
      <c r="I449" s="188"/>
    </row>
    <row r="450" spans="1:10" s="369" customFormat="1" ht="28.5">
      <c r="A450" s="180">
        <v>222</v>
      </c>
      <c r="B450" s="185"/>
      <c r="C450" s="186" t="s">
        <v>179</v>
      </c>
      <c r="D450" s="194">
        <v>450</v>
      </c>
      <c r="E450" s="187" t="s">
        <v>80</v>
      </c>
      <c r="F450" s="292"/>
      <c r="G450" s="292"/>
      <c r="H450" s="188">
        <f>D450*F450</f>
        <v>0</v>
      </c>
      <c r="I450" s="188">
        <f>D450*G450</f>
        <v>0</v>
      </c>
    </row>
    <row r="451" spans="1:10" s="369" customFormat="1">
      <c r="A451" s="180"/>
      <c r="B451" s="185"/>
      <c r="C451" s="186"/>
      <c r="D451" s="194"/>
      <c r="E451" s="187"/>
      <c r="F451" s="199"/>
      <c r="G451" s="199"/>
      <c r="H451" s="188"/>
      <c r="I451" s="188"/>
    </row>
    <row r="452" spans="1:10" s="369" customFormat="1">
      <c r="A452" s="180">
        <v>223</v>
      </c>
      <c r="B452" s="185"/>
      <c r="C452" s="186" t="s">
        <v>180</v>
      </c>
      <c r="D452" s="194">
        <v>4</v>
      </c>
      <c r="E452" s="187" t="s">
        <v>80</v>
      </c>
      <c r="F452" s="292"/>
      <c r="G452" s="292"/>
      <c r="H452" s="188">
        <f>D452*F452</f>
        <v>0</v>
      </c>
      <c r="I452" s="188">
        <f>D452*G452</f>
        <v>0</v>
      </c>
    </row>
    <row r="453" spans="1:10" s="369" customFormat="1">
      <c r="A453" s="180"/>
      <c r="B453" s="185"/>
      <c r="C453" s="186"/>
      <c r="D453" s="194"/>
      <c r="E453" s="187"/>
      <c r="F453" s="199"/>
      <c r="G453" s="199"/>
      <c r="H453" s="188"/>
      <c r="I453" s="188"/>
    </row>
    <row r="454" spans="1:10" s="369" customFormat="1" ht="42.75">
      <c r="A454" s="180">
        <v>224</v>
      </c>
      <c r="B454" s="185"/>
      <c r="C454" s="186" t="s">
        <v>181</v>
      </c>
      <c r="D454" s="194">
        <v>100</v>
      </c>
      <c r="E454" s="187" t="s">
        <v>80</v>
      </c>
      <c r="F454" s="292"/>
      <c r="G454" s="292"/>
      <c r="H454" s="188">
        <f>D454*F454</f>
        <v>0</v>
      </c>
      <c r="I454" s="188">
        <f>D454*G454</f>
        <v>0</v>
      </c>
    </row>
    <row r="455" spans="1:10" s="369" customFormat="1">
      <c r="A455" s="180"/>
      <c r="B455" s="185"/>
      <c r="C455" s="186"/>
      <c r="D455" s="194"/>
      <c r="E455" s="187"/>
      <c r="F455" s="199"/>
      <c r="G455" s="199"/>
      <c r="H455" s="188"/>
      <c r="I455" s="188"/>
    </row>
    <row r="456" spans="1:10" s="369" customFormat="1" ht="15">
      <c r="A456" s="189"/>
      <c r="B456" s="190"/>
      <c r="C456" s="202" t="s">
        <v>4702</v>
      </c>
      <c r="D456" s="196"/>
      <c r="E456" s="192"/>
      <c r="F456" s="198"/>
      <c r="G456" s="198"/>
      <c r="H456" s="193">
        <f>SUM(H403:H455)</f>
        <v>0</v>
      </c>
      <c r="I456" s="198">
        <f>SUM(I403:I455)</f>
        <v>0</v>
      </c>
    </row>
    <row r="457" spans="1:10" s="369" customFormat="1">
      <c r="A457" s="180"/>
      <c r="B457" s="185"/>
      <c r="C457" s="197"/>
      <c r="D457" s="194"/>
      <c r="E457" s="187"/>
      <c r="F457" s="199"/>
      <c r="G457" s="199"/>
      <c r="H457" s="188"/>
      <c r="I457" s="199"/>
    </row>
    <row r="458" spans="1:10" s="368" customFormat="1" ht="121.5" customHeight="1">
      <c r="A458" s="180">
        <v>225</v>
      </c>
      <c r="B458" s="185"/>
      <c r="C458" s="195" t="s">
        <v>4703</v>
      </c>
      <c r="D458" s="194">
        <v>1</v>
      </c>
      <c r="E458" s="187" t="s">
        <v>105</v>
      </c>
      <c r="F458" s="292"/>
      <c r="G458" s="292"/>
      <c r="H458" s="188">
        <f>D458*F458</f>
        <v>0</v>
      </c>
      <c r="I458" s="188">
        <f>D458*G458</f>
        <v>0</v>
      </c>
    </row>
    <row r="459" spans="1:10" s="368" customFormat="1" ht="15">
      <c r="A459" s="180"/>
      <c r="B459" s="185"/>
      <c r="C459" s="195"/>
      <c r="D459" s="194"/>
      <c r="E459" s="187"/>
      <c r="F459" s="199"/>
      <c r="G459" s="199"/>
      <c r="H459" s="188"/>
      <c r="I459" s="188"/>
    </row>
    <row r="460" spans="1:10" ht="213.75">
      <c r="A460" s="180">
        <v>226</v>
      </c>
      <c r="B460" s="203"/>
      <c r="C460" s="195" t="s">
        <v>4704</v>
      </c>
      <c r="D460" s="194">
        <v>1</v>
      </c>
      <c r="E460" s="194" t="s">
        <v>105</v>
      </c>
      <c r="F460" s="292"/>
      <c r="G460" s="292"/>
      <c r="H460" s="188">
        <f>D460*F460</f>
        <v>0</v>
      </c>
      <c r="I460" s="188">
        <f>D460*G460</f>
        <v>0</v>
      </c>
      <c r="J460" s="373"/>
    </row>
    <row r="461" spans="1:10" ht="15">
      <c r="A461" s="180"/>
      <c r="B461" s="203"/>
      <c r="C461" s="195"/>
      <c r="D461" s="194"/>
      <c r="E461" s="194"/>
      <c r="F461" s="199"/>
      <c r="G461" s="199"/>
      <c r="H461" s="188"/>
      <c r="I461" s="188"/>
      <c r="J461" s="373"/>
    </row>
    <row r="462" spans="1:10" s="368" customFormat="1" ht="114">
      <c r="A462" s="180">
        <v>227</v>
      </c>
      <c r="B462" s="203"/>
      <c r="C462" s="195" t="s">
        <v>4705</v>
      </c>
      <c r="D462" s="194">
        <v>1</v>
      </c>
      <c r="E462" s="187" t="s">
        <v>105</v>
      </c>
      <c r="F462" s="292"/>
      <c r="G462" s="292"/>
      <c r="H462" s="188">
        <f>D462*F462</f>
        <v>0</v>
      </c>
      <c r="I462" s="188">
        <f>D462*G462</f>
        <v>0</v>
      </c>
    </row>
    <row r="463" spans="1:10" s="368" customFormat="1" ht="15">
      <c r="A463" s="180"/>
      <c r="B463" s="203"/>
      <c r="C463" s="195"/>
      <c r="D463" s="194"/>
      <c r="E463" s="187"/>
      <c r="F463" s="199"/>
      <c r="G463" s="199"/>
      <c r="H463" s="188"/>
      <c r="I463" s="188"/>
    </row>
    <row r="464" spans="1:10" s="368" customFormat="1" ht="99.75">
      <c r="A464" s="180">
        <v>228</v>
      </c>
      <c r="B464" s="203"/>
      <c r="C464" s="186" t="s">
        <v>4706</v>
      </c>
      <c r="D464" s="194">
        <v>1</v>
      </c>
      <c r="E464" s="187" t="s">
        <v>105</v>
      </c>
      <c r="F464" s="292"/>
      <c r="G464" s="292"/>
      <c r="H464" s="188">
        <f>D464*F464</f>
        <v>0</v>
      </c>
      <c r="I464" s="188">
        <f>D464*G464</f>
        <v>0</v>
      </c>
    </row>
    <row r="465" spans="1:9" s="368" customFormat="1" ht="15">
      <c r="A465" s="180"/>
      <c r="B465" s="203"/>
      <c r="C465" s="186"/>
      <c r="D465" s="194"/>
      <c r="E465" s="187"/>
      <c r="F465" s="199"/>
      <c r="G465" s="199"/>
      <c r="H465" s="188"/>
      <c r="I465" s="188"/>
    </row>
    <row r="466" spans="1:9" s="368" customFormat="1" ht="28.5">
      <c r="A466" s="180">
        <v>229</v>
      </c>
      <c r="B466" s="185"/>
      <c r="C466" s="186" t="s">
        <v>182</v>
      </c>
      <c r="D466" s="194">
        <v>10</v>
      </c>
      <c r="E466" s="187" t="s">
        <v>105</v>
      </c>
      <c r="F466" s="292"/>
      <c r="G466" s="292"/>
      <c r="H466" s="188">
        <f>D466*F466</f>
        <v>0</v>
      </c>
      <c r="I466" s="188">
        <f>D466*G466</f>
        <v>0</v>
      </c>
    </row>
    <row r="467" spans="1:9" s="368" customFormat="1" ht="15">
      <c r="A467" s="180"/>
      <c r="B467" s="185"/>
      <c r="C467" s="186"/>
      <c r="D467" s="194"/>
      <c r="E467" s="187"/>
      <c r="F467" s="199"/>
      <c r="G467" s="199"/>
      <c r="H467" s="188"/>
      <c r="I467" s="188"/>
    </row>
    <row r="468" spans="1:9" s="368" customFormat="1" ht="42.75">
      <c r="A468" s="180">
        <v>230</v>
      </c>
      <c r="B468" s="185"/>
      <c r="C468" s="186" t="s">
        <v>183</v>
      </c>
      <c r="D468" s="194">
        <v>2</v>
      </c>
      <c r="E468" s="187" t="s">
        <v>105</v>
      </c>
      <c r="F468" s="292"/>
      <c r="G468" s="292"/>
      <c r="H468" s="188">
        <f>D468*F468</f>
        <v>0</v>
      </c>
      <c r="I468" s="188">
        <f>D468*G468</f>
        <v>0</v>
      </c>
    </row>
    <row r="469" spans="1:9" s="368" customFormat="1" ht="15">
      <c r="A469" s="180"/>
      <c r="B469" s="185"/>
      <c r="C469" s="186"/>
      <c r="D469" s="194"/>
      <c r="E469" s="187"/>
      <c r="F469" s="199"/>
      <c r="G469" s="199"/>
      <c r="H469" s="188"/>
      <c r="I469" s="188"/>
    </row>
    <row r="470" spans="1:9" s="368" customFormat="1" ht="28.5">
      <c r="A470" s="180">
        <v>231</v>
      </c>
      <c r="B470" s="185"/>
      <c r="C470" s="186" t="s">
        <v>184</v>
      </c>
      <c r="D470" s="194">
        <v>242</v>
      </c>
      <c r="E470" s="187" t="s">
        <v>105</v>
      </c>
      <c r="F470" s="292"/>
      <c r="G470" s="292"/>
      <c r="H470" s="188">
        <f>D470*F470</f>
        <v>0</v>
      </c>
      <c r="I470" s="188">
        <f>D470*G470</f>
        <v>0</v>
      </c>
    </row>
    <row r="471" spans="1:9" s="368" customFormat="1" ht="15">
      <c r="A471" s="180"/>
      <c r="B471" s="185"/>
      <c r="C471" s="186"/>
      <c r="D471" s="194"/>
      <c r="E471" s="187"/>
      <c r="F471" s="199"/>
      <c r="G471" s="199"/>
      <c r="H471" s="188"/>
      <c r="I471" s="188"/>
    </row>
    <row r="472" spans="1:9" s="368" customFormat="1" ht="28.5">
      <c r="A472" s="180">
        <v>232</v>
      </c>
      <c r="B472" s="185"/>
      <c r="C472" s="186" t="s">
        <v>185</v>
      </c>
      <c r="D472" s="194">
        <v>10</v>
      </c>
      <c r="E472" s="187" t="s">
        <v>105</v>
      </c>
      <c r="F472" s="292"/>
      <c r="G472" s="292"/>
      <c r="H472" s="188">
        <f>D472*F472</f>
        <v>0</v>
      </c>
      <c r="I472" s="188">
        <f>D472*G472</f>
        <v>0</v>
      </c>
    </row>
    <row r="473" spans="1:9" s="368" customFormat="1" ht="15">
      <c r="A473" s="180"/>
      <c r="B473" s="185"/>
      <c r="C473" s="186"/>
      <c r="D473" s="194"/>
      <c r="E473" s="187"/>
      <c r="F473" s="199"/>
      <c r="G473" s="199"/>
      <c r="H473" s="188"/>
      <c r="I473" s="188"/>
    </row>
    <row r="474" spans="1:9" s="368" customFormat="1" ht="15">
      <c r="A474" s="180">
        <v>233</v>
      </c>
      <c r="B474" s="185"/>
      <c r="C474" s="186" t="s">
        <v>186</v>
      </c>
      <c r="D474" s="194">
        <v>2</v>
      </c>
      <c r="E474" s="187" t="s">
        <v>105</v>
      </c>
      <c r="F474" s="292"/>
      <c r="G474" s="292"/>
      <c r="H474" s="188">
        <f>D474*F474</f>
        <v>0</v>
      </c>
      <c r="I474" s="188">
        <f>D474*G474</f>
        <v>0</v>
      </c>
    </row>
    <row r="475" spans="1:9" s="368" customFormat="1" ht="15">
      <c r="A475" s="180"/>
      <c r="B475" s="185"/>
      <c r="C475" s="186"/>
      <c r="D475" s="194"/>
      <c r="E475" s="187"/>
      <c r="F475" s="199"/>
      <c r="G475" s="199"/>
      <c r="H475" s="188"/>
      <c r="I475" s="188"/>
    </row>
    <row r="476" spans="1:9" s="368" customFormat="1" ht="28.5">
      <c r="A476" s="180">
        <v>234</v>
      </c>
      <c r="B476" s="185"/>
      <c r="C476" s="186" t="s">
        <v>187</v>
      </c>
      <c r="D476" s="194">
        <v>7</v>
      </c>
      <c r="E476" s="187" t="s">
        <v>80</v>
      </c>
      <c r="F476" s="292"/>
      <c r="G476" s="292"/>
      <c r="H476" s="188">
        <f>D476*F476</f>
        <v>0</v>
      </c>
      <c r="I476" s="188">
        <f>D476*G476</f>
        <v>0</v>
      </c>
    </row>
    <row r="477" spans="1:9" s="368" customFormat="1" ht="15">
      <c r="A477" s="180"/>
      <c r="B477" s="185"/>
      <c r="C477" s="186"/>
      <c r="D477" s="194"/>
      <c r="E477" s="187"/>
      <c r="F477" s="199"/>
      <c r="G477" s="199"/>
      <c r="H477" s="188"/>
      <c r="I477" s="188"/>
    </row>
    <row r="478" spans="1:9" s="368" customFormat="1" ht="28.5">
      <c r="A478" s="180">
        <v>235</v>
      </c>
      <c r="B478" s="185"/>
      <c r="C478" s="186" t="s">
        <v>188</v>
      </c>
      <c r="D478" s="194">
        <v>12</v>
      </c>
      <c r="E478" s="187" t="s">
        <v>80</v>
      </c>
      <c r="F478" s="292"/>
      <c r="G478" s="292"/>
      <c r="H478" s="188">
        <f>D478*F478</f>
        <v>0</v>
      </c>
      <c r="I478" s="188">
        <f>D478*G478</f>
        <v>0</v>
      </c>
    </row>
    <row r="479" spans="1:9" s="368" customFormat="1" ht="15">
      <c r="A479" s="180"/>
      <c r="B479" s="185"/>
      <c r="C479" s="186"/>
      <c r="D479" s="194"/>
      <c r="E479" s="187"/>
      <c r="F479" s="199"/>
      <c r="G479" s="199"/>
      <c r="H479" s="188"/>
      <c r="I479" s="188"/>
    </row>
    <row r="480" spans="1:9" s="368" customFormat="1" ht="28.5">
      <c r="A480" s="180">
        <v>236</v>
      </c>
      <c r="B480" s="185"/>
      <c r="C480" s="186" t="s">
        <v>189</v>
      </c>
      <c r="D480" s="194">
        <v>25</v>
      </c>
      <c r="E480" s="187" t="s">
        <v>105</v>
      </c>
      <c r="F480" s="292"/>
      <c r="G480" s="292"/>
      <c r="H480" s="188">
        <f>D480*F480</f>
        <v>0</v>
      </c>
      <c r="I480" s="188">
        <f>D480*G480</f>
        <v>0</v>
      </c>
    </row>
    <row r="481" spans="1:9" s="368" customFormat="1" ht="15">
      <c r="A481" s="180"/>
      <c r="B481" s="185"/>
      <c r="C481" s="186"/>
      <c r="D481" s="194"/>
      <c r="E481" s="187"/>
      <c r="F481" s="199"/>
      <c r="G481" s="199"/>
      <c r="H481" s="188"/>
      <c r="I481" s="188"/>
    </row>
    <row r="482" spans="1:9" s="368" customFormat="1" ht="28.5">
      <c r="A482" s="180">
        <v>237</v>
      </c>
      <c r="B482" s="185"/>
      <c r="C482" s="186" t="s">
        <v>190</v>
      </c>
      <c r="D482" s="194">
        <v>15</v>
      </c>
      <c r="E482" s="187" t="s">
        <v>105</v>
      </c>
      <c r="F482" s="292"/>
      <c r="G482" s="292"/>
      <c r="H482" s="188">
        <f>D482*F482</f>
        <v>0</v>
      </c>
      <c r="I482" s="188">
        <f>D482*G482</f>
        <v>0</v>
      </c>
    </row>
    <row r="483" spans="1:9" s="368" customFormat="1" ht="15">
      <c r="A483" s="180"/>
      <c r="B483" s="185"/>
      <c r="C483" s="186"/>
      <c r="D483" s="194"/>
      <c r="E483" s="187"/>
      <c r="F483" s="199"/>
      <c r="G483" s="199"/>
      <c r="H483" s="188"/>
      <c r="I483" s="188"/>
    </row>
    <row r="484" spans="1:9" s="368" customFormat="1" ht="28.5">
      <c r="A484" s="180">
        <v>238</v>
      </c>
      <c r="B484" s="185"/>
      <c r="C484" s="186" t="s">
        <v>191</v>
      </c>
      <c r="D484" s="194">
        <v>5</v>
      </c>
      <c r="E484" s="187" t="s">
        <v>80</v>
      </c>
      <c r="F484" s="292"/>
      <c r="G484" s="292"/>
      <c r="H484" s="188">
        <f>D484*F484</f>
        <v>0</v>
      </c>
      <c r="I484" s="188">
        <f>D484*G484</f>
        <v>0</v>
      </c>
    </row>
    <row r="485" spans="1:9" s="368" customFormat="1" ht="15">
      <c r="A485" s="180"/>
      <c r="B485" s="185"/>
      <c r="C485" s="186"/>
      <c r="D485" s="194"/>
      <c r="E485" s="187"/>
      <c r="F485" s="199"/>
      <c r="G485" s="199"/>
      <c r="H485" s="188"/>
      <c r="I485" s="188"/>
    </row>
    <row r="486" spans="1:9" s="368" customFormat="1" ht="28.5">
      <c r="A486" s="180">
        <v>239</v>
      </c>
      <c r="B486" s="185"/>
      <c r="C486" s="186" t="s">
        <v>192</v>
      </c>
      <c r="D486" s="194">
        <v>75</v>
      </c>
      <c r="E486" s="187" t="s">
        <v>80</v>
      </c>
      <c r="F486" s="292"/>
      <c r="G486" s="292"/>
      <c r="H486" s="188">
        <f>D486*F486</f>
        <v>0</v>
      </c>
      <c r="I486" s="188">
        <f>D486*G486</f>
        <v>0</v>
      </c>
    </row>
    <row r="487" spans="1:9" s="368" customFormat="1" ht="15">
      <c r="A487" s="180"/>
      <c r="B487" s="185"/>
      <c r="C487" s="186"/>
      <c r="D487" s="194"/>
      <c r="E487" s="187"/>
      <c r="F487" s="199"/>
      <c r="G487" s="199"/>
      <c r="H487" s="188"/>
      <c r="I487" s="188"/>
    </row>
    <row r="488" spans="1:9" s="368" customFormat="1" ht="42.75">
      <c r="A488" s="180">
        <v>240</v>
      </c>
      <c r="B488" s="185"/>
      <c r="C488" s="186" t="s">
        <v>193</v>
      </c>
      <c r="D488" s="194">
        <v>50</v>
      </c>
      <c r="E488" s="187" t="s">
        <v>80</v>
      </c>
      <c r="F488" s="292"/>
      <c r="G488" s="292"/>
      <c r="H488" s="188">
        <f>D488*F488</f>
        <v>0</v>
      </c>
      <c r="I488" s="188">
        <f>D488*G488</f>
        <v>0</v>
      </c>
    </row>
    <row r="489" spans="1:9" s="368" customFormat="1" ht="15">
      <c r="A489" s="180"/>
      <c r="B489" s="185"/>
      <c r="C489" s="186"/>
      <c r="D489" s="194"/>
      <c r="E489" s="187"/>
      <c r="F489" s="199"/>
      <c r="G489" s="199"/>
      <c r="H489" s="188"/>
      <c r="I489" s="188"/>
    </row>
    <row r="490" spans="1:9" s="368" customFormat="1" ht="28.5">
      <c r="A490" s="180">
        <v>241</v>
      </c>
      <c r="B490" s="185"/>
      <c r="C490" s="186" t="s">
        <v>194</v>
      </c>
      <c r="D490" s="194">
        <v>26</v>
      </c>
      <c r="E490" s="187" t="s">
        <v>80</v>
      </c>
      <c r="F490" s="292"/>
      <c r="G490" s="292"/>
      <c r="H490" s="188">
        <f>D490*F490</f>
        <v>0</v>
      </c>
      <c r="I490" s="188">
        <f>D490*G490</f>
        <v>0</v>
      </c>
    </row>
    <row r="491" spans="1:9" s="368" customFormat="1" ht="15">
      <c r="A491" s="180"/>
      <c r="B491" s="185"/>
      <c r="C491" s="186"/>
      <c r="D491" s="194"/>
      <c r="E491" s="187"/>
      <c r="F491" s="199"/>
      <c r="G491" s="199"/>
      <c r="H491" s="188"/>
      <c r="I491" s="188"/>
    </row>
    <row r="492" spans="1:9" s="368" customFormat="1" ht="114">
      <c r="A492" s="180">
        <v>242</v>
      </c>
      <c r="B492" s="185"/>
      <c r="C492" s="186" t="s">
        <v>195</v>
      </c>
      <c r="D492" s="194">
        <v>1</v>
      </c>
      <c r="E492" s="187" t="s">
        <v>105</v>
      </c>
      <c r="F492" s="292"/>
      <c r="G492" s="292"/>
      <c r="H492" s="188">
        <f>D492*F492</f>
        <v>0</v>
      </c>
      <c r="I492" s="188">
        <f>D492*G492</f>
        <v>0</v>
      </c>
    </row>
    <row r="493" spans="1:9" s="368" customFormat="1" ht="15">
      <c r="A493" s="180"/>
      <c r="B493" s="185"/>
      <c r="C493" s="186"/>
      <c r="D493" s="194"/>
      <c r="E493" s="187"/>
      <c r="F493" s="199"/>
      <c r="G493" s="199"/>
      <c r="H493" s="188"/>
      <c r="I493" s="188"/>
    </row>
    <row r="494" spans="1:9" s="368" customFormat="1" ht="71.25">
      <c r="A494" s="180">
        <v>243</v>
      </c>
      <c r="B494" s="185"/>
      <c r="C494" s="186" t="s">
        <v>196</v>
      </c>
      <c r="D494" s="194">
        <v>10</v>
      </c>
      <c r="E494" s="187" t="s">
        <v>105</v>
      </c>
      <c r="F494" s="292"/>
      <c r="G494" s="292"/>
      <c r="H494" s="188">
        <f>D494*F494</f>
        <v>0</v>
      </c>
      <c r="I494" s="188">
        <f>D494*G494</f>
        <v>0</v>
      </c>
    </row>
    <row r="495" spans="1:9" s="368" customFormat="1" ht="15">
      <c r="A495" s="180"/>
      <c r="B495" s="185"/>
      <c r="C495" s="186"/>
      <c r="D495" s="194"/>
      <c r="E495" s="187"/>
      <c r="F495" s="199"/>
      <c r="G495" s="199"/>
      <c r="H495" s="188"/>
      <c r="I495" s="188"/>
    </row>
    <row r="496" spans="1:9" s="368" customFormat="1" ht="71.25">
      <c r="A496" s="180">
        <v>244</v>
      </c>
      <c r="B496" s="185"/>
      <c r="C496" s="186" t="s">
        <v>197</v>
      </c>
      <c r="D496" s="194">
        <v>6</v>
      </c>
      <c r="E496" s="187" t="s">
        <v>105</v>
      </c>
      <c r="F496" s="292"/>
      <c r="G496" s="292"/>
      <c r="H496" s="188">
        <f>D496*F496</f>
        <v>0</v>
      </c>
      <c r="I496" s="188">
        <f>D496*G496</f>
        <v>0</v>
      </c>
    </row>
    <row r="497" spans="1:9" s="368" customFormat="1" ht="15">
      <c r="A497" s="180"/>
      <c r="B497" s="185"/>
      <c r="C497" s="186"/>
      <c r="D497" s="194"/>
      <c r="E497" s="187"/>
      <c r="F497" s="199"/>
      <c r="G497" s="199"/>
      <c r="H497" s="188"/>
      <c r="I497" s="188"/>
    </row>
    <row r="498" spans="1:9" s="368" customFormat="1" ht="85.5">
      <c r="A498" s="180">
        <v>245</v>
      </c>
      <c r="B498" s="185"/>
      <c r="C498" s="186" t="s">
        <v>198</v>
      </c>
      <c r="D498" s="194">
        <v>1</v>
      </c>
      <c r="E498" s="187" t="s">
        <v>105</v>
      </c>
      <c r="F498" s="292"/>
      <c r="G498" s="292"/>
      <c r="H498" s="188">
        <f>D498*F498</f>
        <v>0</v>
      </c>
      <c r="I498" s="188">
        <f>D498*G498</f>
        <v>0</v>
      </c>
    </row>
    <row r="499" spans="1:9" s="368" customFormat="1" ht="15">
      <c r="A499" s="180"/>
      <c r="B499" s="185"/>
      <c r="C499" s="186"/>
      <c r="D499" s="194"/>
      <c r="E499" s="187"/>
      <c r="F499" s="199"/>
      <c r="G499" s="199"/>
      <c r="H499" s="188"/>
      <c r="I499" s="188"/>
    </row>
    <row r="500" spans="1:9" s="368" customFormat="1" ht="85.5">
      <c r="A500" s="180">
        <v>246</v>
      </c>
      <c r="B500" s="185"/>
      <c r="C500" s="186" t="s">
        <v>199</v>
      </c>
      <c r="D500" s="194">
        <v>1</v>
      </c>
      <c r="E500" s="187" t="s">
        <v>105</v>
      </c>
      <c r="F500" s="292"/>
      <c r="G500" s="292"/>
      <c r="H500" s="188">
        <f>D500*F500</f>
        <v>0</v>
      </c>
      <c r="I500" s="188">
        <f>D500*G500</f>
        <v>0</v>
      </c>
    </row>
    <row r="501" spans="1:9" s="368" customFormat="1" ht="15">
      <c r="A501" s="180"/>
      <c r="B501" s="185"/>
      <c r="C501" s="186"/>
      <c r="D501" s="194"/>
      <c r="E501" s="187"/>
      <c r="F501" s="199"/>
      <c r="G501" s="199"/>
      <c r="H501" s="188"/>
      <c r="I501" s="188"/>
    </row>
    <row r="502" spans="1:9" s="368" customFormat="1" ht="28.5">
      <c r="A502" s="222">
        <v>247</v>
      </c>
      <c r="B502" s="185"/>
      <c r="C502" s="186" t="s">
        <v>200</v>
      </c>
      <c r="D502" s="194">
        <v>1</v>
      </c>
      <c r="E502" s="187" t="s">
        <v>105</v>
      </c>
      <c r="F502" s="292"/>
      <c r="G502" s="292"/>
      <c r="H502" s="188">
        <f>D502*F502</f>
        <v>0</v>
      </c>
      <c r="I502" s="188">
        <f>D502*G502</f>
        <v>0</v>
      </c>
    </row>
    <row r="503" spans="1:9" s="368" customFormat="1" ht="15">
      <c r="A503" s="180"/>
      <c r="B503" s="185"/>
      <c r="C503" s="186"/>
      <c r="D503" s="194"/>
      <c r="E503" s="187"/>
      <c r="F503" s="199"/>
      <c r="G503" s="199"/>
      <c r="H503" s="188"/>
      <c r="I503" s="188"/>
    </row>
    <row r="504" spans="1:9" s="368" customFormat="1" ht="42.75">
      <c r="A504" s="180">
        <v>248</v>
      </c>
      <c r="B504" s="185"/>
      <c r="C504" s="186" t="s">
        <v>201</v>
      </c>
      <c r="D504" s="194">
        <v>1</v>
      </c>
      <c r="E504" s="187" t="s">
        <v>105</v>
      </c>
      <c r="F504" s="292"/>
      <c r="G504" s="292"/>
      <c r="H504" s="188">
        <f>D504*F504</f>
        <v>0</v>
      </c>
      <c r="I504" s="188">
        <f>D504*G504</f>
        <v>0</v>
      </c>
    </row>
    <row r="505" spans="1:9" s="368" customFormat="1" ht="15">
      <c r="A505" s="180"/>
      <c r="B505" s="185"/>
      <c r="C505" s="186"/>
      <c r="D505" s="194"/>
      <c r="E505" s="187"/>
      <c r="F505" s="199"/>
      <c r="G505" s="199"/>
      <c r="H505" s="188"/>
      <c r="I505" s="188"/>
    </row>
    <row r="506" spans="1:9" s="368" customFormat="1" ht="42.75">
      <c r="A506" s="180">
        <v>249</v>
      </c>
      <c r="B506" s="185"/>
      <c r="C506" s="195" t="s">
        <v>202</v>
      </c>
      <c r="D506" s="194">
        <v>1</v>
      </c>
      <c r="E506" s="187" t="s">
        <v>105</v>
      </c>
      <c r="F506" s="292"/>
      <c r="G506" s="292"/>
      <c r="H506" s="188">
        <f>D506*F506</f>
        <v>0</v>
      </c>
      <c r="I506" s="188">
        <f>D506*G506</f>
        <v>0</v>
      </c>
    </row>
    <row r="507" spans="1:9" s="368" customFormat="1" ht="15">
      <c r="A507" s="180"/>
      <c r="B507" s="185"/>
      <c r="C507" s="195"/>
      <c r="D507" s="194"/>
      <c r="E507" s="187"/>
      <c r="F507" s="199"/>
      <c r="G507" s="199"/>
      <c r="H507" s="188"/>
      <c r="I507" s="188"/>
    </row>
    <row r="508" spans="1:9" s="368" customFormat="1" ht="28.5">
      <c r="A508" s="180">
        <v>250</v>
      </c>
      <c r="B508" s="185"/>
      <c r="C508" s="186" t="s">
        <v>4707</v>
      </c>
      <c r="D508" s="194">
        <v>6</v>
      </c>
      <c r="E508" s="187" t="s">
        <v>105</v>
      </c>
      <c r="F508" s="292"/>
      <c r="G508" s="292"/>
      <c r="H508" s="188">
        <f>D508*F508</f>
        <v>0</v>
      </c>
      <c r="I508" s="188">
        <f>D508*G508</f>
        <v>0</v>
      </c>
    </row>
    <row r="509" spans="1:9" s="368" customFormat="1" ht="15">
      <c r="A509" s="180"/>
      <c r="B509" s="185"/>
      <c r="C509" s="186"/>
      <c r="D509" s="194"/>
      <c r="E509" s="187"/>
      <c r="F509" s="199"/>
      <c r="G509" s="199"/>
      <c r="H509" s="188"/>
      <c r="I509" s="188"/>
    </row>
    <row r="510" spans="1:9" s="368" customFormat="1" ht="185.25">
      <c r="A510" s="180">
        <v>251</v>
      </c>
      <c r="B510" s="185"/>
      <c r="C510" s="186" t="s">
        <v>4708</v>
      </c>
      <c r="D510" s="194">
        <v>1</v>
      </c>
      <c r="E510" s="187" t="s">
        <v>105</v>
      </c>
      <c r="F510" s="292"/>
      <c r="G510" s="292"/>
      <c r="H510" s="188">
        <f>D510*F510</f>
        <v>0</v>
      </c>
      <c r="I510" s="188">
        <f>D510*G510</f>
        <v>0</v>
      </c>
    </row>
    <row r="511" spans="1:9" s="368" customFormat="1" ht="15">
      <c r="A511" s="180"/>
      <c r="B511" s="185"/>
      <c r="C511" s="186"/>
      <c r="D511" s="194"/>
      <c r="E511" s="187"/>
      <c r="F511" s="199"/>
      <c r="G511" s="199"/>
      <c r="H511" s="188"/>
      <c r="I511" s="188"/>
    </row>
    <row r="512" spans="1:9" s="368" customFormat="1" ht="71.25">
      <c r="A512" s="180">
        <v>252</v>
      </c>
      <c r="B512" s="185"/>
      <c r="C512" s="186" t="s">
        <v>203</v>
      </c>
      <c r="D512" s="194">
        <v>3</v>
      </c>
      <c r="E512" s="187" t="s">
        <v>105</v>
      </c>
      <c r="F512" s="292"/>
      <c r="G512" s="292"/>
      <c r="H512" s="188">
        <f>D512*F512</f>
        <v>0</v>
      </c>
      <c r="I512" s="188">
        <f>D512*G512</f>
        <v>0</v>
      </c>
    </row>
    <row r="513" spans="1:9" s="368" customFormat="1" ht="15">
      <c r="A513" s="180"/>
      <c r="B513" s="185"/>
      <c r="C513" s="186"/>
      <c r="D513" s="194"/>
      <c r="E513" s="187"/>
      <c r="F513" s="199"/>
      <c r="G513" s="199"/>
      <c r="H513" s="188"/>
      <c r="I513" s="188"/>
    </row>
    <row r="514" spans="1:9" s="368" customFormat="1" ht="71.25">
      <c r="A514" s="180">
        <v>253</v>
      </c>
      <c r="B514" s="185"/>
      <c r="C514" s="186" t="s">
        <v>4709</v>
      </c>
      <c r="D514" s="194">
        <v>1</v>
      </c>
      <c r="E514" s="187" t="s">
        <v>105</v>
      </c>
      <c r="F514" s="292"/>
      <c r="G514" s="292"/>
      <c r="H514" s="188">
        <f>D514*F514</f>
        <v>0</v>
      </c>
      <c r="I514" s="188">
        <f>D514*G514</f>
        <v>0</v>
      </c>
    </row>
    <row r="515" spans="1:9" s="368" customFormat="1" ht="15">
      <c r="A515" s="180"/>
      <c r="B515" s="185"/>
      <c r="C515" s="186"/>
      <c r="D515" s="194"/>
      <c r="E515" s="187"/>
      <c r="F515" s="199"/>
      <c r="G515" s="199"/>
      <c r="H515" s="188"/>
      <c r="I515" s="188"/>
    </row>
    <row r="516" spans="1:9" s="368" customFormat="1" ht="128.25">
      <c r="A516" s="180">
        <v>254</v>
      </c>
      <c r="B516" s="185"/>
      <c r="C516" s="186" t="s">
        <v>4710</v>
      </c>
      <c r="D516" s="194">
        <v>1</v>
      </c>
      <c r="E516" s="187" t="s">
        <v>105</v>
      </c>
      <c r="F516" s="292"/>
      <c r="G516" s="292"/>
      <c r="H516" s="188">
        <f>D516*F516</f>
        <v>0</v>
      </c>
      <c r="I516" s="188">
        <f>D516*G516</f>
        <v>0</v>
      </c>
    </row>
    <row r="517" spans="1:9" s="368" customFormat="1" ht="15">
      <c r="A517" s="180"/>
      <c r="B517" s="185"/>
      <c r="C517" s="186"/>
      <c r="D517" s="194"/>
      <c r="E517" s="187"/>
      <c r="F517" s="199"/>
      <c r="G517" s="199"/>
      <c r="H517" s="188"/>
      <c r="I517" s="188"/>
    </row>
    <row r="518" spans="1:9" s="368" customFormat="1" ht="15">
      <c r="A518" s="211"/>
      <c r="B518" s="204"/>
      <c r="C518" s="205" t="s">
        <v>4711</v>
      </c>
      <c r="D518" s="192"/>
      <c r="E518" s="206"/>
      <c r="F518" s="198"/>
      <c r="G518" s="198"/>
      <c r="H518" s="193">
        <f>SUM(H457:H517)</f>
        <v>0</v>
      </c>
      <c r="I518" s="193">
        <f>SUM(I457:I517)</f>
        <v>0</v>
      </c>
    </row>
    <row r="519" spans="1:9" s="368" customFormat="1" ht="15">
      <c r="A519" s="180"/>
      <c r="D519" s="286"/>
      <c r="F519" s="286"/>
      <c r="G519" s="286"/>
    </row>
    <row r="520" spans="1:9" s="368" customFormat="1" ht="57">
      <c r="A520" s="180">
        <v>255</v>
      </c>
      <c r="B520" s="203"/>
      <c r="C520" s="186" t="s">
        <v>4712</v>
      </c>
      <c r="D520" s="187">
        <v>20</v>
      </c>
      <c r="E520" s="207" t="s">
        <v>80</v>
      </c>
      <c r="F520" s="292"/>
      <c r="G520" s="292"/>
      <c r="H520" s="188">
        <f>D520*F520</f>
        <v>0</v>
      </c>
      <c r="I520" s="188">
        <f>D520*G520</f>
        <v>0</v>
      </c>
    </row>
    <row r="521" spans="1:9" s="367" customFormat="1">
      <c r="A521" s="180"/>
      <c r="B521" s="185"/>
      <c r="C521" s="186"/>
      <c r="D521" s="187"/>
      <c r="E521" s="207"/>
      <c r="F521" s="199"/>
      <c r="G521" s="199"/>
      <c r="H521" s="188"/>
      <c r="I521" s="188"/>
    </row>
    <row r="522" spans="1:9" s="367" customFormat="1" ht="71.25">
      <c r="A522" s="180">
        <v>256</v>
      </c>
      <c r="B522" s="185"/>
      <c r="C522" s="186" t="s">
        <v>4713</v>
      </c>
      <c r="D522" s="187">
        <v>350</v>
      </c>
      <c r="E522" s="207" t="s">
        <v>90</v>
      </c>
      <c r="F522" s="292"/>
      <c r="G522" s="292"/>
      <c r="H522" s="188">
        <f t="shared" ref="H522:H548" si="0">D522*F522</f>
        <v>0</v>
      </c>
      <c r="I522" s="188">
        <f t="shared" ref="I522:I548" si="1">D522*G522</f>
        <v>0</v>
      </c>
    </row>
    <row r="523" spans="1:9" s="367" customFormat="1">
      <c r="A523" s="180"/>
      <c r="B523" s="185"/>
      <c r="C523" s="186"/>
      <c r="D523" s="187"/>
      <c r="E523" s="207"/>
      <c r="F523" s="199"/>
      <c r="G523" s="199"/>
      <c r="H523" s="188"/>
      <c r="I523" s="188"/>
    </row>
    <row r="524" spans="1:9" s="367" customFormat="1" ht="28.5">
      <c r="A524" s="180">
        <v>257</v>
      </c>
      <c r="B524" s="185"/>
      <c r="C524" s="186" t="s">
        <v>4714</v>
      </c>
      <c r="D524" s="194">
        <v>35</v>
      </c>
      <c r="E524" s="187" t="s">
        <v>80</v>
      </c>
      <c r="F524" s="292"/>
      <c r="G524" s="292"/>
      <c r="H524" s="188">
        <f t="shared" si="0"/>
        <v>0</v>
      </c>
      <c r="I524" s="188">
        <f t="shared" si="1"/>
        <v>0</v>
      </c>
    </row>
    <row r="525" spans="1:9" s="368" customFormat="1" ht="15">
      <c r="A525" s="180"/>
      <c r="B525" s="185"/>
      <c r="C525" s="186"/>
      <c r="D525" s="194"/>
      <c r="E525" s="187"/>
      <c r="F525" s="199"/>
      <c r="G525" s="199"/>
      <c r="H525" s="188"/>
      <c r="I525" s="188"/>
    </row>
    <row r="526" spans="1:9" s="368" customFormat="1" ht="85.5">
      <c r="A526" s="180">
        <v>258</v>
      </c>
      <c r="B526" s="185"/>
      <c r="C526" s="186" t="s">
        <v>4715</v>
      </c>
      <c r="D526" s="187">
        <v>300</v>
      </c>
      <c r="E526" s="207" t="s">
        <v>90</v>
      </c>
      <c r="F526" s="292"/>
      <c r="G526" s="292"/>
      <c r="H526" s="188">
        <f t="shared" si="0"/>
        <v>0</v>
      </c>
      <c r="I526" s="188">
        <f t="shared" si="1"/>
        <v>0</v>
      </c>
    </row>
    <row r="527" spans="1:9" s="368" customFormat="1" ht="15">
      <c r="A527" s="180"/>
      <c r="B527" s="185"/>
      <c r="C527" s="186"/>
      <c r="D527" s="187"/>
      <c r="E527" s="207"/>
      <c r="F527" s="199"/>
      <c r="G527" s="199"/>
      <c r="H527" s="188"/>
      <c r="I527" s="188"/>
    </row>
    <row r="528" spans="1:9" s="368" customFormat="1" ht="85.5">
      <c r="A528" s="180">
        <v>259</v>
      </c>
      <c r="B528" s="185"/>
      <c r="C528" s="186" t="s">
        <v>4716</v>
      </c>
      <c r="D528" s="187">
        <v>1900</v>
      </c>
      <c r="E528" s="207" t="s">
        <v>90</v>
      </c>
      <c r="F528" s="292"/>
      <c r="G528" s="292"/>
      <c r="H528" s="188">
        <f t="shared" si="0"/>
        <v>0</v>
      </c>
      <c r="I528" s="188">
        <f t="shared" si="1"/>
        <v>0</v>
      </c>
    </row>
    <row r="529" spans="1:9" s="374" customFormat="1" ht="15">
      <c r="A529" s="180"/>
      <c r="B529" s="185"/>
      <c r="C529" s="186"/>
      <c r="D529" s="187"/>
      <c r="E529" s="207"/>
      <c r="F529" s="199"/>
      <c r="G529" s="199"/>
      <c r="H529" s="188"/>
      <c r="I529" s="188"/>
    </row>
    <row r="530" spans="1:9" s="374" customFormat="1" ht="85.5">
      <c r="A530" s="180">
        <v>260</v>
      </c>
      <c r="B530" s="185"/>
      <c r="C530" s="186" t="s">
        <v>4717</v>
      </c>
      <c r="D530" s="194">
        <v>30</v>
      </c>
      <c r="E530" s="187" t="s">
        <v>80</v>
      </c>
      <c r="F530" s="292"/>
      <c r="G530" s="292"/>
      <c r="H530" s="188">
        <f t="shared" si="0"/>
        <v>0</v>
      </c>
      <c r="I530" s="188">
        <f t="shared" si="1"/>
        <v>0</v>
      </c>
    </row>
    <row r="531" spans="1:9" s="374" customFormat="1" ht="15">
      <c r="A531" s="180"/>
      <c r="B531" s="185"/>
      <c r="C531" s="186"/>
      <c r="D531" s="194"/>
      <c r="E531" s="187"/>
      <c r="F531" s="199"/>
      <c r="G531" s="199"/>
      <c r="H531" s="188"/>
      <c r="I531" s="188"/>
    </row>
    <row r="532" spans="1:9" s="374" customFormat="1" ht="71.25">
      <c r="A532" s="180">
        <v>261</v>
      </c>
      <c r="B532" s="185"/>
      <c r="C532" s="186" t="s">
        <v>4718</v>
      </c>
      <c r="D532" s="187">
        <v>60</v>
      </c>
      <c r="E532" s="207" t="s">
        <v>80</v>
      </c>
      <c r="F532" s="292"/>
      <c r="G532" s="292"/>
      <c r="H532" s="188">
        <f t="shared" si="0"/>
        <v>0</v>
      </c>
      <c r="I532" s="188">
        <f t="shared" si="1"/>
        <v>0</v>
      </c>
    </row>
    <row r="533" spans="1:9" s="374" customFormat="1" ht="15">
      <c r="A533" s="180"/>
      <c r="B533" s="185"/>
      <c r="C533" s="186"/>
      <c r="D533" s="187"/>
      <c r="E533" s="207"/>
      <c r="F533" s="199"/>
      <c r="G533" s="199"/>
      <c r="H533" s="188"/>
      <c r="I533" s="188"/>
    </row>
    <row r="534" spans="1:9" s="374" customFormat="1" ht="42.75">
      <c r="A534" s="180">
        <v>262</v>
      </c>
      <c r="B534" s="185"/>
      <c r="C534" s="186" t="s">
        <v>4719</v>
      </c>
      <c r="D534" s="187">
        <v>30</v>
      </c>
      <c r="E534" s="207" t="s">
        <v>80</v>
      </c>
      <c r="F534" s="292"/>
      <c r="G534" s="292"/>
      <c r="H534" s="188">
        <f t="shared" si="0"/>
        <v>0</v>
      </c>
      <c r="I534" s="188">
        <f t="shared" si="1"/>
        <v>0</v>
      </c>
    </row>
    <row r="535" spans="1:9" s="374" customFormat="1" ht="15">
      <c r="A535" s="180"/>
      <c r="B535" s="185"/>
      <c r="C535" s="186"/>
      <c r="D535" s="187"/>
      <c r="E535" s="207"/>
      <c r="F535" s="199"/>
      <c r="G535" s="199"/>
      <c r="H535" s="188"/>
      <c r="I535" s="188"/>
    </row>
    <row r="536" spans="1:9" s="374" customFormat="1" ht="28.5">
      <c r="A536" s="180">
        <v>263</v>
      </c>
      <c r="B536" s="185"/>
      <c r="C536" s="186" t="s">
        <v>4720</v>
      </c>
      <c r="D536" s="187">
        <v>300</v>
      </c>
      <c r="E536" s="207"/>
      <c r="F536" s="292"/>
      <c r="G536" s="292"/>
      <c r="H536" s="188">
        <f t="shared" si="0"/>
        <v>0</v>
      </c>
      <c r="I536" s="188">
        <f t="shared" si="1"/>
        <v>0</v>
      </c>
    </row>
    <row r="537" spans="1:9">
      <c r="A537" s="180"/>
      <c r="B537" s="185"/>
      <c r="C537" s="186"/>
      <c r="D537" s="187"/>
      <c r="E537" s="207"/>
      <c r="F537" s="199"/>
      <c r="G537" s="199"/>
      <c r="H537" s="188"/>
      <c r="I537" s="188"/>
    </row>
    <row r="538" spans="1:9" ht="57">
      <c r="A538" s="180">
        <v>264</v>
      </c>
      <c r="B538" s="185"/>
      <c r="C538" s="186" t="s">
        <v>4721</v>
      </c>
      <c r="D538" s="194">
        <v>30</v>
      </c>
      <c r="E538" s="187" t="s">
        <v>80</v>
      </c>
      <c r="F538" s="292"/>
      <c r="G538" s="292"/>
      <c r="H538" s="188">
        <f t="shared" si="0"/>
        <v>0</v>
      </c>
      <c r="I538" s="188">
        <f t="shared" si="1"/>
        <v>0</v>
      </c>
    </row>
    <row r="539" spans="1:9">
      <c r="A539" s="180"/>
      <c r="B539" s="185"/>
      <c r="C539" s="186"/>
      <c r="D539" s="194"/>
      <c r="E539" s="187"/>
      <c r="F539" s="199"/>
      <c r="G539" s="199"/>
      <c r="H539" s="188"/>
      <c r="I539" s="188"/>
    </row>
    <row r="540" spans="1:9" ht="57">
      <c r="A540" s="180">
        <v>265</v>
      </c>
      <c r="B540" s="185"/>
      <c r="C540" s="186" t="s">
        <v>4722</v>
      </c>
      <c r="D540" s="194">
        <v>800</v>
      </c>
      <c r="E540" s="187" t="s">
        <v>80</v>
      </c>
      <c r="F540" s="292"/>
      <c r="G540" s="292"/>
      <c r="H540" s="188">
        <f t="shared" si="0"/>
        <v>0</v>
      </c>
      <c r="I540" s="188">
        <f t="shared" si="1"/>
        <v>0</v>
      </c>
    </row>
    <row r="541" spans="1:9">
      <c r="A541" s="180"/>
      <c r="B541" s="185"/>
      <c r="C541" s="186"/>
      <c r="D541" s="194"/>
      <c r="E541" s="187"/>
      <c r="F541" s="199"/>
      <c r="G541" s="199"/>
      <c r="H541" s="188"/>
      <c r="I541" s="188"/>
    </row>
    <row r="542" spans="1:9" ht="71.25">
      <c r="A542" s="180">
        <v>266</v>
      </c>
      <c r="B542" s="185"/>
      <c r="C542" s="186" t="s">
        <v>4723</v>
      </c>
      <c r="D542" s="194">
        <v>600</v>
      </c>
      <c r="E542" s="187" t="s">
        <v>90</v>
      </c>
      <c r="F542" s="292"/>
      <c r="G542" s="292"/>
      <c r="H542" s="188">
        <f t="shared" si="0"/>
        <v>0</v>
      </c>
      <c r="I542" s="188">
        <f t="shared" si="1"/>
        <v>0</v>
      </c>
    </row>
    <row r="543" spans="1:9">
      <c r="A543" s="180"/>
      <c r="B543" s="185"/>
      <c r="C543" s="186"/>
      <c r="D543" s="194"/>
      <c r="E543" s="187"/>
      <c r="F543" s="199"/>
      <c r="G543" s="199"/>
      <c r="H543" s="188"/>
      <c r="I543" s="188"/>
    </row>
    <row r="544" spans="1:9" ht="114">
      <c r="A544" s="180">
        <v>267</v>
      </c>
      <c r="B544" s="185"/>
      <c r="C544" s="186" t="s">
        <v>4724</v>
      </c>
      <c r="D544" s="187">
        <v>1</v>
      </c>
      <c r="E544" s="207" t="s">
        <v>105</v>
      </c>
      <c r="F544" s="292"/>
      <c r="G544" s="292"/>
      <c r="H544" s="188">
        <f t="shared" si="0"/>
        <v>0</v>
      </c>
      <c r="I544" s="188">
        <f t="shared" si="1"/>
        <v>0</v>
      </c>
    </row>
    <row r="545" spans="1:9">
      <c r="A545" s="180"/>
      <c r="B545" s="185"/>
      <c r="C545" s="186"/>
      <c r="D545" s="187"/>
      <c r="E545" s="207"/>
      <c r="F545" s="199"/>
      <c r="G545" s="199"/>
      <c r="H545" s="188"/>
      <c r="I545" s="188"/>
    </row>
    <row r="546" spans="1:9" ht="28.5">
      <c r="A546" s="180">
        <v>268</v>
      </c>
      <c r="B546" s="185"/>
      <c r="C546" s="186" t="s">
        <v>204</v>
      </c>
      <c r="D546" s="194">
        <v>1</v>
      </c>
      <c r="E546" s="207" t="s">
        <v>105</v>
      </c>
      <c r="F546" s="292"/>
      <c r="G546" s="292"/>
      <c r="H546" s="188">
        <f t="shared" si="0"/>
        <v>0</v>
      </c>
      <c r="I546" s="188">
        <f t="shared" si="1"/>
        <v>0</v>
      </c>
    </row>
    <row r="547" spans="1:9">
      <c r="A547" s="180"/>
      <c r="B547" s="185"/>
      <c r="C547" s="186"/>
      <c r="D547" s="194"/>
      <c r="E547" s="207"/>
      <c r="F547" s="199"/>
      <c r="G547" s="199"/>
      <c r="H547" s="188"/>
      <c r="I547" s="188"/>
    </row>
    <row r="548" spans="1:9" ht="42.75">
      <c r="A548" s="180">
        <v>269</v>
      </c>
      <c r="B548" s="185"/>
      <c r="C548" s="186" t="s">
        <v>205</v>
      </c>
      <c r="D548" s="194">
        <v>1</v>
      </c>
      <c r="E548" s="207" t="s">
        <v>105</v>
      </c>
      <c r="F548" s="292"/>
      <c r="G548" s="292"/>
      <c r="H548" s="188">
        <f t="shared" si="0"/>
        <v>0</v>
      </c>
      <c r="I548" s="188">
        <f t="shared" si="1"/>
        <v>0</v>
      </c>
    </row>
    <row r="549" spans="1:9">
      <c r="A549" s="180"/>
      <c r="B549" s="208"/>
      <c r="D549" s="287"/>
      <c r="E549" s="209"/>
      <c r="F549" s="375"/>
      <c r="G549" s="375"/>
      <c r="H549" s="210"/>
      <c r="I549" s="210"/>
    </row>
    <row r="550" spans="1:9" ht="15">
      <c r="A550" s="211"/>
      <c r="B550" s="212"/>
      <c r="C550" s="191" t="s">
        <v>4725</v>
      </c>
      <c r="D550" s="196"/>
      <c r="E550" s="213"/>
      <c r="F550" s="198"/>
      <c r="G550" s="198"/>
      <c r="H550" s="193">
        <f>SUM(H520:H549)</f>
        <v>0</v>
      </c>
      <c r="I550" s="193">
        <f>SUM(I520:I549)</f>
        <v>0</v>
      </c>
    </row>
    <row r="551" spans="1:9">
      <c r="A551" s="211"/>
      <c r="B551" s="212"/>
      <c r="D551" s="288"/>
      <c r="E551" s="214"/>
      <c r="F551" s="376"/>
      <c r="G551" s="376"/>
      <c r="H551" s="215"/>
      <c r="I551" s="215"/>
    </row>
    <row r="552" spans="1:9" ht="15" customHeight="1">
      <c r="A552" s="216"/>
      <c r="B552" s="191"/>
      <c r="C552" s="191" t="s">
        <v>4726</v>
      </c>
      <c r="D552" s="192"/>
      <c r="E552" s="192"/>
      <c r="F552" s="377"/>
      <c r="G552" s="377"/>
      <c r="H552" s="193">
        <f>H550+H518+H456+H402+H274+H178+H54</f>
        <v>0</v>
      </c>
      <c r="I552" s="193">
        <f>I550+I518+I456+I402+I274+I178+I54</f>
        <v>0</v>
      </c>
    </row>
    <row r="553" spans="1:9">
      <c r="A553" s="217"/>
      <c r="B553" s="218"/>
      <c r="D553" s="289"/>
      <c r="E553" s="220"/>
      <c r="F553" s="289"/>
      <c r="G553" s="289"/>
      <c r="H553" s="220"/>
      <c r="I553" s="220"/>
    </row>
  </sheetData>
  <sheetProtection algorithmName="SHA-512" hashValue="w06SmZSWr7zNU0YXcmDyvSsV8bBPQIEkcjSbDbW53yW0Xm96AKrcDPU0RpPqn+jJ/Py/CO8NUzL5CAeNwa2R9Q==" saltValue="k6YHew7ZQy0g59m6uXTJWg==" spinCount="100000" sheet="1" objects="1" scenarios="1"/>
  <autoFilter ref="A1:I553" xr:uid="{00000000-0009-0000-0000-000033000000}"/>
  <conditionalFormatting sqref="I35 I47:J47 J12:J41 I13 J52:J55 J46">
    <cfRule type="cellIs" dxfId="142" priority="1" stopIfTrue="1" operator="equal">
      <formula>0</formula>
    </cfRule>
  </conditionalFormatting>
  <printOptions horizontalCentered="1"/>
  <pageMargins left="0.39370078740157483" right="0.39370078740157483" top="1.1811023622047245" bottom="0.78740157480314965" header="0.51181102362204722" footer="0.51181102362204722"/>
  <pageSetup paperSize="9" scale="67" firstPageNumber="263" fitToHeight="8" orientation="portrait" useFirstPageNumber="1" horizontalDpi="1200" r:id="rId1"/>
  <headerFooter>
    <oddHeader>&amp;L&amp;"-,Félkövér"&amp;9&amp;A</oddHeader>
    <oddFooter>&amp;C&amp;P</oddFooter>
  </headerFooter>
  <rowBreaks count="1" manualBreakCount="1">
    <brk id="526" max="8" man="1"/>
  </row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Munka54">
    <tabColor theme="7" tint="0.59999389629810485"/>
  </sheetPr>
  <dimension ref="A1:K267"/>
  <sheetViews>
    <sheetView zoomScaleSheetLayoutView="85" zoomScalePageLayoutView="115" workbookViewId="0">
      <selection activeCell="G3" sqref="G3"/>
    </sheetView>
  </sheetViews>
  <sheetFormatPr defaultRowHeight="14.25"/>
  <cols>
    <col min="1" max="1" width="5.140625" style="222" customWidth="1"/>
    <col min="2" max="2" width="11.140625" style="219" customWidth="1"/>
    <col min="3" max="3" width="52" style="219" customWidth="1"/>
    <col min="4" max="4" width="8.7109375" style="295" customWidth="1"/>
    <col min="5" max="5" width="8.5703125" style="235" customWidth="1"/>
    <col min="6" max="6" width="16.7109375" style="380" customWidth="1"/>
    <col min="7" max="7" width="14" style="380" customWidth="1"/>
    <col min="8" max="8" width="18.28515625" style="219" customWidth="1"/>
    <col min="9" max="9" width="15" style="219" customWidth="1"/>
    <col min="10" max="257" width="9.140625" style="219"/>
    <col min="258" max="258" width="5.7109375" style="219" customWidth="1"/>
    <col min="259" max="259" width="53.85546875" style="219" customWidth="1"/>
    <col min="260" max="260" width="10" style="219" customWidth="1"/>
    <col min="261" max="261" width="6.140625" style="219" customWidth="1"/>
    <col min="262" max="262" width="12.85546875" style="219" customWidth="1"/>
    <col min="263" max="263" width="11.42578125" style="219" customWidth="1"/>
    <col min="264" max="264" width="14.28515625" style="219" customWidth="1"/>
    <col min="265" max="265" width="13.28515625" style="219" customWidth="1"/>
    <col min="266" max="513" width="9.140625" style="219"/>
    <col min="514" max="514" width="5.7109375" style="219" customWidth="1"/>
    <col min="515" max="515" width="53.85546875" style="219" customWidth="1"/>
    <col min="516" max="516" width="10" style="219" customWidth="1"/>
    <col min="517" max="517" width="6.140625" style="219" customWidth="1"/>
    <col min="518" max="518" width="12.85546875" style="219" customWidth="1"/>
    <col min="519" max="519" width="11.42578125" style="219" customWidth="1"/>
    <col min="520" max="520" width="14.28515625" style="219" customWidth="1"/>
    <col min="521" max="521" width="13.28515625" style="219" customWidth="1"/>
    <col min="522" max="769" width="9.140625" style="219"/>
    <col min="770" max="770" width="5.7109375" style="219" customWidth="1"/>
    <col min="771" max="771" width="53.85546875" style="219" customWidth="1"/>
    <col min="772" max="772" width="10" style="219" customWidth="1"/>
    <col min="773" max="773" width="6.140625" style="219" customWidth="1"/>
    <col min="774" max="774" width="12.85546875" style="219" customWidth="1"/>
    <col min="775" max="775" width="11.42578125" style="219" customWidth="1"/>
    <col min="776" max="776" width="14.28515625" style="219" customWidth="1"/>
    <col min="777" max="777" width="13.28515625" style="219" customWidth="1"/>
    <col min="778" max="1025" width="9.140625" style="219"/>
    <col min="1026" max="1026" width="5.7109375" style="219" customWidth="1"/>
    <col min="1027" max="1027" width="53.85546875" style="219" customWidth="1"/>
    <col min="1028" max="1028" width="10" style="219" customWidth="1"/>
    <col min="1029" max="1029" width="6.140625" style="219" customWidth="1"/>
    <col min="1030" max="1030" width="12.85546875" style="219" customWidth="1"/>
    <col min="1031" max="1031" width="11.42578125" style="219" customWidth="1"/>
    <col min="1032" max="1032" width="14.28515625" style="219" customWidth="1"/>
    <col min="1033" max="1033" width="13.28515625" style="219" customWidth="1"/>
    <col min="1034" max="1281" width="9.140625" style="219"/>
    <col min="1282" max="1282" width="5.7109375" style="219" customWidth="1"/>
    <col min="1283" max="1283" width="53.85546875" style="219" customWidth="1"/>
    <col min="1284" max="1284" width="10" style="219" customWidth="1"/>
    <col min="1285" max="1285" width="6.140625" style="219" customWidth="1"/>
    <col min="1286" max="1286" width="12.85546875" style="219" customWidth="1"/>
    <col min="1287" max="1287" width="11.42578125" style="219" customWidth="1"/>
    <col min="1288" max="1288" width="14.28515625" style="219" customWidth="1"/>
    <col min="1289" max="1289" width="13.28515625" style="219" customWidth="1"/>
    <col min="1290" max="1537" width="9.140625" style="219"/>
    <col min="1538" max="1538" width="5.7109375" style="219" customWidth="1"/>
    <col min="1539" max="1539" width="53.85546875" style="219" customWidth="1"/>
    <col min="1540" max="1540" width="10" style="219" customWidth="1"/>
    <col min="1541" max="1541" width="6.140625" style="219" customWidth="1"/>
    <col min="1542" max="1542" width="12.85546875" style="219" customWidth="1"/>
    <col min="1543" max="1543" width="11.42578125" style="219" customWidth="1"/>
    <col min="1544" max="1544" width="14.28515625" style="219" customWidth="1"/>
    <col min="1545" max="1545" width="13.28515625" style="219" customWidth="1"/>
    <col min="1546" max="1793" width="9.140625" style="219"/>
    <col min="1794" max="1794" width="5.7109375" style="219" customWidth="1"/>
    <col min="1795" max="1795" width="53.85546875" style="219" customWidth="1"/>
    <col min="1796" max="1796" width="10" style="219" customWidth="1"/>
    <col min="1797" max="1797" width="6.140625" style="219" customWidth="1"/>
    <col min="1798" max="1798" width="12.85546875" style="219" customWidth="1"/>
    <col min="1799" max="1799" width="11.42578125" style="219" customWidth="1"/>
    <col min="1800" max="1800" width="14.28515625" style="219" customWidth="1"/>
    <col min="1801" max="1801" width="13.28515625" style="219" customWidth="1"/>
    <col min="1802" max="2049" width="9.140625" style="219"/>
    <col min="2050" max="2050" width="5.7109375" style="219" customWidth="1"/>
    <col min="2051" max="2051" width="53.85546875" style="219" customWidth="1"/>
    <col min="2052" max="2052" width="10" style="219" customWidth="1"/>
    <col min="2053" max="2053" width="6.140625" style="219" customWidth="1"/>
    <col min="2054" max="2054" width="12.85546875" style="219" customWidth="1"/>
    <col min="2055" max="2055" width="11.42578125" style="219" customWidth="1"/>
    <col min="2056" max="2056" width="14.28515625" style="219" customWidth="1"/>
    <col min="2057" max="2057" width="13.28515625" style="219" customWidth="1"/>
    <col min="2058" max="2305" width="9.140625" style="219"/>
    <col min="2306" max="2306" width="5.7109375" style="219" customWidth="1"/>
    <col min="2307" max="2307" width="53.85546875" style="219" customWidth="1"/>
    <col min="2308" max="2308" width="10" style="219" customWidth="1"/>
    <col min="2309" max="2309" width="6.140625" style="219" customWidth="1"/>
    <col min="2310" max="2310" width="12.85546875" style="219" customWidth="1"/>
    <col min="2311" max="2311" width="11.42578125" style="219" customWidth="1"/>
    <col min="2312" max="2312" width="14.28515625" style="219" customWidth="1"/>
    <col min="2313" max="2313" width="13.28515625" style="219" customWidth="1"/>
    <col min="2314" max="2561" width="9.140625" style="219"/>
    <col min="2562" max="2562" width="5.7109375" style="219" customWidth="1"/>
    <col min="2563" max="2563" width="53.85546875" style="219" customWidth="1"/>
    <col min="2564" max="2564" width="10" style="219" customWidth="1"/>
    <col min="2565" max="2565" width="6.140625" style="219" customWidth="1"/>
    <col min="2566" max="2566" width="12.85546875" style="219" customWidth="1"/>
    <col min="2567" max="2567" width="11.42578125" style="219" customWidth="1"/>
    <col min="2568" max="2568" width="14.28515625" style="219" customWidth="1"/>
    <col min="2569" max="2569" width="13.28515625" style="219" customWidth="1"/>
    <col min="2570" max="2817" width="9.140625" style="219"/>
    <col min="2818" max="2818" width="5.7109375" style="219" customWidth="1"/>
    <col min="2819" max="2819" width="53.85546875" style="219" customWidth="1"/>
    <col min="2820" max="2820" width="10" style="219" customWidth="1"/>
    <col min="2821" max="2821" width="6.140625" style="219" customWidth="1"/>
    <col min="2822" max="2822" width="12.85546875" style="219" customWidth="1"/>
    <col min="2823" max="2823" width="11.42578125" style="219" customWidth="1"/>
    <col min="2824" max="2824" width="14.28515625" style="219" customWidth="1"/>
    <col min="2825" max="2825" width="13.28515625" style="219" customWidth="1"/>
    <col min="2826" max="3073" width="9.140625" style="219"/>
    <col min="3074" max="3074" width="5.7109375" style="219" customWidth="1"/>
    <col min="3075" max="3075" width="53.85546875" style="219" customWidth="1"/>
    <col min="3076" max="3076" width="10" style="219" customWidth="1"/>
    <col min="3077" max="3077" width="6.140625" style="219" customWidth="1"/>
    <col min="3078" max="3078" width="12.85546875" style="219" customWidth="1"/>
    <col min="3079" max="3079" width="11.42578125" style="219" customWidth="1"/>
    <col min="3080" max="3080" width="14.28515625" style="219" customWidth="1"/>
    <col min="3081" max="3081" width="13.28515625" style="219" customWidth="1"/>
    <col min="3082" max="3329" width="9.140625" style="219"/>
    <col min="3330" max="3330" width="5.7109375" style="219" customWidth="1"/>
    <col min="3331" max="3331" width="53.85546875" style="219" customWidth="1"/>
    <col min="3332" max="3332" width="10" style="219" customWidth="1"/>
    <col min="3333" max="3333" width="6.140625" style="219" customWidth="1"/>
    <col min="3334" max="3334" width="12.85546875" style="219" customWidth="1"/>
    <col min="3335" max="3335" width="11.42578125" style="219" customWidth="1"/>
    <col min="3336" max="3336" width="14.28515625" style="219" customWidth="1"/>
    <col min="3337" max="3337" width="13.28515625" style="219" customWidth="1"/>
    <col min="3338" max="3585" width="9.140625" style="219"/>
    <col min="3586" max="3586" width="5.7109375" style="219" customWidth="1"/>
    <col min="3587" max="3587" width="53.85546875" style="219" customWidth="1"/>
    <col min="3588" max="3588" width="10" style="219" customWidth="1"/>
    <col min="3589" max="3589" width="6.140625" style="219" customWidth="1"/>
    <col min="3590" max="3590" width="12.85546875" style="219" customWidth="1"/>
    <col min="3591" max="3591" width="11.42578125" style="219" customWidth="1"/>
    <col min="3592" max="3592" width="14.28515625" style="219" customWidth="1"/>
    <col min="3593" max="3593" width="13.28515625" style="219" customWidth="1"/>
    <col min="3594" max="3841" width="9.140625" style="219"/>
    <col min="3842" max="3842" width="5.7109375" style="219" customWidth="1"/>
    <col min="3843" max="3843" width="53.85546875" style="219" customWidth="1"/>
    <col min="3844" max="3844" width="10" style="219" customWidth="1"/>
    <col min="3845" max="3845" width="6.140625" style="219" customWidth="1"/>
    <col min="3846" max="3846" width="12.85546875" style="219" customWidth="1"/>
    <col min="3847" max="3847" width="11.42578125" style="219" customWidth="1"/>
    <col min="3848" max="3848" width="14.28515625" style="219" customWidth="1"/>
    <col min="3849" max="3849" width="13.28515625" style="219" customWidth="1"/>
    <col min="3850" max="4097" width="9.140625" style="219"/>
    <col min="4098" max="4098" width="5.7109375" style="219" customWidth="1"/>
    <col min="4099" max="4099" width="53.85546875" style="219" customWidth="1"/>
    <col min="4100" max="4100" width="10" style="219" customWidth="1"/>
    <col min="4101" max="4101" width="6.140625" style="219" customWidth="1"/>
    <col min="4102" max="4102" width="12.85546875" style="219" customWidth="1"/>
    <col min="4103" max="4103" width="11.42578125" style="219" customWidth="1"/>
    <col min="4104" max="4104" width="14.28515625" style="219" customWidth="1"/>
    <col min="4105" max="4105" width="13.28515625" style="219" customWidth="1"/>
    <col min="4106" max="4353" width="9.140625" style="219"/>
    <col min="4354" max="4354" width="5.7109375" style="219" customWidth="1"/>
    <col min="4355" max="4355" width="53.85546875" style="219" customWidth="1"/>
    <col min="4356" max="4356" width="10" style="219" customWidth="1"/>
    <col min="4357" max="4357" width="6.140625" style="219" customWidth="1"/>
    <col min="4358" max="4358" width="12.85546875" style="219" customWidth="1"/>
    <col min="4359" max="4359" width="11.42578125" style="219" customWidth="1"/>
    <col min="4360" max="4360" width="14.28515625" style="219" customWidth="1"/>
    <col min="4361" max="4361" width="13.28515625" style="219" customWidth="1"/>
    <col min="4362" max="4609" width="9.140625" style="219"/>
    <col min="4610" max="4610" width="5.7109375" style="219" customWidth="1"/>
    <col min="4611" max="4611" width="53.85546875" style="219" customWidth="1"/>
    <col min="4612" max="4612" width="10" style="219" customWidth="1"/>
    <col min="4613" max="4613" width="6.140625" style="219" customWidth="1"/>
    <col min="4614" max="4614" width="12.85546875" style="219" customWidth="1"/>
    <col min="4615" max="4615" width="11.42578125" style="219" customWidth="1"/>
    <col min="4616" max="4616" width="14.28515625" style="219" customWidth="1"/>
    <col min="4617" max="4617" width="13.28515625" style="219" customWidth="1"/>
    <col min="4618" max="4865" width="9.140625" style="219"/>
    <col min="4866" max="4866" width="5.7109375" style="219" customWidth="1"/>
    <col min="4867" max="4867" width="53.85546875" style="219" customWidth="1"/>
    <col min="4868" max="4868" width="10" style="219" customWidth="1"/>
    <col min="4869" max="4869" width="6.140625" style="219" customWidth="1"/>
    <col min="4870" max="4870" width="12.85546875" style="219" customWidth="1"/>
    <col min="4871" max="4871" width="11.42578125" style="219" customWidth="1"/>
    <col min="4872" max="4872" width="14.28515625" style="219" customWidth="1"/>
    <col min="4873" max="4873" width="13.28515625" style="219" customWidth="1"/>
    <col min="4874" max="5121" width="9.140625" style="219"/>
    <col min="5122" max="5122" width="5.7109375" style="219" customWidth="1"/>
    <col min="5123" max="5123" width="53.85546875" style="219" customWidth="1"/>
    <col min="5124" max="5124" width="10" style="219" customWidth="1"/>
    <col min="5125" max="5125" width="6.140625" style="219" customWidth="1"/>
    <col min="5126" max="5126" width="12.85546875" style="219" customWidth="1"/>
    <col min="5127" max="5127" width="11.42578125" style="219" customWidth="1"/>
    <col min="5128" max="5128" width="14.28515625" style="219" customWidth="1"/>
    <col min="5129" max="5129" width="13.28515625" style="219" customWidth="1"/>
    <col min="5130" max="5377" width="9.140625" style="219"/>
    <col min="5378" max="5378" width="5.7109375" style="219" customWidth="1"/>
    <col min="5379" max="5379" width="53.85546875" style="219" customWidth="1"/>
    <col min="5380" max="5380" width="10" style="219" customWidth="1"/>
    <col min="5381" max="5381" width="6.140625" style="219" customWidth="1"/>
    <col min="5382" max="5382" width="12.85546875" style="219" customWidth="1"/>
    <col min="5383" max="5383" width="11.42578125" style="219" customWidth="1"/>
    <col min="5384" max="5384" width="14.28515625" style="219" customWidth="1"/>
    <col min="5385" max="5385" width="13.28515625" style="219" customWidth="1"/>
    <col min="5386" max="5633" width="9.140625" style="219"/>
    <col min="5634" max="5634" width="5.7109375" style="219" customWidth="1"/>
    <col min="5635" max="5635" width="53.85546875" style="219" customWidth="1"/>
    <col min="5636" max="5636" width="10" style="219" customWidth="1"/>
    <col min="5637" max="5637" width="6.140625" style="219" customWidth="1"/>
    <col min="5638" max="5638" width="12.85546875" style="219" customWidth="1"/>
    <col min="5639" max="5639" width="11.42578125" style="219" customWidth="1"/>
    <col min="5640" max="5640" width="14.28515625" style="219" customWidth="1"/>
    <col min="5641" max="5641" width="13.28515625" style="219" customWidth="1"/>
    <col min="5642" max="5889" width="9.140625" style="219"/>
    <col min="5890" max="5890" width="5.7109375" style="219" customWidth="1"/>
    <col min="5891" max="5891" width="53.85546875" style="219" customWidth="1"/>
    <col min="5892" max="5892" width="10" style="219" customWidth="1"/>
    <col min="5893" max="5893" width="6.140625" style="219" customWidth="1"/>
    <col min="5894" max="5894" width="12.85546875" style="219" customWidth="1"/>
    <col min="5895" max="5895" width="11.42578125" style="219" customWidth="1"/>
    <col min="5896" max="5896" width="14.28515625" style="219" customWidth="1"/>
    <col min="5897" max="5897" width="13.28515625" style="219" customWidth="1"/>
    <col min="5898" max="6145" width="9.140625" style="219"/>
    <col min="6146" max="6146" width="5.7109375" style="219" customWidth="1"/>
    <col min="6147" max="6147" width="53.85546875" style="219" customWidth="1"/>
    <col min="6148" max="6148" width="10" style="219" customWidth="1"/>
    <col min="6149" max="6149" width="6.140625" style="219" customWidth="1"/>
    <col min="6150" max="6150" width="12.85546875" style="219" customWidth="1"/>
    <col min="6151" max="6151" width="11.42578125" style="219" customWidth="1"/>
    <col min="6152" max="6152" width="14.28515625" style="219" customWidth="1"/>
    <col min="6153" max="6153" width="13.28515625" style="219" customWidth="1"/>
    <col min="6154" max="6401" width="9.140625" style="219"/>
    <col min="6402" max="6402" width="5.7109375" style="219" customWidth="1"/>
    <col min="6403" max="6403" width="53.85546875" style="219" customWidth="1"/>
    <col min="6404" max="6404" width="10" style="219" customWidth="1"/>
    <col min="6405" max="6405" width="6.140625" style="219" customWidth="1"/>
    <col min="6406" max="6406" width="12.85546875" style="219" customWidth="1"/>
    <col min="6407" max="6407" width="11.42578125" style="219" customWidth="1"/>
    <col min="6408" max="6408" width="14.28515625" style="219" customWidth="1"/>
    <col min="6409" max="6409" width="13.28515625" style="219" customWidth="1"/>
    <col min="6410" max="6657" width="9.140625" style="219"/>
    <col min="6658" max="6658" width="5.7109375" style="219" customWidth="1"/>
    <col min="6659" max="6659" width="53.85546875" style="219" customWidth="1"/>
    <col min="6660" max="6660" width="10" style="219" customWidth="1"/>
    <col min="6661" max="6661" width="6.140625" style="219" customWidth="1"/>
    <col min="6662" max="6662" width="12.85546875" style="219" customWidth="1"/>
    <col min="6663" max="6663" width="11.42578125" style="219" customWidth="1"/>
    <col min="6664" max="6664" width="14.28515625" style="219" customWidth="1"/>
    <col min="6665" max="6665" width="13.28515625" style="219" customWidth="1"/>
    <col min="6666" max="6913" width="9.140625" style="219"/>
    <col min="6914" max="6914" width="5.7109375" style="219" customWidth="1"/>
    <col min="6915" max="6915" width="53.85546875" style="219" customWidth="1"/>
    <col min="6916" max="6916" width="10" style="219" customWidth="1"/>
    <col min="6917" max="6917" width="6.140625" style="219" customWidth="1"/>
    <col min="6918" max="6918" width="12.85546875" style="219" customWidth="1"/>
    <col min="6919" max="6919" width="11.42578125" style="219" customWidth="1"/>
    <col min="6920" max="6920" width="14.28515625" style="219" customWidth="1"/>
    <col min="6921" max="6921" width="13.28515625" style="219" customWidth="1"/>
    <col min="6922" max="7169" width="9.140625" style="219"/>
    <col min="7170" max="7170" width="5.7109375" style="219" customWidth="1"/>
    <col min="7171" max="7171" width="53.85546875" style="219" customWidth="1"/>
    <col min="7172" max="7172" width="10" style="219" customWidth="1"/>
    <col min="7173" max="7173" width="6.140625" style="219" customWidth="1"/>
    <col min="7174" max="7174" width="12.85546875" style="219" customWidth="1"/>
    <col min="7175" max="7175" width="11.42578125" style="219" customWidth="1"/>
    <col min="7176" max="7176" width="14.28515625" style="219" customWidth="1"/>
    <col min="7177" max="7177" width="13.28515625" style="219" customWidth="1"/>
    <col min="7178" max="7425" width="9.140625" style="219"/>
    <col min="7426" max="7426" width="5.7109375" style="219" customWidth="1"/>
    <col min="7427" max="7427" width="53.85546875" style="219" customWidth="1"/>
    <col min="7428" max="7428" width="10" style="219" customWidth="1"/>
    <col min="7429" max="7429" width="6.140625" style="219" customWidth="1"/>
    <col min="7430" max="7430" width="12.85546875" style="219" customWidth="1"/>
    <col min="7431" max="7431" width="11.42578125" style="219" customWidth="1"/>
    <col min="7432" max="7432" width="14.28515625" style="219" customWidth="1"/>
    <col min="7433" max="7433" width="13.28515625" style="219" customWidth="1"/>
    <col min="7434" max="7681" width="9.140625" style="219"/>
    <col min="7682" max="7682" width="5.7109375" style="219" customWidth="1"/>
    <col min="7683" max="7683" width="53.85546875" style="219" customWidth="1"/>
    <col min="7684" max="7684" width="10" style="219" customWidth="1"/>
    <col min="7685" max="7685" width="6.140625" style="219" customWidth="1"/>
    <col min="7686" max="7686" width="12.85546875" style="219" customWidth="1"/>
    <col min="7687" max="7687" width="11.42578125" style="219" customWidth="1"/>
    <col min="7688" max="7688" width="14.28515625" style="219" customWidth="1"/>
    <col min="7689" max="7689" width="13.28515625" style="219" customWidth="1"/>
    <col min="7690" max="7937" width="9.140625" style="219"/>
    <col min="7938" max="7938" width="5.7109375" style="219" customWidth="1"/>
    <col min="7939" max="7939" width="53.85546875" style="219" customWidth="1"/>
    <col min="7940" max="7940" width="10" style="219" customWidth="1"/>
    <col min="7941" max="7941" width="6.140625" style="219" customWidth="1"/>
    <col min="7942" max="7942" width="12.85546875" style="219" customWidth="1"/>
    <col min="7943" max="7943" width="11.42578125" style="219" customWidth="1"/>
    <col min="7944" max="7944" width="14.28515625" style="219" customWidth="1"/>
    <col min="7945" max="7945" width="13.28515625" style="219" customWidth="1"/>
    <col min="7946" max="8193" width="9.140625" style="219"/>
    <col min="8194" max="8194" width="5.7109375" style="219" customWidth="1"/>
    <col min="8195" max="8195" width="53.85546875" style="219" customWidth="1"/>
    <col min="8196" max="8196" width="10" style="219" customWidth="1"/>
    <col min="8197" max="8197" width="6.140625" style="219" customWidth="1"/>
    <col min="8198" max="8198" width="12.85546875" style="219" customWidth="1"/>
    <col min="8199" max="8199" width="11.42578125" style="219" customWidth="1"/>
    <col min="8200" max="8200" width="14.28515625" style="219" customWidth="1"/>
    <col min="8201" max="8201" width="13.28515625" style="219" customWidth="1"/>
    <col min="8202" max="8449" width="9.140625" style="219"/>
    <col min="8450" max="8450" width="5.7109375" style="219" customWidth="1"/>
    <col min="8451" max="8451" width="53.85546875" style="219" customWidth="1"/>
    <col min="8452" max="8452" width="10" style="219" customWidth="1"/>
    <col min="8453" max="8453" width="6.140625" style="219" customWidth="1"/>
    <col min="8454" max="8454" width="12.85546875" style="219" customWidth="1"/>
    <col min="8455" max="8455" width="11.42578125" style="219" customWidth="1"/>
    <col min="8456" max="8456" width="14.28515625" style="219" customWidth="1"/>
    <col min="8457" max="8457" width="13.28515625" style="219" customWidth="1"/>
    <col min="8458" max="8705" width="9.140625" style="219"/>
    <col min="8706" max="8706" width="5.7109375" style="219" customWidth="1"/>
    <col min="8707" max="8707" width="53.85546875" style="219" customWidth="1"/>
    <col min="8708" max="8708" width="10" style="219" customWidth="1"/>
    <col min="8709" max="8709" width="6.140625" style="219" customWidth="1"/>
    <col min="8710" max="8710" width="12.85546875" style="219" customWidth="1"/>
    <col min="8711" max="8711" width="11.42578125" style="219" customWidth="1"/>
    <col min="8712" max="8712" width="14.28515625" style="219" customWidth="1"/>
    <col min="8713" max="8713" width="13.28515625" style="219" customWidth="1"/>
    <col min="8714" max="8961" width="9.140625" style="219"/>
    <col min="8962" max="8962" width="5.7109375" style="219" customWidth="1"/>
    <col min="8963" max="8963" width="53.85546875" style="219" customWidth="1"/>
    <col min="8964" max="8964" width="10" style="219" customWidth="1"/>
    <col min="8965" max="8965" width="6.140625" style="219" customWidth="1"/>
    <col min="8966" max="8966" width="12.85546875" style="219" customWidth="1"/>
    <col min="8967" max="8967" width="11.42578125" style="219" customWidth="1"/>
    <col min="8968" max="8968" width="14.28515625" style="219" customWidth="1"/>
    <col min="8969" max="8969" width="13.28515625" style="219" customWidth="1"/>
    <col min="8970" max="9217" width="9.140625" style="219"/>
    <col min="9218" max="9218" width="5.7109375" style="219" customWidth="1"/>
    <col min="9219" max="9219" width="53.85546875" style="219" customWidth="1"/>
    <col min="9220" max="9220" width="10" style="219" customWidth="1"/>
    <col min="9221" max="9221" width="6.140625" style="219" customWidth="1"/>
    <col min="9222" max="9222" width="12.85546875" style="219" customWidth="1"/>
    <col min="9223" max="9223" width="11.42578125" style="219" customWidth="1"/>
    <col min="9224" max="9224" width="14.28515625" style="219" customWidth="1"/>
    <col min="9225" max="9225" width="13.28515625" style="219" customWidth="1"/>
    <col min="9226" max="9473" width="9.140625" style="219"/>
    <col min="9474" max="9474" width="5.7109375" style="219" customWidth="1"/>
    <col min="9475" max="9475" width="53.85546875" style="219" customWidth="1"/>
    <col min="9476" max="9476" width="10" style="219" customWidth="1"/>
    <col min="9477" max="9477" width="6.140625" style="219" customWidth="1"/>
    <col min="9478" max="9478" width="12.85546875" style="219" customWidth="1"/>
    <col min="9479" max="9479" width="11.42578125" style="219" customWidth="1"/>
    <col min="9480" max="9480" width="14.28515625" style="219" customWidth="1"/>
    <col min="9481" max="9481" width="13.28515625" style="219" customWidth="1"/>
    <col min="9482" max="9729" width="9.140625" style="219"/>
    <col min="9730" max="9730" width="5.7109375" style="219" customWidth="1"/>
    <col min="9731" max="9731" width="53.85546875" style="219" customWidth="1"/>
    <col min="9732" max="9732" width="10" style="219" customWidth="1"/>
    <col min="9733" max="9733" width="6.140625" style="219" customWidth="1"/>
    <col min="9734" max="9734" width="12.85546875" style="219" customWidth="1"/>
    <col min="9735" max="9735" width="11.42578125" style="219" customWidth="1"/>
    <col min="9736" max="9736" width="14.28515625" style="219" customWidth="1"/>
    <col min="9737" max="9737" width="13.28515625" style="219" customWidth="1"/>
    <col min="9738" max="9985" width="9.140625" style="219"/>
    <col min="9986" max="9986" width="5.7109375" style="219" customWidth="1"/>
    <col min="9987" max="9987" width="53.85546875" style="219" customWidth="1"/>
    <col min="9988" max="9988" width="10" style="219" customWidth="1"/>
    <col min="9989" max="9989" width="6.140625" style="219" customWidth="1"/>
    <col min="9990" max="9990" width="12.85546875" style="219" customWidth="1"/>
    <col min="9991" max="9991" width="11.42578125" style="219" customWidth="1"/>
    <col min="9992" max="9992" width="14.28515625" style="219" customWidth="1"/>
    <col min="9993" max="9993" width="13.28515625" style="219" customWidth="1"/>
    <col min="9994" max="10241" width="9.140625" style="219"/>
    <col min="10242" max="10242" width="5.7109375" style="219" customWidth="1"/>
    <col min="10243" max="10243" width="53.85546875" style="219" customWidth="1"/>
    <col min="10244" max="10244" width="10" style="219" customWidth="1"/>
    <col min="10245" max="10245" width="6.140625" style="219" customWidth="1"/>
    <col min="10246" max="10246" width="12.85546875" style="219" customWidth="1"/>
    <col min="10247" max="10247" width="11.42578125" style="219" customWidth="1"/>
    <col min="10248" max="10248" width="14.28515625" style="219" customWidth="1"/>
    <col min="10249" max="10249" width="13.28515625" style="219" customWidth="1"/>
    <col min="10250" max="10497" width="9.140625" style="219"/>
    <col min="10498" max="10498" width="5.7109375" style="219" customWidth="1"/>
    <col min="10499" max="10499" width="53.85546875" style="219" customWidth="1"/>
    <col min="10500" max="10500" width="10" style="219" customWidth="1"/>
    <col min="10501" max="10501" width="6.140625" style="219" customWidth="1"/>
    <col min="10502" max="10502" width="12.85546875" style="219" customWidth="1"/>
    <col min="10503" max="10503" width="11.42578125" style="219" customWidth="1"/>
    <col min="10504" max="10504" width="14.28515625" style="219" customWidth="1"/>
    <col min="10505" max="10505" width="13.28515625" style="219" customWidth="1"/>
    <col min="10506" max="10753" width="9.140625" style="219"/>
    <col min="10754" max="10754" width="5.7109375" style="219" customWidth="1"/>
    <col min="10755" max="10755" width="53.85546875" style="219" customWidth="1"/>
    <col min="10756" max="10756" width="10" style="219" customWidth="1"/>
    <col min="10757" max="10757" width="6.140625" style="219" customWidth="1"/>
    <col min="10758" max="10758" width="12.85546875" style="219" customWidth="1"/>
    <col min="10759" max="10759" width="11.42578125" style="219" customWidth="1"/>
    <col min="10760" max="10760" width="14.28515625" style="219" customWidth="1"/>
    <col min="10761" max="10761" width="13.28515625" style="219" customWidth="1"/>
    <col min="10762" max="11009" width="9.140625" style="219"/>
    <col min="11010" max="11010" width="5.7109375" style="219" customWidth="1"/>
    <col min="11011" max="11011" width="53.85546875" style="219" customWidth="1"/>
    <col min="11012" max="11012" width="10" style="219" customWidth="1"/>
    <col min="11013" max="11013" width="6.140625" style="219" customWidth="1"/>
    <col min="11014" max="11014" width="12.85546875" style="219" customWidth="1"/>
    <col min="11015" max="11015" width="11.42578125" style="219" customWidth="1"/>
    <col min="11016" max="11016" width="14.28515625" style="219" customWidth="1"/>
    <col min="11017" max="11017" width="13.28515625" style="219" customWidth="1"/>
    <col min="11018" max="11265" width="9.140625" style="219"/>
    <col min="11266" max="11266" width="5.7109375" style="219" customWidth="1"/>
    <col min="11267" max="11267" width="53.85546875" style="219" customWidth="1"/>
    <col min="11268" max="11268" width="10" style="219" customWidth="1"/>
    <col min="11269" max="11269" width="6.140625" style="219" customWidth="1"/>
    <col min="11270" max="11270" width="12.85546875" style="219" customWidth="1"/>
    <col min="11271" max="11271" width="11.42578125" style="219" customWidth="1"/>
    <col min="11272" max="11272" width="14.28515625" style="219" customWidth="1"/>
    <col min="11273" max="11273" width="13.28515625" style="219" customWidth="1"/>
    <col min="11274" max="11521" width="9.140625" style="219"/>
    <col min="11522" max="11522" width="5.7109375" style="219" customWidth="1"/>
    <col min="11523" max="11523" width="53.85546875" style="219" customWidth="1"/>
    <col min="11524" max="11524" width="10" style="219" customWidth="1"/>
    <col min="11525" max="11525" width="6.140625" style="219" customWidth="1"/>
    <col min="11526" max="11526" width="12.85546875" style="219" customWidth="1"/>
    <col min="11527" max="11527" width="11.42578125" style="219" customWidth="1"/>
    <col min="11528" max="11528" width="14.28515625" style="219" customWidth="1"/>
    <col min="11529" max="11529" width="13.28515625" style="219" customWidth="1"/>
    <col min="11530" max="11777" width="9.140625" style="219"/>
    <col min="11778" max="11778" width="5.7109375" style="219" customWidth="1"/>
    <col min="11779" max="11779" width="53.85546875" style="219" customWidth="1"/>
    <col min="11780" max="11780" width="10" style="219" customWidth="1"/>
    <col min="11781" max="11781" width="6.140625" style="219" customWidth="1"/>
    <col min="11782" max="11782" width="12.85546875" style="219" customWidth="1"/>
    <col min="11783" max="11783" width="11.42578125" style="219" customWidth="1"/>
    <col min="11784" max="11784" width="14.28515625" style="219" customWidth="1"/>
    <col min="11785" max="11785" width="13.28515625" style="219" customWidth="1"/>
    <col min="11786" max="12033" width="9.140625" style="219"/>
    <col min="12034" max="12034" width="5.7109375" style="219" customWidth="1"/>
    <col min="12035" max="12035" width="53.85546875" style="219" customWidth="1"/>
    <col min="12036" max="12036" width="10" style="219" customWidth="1"/>
    <col min="12037" max="12037" width="6.140625" style="219" customWidth="1"/>
    <col min="12038" max="12038" width="12.85546875" style="219" customWidth="1"/>
    <col min="12039" max="12039" width="11.42578125" style="219" customWidth="1"/>
    <col min="12040" max="12040" width="14.28515625" style="219" customWidth="1"/>
    <col min="12041" max="12041" width="13.28515625" style="219" customWidth="1"/>
    <col min="12042" max="12289" width="9.140625" style="219"/>
    <col min="12290" max="12290" width="5.7109375" style="219" customWidth="1"/>
    <col min="12291" max="12291" width="53.85546875" style="219" customWidth="1"/>
    <col min="12292" max="12292" width="10" style="219" customWidth="1"/>
    <col min="12293" max="12293" width="6.140625" style="219" customWidth="1"/>
    <col min="12294" max="12294" width="12.85546875" style="219" customWidth="1"/>
    <col min="12295" max="12295" width="11.42578125" style="219" customWidth="1"/>
    <col min="12296" max="12296" width="14.28515625" style="219" customWidth="1"/>
    <col min="12297" max="12297" width="13.28515625" style="219" customWidth="1"/>
    <col min="12298" max="12545" width="9.140625" style="219"/>
    <col min="12546" max="12546" width="5.7109375" style="219" customWidth="1"/>
    <col min="12547" max="12547" width="53.85546875" style="219" customWidth="1"/>
    <col min="12548" max="12548" width="10" style="219" customWidth="1"/>
    <col min="12549" max="12549" width="6.140625" style="219" customWidth="1"/>
    <col min="12550" max="12550" width="12.85546875" style="219" customWidth="1"/>
    <col min="12551" max="12551" width="11.42578125" style="219" customWidth="1"/>
    <col min="12552" max="12552" width="14.28515625" style="219" customWidth="1"/>
    <col min="12553" max="12553" width="13.28515625" style="219" customWidth="1"/>
    <col min="12554" max="12801" width="9.140625" style="219"/>
    <col min="12802" max="12802" width="5.7109375" style="219" customWidth="1"/>
    <col min="12803" max="12803" width="53.85546875" style="219" customWidth="1"/>
    <col min="12804" max="12804" width="10" style="219" customWidth="1"/>
    <col min="12805" max="12805" width="6.140625" style="219" customWidth="1"/>
    <col min="12806" max="12806" width="12.85546875" style="219" customWidth="1"/>
    <col min="12807" max="12807" width="11.42578125" style="219" customWidth="1"/>
    <col min="12808" max="12808" width="14.28515625" style="219" customWidth="1"/>
    <col min="12809" max="12809" width="13.28515625" style="219" customWidth="1"/>
    <col min="12810" max="13057" width="9.140625" style="219"/>
    <col min="13058" max="13058" width="5.7109375" style="219" customWidth="1"/>
    <col min="13059" max="13059" width="53.85546875" style="219" customWidth="1"/>
    <col min="13060" max="13060" width="10" style="219" customWidth="1"/>
    <col min="13061" max="13061" width="6.140625" style="219" customWidth="1"/>
    <col min="13062" max="13062" width="12.85546875" style="219" customWidth="1"/>
    <col min="13063" max="13063" width="11.42578125" style="219" customWidth="1"/>
    <col min="13064" max="13064" width="14.28515625" style="219" customWidth="1"/>
    <col min="13065" max="13065" width="13.28515625" style="219" customWidth="1"/>
    <col min="13066" max="13313" width="9.140625" style="219"/>
    <col min="13314" max="13314" width="5.7109375" style="219" customWidth="1"/>
    <col min="13315" max="13315" width="53.85546875" style="219" customWidth="1"/>
    <col min="13316" max="13316" width="10" style="219" customWidth="1"/>
    <col min="13317" max="13317" width="6.140625" style="219" customWidth="1"/>
    <col min="13318" max="13318" width="12.85546875" style="219" customWidth="1"/>
    <col min="13319" max="13319" width="11.42578125" style="219" customWidth="1"/>
    <col min="13320" max="13320" width="14.28515625" style="219" customWidth="1"/>
    <col min="13321" max="13321" width="13.28515625" style="219" customWidth="1"/>
    <col min="13322" max="13569" width="9.140625" style="219"/>
    <col min="13570" max="13570" width="5.7109375" style="219" customWidth="1"/>
    <col min="13571" max="13571" width="53.85546875" style="219" customWidth="1"/>
    <col min="13572" max="13572" width="10" style="219" customWidth="1"/>
    <col min="13573" max="13573" width="6.140625" style="219" customWidth="1"/>
    <col min="13574" max="13574" width="12.85546875" style="219" customWidth="1"/>
    <col min="13575" max="13575" width="11.42578125" style="219" customWidth="1"/>
    <col min="13576" max="13576" width="14.28515625" style="219" customWidth="1"/>
    <col min="13577" max="13577" width="13.28515625" style="219" customWidth="1"/>
    <col min="13578" max="13825" width="9.140625" style="219"/>
    <col min="13826" max="13826" width="5.7109375" style="219" customWidth="1"/>
    <col min="13827" max="13827" width="53.85546875" style="219" customWidth="1"/>
    <col min="13828" max="13828" width="10" style="219" customWidth="1"/>
    <col min="13829" max="13829" width="6.140625" style="219" customWidth="1"/>
    <col min="13830" max="13830" width="12.85546875" style="219" customWidth="1"/>
    <col min="13831" max="13831" width="11.42578125" style="219" customWidth="1"/>
    <col min="13832" max="13832" width="14.28515625" style="219" customWidth="1"/>
    <col min="13833" max="13833" width="13.28515625" style="219" customWidth="1"/>
    <col min="13834" max="14081" width="9.140625" style="219"/>
    <col min="14082" max="14082" width="5.7109375" style="219" customWidth="1"/>
    <col min="14083" max="14083" width="53.85546875" style="219" customWidth="1"/>
    <col min="14084" max="14084" width="10" style="219" customWidth="1"/>
    <col min="14085" max="14085" width="6.140625" style="219" customWidth="1"/>
    <col min="14086" max="14086" width="12.85546875" style="219" customWidth="1"/>
    <col min="14087" max="14087" width="11.42578125" style="219" customWidth="1"/>
    <col min="14088" max="14088" width="14.28515625" style="219" customWidth="1"/>
    <col min="14089" max="14089" width="13.28515625" style="219" customWidth="1"/>
    <col min="14090" max="14337" width="9.140625" style="219"/>
    <col min="14338" max="14338" width="5.7109375" style="219" customWidth="1"/>
    <col min="14339" max="14339" width="53.85546875" style="219" customWidth="1"/>
    <col min="14340" max="14340" width="10" style="219" customWidth="1"/>
    <col min="14341" max="14341" width="6.140625" style="219" customWidth="1"/>
    <col min="14342" max="14342" width="12.85546875" style="219" customWidth="1"/>
    <col min="14343" max="14343" width="11.42578125" style="219" customWidth="1"/>
    <col min="14344" max="14344" width="14.28515625" style="219" customWidth="1"/>
    <col min="14345" max="14345" width="13.28515625" style="219" customWidth="1"/>
    <col min="14346" max="14593" width="9.140625" style="219"/>
    <col min="14594" max="14594" width="5.7109375" style="219" customWidth="1"/>
    <col min="14595" max="14595" width="53.85546875" style="219" customWidth="1"/>
    <col min="14596" max="14596" width="10" style="219" customWidth="1"/>
    <col min="14597" max="14597" width="6.140625" style="219" customWidth="1"/>
    <col min="14598" max="14598" width="12.85546875" style="219" customWidth="1"/>
    <col min="14599" max="14599" width="11.42578125" style="219" customWidth="1"/>
    <col min="14600" max="14600" width="14.28515625" style="219" customWidth="1"/>
    <col min="14601" max="14601" width="13.28515625" style="219" customWidth="1"/>
    <col min="14602" max="14849" width="9.140625" style="219"/>
    <col min="14850" max="14850" width="5.7109375" style="219" customWidth="1"/>
    <col min="14851" max="14851" width="53.85546875" style="219" customWidth="1"/>
    <col min="14852" max="14852" width="10" style="219" customWidth="1"/>
    <col min="14853" max="14853" width="6.140625" style="219" customWidth="1"/>
    <col min="14854" max="14854" width="12.85546875" style="219" customWidth="1"/>
    <col min="14855" max="14855" width="11.42578125" style="219" customWidth="1"/>
    <col min="14856" max="14856" width="14.28515625" style="219" customWidth="1"/>
    <col min="14857" max="14857" width="13.28515625" style="219" customWidth="1"/>
    <col min="14858" max="15105" width="9.140625" style="219"/>
    <col min="15106" max="15106" width="5.7109375" style="219" customWidth="1"/>
    <col min="15107" max="15107" width="53.85546875" style="219" customWidth="1"/>
    <col min="15108" max="15108" width="10" style="219" customWidth="1"/>
    <col min="15109" max="15109" width="6.140625" style="219" customWidth="1"/>
    <col min="15110" max="15110" width="12.85546875" style="219" customWidth="1"/>
    <col min="15111" max="15111" width="11.42578125" style="219" customWidth="1"/>
    <col min="15112" max="15112" width="14.28515625" style="219" customWidth="1"/>
    <col min="15113" max="15113" width="13.28515625" style="219" customWidth="1"/>
    <col min="15114" max="15361" width="9.140625" style="219"/>
    <col min="15362" max="15362" width="5.7109375" style="219" customWidth="1"/>
    <col min="15363" max="15363" width="53.85546875" style="219" customWidth="1"/>
    <col min="15364" max="15364" width="10" style="219" customWidth="1"/>
    <col min="15365" max="15365" width="6.140625" style="219" customWidth="1"/>
    <col min="15366" max="15366" width="12.85546875" style="219" customWidth="1"/>
    <col min="15367" max="15367" width="11.42578125" style="219" customWidth="1"/>
    <col min="15368" max="15368" width="14.28515625" style="219" customWidth="1"/>
    <col min="15369" max="15369" width="13.28515625" style="219" customWidth="1"/>
    <col min="15370" max="15617" width="9.140625" style="219"/>
    <col min="15618" max="15618" width="5.7109375" style="219" customWidth="1"/>
    <col min="15619" max="15619" width="53.85546875" style="219" customWidth="1"/>
    <col min="15620" max="15620" width="10" style="219" customWidth="1"/>
    <col min="15621" max="15621" width="6.140625" style="219" customWidth="1"/>
    <col min="15622" max="15622" width="12.85546875" style="219" customWidth="1"/>
    <col min="15623" max="15623" width="11.42578125" style="219" customWidth="1"/>
    <col min="15624" max="15624" width="14.28515625" style="219" customWidth="1"/>
    <col min="15625" max="15625" width="13.28515625" style="219" customWidth="1"/>
    <col min="15626" max="15873" width="9.140625" style="219"/>
    <col min="15874" max="15874" width="5.7109375" style="219" customWidth="1"/>
    <col min="15875" max="15875" width="53.85546875" style="219" customWidth="1"/>
    <col min="15876" max="15876" width="10" style="219" customWidth="1"/>
    <col min="15877" max="15877" width="6.140625" style="219" customWidth="1"/>
    <col min="15878" max="15878" width="12.85546875" style="219" customWidth="1"/>
    <col min="15879" max="15879" width="11.42578125" style="219" customWidth="1"/>
    <col min="15880" max="15880" width="14.28515625" style="219" customWidth="1"/>
    <col min="15881" max="15881" width="13.28515625" style="219" customWidth="1"/>
    <col min="15882" max="16129" width="9.140625" style="219"/>
    <col min="16130" max="16130" width="5.7109375" style="219" customWidth="1"/>
    <col min="16131" max="16131" width="53.85546875" style="219" customWidth="1"/>
    <col min="16132" max="16132" width="10" style="219" customWidth="1"/>
    <col min="16133" max="16133" width="6.140625" style="219" customWidth="1"/>
    <col min="16134" max="16134" width="12.85546875" style="219" customWidth="1"/>
    <col min="16135" max="16135" width="11.42578125" style="219" customWidth="1"/>
    <col min="16136" max="16136" width="14.28515625" style="219" customWidth="1"/>
    <col min="16137" max="16137" width="13.28515625" style="219" customWidth="1"/>
    <col min="16138" max="16384" width="9.140625" style="219"/>
  </cols>
  <sheetData>
    <row r="1" spans="1:9" s="362" customFormat="1" ht="25.5" customHeight="1">
      <c r="A1" s="8" t="s">
        <v>71</v>
      </c>
      <c r="B1" s="8" t="s">
        <v>72</v>
      </c>
      <c r="C1" s="334" t="s">
        <v>73</v>
      </c>
      <c r="D1" s="241" t="s">
        <v>74</v>
      </c>
      <c r="E1" s="241" t="s">
        <v>75</v>
      </c>
      <c r="F1" s="241" t="s">
        <v>76</v>
      </c>
      <c r="G1" s="241" t="s">
        <v>77</v>
      </c>
      <c r="H1" s="13" t="s">
        <v>0</v>
      </c>
      <c r="I1" s="13" t="s">
        <v>1</v>
      </c>
    </row>
    <row r="2" spans="1:9" s="367" customFormat="1" ht="99.75">
      <c r="A2" s="180">
        <v>1</v>
      </c>
      <c r="B2" s="181"/>
      <c r="C2" s="182" t="s">
        <v>4727</v>
      </c>
      <c r="D2" s="285">
        <v>130</v>
      </c>
      <c r="E2" s="183" t="s">
        <v>90</v>
      </c>
      <c r="F2" s="291"/>
      <c r="G2" s="291"/>
      <c r="H2" s="184">
        <f>D2*F2</f>
        <v>0</v>
      </c>
      <c r="I2" s="184">
        <f>D2*G2</f>
        <v>0</v>
      </c>
    </row>
    <row r="3" spans="1:9" s="367" customFormat="1">
      <c r="A3" s="180"/>
      <c r="B3" s="185"/>
      <c r="C3" s="186"/>
      <c r="D3" s="194"/>
      <c r="E3" s="187"/>
      <c r="F3" s="199"/>
      <c r="G3" s="199"/>
      <c r="H3" s="188"/>
      <c r="I3" s="188"/>
    </row>
    <row r="4" spans="1:9" s="367" customFormat="1">
      <c r="A4" s="180">
        <v>2</v>
      </c>
      <c r="B4" s="185"/>
      <c r="C4" s="186" t="s">
        <v>4569</v>
      </c>
      <c r="D4" s="194">
        <v>90</v>
      </c>
      <c r="E4" s="187" t="s">
        <v>90</v>
      </c>
      <c r="F4" s="292"/>
      <c r="G4" s="292"/>
      <c r="H4" s="188">
        <f>D4*F4</f>
        <v>0</v>
      </c>
      <c r="I4" s="188">
        <f>D4*G4</f>
        <v>0</v>
      </c>
    </row>
    <row r="5" spans="1:9" s="367" customFormat="1">
      <c r="A5" s="180"/>
      <c r="B5" s="185"/>
      <c r="C5" s="186"/>
      <c r="D5" s="194"/>
      <c r="E5" s="187"/>
      <c r="F5" s="199"/>
      <c r="G5" s="199"/>
      <c r="H5" s="188"/>
      <c r="I5" s="188"/>
    </row>
    <row r="6" spans="1:9" s="367" customFormat="1">
      <c r="A6" s="180">
        <v>3</v>
      </c>
      <c r="B6" s="185"/>
      <c r="C6" s="186" t="s">
        <v>4570</v>
      </c>
      <c r="D6" s="194">
        <v>60</v>
      </c>
      <c r="E6" s="187" t="s">
        <v>90</v>
      </c>
      <c r="F6" s="292"/>
      <c r="G6" s="292"/>
      <c r="H6" s="188">
        <f>D6*F6</f>
        <v>0</v>
      </c>
      <c r="I6" s="188">
        <f>D6*G6</f>
        <v>0</v>
      </c>
    </row>
    <row r="7" spans="1:9" s="367" customFormat="1">
      <c r="A7" s="180"/>
      <c r="B7" s="185"/>
      <c r="C7" s="186"/>
      <c r="D7" s="194"/>
      <c r="E7" s="187"/>
      <c r="F7" s="199"/>
      <c r="G7" s="199"/>
      <c r="H7" s="188"/>
      <c r="I7" s="188"/>
    </row>
    <row r="8" spans="1:9" s="367" customFormat="1">
      <c r="A8" s="180">
        <v>4</v>
      </c>
      <c r="B8" s="185"/>
      <c r="C8" s="186" t="s">
        <v>4571</v>
      </c>
      <c r="D8" s="194">
        <v>300</v>
      </c>
      <c r="E8" s="187" t="s">
        <v>90</v>
      </c>
      <c r="F8" s="292"/>
      <c r="G8" s="292"/>
      <c r="H8" s="188">
        <f>D8*F8</f>
        <v>0</v>
      </c>
      <c r="I8" s="188">
        <f>D8*G8</f>
        <v>0</v>
      </c>
    </row>
    <row r="9" spans="1:9" s="367" customFormat="1">
      <c r="A9" s="180"/>
      <c r="B9" s="185"/>
      <c r="C9" s="186"/>
      <c r="D9" s="194"/>
      <c r="E9" s="187"/>
      <c r="F9" s="199"/>
      <c r="G9" s="199"/>
      <c r="H9" s="188"/>
      <c r="I9" s="188"/>
    </row>
    <row r="10" spans="1:9" s="367" customFormat="1" ht="99.75">
      <c r="A10" s="180">
        <v>5</v>
      </c>
      <c r="B10" s="185"/>
      <c r="C10" s="186" t="s">
        <v>4728</v>
      </c>
      <c r="D10" s="194">
        <v>50</v>
      </c>
      <c r="E10" s="187" t="s">
        <v>90</v>
      </c>
      <c r="F10" s="292"/>
      <c r="G10" s="292"/>
      <c r="H10" s="188">
        <f>D10*F10</f>
        <v>0</v>
      </c>
      <c r="I10" s="188">
        <f>D10*G10</f>
        <v>0</v>
      </c>
    </row>
    <row r="11" spans="1:9" s="367" customFormat="1">
      <c r="A11" s="180"/>
      <c r="B11" s="185"/>
      <c r="C11" s="186"/>
      <c r="D11" s="194"/>
      <c r="E11" s="187"/>
      <c r="F11" s="199"/>
      <c r="G11" s="199"/>
      <c r="H11" s="188"/>
      <c r="I11" s="188"/>
    </row>
    <row r="12" spans="1:9" s="367" customFormat="1" ht="85.5">
      <c r="A12" s="180">
        <v>6</v>
      </c>
      <c r="B12" s="185"/>
      <c r="C12" s="186" t="s">
        <v>4573</v>
      </c>
      <c r="D12" s="194">
        <v>60</v>
      </c>
      <c r="E12" s="187" t="s">
        <v>90</v>
      </c>
      <c r="F12" s="292"/>
      <c r="G12" s="292"/>
      <c r="H12" s="188">
        <f>D12*F12</f>
        <v>0</v>
      </c>
      <c r="I12" s="188">
        <f>D12*G12</f>
        <v>0</v>
      </c>
    </row>
    <row r="13" spans="1:9" s="367" customFormat="1">
      <c r="A13" s="180"/>
      <c r="B13" s="185"/>
      <c r="C13" s="186"/>
      <c r="D13" s="194"/>
      <c r="E13" s="187"/>
      <c r="F13" s="199"/>
      <c r="G13" s="199"/>
      <c r="H13" s="188"/>
      <c r="I13" s="188"/>
    </row>
    <row r="14" spans="1:9" s="367" customFormat="1" ht="28.5">
      <c r="A14" s="180">
        <v>7</v>
      </c>
      <c r="B14" s="185"/>
      <c r="C14" s="186" t="s">
        <v>91</v>
      </c>
      <c r="D14" s="194">
        <v>2120</v>
      </c>
      <c r="E14" s="187" t="s">
        <v>90</v>
      </c>
      <c r="F14" s="292"/>
      <c r="G14" s="292"/>
      <c r="H14" s="188">
        <f>D14*F14</f>
        <v>0</v>
      </c>
      <c r="I14" s="188">
        <f>D14*G14</f>
        <v>0</v>
      </c>
    </row>
    <row r="15" spans="1:9" s="367" customFormat="1">
      <c r="A15" s="180"/>
      <c r="B15" s="185"/>
      <c r="C15" s="186"/>
      <c r="D15" s="194"/>
      <c r="E15" s="187"/>
      <c r="F15" s="199"/>
      <c r="G15" s="199"/>
      <c r="H15" s="188"/>
      <c r="I15" s="188"/>
    </row>
    <row r="16" spans="1:9" s="367" customFormat="1" ht="28.5">
      <c r="A16" s="180">
        <v>8</v>
      </c>
      <c r="B16" s="185"/>
      <c r="C16" s="186" t="s">
        <v>92</v>
      </c>
      <c r="D16" s="194">
        <v>2400</v>
      </c>
      <c r="E16" s="187" t="s">
        <v>90</v>
      </c>
      <c r="F16" s="292"/>
      <c r="G16" s="292"/>
      <c r="H16" s="188">
        <f>D16*F16</f>
        <v>0</v>
      </c>
      <c r="I16" s="188">
        <f>D16*G16</f>
        <v>0</v>
      </c>
    </row>
    <row r="17" spans="1:9" s="367" customFormat="1">
      <c r="A17" s="180"/>
      <c r="B17" s="185"/>
      <c r="C17" s="186"/>
      <c r="D17" s="194"/>
      <c r="E17" s="187"/>
      <c r="F17" s="199"/>
      <c r="G17" s="199"/>
      <c r="H17" s="188"/>
      <c r="I17" s="188"/>
    </row>
    <row r="18" spans="1:9" s="367" customFormat="1" ht="28.5">
      <c r="A18" s="180">
        <v>9</v>
      </c>
      <c r="B18" s="185"/>
      <c r="C18" s="186" t="s">
        <v>93</v>
      </c>
      <c r="D18" s="194">
        <v>350</v>
      </c>
      <c r="E18" s="187" t="s">
        <v>90</v>
      </c>
      <c r="F18" s="292"/>
      <c r="G18" s="292"/>
      <c r="H18" s="188">
        <f>D18*F18</f>
        <v>0</v>
      </c>
      <c r="I18" s="188">
        <f>D18*G18</f>
        <v>0</v>
      </c>
    </row>
    <row r="19" spans="1:9" s="367" customFormat="1">
      <c r="A19" s="180"/>
      <c r="B19" s="185"/>
      <c r="C19" s="186"/>
      <c r="D19" s="194"/>
      <c r="E19" s="187"/>
      <c r="F19" s="199"/>
      <c r="G19" s="199"/>
      <c r="H19" s="188"/>
      <c r="I19" s="188"/>
    </row>
    <row r="20" spans="1:9" s="367" customFormat="1" ht="28.5">
      <c r="A20" s="180">
        <v>10</v>
      </c>
      <c r="B20" s="185"/>
      <c r="C20" s="186" t="s">
        <v>94</v>
      </c>
      <c r="D20" s="194">
        <v>2900</v>
      </c>
      <c r="E20" s="187" t="s">
        <v>90</v>
      </c>
      <c r="F20" s="292"/>
      <c r="G20" s="292"/>
      <c r="H20" s="188">
        <f>D20*F20</f>
        <v>0</v>
      </c>
      <c r="I20" s="188">
        <f>D20*G20</f>
        <v>0</v>
      </c>
    </row>
    <row r="21" spans="1:9" s="367" customFormat="1">
      <c r="A21" s="180"/>
      <c r="B21" s="185"/>
      <c r="C21" s="186"/>
      <c r="D21" s="194"/>
      <c r="E21" s="187"/>
      <c r="F21" s="199"/>
      <c r="G21" s="199"/>
      <c r="H21" s="188"/>
      <c r="I21" s="188"/>
    </row>
    <row r="22" spans="1:9" s="367" customFormat="1" ht="28.5">
      <c r="A22" s="180">
        <v>11</v>
      </c>
      <c r="B22" s="185"/>
      <c r="C22" s="186" t="s">
        <v>95</v>
      </c>
      <c r="D22" s="194">
        <v>760</v>
      </c>
      <c r="E22" s="187" t="s">
        <v>90</v>
      </c>
      <c r="F22" s="292"/>
      <c r="G22" s="292"/>
      <c r="H22" s="188">
        <f>D22*F22</f>
        <v>0</v>
      </c>
      <c r="I22" s="188">
        <f>D22*G22</f>
        <v>0</v>
      </c>
    </row>
    <row r="23" spans="1:9" s="367" customFormat="1">
      <c r="A23" s="180"/>
      <c r="B23" s="185"/>
      <c r="C23" s="186"/>
      <c r="D23" s="194"/>
      <c r="E23" s="187"/>
      <c r="F23" s="199"/>
      <c r="G23" s="199"/>
      <c r="H23" s="188"/>
      <c r="I23" s="188"/>
    </row>
    <row r="24" spans="1:9" s="367" customFormat="1" ht="28.5">
      <c r="A24" s="180">
        <v>12</v>
      </c>
      <c r="B24" s="185"/>
      <c r="C24" s="186" t="s">
        <v>96</v>
      </c>
      <c r="D24" s="194">
        <v>1350</v>
      </c>
      <c r="E24" s="187" t="s">
        <v>90</v>
      </c>
      <c r="F24" s="292"/>
      <c r="G24" s="292"/>
      <c r="H24" s="188">
        <f>D24*F24</f>
        <v>0</v>
      </c>
      <c r="I24" s="188">
        <f>D24*G24</f>
        <v>0</v>
      </c>
    </row>
    <row r="25" spans="1:9" s="367" customFormat="1">
      <c r="A25" s="180"/>
      <c r="B25" s="185"/>
      <c r="C25" s="186"/>
      <c r="D25" s="194"/>
      <c r="E25" s="187"/>
      <c r="F25" s="199"/>
      <c r="G25" s="199"/>
      <c r="H25" s="188"/>
      <c r="I25" s="188"/>
    </row>
    <row r="26" spans="1:9" s="367" customFormat="1" ht="28.5">
      <c r="A26" s="180">
        <v>13</v>
      </c>
      <c r="B26" s="185"/>
      <c r="C26" s="186" t="s">
        <v>97</v>
      </c>
      <c r="D26" s="194">
        <v>440</v>
      </c>
      <c r="E26" s="187" t="s">
        <v>90</v>
      </c>
      <c r="F26" s="292"/>
      <c r="G26" s="292"/>
      <c r="H26" s="188">
        <f>D26*F26</f>
        <v>0</v>
      </c>
      <c r="I26" s="188">
        <f>D26*G26</f>
        <v>0</v>
      </c>
    </row>
    <row r="27" spans="1:9" s="367" customFormat="1">
      <c r="A27" s="180"/>
      <c r="B27" s="185"/>
      <c r="C27" s="186"/>
      <c r="D27" s="194"/>
      <c r="E27" s="187"/>
      <c r="F27" s="199"/>
      <c r="G27" s="199"/>
      <c r="H27" s="188"/>
      <c r="I27" s="188"/>
    </row>
    <row r="28" spans="1:9" s="367" customFormat="1" ht="42.75">
      <c r="A28" s="180">
        <v>14</v>
      </c>
      <c r="B28" s="185"/>
      <c r="C28" s="186" t="s">
        <v>206</v>
      </c>
      <c r="D28" s="194">
        <v>100</v>
      </c>
      <c r="E28" s="187" t="s">
        <v>90</v>
      </c>
      <c r="F28" s="292"/>
      <c r="G28" s="292"/>
      <c r="H28" s="188">
        <f>D28*F28</f>
        <v>0</v>
      </c>
      <c r="I28" s="188">
        <f>D28*G28</f>
        <v>0</v>
      </c>
    </row>
    <row r="29" spans="1:9" s="367" customFormat="1">
      <c r="A29" s="180"/>
      <c r="B29" s="185"/>
      <c r="C29" s="186"/>
      <c r="D29" s="194"/>
      <c r="E29" s="187"/>
      <c r="F29" s="199"/>
      <c r="G29" s="199"/>
      <c r="H29" s="188"/>
      <c r="I29" s="188"/>
    </row>
    <row r="30" spans="1:9" s="367" customFormat="1" ht="42.75">
      <c r="A30" s="180">
        <v>15</v>
      </c>
      <c r="B30" s="185"/>
      <c r="C30" s="186" t="s">
        <v>4576</v>
      </c>
      <c r="D30" s="194">
        <v>60</v>
      </c>
      <c r="E30" s="187" t="s">
        <v>90</v>
      </c>
      <c r="F30" s="292"/>
      <c r="G30" s="292"/>
      <c r="H30" s="188">
        <f>D30*F30</f>
        <v>0</v>
      </c>
      <c r="I30" s="188">
        <f>D30*G30</f>
        <v>0</v>
      </c>
    </row>
    <row r="31" spans="1:9" s="367" customFormat="1">
      <c r="A31" s="180"/>
      <c r="B31" s="185"/>
      <c r="C31" s="186"/>
      <c r="D31" s="194"/>
      <c r="E31" s="187"/>
      <c r="F31" s="199"/>
      <c r="G31" s="199"/>
      <c r="H31" s="188"/>
      <c r="I31" s="188"/>
    </row>
    <row r="32" spans="1:9" s="367" customFormat="1" ht="28.5">
      <c r="A32" s="180">
        <v>16</v>
      </c>
      <c r="B32" s="185"/>
      <c r="C32" s="186" t="s">
        <v>4577</v>
      </c>
      <c r="D32" s="194">
        <v>1500</v>
      </c>
      <c r="E32" s="187" t="s">
        <v>80</v>
      </c>
      <c r="F32" s="292"/>
      <c r="G32" s="292"/>
      <c r="H32" s="188">
        <f>D32*F32</f>
        <v>0</v>
      </c>
      <c r="I32" s="188">
        <f>D32*G32</f>
        <v>0</v>
      </c>
    </row>
    <row r="33" spans="1:11" s="367" customFormat="1">
      <c r="A33" s="180"/>
      <c r="B33" s="185"/>
      <c r="C33" s="186"/>
      <c r="D33" s="194"/>
      <c r="E33" s="187"/>
      <c r="F33" s="199"/>
      <c r="G33" s="199"/>
      <c r="H33" s="188"/>
      <c r="I33" s="188"/>
    </row>
    <row r="34" spans="1:11" s="368" customFormat="1" ht="42.75">
      <c r="A34" s="180">
        <v>17</v>
      </c>
      <c r="B34" s="185"/>
      <c r="C34" s="186" t="s">
        <v>4578</v>
      </c>
      <c r="D34" s="194">
        <v>10</v>
      </c>
      <c r="E34" s="187" t="s">
        <v>80</v>
      </c>
      <c r="F34" s="292"/>
      <c r="G34" s="292"/>
      <c r="H34" s="188">
        <f>D34*F34</f>
        <v>0</v>
      </c>
      <c r="I34" s="188">
        <f>D34*G34</f>
        <v>0</v>
      </c>
      <c r="J34" s="367"/>
    </row>
    <row r="35" spans="1:11" s="368" customFormat="1" ht="15">
      <c r="A35" s="180"/>
      <c r="B35" s="185"/>
      <c r="C35" s="186"/>
      <c r="D35" s="194"/>
      <c r="E35" s="187"/>
      <c r="F35" s="199"/>
      <c r="G35" s="199"/>
      <c r="H35" s="188"/>
      <c r="I35" s="188"/>
      <c r="J35" s="367"/>
    </row>
    <row r="36" spans="1:11" s="367" customFormat="1" ht="42.75">
      <c r="A36" s="180">
        <v>18</v>
      </c>
      <c r="B36" s="185"/>
      <c r="C36" s="186" t="s">
        <v>103</v>
      </c>
      <c r="D36" s="194">
        <v>800</v>
      </c>
      <c r="E36" s="187" t="s">
        <v>80</v>
      </c>
      <c r="F36" s="292"/>
      <c r="G36" s="292"/>
      <c r="H36" s="188">
        <f>D36*F36</f>
        <v>0</v>
      </c>
      <c r="I36" s="188">
        <f>D36*G36</f>
        <v>0</v>
      </c>
    </row>
    <row r="37" spans="1:11" s="367" customFormat="1">
      <c r="A37" s="180"/>
      <c r="B37" s="185"/>
      <c r="C37" s="186"/>
      <c r="D37" s="194"/>
      <c r="E37" s="187"/>
      <c r="F37" s="199"/>
      <c r="G37" s="199"/>
      <c r="H37" s="188"/>
      <c r="I37" s="188"/>
    </row>
    <row r="38" spans="1:11" s="368" customFormat="1" ht="57">
      <c r="A38" s="180">
        <v>19</v>
      </c>
      <c r="B38" s="185"/>
      <c r="C38" s="186" t="s">
        <v>207</v>
      </c>
      <c r="D38" s="194">
        <v>1</v>
      </c>
      <c r="E38" s="187" t="s">
        <v>105</v>
      </c>
      <c r="F38" s="292"/>
      <c r="G38" s="292"/>
      <c r="H38" s="188">
        <f>D38*F38</f>
        <v>0</v>
      </c>
      <c r="I38" s="188">
        <f>D38*G38</f>
        <v>0</v>
      </c>
      <c r="J38" s="367"/>
    </row>
    <row r="39" spans="1:11" s="368" customFormat="1" ht="15">
      <c r="A39" s="180"/>
      <c r="B39" s="185"/>
      <c r="C39" s="186"/>
      <c r="D39" s="194"/>
      <c r="E39" s="187"/>
      <c r="F39" s="199"/>
      <c r="G39" s="199"/>
      <c r="H39" s="188"/>
      <c r="I39" s="188"/>
      <c r="J39" s="367"/>
    </row>
    <row r="40" spans="1:11" s="368" customFormat="1" ht="15">
      <c r="A40" s="189"/>
      <c r="B40" s="190"/>
      <c r="C40" s="191" t="s">
        <v>4579</v>
      </c>
      <c r="D40" s="196"/>
      <c r="E40" s="192"/>
      <c r="F40" s="198"/>
      <c r="G40" s="198"/>
      <c r="H40" s="193">
        <f>SUM(H2:H39)</f>
        <v>0</v>
      </c>
      <c r="I40" s="193">
        <f>SUM(I2:I39)</f>
        <v>0</v>
      </c>
      <c r="J40" s="367"/>
    </row>
    <row r="41" spans="1:11" s="368" customFormat="1" ht="15">
      <c r="A41" s="180"/>
      <c r="B41" s="185"/>
      <c r="C41" s="186"/>
      <c r="D41" s="194"/>
      <c r="E41" s="187"/>
      <c r="F41" s="199"/>
      <c r="G41" s="199"/>
      <c r="H41" s="188"/>
      <c r="I41" s="188"/>
      <c r="J41" s="367"/>
    </row>
    <row r="42" spans="1:11" s="367" customFormat="1" ht="114">
      <c r="A42" s="180">
        <v>20</v>
      </c>
      <c r="B42" s="185"/>
      <c r="C42" s="186" t="s">
        <v>4729</v>
      </c>
      <c r="D42" s="194">
        <v>8</v>
      </c>
      <c r="E42" s="194" t="s">
        <v>90</v>
      </c>
      <c r="F42" s="292"/>
      <c r="G42" s="292"/>
      <c r="H42" s="188">
        <f>D42*F42</f>
        <v>0</v>
      </c>
      <c r="I42" s="188">
        <f>D42*G42</f>
        <v>0</v>
      </c>
    </row>
    <row r="43" spans="1:11" s="367" customFormat="1">
      <c r="A43" s="180"/>
      <c r="B43" s="185"/>
      <c r="C43" s="186"/>
      <c r="D43" s="194"/>
      <c r="E43" s="194"/>
      <c r="F43" s="199"/>
      <c r="G43" s="199"/>
      <c r="H43" s="188"/>
      <c r="I43" s="188"/>
    </row>
    <row r="44" spans="1:11" s="367" customFormat="1" ht="114">
      <c r="A44" s="180">
        <v>21</v>
      </c>
      <c r="B44" s="185"/>
      <c r="C44" s="186" t="s">
        <v>4730</v>
      </c>
      <c r="D44" s="194">
        <v>8</v>
      </c>
      <c r="E44" s="194" t="s">
        <v>90</v>
      </c>
      <c r="F44" s="292"/>
      <c r="G44" s="292"/>
      <c r="H44" s="188">
        <f>D44*F44</f>
        <v>0</v>
      </c>
      <c r="I44" s="188">
        <f>D44*G44</f>
        <v>0</v>
      </c>
    </row>
    <row r="45" spans="1:11" s="367" customFormat="1">
      <c r="A45" s="180"/>
      <c r="B45" s="185"/>
      <c r="C45" s="186"/>
      <c r="D45" s="194"/>
      <c r="E45" s="194"/>
      <c r="F45" s="199"/>
      <c r="G45" s="199"/>
      <c r="H45" s="188"/>
      <c r="I45" s="188"/>
    </row>
    <row r="46" spans="1:11" ht="99.75">
      <c r="A46" s="180">
        <v>22</v>
      </c>
      <c r="B46" s="203"/>
      <c r="C46" s="223" t="s">
        <v>4731</v>
      </c>
      <c r="D46" s="187">
        <v>4</v>
      </c>
      <c r="E46" s="194" t="s">
        <v>80</v>
      </c>
      <c r="F46" s="292"/>
      <c r="G46" s="292"/>
      <c r="H46" s="188">
        <f>D46*F46</f>
        <v>0</v>
      </c>
      <c r="I46" s="188">
        <f>D46*G46</f>
        <v>0</v>
      </c>
      <c r="J46" s="367"/>
      <c r="K46" s="367"/>
    </row>
    <row r="47" spans="1:11">
      <c r="A47" s="180"/>
      <c r="B47" s="203"/>
      <c r="C47" s="223"/>
      <c r="D47" s="187"/>
      <c r="E47" s="194"/>
      <c r="F47" s="199"/>
      <c r="G47" s="199"/>
      <c r="H47" s="188"/>
      <c r="I47" s="188"/>
      <c r="J47" s="367"/>
      <c r="K47" s="367"/>
    </row>
    <row r="48" spans="1:11" ht="99.75">
      <c r="A48" s="180">
        <v>23</v>
      </c>
      <c r="B48" s="203"/>
      <c r="C48" s="223" t="s">
        <v>4732</v>
      </c>
      <c r="D48" s="187">
        <v>28</v>
      </c>
      <c r="E48" s="194" t="s">
        <v>80</v>
      </c>
      <c r="F48" s="292"/>
      <c r="G48" s="292"/>
      <c r="H48" s="188">
        <f>D48*F48</f>
        <v>0</v>
      </c>
      <c r="I48" s="188">
        <f>D48*G48</f>
        <v>0</v>
      </c>
      <c r="J48" s="367"/>
      <c r="K48" s="367"/>
    </row>
    <row r="49" spans="1:11">
      <c r="A49" s="180"/>
      <c r="B49" s="203"/>
      <c r="C49" s="223"/>
      <c r="D49" s="187"/>
      <c r="E49" s="194"/>
      <c r="F49" s="199"/>
      <c r="G49" s="199"/>
      <c r="H49" s="188"/>
      <c r="I49" s="188"/>
      <c r="J49" s="367"/>
      <c r="K49" s="367"/>
    </row>
    <row r="50" spans="1:11" ht="28.5">
      <c r="A50" s="180">
        <v>24</v>
      </c>
      <c r="B50" s="203"/>
      <c r="C50" s="223" t="s">
        <v>4733</v>
      </c>
      <c r="D50" s="187">
        <v>224</v>
      </c>
      <c r="E50" s="194" t="s">
        <v>80</v>
      </c>
      <c r="F50" s="292"/>
      <c r="G50" s="292"/>
      <c r="H50" s="188">
        <f>D50*F50</f>
        <v>0</v>
      </c>
      <c r="I50" s="188">
        <f>D50*G50</f>
        <v>0</v>
      </c>
      <c r="J50" s="367"/>
      <c r="K50" s="367"/>
    </row>
    <row r="51" spans="1:11">
      <c r="A51" s="180"/>
      <c r="B51" s="203"/>
      <c r="C51" s="223"/>
      <c r="D51" s="187"/>
      <c r="E51" s="194"/>
      <c r="F51" s="199"/>
      <c r="G51" s="199"/>
      <c r="H51" s="188"/>
      <c r="I51" s="188"/>
      <c r="J51" s="367"/>
      <c r="K51" s="367"/>
    </row>
    <row r="52" spans="1:11" s="367" customFormat="1" ht="57">
      <c r="A52" s="180">
        <v>25</v>
      </c>
      <c r="B52" s="203"/>
      <c r="C52" s="195" t="s">
        <v>208</v>
      </c>
      <c r="D52" s="194">
        <v>970</v>
      </c>
      <c r="E52" s="194" t="s">
        <v>90</v>
      </c>
      <c r="F52" s="292"/>
      <c r="G52" s="292"/>
      <c r="H52" s="188">
        <f>D52*F52</f>
        <v>0</v>
      </c>
      <c r="I52" s="188">
        <f>D52*G52</f>
        <v>0</v>
      </c>
    </row>
    <row r="53" spans="1:11" s="367" customFormat="1">
      <c r="A53" s="180"/>
      <c r="B53" s="203"/>
      <c r="C53" s="195"/>
      <c r="D53" s="194"/>
      <c r="E53" s="194"/>
      <c r="F53" s="199"/>
      <c r="G53" s="199"/>
      <c r="H53" s="188"/>
      <c r="I53" s="188"/>
    </row>
    <row r="54" spans="1:11" s="367" customFormat="1" ht="57">
      <c r="A54" s="180">
        <v>26</v>
      </c>
      <c r="B54" s="185"/>
      <c r="C54" s="195" t="s">
        <v>209</v>
      </c>
      <c r="D54" s="194">
        <v>40</v>
      </c>
      <c r="E54" s="194" t="s">
        <v>90</v>
      </c>
      <c r="F54" s="292"/>
      <c r="G54" s="292"/>
      <c r="H54" s="188">
        <f>D54*F54</f>
        <v>0</v>
      </c>
      <c r="I54" s="188">
        <f>D54*G54</f>
        <v>0</v>
      </c>
    </row>
    <row r="55" spans="1:11" s="367" customFormat="1">
      <c r="A55" s="180"/>
      <c r="B55" s="185"/>
      <c r="C55" s="195"/>
      <c r="D55" s="194"/>
      <c r="E55" s="194"/>
      <c r="F55" s="199"/>
      <c r="G55" s="199"/>
      <c r="H55" s="188"/>
      <c r="I55" s="188"/>
    </row>
    <row r="56" spans="1:11" s="367" customFormat="1" ht="57">
      <c r="A56" s="180">
        <v>27</v>
      </c>
      <c r="B56" s="185"/>
      <c r="C56" s="186" t="s">
        <v>4734</v>
      </c>
      <c r="D56" s="194">
        <v>1550</v>
      </c>
      <c r="E56" s="194" t="s">
        <v>90</v>
      </c>
      <c r="F56" s="292"/>
      <c r="G56" s="292"/>
      <c r="H56" s="188">
        <f>D56*F56</f>
        <v>0</v>
      </c>
      <c r="I56" s="188">
        <f>D56*G56</f>
        <v>0</v>
      </c>
    </row>
    <row r="57" spans="1:11" s="367" customFormat="1">
      <c r="A57" s="180"/>
      <c r="B57" s="185"/>
      <c r="C57" s="186"/>
      <c r="D57" s="194"/>
      <c r="E57" s="194"/>
      <c r="F57" s="199"/>
      <c r="G57" s="199"/>
      <c r="H57" s="188"/>
      <c r="I57" s="188"/>
    </row>
    <row r="58" spans="1:11" s="369" customFormat="1">
      <c r="A58" s="180">
        <v>28</v>
      </c>
      <c r="B58" s="185"/>
      <c r="C58" s="186" t="s">
        <v>210</v>
      </c>
      <c r="D58" s="194">
        <v>1530</v>
      </c>
      <c r="E58" s="194" t="s">
        <v>90</v>
      </c>
      <c r="F58" s="292"/>
      <c r="G58" s="292"/>
      <c r="H58" s="188">
        <f>D58*F58</f>
        <v>0</v>
      </c>
      <c r="I58" s="188">
        <f>D58*G58</f>
        <v>0</v>
      </c>
    </row>
    <row r="59" spans="1:11" s="369" customFormat="1">
      <c r="A59" s="180"/>
      <c r="B59" s="185"/>
      <c r="C59" s="186"/>
      <c r="D59" s="194"/>
      <c r="E59" s="194"/>
      <c r="F59" s="199"/>
      <c r="G59" s="199"/>
      <c r="H59" s="188"/>
      <c r="I59" s="188"/>
    </row>
    <row r="60" spans="1:11" s="369" customFormat="1">
      <c r="A60" s="180">
        <v>29</v>
      </c>
      <c r="B60" s="185"/>
      <c r="C60" s="186" t="s">
        <v>109</v>
      </c>
      <c r="D60" s="194">
        <v>270</v>
      </c>
      <c r="E60" s="194" t="s">
        <v>90</v>
      </c>
      <c r="F60" s="292"/>
      <c r="G60" s="292"/>
      <c r="H60" s="188">
        <f>D60*F60</f>
        <v>0</v>
      </c>
      <c r="I60" s="188">
        <f>D60*G60</f>
        <v>0</v>
      </c>
    </row>
    <row r="61" spans="1:11" s="369" customFormat="1">
      <c r="A61" s="180"/>
      <c r="B61" s="185"/>
      <c r="C61" s="186"/>
      <c r="D61" s="194"/>
      <c r="E61" s="194"/>
      <c r="F61" s="199"/>
      <c r="G61" s="199"/>
      <c r="H61" s="188"/>
      <c r="I61" s="188"/>
    </row>
    <row r="62" spans="1:11" s="369" customFormat="1">
      <c r="A62" s="180">
        <v>30</v>
      </c>
      <c r="B62" s="185"/>
      <c r="C62" s="186" t="s">
        <v>110</v>
      </c>
      <c r="D62" s="194">
        <v>50</v>
      </c>
      <c r="E62" s="194" t="s">
        <v>90</v>
      </c>
      <c r="F62" s="292"/>
      <c r="G62" s="292"/>
      <c r="H62" s="188">
        <f>D62*F62</f>
        <v>0</v>
      </c>
      <c r="I62" s="188">
        <f>D62*G62</f>
        <v>0</v>
      </c>
    </row>
    <row r="63" spans="1:11" s="369" customFormat="1">
      <c r="A63" s="180"/>
      <c r="B63" s="185"/>
      <c r="C63" s="186"/>
      <c r="D63" s="194"/>
      <c r="E63" s="194"/>
      <c r="F63" s="199"/>
      <c r="G63" s="199"/>
      <c r="H63" s="188"/>
      <c r="I63" s="188"/>
    </row>
    <row r="64" spans="1:11" s="367" customFormat="1">
      <c r="A64" s="180">
        <v>31</v>
      </c>
      <c r="B64" s="185"/>
      <c r="C64" s="186" t="s">
        <v>211</v>
      </c>
      <c r="D64" s="194">
        <v>430</v>
      </c>
      <c r="E64" s="194" t="s">
        <v>90</v>
      </c>
      <c r="F64" s="292"/>
      <c r="G64" s="292"/>
      <c r="H64" s="188">
        <f>D64*F64</f>
        <v>0</v>
      </c>
      <c r="I64" s="188">
        <f>D64*G64</f>
        <v>0</v>
      </c>
    </row>
    <row r="65" spans="1:9" s="367" customFormat="1">
      <c r="A65" s="180"/>
      <c r="B65" s="185"/>
      <c r="C65" s="186"/>
      <c r="D65" s="194"/>
      <c r="E65" s="194"/>
      <c r="F65" s="199"/>
      <c r="G65" s="199"/>
      <c r="H65" s="188"/>
      <c r="I65" s="188"/>
    </row>
    <row r="66" spans="1:9" s="367" customFormat="1">
      <c r="A66" s="180">
        <v>32</v>
      </c>
      <c r="B66" s="185"/>
      <c r="C66" s="186" t="s">
        <v>116</v>
      </c>
      <c r="D66" s="194">
        <v>30</v>
      </c>
      <c r="E66" s="194" t="s">
        <v>90</v>
      </c>
      <c r="F66" s="292"/>
      <c r="G66" s="292"/>
      <c r="H66" s="188">
        <f>D66*F66</f>
        <v>0</v>
      </c>
      <c r="I66" s="188">
        <f>D66*G66</f>
        <v>0</v>
      </c>
    </row>
    <row r="67" spans="1:9" s="367" customFormat="1">
      <c r="A67" s="180"/>
      <c r="B67" s="185"/>
      <c r="C67" s="186"/>
      <c r="D67" s="194"/>
      <c r="E67" s="194"/>
      <c r="F67" s="199"/>
      <c r="G67" s="199"/>
      <c r="H67" s="188"/>
      <c r="I67" s="188"/>
    </row>
    <row r="68" spans="1:9" s="367" customFormat="1">
      <c r="A68" s="180">
        <v>33</v>
      </c>
      <c r="B68" s="185"/>
      <c r="C68" s="186" t="s">
        <v>112</v>
      </c>
      <c r="D68" s="194">
        <v>60</v>
      </c>
      <c r="E68" s="194" t="s">
        <v>90</v>
      </c>
      <c r="F68" s="292"/>
      <c r="G68" s="292"/>
      <c r="H68" s="188">
        <f>D68*F68</f>
        <v>0</v>
      </c>
      <c r="I68" s="188">
        <f>D68*G68</f>
        <v>0</v>
      </c>
    </row>
    <row r="69" spans="1:9" s="367" customFormat="1">
      <c r="A69" s="180"/>
      <c r="B69" s="185"/>
      <c r="C69" s="186"/>
      <c r="D69" s="194"/>
      <c r="E69" s="194"/>
      <c r="F69" s="199"/>
      <c r="G69" s="199"/>
      <c r="H69" s="188"/>
      <c r="I69" s="188"/>
    </row>
    <row r="70" spans="1:9" s="367" customFormat="1">
      <c r="A70" s="180">
        <v>34</v>
      </c>
      <c r="B70" s="185"/>
      <c r="C70" s="186" t="s">
        <v>123</v>
      </c>
      <c r="D70" s="194">
        <v>3100</v>
      </c>
      <c r="E70" s="194" t="s">
        <v>90</v>
      </c>
      <c r="F70" s="292"/>
      <c r="G70" s="292"/>
      <c r="H70" s="188">
        <f>D70*F70</f>
        <v>0</v>
      </c>
      <c r="I70" s="188">
        <f>D70*G70</f>
        <v>0</v>
      </c>
    </row>
    <row r="71" spans="1:9" s="367" customFormat="1">
      <c r="A71" s="180"/>
      <c r="B71" s="185"/>
      <c r="C71" s="186"/>
      <c r="D71" s="194"/>
      <c r="E71" s="194"/>
      <c r="F71" s="199"/>
      <c r="G71" s="199"/>
      <c r="H71" s="188"/>
      <c r="I71" s="188"/>
    </row>
    <row r="72" spans="1:9" s="367" customFormat="1">
      <c r="A72" s="180">
        <v>35</v>
      </c>
      <c r="B72" s="185"/>
      <c r="C72" s="186" t="s">
        <v>120</v>
      </c>
      <c r="D72" s="194">
        <v>1250</v>
      </c>
      <c r="E72" s="194" t="s">
        <v>90</v>
      </c>
      <c r="F72" s="292"/>
      <c r="G72" s="292"/>
      <c r="H72" s="188">
        <f>D72*F72</f>
        <v>0</v>
      </c>
      <c r="I72" s="188">
        <f>D72*G72</f>
        <v>0</v>
      </c>
    </row>
    <row r="73" spans="1:9" s="367" customFormat="1">
      <c r="A73" s="180"/>
      <c r="B73" s="185"/>
      <c r="C73" s="186"/>
      <c r="D73" s="194"/>
      <c r="E73" s="194"/>
      <c r="F73" s="199"/>
      <c r="G73" s="199"/>
      <c r="H73" s="188"/>
      <c r="I73" s="188"/>
    </row>
    <row r="74" spans="1:9" s="367" customFormat="1">
      <c r="A74" s="180">
        <v>36</v>
      </c>
      <c r="B74" s="185"/>
      <c r="C74" s="186" t="s">
        <v>121</v>
      </c>
      <c r="D74" s="194">
        <v>350</v>
      </c>
      <c r="E74" s="194" t="s">
        <v>90</v>
      </c>
      <c r="F74" s="292"/>
      <c r="G74" s="292"/>
      <c r="H74" s="188">
        <f>D74*F74</f>
        <v>0</v>
      </c>
      <c r="I74" s="188">
        <f>D74*G74</f>
        <v>0</v>
      </c>
    </row>
    <row r="75" spans="1:9" s="367" customFormat="1">
      <c r="A75" s="180"/>
      <c r="B75" s="185"/>
      <c r="C75" s="186"/>
      <c r="D75" s="194"/>
      <c r="E75" s="194"/>
      <c r="F75" s="199"/>
      <c r="G75" s="199"/>
      <c r="H75" s="188"/>
      <c r="I75" s="188"/>
    </row>
    <row r="76" spans="1:9" s="367" customFormat="1">
      <c r="A76" s="180">
        <v>37</v>
      </c>
      <c r="B76" s="185"/>
      <c r="C76" s="186" t="s">
        <v>122</v>
      </c>
      <c r="D76" s="194">
        <v>240</v>
      </c>
      <c r="E76" s="194" t="s">
        <v>90</v>
      </c>
      <c r="F76" s="292"/>
      <c r="G76" s="292"/>
      <c r="H76" s="188">
        <f>D76*F76</f>
        <v>0</v>
      </c>
      <c r="I76" s="188">
        <f>D76*G76</f>
        <v>0</v>
      </c>
    </row>
    <row r="77" spans="1:9" s="367" customFormat="1">
      <c r="A77" s="180"/>
      <c r="B77" s="185"/>
      <c r="C77" s="186"/>
      <c r="D77" s="194"/>
      <c r="E77" s="194"/>
      <c r="F77" s="199"/>
      <c r="G77" s="199"/>
      <c r="H77" s="188"/>
      <c r="I77" s="188"/>
    </row>
    <row r="78" spans="1:9" s="367" customFormat="1">
      <c r="A78" s="180">
        <v>38</v>
      </c>
      <c r="B78" s="185"/>
      <c r="C78" s="186" t="s">
        <v>128</v>
      </c>
      <c r="D78" s="194">
        <v>100</v>
      </c>
      <c r="E78" s="194" t="s">
        <v>90</v>
      </c>
      <c r="F78" s="292"/>
      <c r="G78" s="292"/>
      <c r="H78" s="188">
        <f>D78*F78</f>
        <v>0</v>
      </c>
      <c r="I78" s="188">
        <f>D78*G78</f>
        <v>0</v>
      </c>
    </row>
    <row r="79" spans="1:9" s="367" customFormat="1">
      <c r="A79" s="180"/>
      <c r="B79" s="185"/>
      <c r="C79" s="186"/>
      <c r="D79" s="194"/>
      <c r="E79" s="194"/>
      <c r="F79" s="199"/>
      <c r="G79" s="199"/>
      <c r="H79" s="188"/>
      <c r="I79" s="188"/>
    </row>
    <row r="80" spans="1:9" s="367" customFormat="1">
      <c r="A80" s="180">
        <v>39</v>
      </c>
      <c r="B80" s="185"/>
      <c r="C80" s="186" t="s">
        <v>129</v>
      </c>
      <c r="D80" s="194">
        <v>100</v>
      </c>
      <c r="E80" s="194" t="s">
        <v>90</v>
      </c>
      <c r="F80" s="292"/>
      <c r="G80" s="292"/>
      <c r="H80" s="188">
        <f>D80*F80</f>
        <v>0</v>
      </c>
      <c r="I80" s="188">
        <f>D80*G80</f>
        <v>0</v>
      </c>
    </row>
    <row r="81" spans="1:9" s="367" customFormat="1">
      <c r="A81" s="180"/>
      <c r="B81" s="185"/>
      <c r="C81" s="186"/>
      <c r="D81" s="194"/>
      <c r="E81" s="194"/>
      <c r="F81" s="199"/>
      <c r="G81" s="199"/>
      <c r="H81" s="188"/>
      <c r="I81" s="188"/>
    </row>
    <row r="82" spans="1:9" s="367" customFormat="1">
      <c r="A82" s="180">
        <v>40</v>
      </c>
      <c r="B82" s="185"/>
      <c r="C82" s="186" t="s">
        <v>212</v>
      </c>
      <c r="D82" s="194">
        <v>80</v>
      </c>
      <c r="E82" s="194" t="s">
        <v>90</v>
      </c>
      <c r="F82" s="292"/>
      <c r="G82" s="292"/>
      <c r="H82" s="188">
        <f>D82*F82</f>
        <v>0</v>
      </c>
      <c r="I82" s="188">
        <f>D82*G82</f>
        <v>0</v>
      </c>
    </row>
    <row r="83" spans="1:9" s="367" customFormat="1">
      <c r="A83" s="180"/>
      <c r="B83" s="185"/>
      <c r="C83" s="186"/>
      <c r="D83" s="194"/>
      <c r="E83" s="194"/>
      <c r="F83" s="199"/>
      <c r="G83" s="199"/>
      <c r="H83" s="188"/>
      <c r="I83" s="188"/>
    </row>
    <row r="84" spans="1:9" s="367" customFormat="1">
      <c r="A84" s="180">
        <v>41</v>
      </c>
      <c r="B84" s="185"/>
      <c r="C84" s="186" t="s">
        <v>213</v>
      </c>
      <c r="D84" s="194">
        <v>370</v>
      </c>
      <c r="E84" s="194" t="s">
        <v>90</v>
      </c>
      <c r="F84" s="292"/>
      <c r="G84" s="292"/>
      <c r="H84" s="188">
        <f>D84*F84</f>
        <v>0</v>
      </c>
      <c r="I84" s="188">
        <f>D84*G84</f>
        <v>0</v>
      </c>
    </row>
    <row r="85" spans="1:9" s="367" customFormat="1">
      <c r="A85" s="180"/>
      <c r="B85" s="185"/>
      <c r="C85" s="186"/>
      <c r="D85" s="194"/>
      <c r="E85" s="194"/>
      <c r="F85" s="199"/>
      <c r="G85" s="199"/>
      <c r="H85" s="188"/>
      <c r="I85" s="188"/>
    </row>
    <row r="86" spans="1:9" s="367" customFormat="1">
      <c r="A86" s="180">
        <v>42</v>
      </c>
      <c r="B86" s="185"/>
      <c r="C86" s="186" t="s">
        <v>214</v>
      </c>
      <c r="D86" s="194">
        <v>220</v>
      </c>
      <c r="E86" s="194" t="s">
        <v>90</v>
      </c>
      <c r="F86" s="292"/>
      <c r="G86" s="292"/>
      <c r="H86" s="188">
        <f>D86*F86</f>
        <v>0</v>
      </c>
      <c r="I86" s="188">
        <f>D86*G86</f>
        <v>0</v>
      </c>
    </row>
    <row r="87" spans="1:9" s="367" customFormat="1">
      <c r="A87" s="180"/>
      <c r="B87" s="185"/>
      <c r="C87" s="186"/>
      <c r="D87" s="194"/>
      <c r="E87" s="194"/>
      <c r="F87" s="199"/>
      <c r="G87" s="199"/>
      <c r="H87" s="188"/>
      <c r="I87" s="188"/>
    </row>
    <row r="88" spans="1:9" s="367" customFormat="1">
      <c r="A88" s="180">
        <v>43</v>
      </c>
      <c r="B88" s="185"/>
      <c r="C88" s="186" t="s">
        <v>215</v>
      </c>
      <c r="D88" s="194">
        <v>10</v>
      </c>
      <c r="E88" s="194" t="s">
        <v>90</v>
      </c>
      <c r="F88" s="292"/>
      <c r="G88" s="292"/>
      <c r="H88" s="188">
        <f>D88*F88</f>
        <v>0</v>
      </c>
      <c r="I88" s="188">
        <f>D88*G88</f>
        <v>0</v>
      </c>
    </row>
    <row r="89" spans="1:9" s="367" customFormat="1">
      <c r="A89" s="180"/>
      <c r="B89" s="185"/>
      <c r="C89" s="186"/>
      <c r="D89" s="194"/>
      <c r="E89" s="194"/>
      <c r="F89" s="199"/>
      <c r="G89" s="199"/>
      <c r="H89" s="188"/>
      <c r="I89" s="188"/>
    </row>
    <row r="90" spans="1:9" s="367" customFormat="1" ht="57">
      <c r="A90" s="180">
        <v>44</v>
      </c>
      <c r="B90" s="185"/>
      <c r="C90" s="186" t="s">
        <v>4582</v>
      </c>
      <c r="D90" s="194">
        <v>250</v>
      </c>
      <c r="E90" s="194" t="s">
        <v>90</v>
      </c>
      <c r="F90" s="292"/>
      <c r="G90" s="292"/>
      <c r="H90" s="188">
        <f>D90*F90</f>
        <v>0</v>
      </c>
      <c r="I90" s="188">
        <f>D90*G90</f>
        <v>0</v>
      </c>
    </row>
    <row r="91" spans="1:9" s="367" customFormat="1">
      <c r="A91" s="180"/>
      <c r="B91" s="185"/>
      <c r="C91" s="186"/>
      <c r="D91" s="194"/>
      <c r="E91" s="194"/>
      <c r="F91" s="199"/>
      <c r="G91" s="199"/>
      <c r="H91" s="188"/>
      <c r="I91" s="188"/>
    </row>
    <row r="92" spans="1:9" s="367" customFormat="1">
      <c r="A92" s="180">
        <v>45</v>
      </c>
      <c r="B92" s="185"/>
      <c r="C92" s="186" t="s">
        <v>131</v>
      </c>
      <c r="D92" s="194">
        <v>870</v>
      </c>
      <c r="E92" s="194" t="s">
        <v>90</v>
      </c>
      <c r="F92" s="292"/>
      <c r="G92" s="292"/>
      <c r="H92" s="188">
        <f>D92*F92</f>
        <v>0</v>
      </c>
      <c r="I92" s="188">
        <f>D92*G92</f>
        <v>0</v>
      </c>
    </row>
    <row r="93" spans="1:9" s="367" customFormat="1">
      <c r="A93" s="180"/>
      <c r="B93" s="185"/>
      <c r="C93" s="186"/>
      <c r="D93" s="194"/>
      <c r="E93" s="194"/>
      <c r="F93" s="199"/>
      <c r="G93" s="199"/>
      <c r="H93" s="188"/>
      <c r="I93" s="188"/>
    </row>
    <row r="94" spans="1:9" s="367" customFormat="1">
      <c r="A94" s="180">
        <v>46</v>
      </c>
      <c r="B94" s="185"/>
      <c r="C94" s="186" t="s">
        <v>132</v>
      </c>
      <c r="D94" s="194">
        <v>1300</v>
      </c>
      <c r="E94" s="194" t="s">
        <v>90</v>
      </c>
      <c r="F94" s="292"/>
      <c r="G94" s="292"/>
      <c r="H94" s="188">
        <f>D94*F94</f>
        <v>0</v>
      </c>
      <c r="I94" s="188">
        <f>D94*G94</f>
        <v>0</v>
      </c>
    </row>
    <row r="95" spans="1:9" s="367" customFormat="1">
      <c r="A95" s="180"/>
      <c r="B95" s="185"/>
      <c r="C95" s="186"/>
      <c r="D95" s="194"/>
      <c r="E95" s="194"/>
      <c r="F95" s="199"/>
      <c r="G95" s="199"/>
      <c r="H95" s="188"/>
      <c r="I95" s="188"/>
    </row>
    <row r="96" spans="1:9" s="367" customFormat="1">
      <c r="A96" s="180">
        <v>47</v>
      </c>
      <c r="B96" s="185"/>
      <c r="C96" s="186" t="s">
        <v>133</v>
      </c>
      <c r="D96" s="194">
        <v>300</v>
      </c>
      <c r="E96" s="194" t="s">
        <v>90</v>
      </c>
      <c r="F96" s="292"/>
      <c r="G96" s="292"/>
      <c r="H96" s="188">
        <f>D96*F96</f>
        <v>0</v>
      </c>
      <c r="I96" s="188">
        <f>D96*G96</f>
        <v>0</v>
      </c>
    </row>
    <row r="97" spans="1:11" s="367" customFormat="1">
      <c r="A97" s="180"/>
      <c r="B97" s="185"/>
      <c r="C97" s="186"/>
      <c r="D97" s="194"/>
      <c r="E97" s="194"/>
      <c r="F97" s="199"/>
      <c r="G97" s="199"/>
      <c r="H97" s="188"/>
      <c r="I97" s="188"/>
    </row>
    <row r="98" spans="1:11" s="367" customFormat="1">
      <c r="A98" s="180">
        <v>48</v>
      </c>
      <c r="B98" s="185"/>
      <c r="C98" s="186" t="s">
        <v>134</v>
      </c>
      <c r="D98" s="194">
        <v>150</v>
      </c>
      <c r="E98" s="194" t="s">
        <v>90</v>
      </c>
      <c r="F98" s="292"/>
      <c r="G98" s="292"/>
      <c r="H98" s="188">
        <f>D98*F98</f>
        <v>0</v>
      </c>
      <c r="I98" s="188">
        <f>D98*G98</f>
        <v>0</v>
      </c>
    </row>
    <row r="99" spans="1:11" s="367" customFormat="1">
      <c r="A99" s="180"/>
      <c r="B99" s="185"/>
      <c r="C99" s="186"/>
      <c r="D99" s="194"/>
      <c r="E99" s="194"/>
      <c r="F99" s="199"/>
      <c r="G99" s="199"/>
      <c r="H99" s="188"/>
      <c r="I99" s="188"/>
    </row>
    <row r="100" spans="1:11" s="367" customFormat="1">
      <c r="A100" s="180">
        <v>49</v>
      </c>
      <c r="B100" s="185"/>
      <c r="C100" s="186" t="s">
        <v>135</v>
      </c>
      <c r="D100" s="194">
        <v>150</v>
      </c>
      <c r="E100" s="194" t="s">
        <v>90</v>
      </c>
      <c r="F100" s="292"/>
      <c r="G100" s="292"/>
      <c r="H100" s="188">
        <f>D100*F100</f>
        <v>0</v>
      </c>
      <c r="I100" s="188">
        <f>D100*G100</f>
        <v>0</v>
      </c>
    </row>
    <row r="101" spans="1:11" s="367" customFormat="1">
      <c r="A101" s="180"/>
      <c r="B101" s="185"/>
      <c r="C101" s="186"/>
      <c r="D101" s="194"/>
      <c r="E101" s="194"/>
      <c r="F101" s="199"/>
      <c r="G101" s="199"/>
      <c r="H101" s="188"/>
      <c r="I101" s="188"/>
    </row>
    <row r="102" spans="1:11" s="367" customFormat="1">
      <c r="A102" s="180">
        <v>50</v>
      </c>
      <c r="B102" s="185"/>
      <c r="C102" s="186" t="s">
        <v>136</v>
      </c>
      <c r="D102" s="194">
        <v>60</v>
      </c>
      <c r="E102" s="194" t="s">
        <v>90</v>
      </c>
      <c r="F102" s="292"/>
      <c r="G102" s="292"/>
      <c r="H102" s="188">
        <f>D102*F102</f>
        <v>0</v>
      </c>
      <c r="I102" s="188">
        <f>D102*G102</f>
        <v>0</v>
      </c>
    </row>
    <row r="103" spans="1:11" s="367" customFormat="1">
      <c r="A103" s="180"/>
      <c r="B103" s="185"/>
      <c r="C103" s="186"/>
      <c r="D103" s="194"/>
      <c r="E103" s="194"/>
      <c r="F103" s="199"/>
      <c r="G103" s="199"/>
      <c r="H103" s="188"/>
      <c r="I103" s="188"/>
    </row>
    <row r="104" spans="1:11" s="367" customFormat="1">
      <c r="A104" s="180">
        <v>51</v>
      </c>
      <c r="B104" s="185"/>
      <c r="C104" s="186" t="s">
        <v>137</v>
      </c>
      <c r="D104" s="194">
        <v>50</v>
      </c>
      <c r="E104" s="194" t="s">
        <v>90</v>
      </c>
      <c r="F104" s="292"/>
      <c r="G104" s="292"/>
      <c r="H104" s="188">
        <f>D104*F104</f>
        <v>0</v>
      </c>
      <c r="I104" s="188">
        <f>D104*G104</f>
        <v>0</v>
      </c>
    </row>
    <row r="105" spans="1:11" s="367" customFormat="1">
      <c r="A105" s="180"/>
      <c r="B105" s="185"/>
      <c r="C105" s="186"/>
      <c r="D105" s="194"/>
      <c r="E105" s="194"/>
      <c r="F105" s="199"/>
      <c r="G105" s="199"/>
      <c r="H105" s="188"/>
      <c r="I105" s="188"/>
    </row>
    <row r="106" spans="1:11" s="367" customFormat="1" ht="28.5">
      <c r="A106" s="180">
        <v>52</v>
      </c>
      <c r="B106" s="185"/>
      <c r="C106" s="186" t="s">
        <v>149</v>
      </c>
      <c r="D106" s="194">
        <v>850</v>
      </c>
      <c r="E106" s="194" t="s">
        <v>90</v>
      </c>
      <c r="F106" s="292"/>
      <c r="G106" s="292"/>
      <c r="H106" s="188">
        <f>D106*F106</f>
        <v>0</v>
      </c>
      <c r="I106" s="188">
        <f>D106*G106</f>
        <v>0</v>
      </c>
    </row>
    <row r="107" spans="1:11" s="367" customFormat="1">
      <c r="A107" s="180"/>
      <c r="B107" s="185"/>
      <c r="C107" s="186"/>
      <c r="D107" s="194"/>
      <c r="E107" s="194"/>
      <c r="F107" s="199"/>
      <c r="G107" s="199"/>
      <c r="H107" s="188"/>
      <c r="I107" s="188"/>
    </row>
    <row r="108" spans="1:11" ht="28.5">
      <c r="A108" s="180">
        <v>53</v>
      </c>
      <c r="B108" s="185"/>
      <c r="C108" s="186" t="s">
        <v>216</v>
      </c>
      <c r="D108" s="194">
        <v>700</v>
      </c>
      <c r="E108" s="194" t="s">
        <v>90</v>
      </c>
      <c r="F108" s="292"/>
      <c r="G108" s="292"/>
      <c r="H108" s="188">
        <f>D108*F108</f>
        <v>0</v>
      </c>
      <c r="I108" s="188">
        <f>D108*G108</f>
        <v>0</v>
      </c>
      <c r="J108" s="367"/>
      <c r="K108" s="367"/>
    </row>
    <row r="109" spans="1:11">
      <c r="A109" s="180"/>
      <c r="B109" s="185"/>
      <c r="C109" s="186"/>
      <c r="D109" s="194"/>
      <c r="E109" s="194"/>
      <c r="F109" s="199"/>
      <c r="G109" s="199"/>
      <c r="H109" s="188"/>
      <c r="I109" s="188"/>
      <c r="J109" s="367"/>
      <c r="K109" s="367"/>
    </row>
    <row r="110" spans="1:11" s="367" customFormat="1" ht="28.5">
      <c r="A110" s="180">
        <v>54</v>
      </c>
      <c r="B110" s="185"/>
      <c r="C110" s="186" t="s">
        <v>155</v>
      </c>
      <c r="D110" s="194">
        <v>1</v>
      </c>
      <c r="E110" s="194" t="s">
        <v>105</v>
      </c>
      <c r="F110" s="292"/>
      <c r="G110" s="292"/>
      <c r="H110" s="188">
        <f>D110*F110</f>
        <v>0</v>
      </c>
      <c r="I110" s="188">
        <f>D110*G110</f>
        <v>0</v>
      </c>
    </row>
    <row r="111" spans="1:11" s="367" customFormat="1">
      <c r="A111" s="180"/>
      <c r="B111" s="185"/>
      <c r="C111" s="186"/>
      <c r="D111" s="194"/>
      <c r="E111" s="194"/>
      <c r="F111" s="199"/>
      <c r="G111" s="199"/>
      <c r="H111" s="188"/>
      <c r="I111" s="188"/>
    </row>
    <row r="112" spans="1:11" s="367" customFormat="1" ht="28.5">
      <c r="A112" s="180">
        <v>55</v>
      </c>
      <c r="B112" s="185"/>
      <c r="C112" s="186" t="s">
        <v>156</v>
      </c>
      <c r="D112" s="194">
        <v>1</v>
      </c>
      <c r="E112" s="194" t="s">
        <v>105</v>
      </c>
      <c r="F112" s="292"/>
      <c r="G112" s="292"/>
      <c r="H112" s="188">
        <f>D112*F112</f>
        <v>0</v>
      </c>
      <c r="I112" s="188">
        <f>D112*G112</f>
        <v>0</v>
      </c>
    </row>
    <row r="113" spans="1:9" s="367" customFormat="1">
      <c r="A113" s="180"/>
      <c r="B113" s="185"/>
      <c r="C113" s="186"/>
      <c r="D113" s="194"/>
      <c r="E113" s="194"/>
      <c r="F113" s="199"/>
      <c r="G113" s="199"/>
      <c r="H113" s="188"/>
      <c r="I113" s="188"/>
    </row>
    <row r="114" spans="1:9" s="367" customFormat="1" ht="15">
      <c r="A114" s="211"/>
      <c r="B114" s="212"/>
      <c r="C114" s="191" t="s">
        <v>4588</v>
      </c>
      <c r="D114" s="196"/>
      <c r="E114" s="196"/>
      <c r="F114" s="198"/>
      <c r="G114" s="198"/>
      <c r="H114" s="193">
        <f>SUM(H41:H113)</f>
        <v>0</v>
      </c>
      <c r="I114" s="193">
        <f>SUM(I41:I113)</f>
        <v>0</v>
      </c>
    </row>
    <row r="115" spans="1:9" s="367" customFormat="1">
      <c r="A115" s="180"/>
      <c r="B115" s="185"/>
      <c r="C115" s="186"/>
      <c r="D115" s="194"/>
      <c r="E115" s="194"/>
      <c r="F115" s="199"/>
      <c r="G115" s="199"/>
      <c r="H115" s="188"/>
      <c r="I115" s="188"/>
    </row>
    <row r="116" spans="1:9" s="369" customFormat="1" ht="71.25">
      <c r="A116" s="180">
        <v>56</v>
      </c>
      <c r="B116" s="185"/>
      <c r="C116" s="186" t="s">
        <v>4735</v>
      </c>
      <c r="D116" s="194">
        <v>2</v>
      </c>
      <c r="E116" s="187" t="s">
        <v>105</v>
      </c>
      <c r="F116" s="292"/>
      <c r="G116" s="292"/>
      <c r="H116" s="188">
        <f>D116*F116</f>
        <v>0</v>
      </c>
      <c r="I116" s="188">
        <f>D116*G116</f>
        <v>0</v>
      </c>
    </row>
    <row r="117" spans="1:9" s="369" customFormat="1">
      <c r="A117" s="180"/>
      <c r="B117" s="185"/>
      <c r="C117" s="186"/>
      <c r="D117" s="194"/>
      <c r="E117" s="187"/>
      <c r="F117" s="199"/>
      <c r="G117" s="199"/>
      <c r="H117" s="188"/>
      <c r="I117" s="188"/>
    </row>
    <row r="118" spans="1:9" s="369" customFormat="1" ht="85.5">
      <c r="A118" s="180">
        <v>57</v>
      </c>
      <c r="B118" s="185"/>
      <c r="C118" s="186" t="s">
        <v>4557</v>
      </c>
      <c r="D118" s="194">
        <v>6</v>
      </c>
      <c r="E118" s="187" t="s">
        <v>105</v>
      </c>
      <c r="F118" s="292"/>
      <c r="G118" s="292"/>
      <c r="H118" s="188">
        <f>D118*F118</f>
        <v>0</v>
      </c>
      <c r="I118" s="188">
        <f>D118*G118</f>
        <v>0</v>
      </c>
    </row>
    <row r="119" spans="1:9" s="369" customFormat="1">
      <c r="A119" s="180"/>
      <c r="B119" s="185"/>
      <c r="C119" s="186"/>
      <c r="D119" s="194"/>
      <c r="E119" s="187"/>
      <c r="F119" s="199"/>
      <c r="G119" s="199"/>
      <c r="H119" s="188"/>
      <c r="I119" s="188"/>
    </row>
    <row r="120" spans="1:9" s="369" customFormat="1" ht="71.25">
      <c r="A120" s="180">
        <v>58</v>
      </c>
      <c r="B120" s="185"/>
      <c r="C120" s="186" t="s">
        <v>4736</v>
      </c>
      <c r="D120" s="194">
        <v>1</v>
      </c>
      <c r="E120" s="187" t="s">
        <v>105</v>
      </c>
      <c r="F120" s="292"/>
      <c r="G120" s="292"/>
      <c r="H120" s="188">
        <f>D120*F120</f>
        <v>0</v>
      </c>
      <c r="I120" s="188">
        <f>D120*G120</f>
        <v>0</v>
      </c>
    </row>
    <row r="121" spans="1:9" s="369" customFormat="1">
      <c r="A121" s="180"/>
      <c r="B121" s="185"/>
      <c r="C121" s="186"/>
      <c r="D121" s="194"/>
      <c r="E121" s="187"/>
      <c r="F121" s="199"/>
      <c r="G121" s="199"/>
      <c r="H121" s="188"/>
      <c r="I121" s="188"/>
    </row>
    <row r="122" spans="1:9" s="369" customFormat="1" ht="71.25">
      <c r="A122" s="180">
        <v>59</v>
      </c>
      <c r="B122" s="185"/>
      <c r="C122" s="186" t="s">
        <v>4737</v>
      </c>
      <c r="D122" s="194">
        <v>1</v>
      </c>
      <c r="E122" s="187" t="s">
        <v>105</v>
      </c>
      <c r="F122" s="292"/>
      <c r="G122" s="292"/>
      <c r="H122" s="188">
        <f>D122*F122</f>
        <v>0</v>
      </c>
      <c r="I122" s="188">
        <f>D122*G122</f>
        <v>0</v>
      </c>
    </row>
    <row r="123" spans="1:9" s="369" customFormat="1">
      <c r="A123" s="180"/>
      <c r="B123" s="185"/>
      <c r="C123" s="186"/>
      <c r="D123" s="194"/>
      <c r="E123" s="187"/>
      <c r="F123" s="199"/>
      <c r="G123" s="199"/>
      <c r="H123" s="188"/>
      <c r="I123" s="188"/>
    </row>
    <row r="124" spans="1:9" s="369" customFormat="1" ht="85.5">
      <c r="A124" s="180">
        <v>60</v>
      </c>
      <c r="B124" s="185"/>
      <c r="C124" s="186" t="s">
        <v>4738</v>
      </c>
      <c r="D124" s="194">
        <v>2</v>
      </c>
      <c r="E124" s="187" t="s">
        <v>105</v>
      </c>
      <c r="F124" s="292"/>
      <c r="G124" s="292"/>
      <c r="H124" s="188">
        <f>D124*F124</f>
        <v>0</v>
      </c>
      <c r="I124" s="188">
        <f>D124*G124</f>
        <v>0</v>
      </c>
    </row>
    <row r="125" spans="1:9" s="369" customFormat="1">
      <c r="A125" s="180"/>
      <c r="B125" s="185"/>
      <c r="C125" s="186"/>
      <c r="D125" s="194"/>
      <c r="E125" s="187"/>
      <c r="F125" s="199"/>
      <c r="G125" s="199"/>
      <c r="H125" s="188"/>
      <c r="I125" s="188"/>
    </row>
    <row r="126" spans="1:9" s="369" customFormat="1" ht="85.5">
      <c r="A126" s="180">
        <v>61</v>
      </c>
      <c r="B126" s="185"/>
      <c r="C126" s="186" t="s">
        <v>4739</v>
      </c>
      <c r="D126" s="194">
        <v>2</v>
      </c>
      <c r="E126" s="187" t="s">
        <v>105</v>
      </c>
      <c r="F126" s="292"/>
      <c r="G126" s="292"/>
      <c r="H126" s="188">
        <f>D126*F126</f>
        <v>0</v>
      </c>
      <c r="I126" s="188">
        <f>D126*G126</f>
        <v>0</v>
      </c>
    </row>
    <row r="127" spans="1:9" s="369" customFormat="1">
      <c r="A127" s="180"/>
      <c r="B127" s="185"/>
      <c r="C127" s="186"/>
      <c r="D127" s="194"/>
      <c r="E127" s="187"/>
      <c r="F127" s="199"/>
      <c r="G127" s="199"/>
      <c r="H127" s="188"/>
      <c r="I127" s="188"/>
    </row>
    <row r="128" spans="1:9" s="369" customFormat="1" ht="85.5">
      <c r="A128" s="180">
        <v>62</v>
      </c>
      <c r="B128" s="185"/>
      <c r="C128" s="186" t="s">
        <v>4740</v>
      </c>
      <c r="D128" s="194">
        <v>2</v>
      </c>
      <c r="E128" s="187" t="s">
        <v>105</v>
      </c>
      <c r="F128" s="292"/>
      <c r="G128" s="292"/>
      <c r="H128" s="188">
        <f>D128*F128</f>
        <v>0</v>
      </c>
      <c r="I128" s="188">
        <f>D128*G128</f>
        <v>0</v>
      </c>
    </row>
    <row r="129" spans="1:9" s="369" customFormat="1">
      <c r="A129" s="180"/>
      <c r="B129" s="185"/>
      <c r="C129" s="186"/>
      <c r="D129" s="194"/>
      <c r="E129" s="187"/>
      <c r="F129" s="199"/>
      <c r="G129" s="199"/>
      <c r="H129" s="188"/>
      <c r="I129" s="188"/>
    </row>
    <row r="130" spans="1:9" s="369" customFormat="1" ht="85.5">
      <c r="A130" s="180">
        <v>63</v>
      </c>
      <c r="B130" s="185"/>
      <c r="C130" s="186" t="s">
        <v>4741</v>
      </c>
      <c r="D130" s="194">
        <v>2</v>
      </c>
      <c r="E130" s="187" t="s">
        <v>105</v>
      </c>
      <c r="F130" s="292"/>
      <c r="G130" s="292"/>
      <c r="H130" s="188">
        <f>D130*F130</f>
        <v>0</v>
      </c>
      <c r="I130" s="188">
        <f>D130*G130</f>
        <v>0</v>
      </c>
    </row>
    <row r="131" spans="1:9" s="369" customFormat="1">
      <c r="A131" s="180"/>
      <c r="B131" s="185"/>
      <c r="C131" s="186"/>
      <c r="D131" s="194"/>
      <c r="E131" s="187"/>
      <c r="F131" s="199"/>
      <c r="G131" s="199"/>
      <c r="H131" s="188"/>
      <c r="I131" s="188"/>
    </row>
    <row r="132" spans="1:9" s="369" customFormat="1" ht="71.25">
      <c r="A132" s="180">
        <v>64</v>
      </c>
      <c r="B132" s="185"/>
      <c r="C132" s="186" t="s">
        <v>4742</v>
      </c>
      <c r="D132" s="194">
        <v>1</v>
      </c>
      <c r="E132" s="187" t="s">
        <v>105</v>
      </c>
      <c r="F132" s="292"/>
      <c r="G132" s="292"/>
      <c r="H132" s="188">
        <f>D132*F132</f>
        <v>0</v>
      </c>
      <c r="I132" s="188">
        <f>D132*G132</f>
        <v>0</v>
      </c>
    </row>
    <row r="133" spans="1:9" s="369" customFormat="1">
      <c r="A133" s="180"/>
      <c r="B133" s="185"/>
      <c r="C133" s="186"/>
      <c r="D133" s="194"/>
      <c r="E133" s="187"/>
      <c r="F133" s="199"/>
      <c r="G133" s="199"/>
      <c r="H133" s="188"/>
      <c r="I133" s="188"/>
    </row>
    <row r="134" spans="1:9" s="369" customFormat="1" ht="71.25">
      <c r="A134" s="180">
        <v>65</v>
      </c>
      <c r="B134" s="185"/>
      <c r="C134" s="186" t="s">
        <v>4743</v>
      </c>
      <c r="D134" s="194">
        <v>1</v>
      </c>
      <c r="E134" s="187" t="s">
        <v>105</v>
      </c>
      <c r="F134" s="292"/>
      <c r="G134" s="292"/>
      <c r="H134" s="188">
        <f>D134*F134</f>
        <v>0</v>
      </c>
      <c r="I134" s="188">
        <f>D134*G134</f>
        <v>0</v>
      </c>
    </row>
    <row r="135" spans="1:9" s="369" customFormat="1">
      <c r="A135" s="180"/>
      <c r="B135" s="185"/>
      <c r="C135" s="186"/>
      <c r="D135" s="194"/>
      <c r="E135" s="187"/>
      <c r="F135" s="199"/>
      <c r="G135" s="199"/>
      <c r="H135" s="188"/>
      <c r="I135" s="188"/>
    </row>
    <row r="136" spans="1:9" s="369" customFormat="1" ht="85.5">
      <c r="A136" s="180">
        <v>66</v>
      </c>
      <c r="B136" s="185"/>
      <c r="C136" s="186" t="s">
        <v>4744</v>
      </c>
      <c r="D136" s="194">
        <v>2</v>
      </c>
      <c r="E136" s="187" t="s">
        <v>105</v>
      </c>
      <c r="F136" s="292"/>
      <c r="G136" s="292"/>
      <c r="H136" s="188">
        <f>D136*F136</f>
        <v>0</v>
      </c>
      <c r="I136" s="188">
        <f>D136*G136</f>
        <v>0</v>
      </c>
    </row>
    <row r="137" spans="1:9" s="369" customFormat="1">
      <c r="A137" s="180"/>
      <c r="B137" s="185"/>
      <c r="C137" s="186"/>
      <c r="D137" s="194"/>
      <c r="E137" s="187"/>
      <c r="F137" s="199"/>
      <c r="G137" s="199"/>
      <c r="H137" s="188"/>
      <c r="I137" s="188"/>
    </row>
    <row r="138" spans="1:9" s="369" customFormat="1" ht="85.5">
      <c r="A138" s="180">
        <v>67</v>
      </c>
      <c r="B138" s="185"/>
      <c r="C138" s="186" t="s">
        <v>4745</v>
      </c>
      <c r="D138" s="194">
        <v>1</v>
      </c>
      <c r="E138" s="187" t="s">
        <v>105</v>
      </c>
      <c r="F138" s="292"/>
      <c r="G138" s="292"/>
      <c r="H138" s="188">
        <f>D138*F138</f>
        <v>0</v>
      </c>
      <c r="I138" s="188">
        <f>D138*G138</f>
        <v>0</v>
      </c>
    </row>
    <row r="139" spans="1:9" s="369" customFormat="1">
      <c r="A139" s="180"/>
      <c r="B139" s="185"/>
      <c r="C139" s="186"/>
      <c r="D139" s="194"/>
      <c r="E139" s="187"/>
      <c r="F139" s="199"/>
      <c r="G139" s="199"/>
      <c r="H139" s="188"/>
      <c r="I139" s="188"/>
    </row>
    <row r="140" spans="1:9" s="369" customFormat="1" ht="71.25">
      <c r="A140" s="180">
        <v>68</v>
      </c>
      <c r="B140" s="185"/>
      <c r="C140" s="186" t="s">
        <v>4746</v>
      </c>
      <c r="D140" s="194">
        <v>1</v>
      </c>
      <c r="E140" s="187" t="s">
        <v>105</v>
      </c>
      <c r="F140" s="292"/>
      <c r="G140" s="292"/>
      <c r="H140" s="188">
        <f>D140*F140</f>
        <v>0</v>
      </c>
      <c r="I140" s="188">
        <f>D140*G140</f>
        <v>0</v>
      </c>
    </row>
    <row r="141" spans="1:9" s="369" customFormat="1">
      <c r="A141" s="180"/>
      <c r="B141" s="185"/>
      <c r="C141" s="186"/>
      <c r="D141" s="194"/>
      <c r="E141" s="187"/>
      <c r="F141" s="199"/>
      <c r="G141" s="199"/>
      <c r="H141" s="188"/>
      <c r="I141" s="188"/>
    </row>
    <row r="142" spans="1:9" s="369" customFormat="1" ht="57">
      <c r="A142" s="180">
        <v>69</v>
      </c>
      <c r="B142" s="185"/>
      <c r="C142" s="186" t="s">
        <v>4635</v>
      </c>
      <c r="D142" s="194">
        <v>2</v>
      </c>
      <c r="E142" s="187" t="s">
        <v>105</v>
      </c>
      <c r="F142" s="292"/>
      <c r="G142" s="292"/>
      <c r="H142" s="188">
        <f>D142*F142</f>
        <v>0</v>
      </c>
      <c r="I142" s="188">
        <f>D142*G142</f>
        <v>0</v>
      </c>
    </row>
    <row r="143" spans="1:9" s="369" customFormat="1">
      <c r="A143" s="180"/>
      <c r="B143" s="185"/>
      <c r="C143" s="186"/>
      <c r="D143" s="194"/>
      <c r="E143" s="187"/>
      <c r="F143" s="199"/>
      <c r="G143" s="199"/>
      <c r="H143" s="188"/>
      <c r="I143" s="188"/>
    </row>
    <row r="144" spans="1:9" s="369" customFormat="1" ht="71.25">
      <c r="A144" s="180">
        <v>70</v>
      </c>
      <c r="B144" s="185"/>
      <c r="C144" s="186" t="s">
        <v>4747</v>
      </c>
      <c r="D144" s="194">
        <v>224</v>
      </c>
      <c r="E144" s="187" t="s">
        <v>105</v>
      </c>
      <c r="F144" s="292"/>
      <c r="G144" s="292"/>
      <c r="H144" s="188">
        <f>D144*F144</f>
        <v>0</v>
      </c>
      <c r="I144" s="188">
        <f>D144*G144</f>
        <v>0</v>
      </c>
    </row>
    <row r="145" spans="1:9" s="369" customFormat="1" ht="15">
      <c r="A145" s="180"/>
      <c r="B145" s="185"/>
      <c r="C145" s="224"/>
      <c r="D145" s="194"/>
      <c r="E145" s="187"/>
      <c r="F145" s="199"/>
      <c r="G145" s="199"/>
      <c r="H145" s="188"/>
      <c r="I145" s="188"/>
    </row>
    <row r="146" spans="1:9" s="369" customFormat="1" ht="15">
      <c r="A146" s="211"/>
      <c r="B146" s="212"/>
      <c r="C146" s="191" t="s">
        <v>4636</v>
      </c>
      <c r="D146" s="196"/>
      <c r="E146" s="192"/>
      <c r="F146" s="198"/>
      <c r="G146" s="198"/>
      <c r="H146" s="193">
        <f>SUM(H115:H145)</f>
        <v>0</v>
      </c>
      <c r="I146" s="193">
        <f>SUM(I115:I145)</f>
        <v>0</v>
      </c>
    </row>
    <row r="147" spans="1:9" s="369" customFormat="1" ht="15">
      <c r="A147" s="180"/>
      <c r="B147" s="185"/>
      <c r="C147" s="224"/>
      <c r="D147" s="194"/>
      <c r="E147" s="187"/>
      <c r="F147" s="199"/>
      <c r="G147" s="199"/>
      <c r="H147" s="188"/>
      <c r="I147" s="188"/>
    </row>
    <row r="148" spans="1:9" s="370" customFormat="1" ht="171">
      <c r="A148" s="180">
        <v>71</v>
      </c>
      <c r="B148" s="185"/>
      <c r="C148" s="186" t="s">
        <v>4840</v>
      </c>
      <c r="D148" s="194">
        <v>2</v>
      </c>
      <c r="E148" s="187" t="s">
        <v>80</v>
      </c>
      <c r="F148" s="292"/>
      <c r="G148" s="292"/>
      <c r="H148" s="188">
        <f>D148*F148</f>
        <v>0</v>
      </c>
      <c r="I148" s="188">
        <f>D148*G148</f>
        <v>0</v>
      </c>
    </row>
    <row r="149" spans="1:9" s="370" customFormat="1" ht="15">
      <c r="A149" s="180"/>
      <c r="B149" s="185"/>
      <c r="C149" s="186"/>
      <c r="D149" s="194"/>
      <c r="E149" s="187"/>
      <c r="F149" s="199"/>
      <c r="G149" s="199"/>
      <c r="H149" s="188"/>
      <c r="I149" s="188"/>
    </row>
    <row r="150" spans="1:9" s="370" customFormat="1" ht="42.75">
      <c r="A150" s="180">
        <v>72</v>
      </c>
      <c r="B150" s="185"/>
      <c r="C150" s="186" t="s">
        <v>4637</v>
      </c>
      <c r="D150" s="194">
        <v>1</v>
      </c>
      <c r="E150" s="187" t="s">
        <v>80</v>
      </c>
      <c r="F150" s="292"/>
      <c r="G150" s="292"/>
      <c r="H150" s="188">
        <f>D150*F150</f>
        <v>0</v>
      </c>
      <c r="I150" s="188">
        <f>D150*G150</f>
        <v>0</v>
      </c>
    </row>
    <row r="151" spans="1:9" s="370" customFormat="1" ht="15">
      <c r="A151" s="180"/>
      <c r="B151" s="185"/>
      <c r="C151" s="186"/>
      <c r="D151" s="194"/>
      <c r="E151" s="187"/>
      <c r="F151" s="199"/>
      <c r="G151" s="199"/>
      <c r="H151" s="188"/>
      <c r="I151" s="188"/>
    </row>
    <row r="152" spans="1:9" s="370" customFormat="1" ht="42.75">
      <c r="A152" s="180">
        <v>73</v>
      </c>
      <c r="B152" s="185"/>
      <c r="C152" s="186" t="s">
        <v>4638</v>
      </c>
      <c r="D152" s="194">
        <v>142</v>
      </c>
      <c r="E152" s="187" t="s">
        <v>80</v>
      </c>
      <c r="F152" s="292"/>
      <c r="G152" s="292"/>
      <c r="H152" s="188">
        <f>D152*F152</f>
        <v>0</v>
      </c>
      <c r="I152" s="188">
        <f>D152*G152</f>
        <v>0</v>
      </c>
    </row>
    <row r="153" spans="1:9" s="370" customFormat="1" ht="15">
      <c r="A153" s="180"/>
      <c r="B153" s="185"/>
      <c r="C153" s="186"/>
      <c r="D153" s="194"/>
      <c r="E153" s="187"/>
      <c r="F153" s="199"/>
      <c r="G153" s="199"/>
      <c r="H153" s="188"/>
      <c r="I153" s="188"/>
    </row>
    <row r="154" spans="1:9" s="370" customFormat="1" ht="42.75">
      <c r="A154" s="180">
        <v>74</v>
      </c>
      <c r="B154" s="185"/>
      <c r="C154" s="186" t="s">
        <v>4639</v>
      </c>
      <c r="D154" s="194">
        <v>29</v>
      </c>
      <c r="E154" s="187" t="s">
        <v>80</v>
      </c>
      <c r="F154" s="292"/>
      <c r="G154" s="292"/>
      <c r="H154" s="188">
        <f>D154*F154</f>
        <v>0</v>
      </c>
      <c r="I154" s="188">
        <f>D154*G154</f>
        <v>0</v>
      </c>
    </row>
    <row r="155" spans="1:9" s="370" customFormat="1" ht="15">
      <c r="A155" s="180"/>
      <c r="B155" s="185"/>
      <c r="C155" s="186"/>
      <c r="D155" s="194"/>
      <c r="E155" s="187"/>
      <c r="F155" s="199"/>
      <c r="G155" s="199"/>
      <c r="H155" s="188"/>
      <c r="I155" s="188"/>
    </row>
    <row r="156" spans="1:9" s="370" customFormat="1" ht="114">
      <c r="A156" s="180">
        <v>75</v>
      </c>
      <c r="B156" s="185"/>
      <c r="C156" s="186" t="s">
        <v>4677</v>
      </c>
      <c r="D156" s="194">
        <v>7</v>
      </c>
      <c r="E156" s="187" t="s">
        <v>80</v>
      </c>
      <c r="F156" s="292"/>
      <c r="G156" s="292"/>
      <c r="H156" s="188">
        <f>D156*F156</f>
        <v>0</v>
      </c>
      <c r="I156" s="188">
        <f>D156*G156</f>
        <v>0</v>
      </c>
    </row>
    <row r="157" spans="1:9" s="370" customFormat="1" ht="15">
      <c r="A157" s="180"/>
      <c r="B157" s="185"/>
      <c r="C157" s="186"/>
      <c r="D157" s="194"/>
      <c r="E157" s="187"/>
      <c r="F157" s="199"/>
      <c r="G157" s="199"/>
      <c r="H157" s="188"/>
      <c r="I157" s="188"/>
    </row>
    <row r="158" spans="1:9" s="370" customFormat="1" ht="99.75">
      <c r="A158" s="180">
        <v>76</v>
      </c>
      <c r="B158" s="185"/>
      <c r="C158" s="186" t="s">
        <v>4678</v>
      </c>
      <c r="D158" s="194">
        <v>38</v>
      </c>
      <c r="E158" s="187" t="s">
        <v>80</v>
      </c>
      <c r="F158" s="292"/>
      <c r="G158" s="292"/>
      <c r="H158" s="188">
        <f>D158*F158</f>
        <v>0</v>
      </c>
      <c r="I158" s="188">
        <f>D158*G158</f>
        <v>0</v>
      </c>
    </row>
    <row r="159" spans="1:9" s="370" customFormat="1" ht="15">
      <c r="A159" s="180"/>
      <c r="B159" s="185"/>
      <c r="C159" s="186"/>
      <c r="D159" s="194"/>
      <c r="E159" s="187"/>
      <c r="F159" s="199"/>
      <c r="G159" s="199"/>
      <c r="H159" s="188"/>
      <c r="I159" s="188"/>
    </row>
    <row r="160" spans="1:9" s="370" customFormat="1" ht="71.25">
      <c r="A160" s="180">
        <v>77</v>
      </c>
      <c r="B160" s="185"/>
      <c r="C160" s="186" t="s">
        <v>4679</v>
      </c>
      <c r="D160" s="194">
        <v>3</v>
      </c>
      <c r="E160" s="187" t="s">
        <v>80</v>
      </c>
      <c r="F160" s="292"/>
      <c r="G160" s="292"/>
      <c r="H160" s="188">
        <f>D160*F160</f>
        <v>0</v>
      </c>
      <c r="I160" s="188">
        <f>D160*G160</f>
        <v>0</v>
      </c>
    </row>
    <row r="161" spans="1:9" s="370" customFormat="1" ht="15">
      <c r="A161" s="180"/>
      <c r="B161" s="185"/>
      <c r="C161" s="186"/>
      <c r="D161" s="194"/>
      <c r="E161" s="187"/>
      <c r="F161" s="199"/>
      <c r="G161" s="199"/>
      <c r="H161" s="188"/>
      <c r="I161" s="188"/>
    </row>
    <row r="162" spans="1:9" s="370" customFormat="1" ht="99.75">
      <c r="A162" s="180">
        <v>78</v>
      </c>
      <c r="B162" s="185"/>
      <c r="C162" s="186" t="s">
        <v>4680</v>
      </c>
      <c r="D162" s="194">
        <v>15</v>
      </c>
      <c r="E162" s="187" t="s">
        <v>80</v>
      </c>
      <c r="F162" s="292"/>
      <c r="G162" s="292"/>
      <c r="H162" s="188">
        <f>D162*F162</f>
        <v>0</v>
      </c>
      <c r="I162" s="188">
        <f>D162*G162</f>
        <v>0</v>
      </c>
    </row>
    <row r="163" spans="1:9" s="370" customFormat="1" ht="15">
      <c r="A163" s="180"/>
      <c r="B163" s="185"/>
      <c r="C163" s="186"/>
      <c r="D163" s="194"/>
      <c r="E163" s="187"/>
      <c r="F163" s="199"/>
      <c r="G163" s="199"/>
      <c r="H163" s="188"/>
      <c r="I163" s="188"/>
    </row>
    <row r="164" spans="1:9" s="370" customFormat="1" ht="99.75">
      <c r="A164" s="180">
        <v>79</v>
      </c>
      <c r="B164" s="185"/>
      <c r="C164" s="186" t="s">
        <v>4748</v>
      </c>
      <c r="D164" s="194">
        <v>19</v>
      </c>
      <c r="E164" s="187" t="s">
        <v>80</v>
      </c>
      <c r="F164" s="292"/>
      <c r="G164" s="292"/>
      <c r="H164" s="188">
        <f>D164*F164</f>
        <v>0</v>
      </c>
      <c r="I164" s="188">
        <f>D164*G164</f>
        <v>0</v>
      </c>
    </row>
    <row r="165" spans="1:9" s="370" customFormat="1" ht="15">
      <c r="A165" s="180"/>
      <c r="B165" s="185"/>
      <c r="C165" s="186"/>
      <c r="D165" s="194"/>
      <c r="E165" s="187"/>
      <c r="F165" s="199"/>
      <c r="G165" s="199"/>
      <c r="H165" s="188"/>
      <c r="I165" s="188"/>
    </row>
    <row r="166" spans="1:9" s="370" customFormat="1" ht="15">
      <c r="A166" s="189"/>
      <c r="B166" s="190"/>
      <c r="C166" s="191" t="s">
        <v>4696</v>
      </c>
      <c r="D166" s="196"/>
      <c r="E166" s="192"/>
      <c r="F166" s="198"/>
      <c r="G166" s="198"/>
      <c r="H166" s="193">
        <f>SUM(H147:H165)</f>
        <v>0</v>
      </c>
      <c r="I166" s="193">
        <f>SUM(I147:I165)</f>
        <v>0</v>
      </c>
    </row>
    <row r="167" spans="1:9" s="370" customFormat="1" ht="15">
      <c r="A167" s="180"/>
      <c r="B167" s="185"/>
      <c r="C167" s="186"/>
      <c r="D167" s="194"/>
      <c r="E167" s="187"/>
      <c r="F167" s="199"/>
      <c r="G167" s="199"/>
      <c r="H167" s="188"/>
      <c r="I167" s="188"/>
    </row>
    <row r="168" spans="1:9" s="369" customFormat="1" ht="156.75">
      <c r="A168" s="180">
        <v>80</v>
      </c>
      <c r="B168" s="185"/>
      <c r="C168" s="186" t="s">
        <v>4841</v>
      </c>
      <c r="D168" s="194">
        <v>1</v>
      </c>
      <c r="E168" s="187" t="s">
        <v>80</v>
      </c>
      <c r="F168" s="292"/>
      <c r="G168" s="292"/>
      <c r="H168" s="188">
        <f>D168*F168</f>
        <v>0</v>
      </c>
      <c r="I168" s="188">
        <f>D168*G168</f>
        <v>0</v>
      </c>
    </row>
    <row r="169" spans="1:9" s="369" customFormat="1">
      <c r="A169" s="180"/>
      <c r="B169" s="185"/>
      <c r="C169" s="186"/>
      <c r="D169" s="194"/>
      <c r="E169" s="187"/>
      <c r="F169" s="199"/>
      <c r="G169" s="199"/>
      <c r="H169" s="188"/>
      <c r="I169" s="188"/>
    </row>
    <row r="170" spans="1:9" s="369" customFormat="1" ht="28.5">
      <c r="A170" s="180">
        <v>81</v>
      </c>
      <c r="B170" s="185"/>
      <c r="C170" s="186" t="s">
        <v>162</v>
      </c>
      <c r="D170" s="194">
        <v>2</v>
      </c>
      <c r="E170" s="187" t="s">
        <v>80</v>
      </c>
      <c r="F170" s="292"/>
      <c r="G170" s="292"/>
      <c r="H170" s="188">
        <f>D170*F170</f>
        <v>0</v>
      </c>
      <c r="I170" s="188">
        <f>D170*G170</f>
        <v>0</v>
      </c>
    </row>
    <row r="171" spans="1:9" s="369" customFormat="1">
      <c r="A171" s="180"/>
      <c r="B171" s="185"/>
      <c r="C171" s="186"/>
      <c r="D171" s="194"/>
      <c r="E171" s="187"/>
      <c r="F171" s="199"/>
      <c r="G171" s="199"/>
      <c r="H171" s="188"/>
      <c r="I171" s="188"/>
    </row>
    <row r="172" spans="1:9" s="369" customFormat="1" ht="42.75">
      <c r="A172" s="180">
        <v>82</v>
      </c>
      <c r="B172" s="185"/>
      <c r="C172" s="186" t="s">
        <v>163</v>
      </c>
      <c r="D172" s="194">
        <v>17</v>
      </c>
      <c r="E172" s="187" t="s">
        <v>80</v>
      </c>
      <c r="F172" s="292"/>
      <c r="G172" s="292"/>
      <c r="H172" s="188">
        <f>D172*F172</f>
        <v>0</v>
      </c>
      <c r="I172" s="188">
        <f>D172*G172</f>
        <v>0</v>
      </c>
    </row>
    <row r="173" spans="1:9" s="369" customFormat="1">
      <c r="A173" s="180"/>
      <c r="B173" s="185"/>
      <c r="C173" s="186"/>
      <c r="D173" s="194"/>
      <c r="E173" s="187"/>
      <c r="F173" s="199"/>
      <c r="G173" s="199"/>
      <c r="H173" s="188"/>
      <c r="I173" s="188"/>
    </row>
    <row r="174" spans="1:9" s="369" customFormat="1" ht="28.5">
      <c r="A174" s="180">
        <v>83</v>
      </c>
      <c r="B174" s="185"/>
      <c r="C174" s="186" t="s">
        <v>164</v>
      </c>
      <c r="D174" s="194">
        <v>2</v>
      </c>
      <c r="E174" s="187" t="s">
        <v>80</v>
      </c>
      <c r="F174" s="292"/>
      <c r="G174" s="292"/>
      <c r="H174" s="188">
        <f>D174*F174</f>
        <v>0</v>
      </c>
      <c r="I174" s="188">
        <f>D174*G174</f>
        <v>0</v>
      </c>
    </row>
    <row r="175" spans="1:9" s="369" customFormat="1">
      <c r="A175" s="180"/>
      <c r="B175" s="185"/>
      <c r="C175" s="186"/>
      <c r="D175" s="194"/>
      <c r="E175" s="187"/>
      <c r="F175" s="199"/>
      <c r="G175" s="199"/>
      <c r="H175" s="188"/>
      <c r="I175" s="188"/>
    </row>
    <row r="176" spans="1:9" s="369" customFormat="1">
      <c r="A176" s="180">
        <v>84</v>
      </c>
      <c r="B176" s="185"/>
      <c r="C176" s="186" t="s">
        <v>165</v>
      </c>
      <c r="D176" s="194">
        <v>2</v>
      </c>
      <c r="E176" s="187" t="s">
        <v>80</v>
      </c>
      <c r="F176" s="292"/>
      <c r="G176" s="292"/>
      <c r="H176" s="188">
        <f>D176*F176</f>
        <v>0</v>
      </c>
      <c r="I176" s="188">
        <f>D176*G176</f>
        <v>0</v>
      </c>
    </row>
    <row r="177" spans="1:9" s="369" customFormat="1">
      <c r="A177" s="180"/>
      <c r="B177" s="185"/>
      <c r="C177" s="186"/>
      <c r="D177" s="194"/>
      <c r="E177" s="187"/>
      <c r="F177" s="199"/>
      <c r="G177" s="199"/>
      <c r="H177" s="188"/>
      <c r="I177" s="188"/>
    </row>
    <row r="178" spans="1:9" s="369" customFormat="1">
      <c r="A178" s="180">
        <v>85</v>
      </c>
      <c r="B178" s="185"/>
      <c r="C178" s="186" t="s">
        <v>166</v>
      </c>
      <c r="D178" s="194">
        <v>2</v>
      </c>
      <c r="E178" s="187" t="s">
        <v>80</v>
      </c>
      <c r="F178" s="292"/>
      <c r="G178" s="292"/>
      <c r="H178" s="188">
        <f>D178*F178</f>
        <v>0</v>
      </c>
      <c r="I178" s="188">
        <f>D178*G178</f>
        <v>0</v>
      </c>
    </row>
    <row r="179" spans="1:9" s="369" customFormat="1">
      <c r="A179" s="180"/>
      <c r="B179" s="185"/>
      <c r="C179" s="186"/>
      <c r="D179" s="194"/>
      <c r="E179" s="187"/>
      <c r="F179" s="199"/>
      <c r="G179" s="199"/>
      <c r="H179" s="188"/>
      <c r="I179" s="188"/>
    </row>
    <row r="180" spans="1:9" s="369" customFormat="1">
      <c r="A180" s="180">
        <v>86</v>
      </c>
      <c r="B180" s="185"/>
      <c r="C180" s="186" t="s">
        <v>167</v>
      </c>
      <c r="D180" s="194">
        <v>30</v>
      </c>
      <c r="E180" s="187" t="s">
        <v>80</v>
      </c>
      <c r="F180" s="292"/>
      <c r="G180" s="292"/>
      <c r="H180" s="188">
        <f>D180*F180</f>
        <v>0</v>
      </c>
      <c r="I180" s="188">
        <f>D180*G180</f>
        <v>0</v>
      </c>
    </row>
    <row r="181" spans="1:9" s="369" customFormat="1">
      <c r="A181" s="180"/>
      <c r="B181" s="185"/>
      <c r="C181" s="186"/>
      <c r="D181" s="194"/>
      <c r="E181" s="187"/>
      <c r="F181" s="199"/>
      <c r="G181" s="199"/>
      <c r="H181" s="188"/>
      <c r="I181" s="188"/>
    </row>
    <row r="182" spans="1:9" s="369" customFormat="1" ht="42.75">
      <c r="A182" s="180">
        <v>87</v>
      </c>
      <c r="B182" s="185"/>
      <c r="C182" s="186" t="s">
        <v>4698</v>
      </c>
      <c r="D182" s="194">
        <v>2</v>
      </c>
      <c r="E182" s="187" t="s">
        <v>80</v>
      </c>
      <c r="F182" s="292"/>
      <c r="G182" s="292"/>
      <c r="H182" s="188">
        <f>D182*F182</f>
        <v>0</v>
      </c>
      <c r="I182" s="188">
        <f>D182*G182</f>
        <v>0</v>
      </c>
    </row>
    <row r="183" spans="1:9" s="369" customFormat="1">
      <c r="A183" s="180"/>
      <c r="B183" s="185"/>
      <c r="C183" s="186"/>
      <c r="D183" s="194"/>
      <c r="E183" s="187"/>
      <c r="F183" s="199"/>
      <c r="G183" s="199"/>
      <c r="H183" s="188"/>
      <c r="I183" s="188"/>
    </row>
    <row r="184" spans="1:9" s="369" customFormat="1" ht="42.75">
      <c r="A184" s="180">
        <v>88</v>
      </c>
      <c r="B184" s="185"/>
      <c r="C184" s="186" t="s">
        <v>4699</v>
      </c>
      <c r="D184" s="194">
        <v>2</v>
      </c>
      <c r="E184" s="187" t="s">
        <v>80</v>
      </c>
      <c r="F184" s="292"/>
      <c r="G184" s="292"/>
      <c r="H184" s="188">
        <f>D184*F184</f>
        <v>0</v>
      </c>
      <c r="I184" s="188">
        <f>D184*G184</f>
        <v>0</v>
      </c>
    </row>
    <row r="185" spans="1:9" s="369" customFormat="1">
      <c r="A185" s="180"/>
      <c r="B185" s="185"/>
      <c r="C185" s="186"/>
      <c r="D185" s="194"/>
      <c r="E185" s="187"/>
      <c r="F185" s="199"/>
      <c r="G185" s="199"/>
      <c r="H185" s="188"/>
      <c r="I185" s="188"/>
    </row>
    <row r="186" spans="1:9" s="369" customFormat="1" ht="42.75">
      <c r="A186" s="180">
        <v>89</v>
      </c>
      <c r="B186" s="185"/>
      <c r="C186" s="186" t="s">
        <v>168</v>
      </c>
      <c r="D186" s="194">
        <v>177</v>
      </c>
      <c r="E186" s="187" t="s">
        <v>80</v>
      </c>
      <c r="F186" s="292"/>
      <c r="G186" s="292"/>
      <c r="H186" s="188">
        <f>D186*F186</f>
        <v>0</v>
      </c>
      <c r="I186" s="188">
        <f>D186*G186</f>
        <v>0</v>
      </c>
    </row>
    <row r="187" spans="1:9" s="369" customFormat="1">
      <c r="A187" s="180"/>
      <c r="B187" s="185"/>
      <c r="C187" s="186"/>
      <c r="D187" s="194"/>
      <c r="E187" s="187"/>
      <c r="F187" s="199"/>
      <c r="G187" s="199"/>
      <c r="H187" s="188"/>
      <c r="I187" s="188"/>
    </row>
    <row r="188" spans="1:9" s="369" customFormat="1" ht="28.5">
      <c r="A188" s="180">
        <v>90</v>
      </c>
      <c r="B188" s="185"/>
      <c r="C188" s="186" t="s">
        <v>169</v>
      </c>
      <c r="D188" s="194">
        <v>66</v>
      </c>
      <c r="E188" s="187" t="s">
        <v>80</v>
      </c>
      <c r="F188" s="292"/>
      <c r="G188" s="292"/>
      <c r="H188" s="188">
        <f>D188*F188</f>
        <v>0</v>
      </c>
      <c r="I188" s="188">
        <f>D188*G188</f>
        <v>0</v>
      </c>
    </row>
    <row r="189" spans="1:9" s="369" customFormat="1">
      <c r="A189" s="180"/>
      <c r="B189" s="185"/>
      <c r="C189" s="186"/>
      <c r="D189" s="194"/>
      <c r="E189" s="187"/>
      <c r="F189" s="199"/>
      <c r="G189" s="199"/>
      <c r="H189" s="188"/>
      <c r="I189" s="188"/>
    </row>
    <row r="190" spans="1:9" s="369" customFormat="1" ht="57">
      <c r="A190" s="180">
        <v>91</v>
      </c>
      <c r="B190" s="185"/>
      <c r="C190" s="186" t="s">
        <v>4700</v>
      </c>
      <c r="D190" s="194">
        <v>14</v>
      </c>
      <c r="E190" s="187" t="s">
        <v>80</v>
      </c>
      <c r="F190" s="292"/>
      <c r="G190" s="292"/>
      <c r="H190" s="188">
        <f>D190*F190</f>
        <v>0</v>
      </c>
      <c r="I190" s="188">
        <f>D190*G190</f>
        <v>0</v>
      </c>
    </row>
    <row r="191" spans="1:9" s="369" customFormat="1">
      <c r="A191" s="180"/>
      <c r="B191" s="185"/>
      <c r="C191" s="186"/>
      <c r="D191" s="194"/>
      <c r="E191" s="187"/>
      <c r="F191" s="199"/>
      <c r="G191" s="199"/>
      <c r="H191" s="188"/>
      <c r="I191" s="188"/>
    </row>
    <row r="192" spans="1:9" s="369" customFormat="1" ht="57">
      <c r="A192" s="180">
        <v>92</v>
      </c>
      <c r="B192" s="185"/>
      <c r="C192" s="186" t="s">
        <v>4701</v>
      </c>
      <c r="D192" s="194">
        <v>33</v>
      </c>
      <c r="E192" s="187" t="s">
        <v>80</v>
      </c>
      <c r="F192" s="292"/>
      <c r="G192" s="292"/>
      <c r="H192" s="188">
        <f>D192*F192</f>
        <v>0</v>
      </c>
      <c r="I192" s="188">
        <f>D192*G192</f>
        <v>0</v>
      </c>
    </row>
    <row r="193" spans="1:9" s="369" customFormat="1">
      <c r="A193" s="180"/>
      <c r="B193" s="185"/>
      <c r="C193" s="186"/>
      <c r="D193" s="194"/>
      <c r="E193" s="187"/>
      <c r="F193" s="199"/>
      <c r="G193" s="199"/>
      <c r="H193" s="188"/>
      <c r="I193" s="188"/>
    </row>
    <row r="194" spans="1:9" s="369" customFormat="1" ht="28.5">
      <c r="A194" s="180">
        <v>93</v>
      </c>
      <c r="B194" s="185"/>
      <c r="C194" s="186" t="s">
        <v>170</v>
      </c>
      <c r="D194" s="194">
        <v>17</v>
      </c>
      <c r="E194" s="187" t="s">
        <v>80</v>
      </c>
      <c r="F194" s="292"/>
      <c r="G194" s="292"/>
      <c r="H194" s="188">
        <f>D194*F194</f>
        <v>0</v>
      </c>
      <c r="I194" s="188">
        <f>D194*G194</f>
        <v>0</v>
      </c>
    </row>
    <row r="195" spans="1:9" s="369" customFormat="1">
      <c r="A195" s="180"/>
      <c r="B195" s="185"/>
      <c r="C195" s="186"/>
      <c r="D195" s="194"/>
      <c r="E195" s="187"/>
      <c r="F195" s="199"/>
      <c r="G195" s="199"/>
      <c r="H195" s="188"/>
      <c r="I195" s="188"/>
    </row>
    <row r="196" spans="1:9" s="369" customFormat="1" ht="28.5">
      <c r="A196" s="180">
        <v>94</v>
      </c>
      <c r="B196" s="185"/>
      <c r="C196" s="186" t="s">
        <v>171</v>
      </c>
      <c r="D196" s="194">
        <v>5</v>
      </c>
      <c r="E196" s="187" t="s">
        <v>80</v>
      </c>
      <c r="F196" s="292"/>
      <c r="G196" s="292"/>
      <c r="H196" s="188">
        <f>D196*F196</f>
        <v>0</v>
      </c>
      <c r="I196" s="188">
        <f>D196*G196</f>
        <v>0</v>
      </c>
    </row>
    <row r="197" spans="1:9" s="369" customFormat="1">
      <c r="A197" s="180"/>
      <c r="B197" s="185"/>
      <c r="C197" s="186"/>
      <c r="D197" s="194"/>
      <c r="E197" s="187"/>
      <c r="F197" s="199"/>
      <c r="G197" s="199"/>
      <c r="H197" s="188"/>
      <c r="I197" s="188"/>
    </row>
    <row r="198" spans="1:9" s="369" customFormat="1" ht="28.5">
      <c r="A198" s="180">
        <v>95</v>
      </c>
      <c r="B198" s="185"/>
      <c r="C198" s="186" t="s">
        <v>172</v>
      </c>
      <c r="D198" s="194">
        <v>3</v>
      </c>
      <c r="E198" s="187" t="s">
        <v>80</v>
      </c>
      <c r="F198" s="292"/>
      <c r="G198" s="292"/>
      <c r="H198" s="188">
        <f>D198*F198</f>
        <v>0</v>
      </c>
      <c r="I198" s="188">
        <f>D198*G198</f>
        <v>0</v>
      </c>
    </row>
    <row r="199" spans="1:9" s="369" customFormat="1">
      <c r="A199" s="180"/>
      <c r="B199" s="185"/>
      <c r="C199" s="186"/>
      <c r="D199" s="194"/>
      <c r="E199" s="187"/>
      <c r="F199" s="199"/>
      <c r="G199" s="199"/>
      <c r="H199" s="188"/>
      <c r="I199" s="188"/>
    </row>
    <row r="200" spans="1:9" s="369" customFormat="1" ht="42.75">
      <c r="A200" s="180">
        <v>96</v>
      </c>
      <c r="B200" s="185"/>
      <c r="C200" s="186" t="s">
        <v>173</v>
      </c>
      <c r="D200" s="194">
        <v>6</v>
      </c>
      <c r="E200" s="187" t="s">
        <v>80</v>
      </c>
      <c r="F200" s="292"/>
      <c r="G200" s="292"/>
      <c r="H200" s="188">
        <f>D200*F200</f>
        <v>0</v>
      </c>
      <c r="I200" s="188">
        <f>D200*G200</f>
        <v>0</v>
      </c>
    </row>
    <row r="201" spans="1:9" s="369" customFormat="1">
      <c r="A201" s="180"/>
      <c r="B201" s="185"/>
      <c r="C201" s="186"/>
      <c r="D201" s="194"/>
      <c r="E201" s="187"/>
      <c r="F201" s="199"/>
      <c r="G201" s="199"/>
      <c r="H201" s="188"/>
      <c r="I201" s="188"/>
    </row>
    <row r="202" spans="1:9" s="369" customFormat="1" ht="28.5">
      <c r="A202" s="180">
        <v>97</v>
      </c>
      <c r="B202" s="185"/>
      <c r="C202" s="186" t="s">
        <v>176</v>
      </c>
      <c r="D202" s="194">
        <v>55</v>
      </c>
      <c r="E202" s="187" t="s">
        <v>80</v>
      </c>
      <c r="F202" s="292"/>
      <c r="G202" s="292"/>
      <c r="H202" s="188">
        <f>D202*F202</f>
        <v>0</v>
      </c>
      <c r="I202" s="188">
        <f>D202*G202</f>
        <v>0</v>
      </c>
    </row>
    <row r="203" spans="1:9" s="369" customFormat="1">
      <c r="A203" s="180"/>
      <c r="B203" s="185"/>
      <c r="C203" s="186"/>
      <c r="D203" s="194"/>
      <c r="E203" s="187"/>
      <c r="F203" s="199"/>
      <c r="G203" s="199"/>
      <c r="H203" s="188"/>
      <c r="I203" s="188"/>
    </row>
    <row r="204" spans="1:9" s="369" customFormat="1" ht="28.5">
      <c r="A204" s="180">
        <v>98</v>
      </c>
      <c r="B204" s="185"/>
      <c r="C204" s="186" t="s">
        <v>177</v>
      </c>
      <c r="D204" s="194">
        <v>1</v>
      </c>
      <c r="E204" s="187" t="s">
        <v>80</v>
      </c>
      <c r="F204" s="292"/>
      <c r="G204" s="292"/>
      <c r="H204" s="188">
        <f>D204*F204</f>
        <v>0</v>
      </c>
      <c r="I204" s="188">
        <f>D204*G204</f>
        <v>0</v>
      </c>
    </row>
    <row r="205" spans="1:9" s="369" customFormat="1">
      <c r="A205" s="180"/>
      <c r="B205" s="185"/>
      <c r="C205" s="186"/>
      <c r="D205" s="194"/>
      <c r="E205" s="187"/>
      <c r="F205" s="199"/>
      <c r="G205" s="199"/>
      <c r="H205" s="188"/>
      <c r="I205" s="188"/>
    </row>
    <row r="206" spans="1:9" s="369" customFormat="1" ht="28.5">
      <c r="A206" s="180">
        <v>99</v>
      </c>
      <c r="B206" s="185"/>
      <c r="C206" s="186" t="s">
        <v>178</v>
      </c>
      <c r="D206" s="194">
        <v>1</v>
      </c>
      <c r="E206" s="187" t="s">
        <v>80</v>
      </c>
      <c r="F206" s="292"/>
      <c r="G206" s="292"/>
      <c r="H206" s="188">
        <f>D206*F206</f>
        <v>0</v>
      </c>
      <c r="I206" s="188">
        <f>D206*G206</f>
        <v>0</v>
      </c>
    </row>
    <row r="207" spans="1:9" s="369" customFormat="1">
      <c r="A207" s="180"/>
      <c r="B207" s="185"/>
      <c r="C207" s="186"/>
      <c r="D207" s="194"/>
      <c r="E207" s="187"/>
      <c r="F207" s="199"/>
      <c r="G207" s="199"/>
      <c r="H207" s="188"/>
      <c r="I207" s="188"/>
    </row>
    <row r="208" spans="1:9" s="369" customFormat="1" ht="28.5">
      <c r="A208" s="180">
        <v>100</v>
      </c>
      <c r="B208" s="185"/>
      <c r="C208" s="186" t="s">
        <v>179</v>
      </c>
      <c r="D208" s="194">
        <v>50</v>
      </c>
      <c r="E208" s="187" t="s">
        <v>80</v>
      </c>
      <c r="F208" s="292"/>
      <c r="G208" s="292"/>
      <c r="H208" s="188">
        <f>D208*F208</f>
        <v>0</v>
      </c>
      <c r="I208" s="188">
        <f>D208*G208</f>
        <v>0</v>
      </c>
    </row>
    <row r="209" spans="1:10" s="369" customFormat="1">
      <c r="A209" s="180"/>
      <c r="B209" s="185"/>
      <c r="C209" s="186"/>
      <c r="D209" s="194"/>
      <c r="E209" s="187"/>
      <c r="F209" s="199"/>
      <c r="G209" s="199"/>
      <c r="H209" s="188"/>
      <c r="I209" s="188"/>
    </row>
    <row r="210" spans="1:10" s="369" customFormat="1" ht="42.75">
      <c r="A210" s="180">
        <v>101</v>
      </c>
      <c r="B210" s="185"/>
      <c r="C210" s="186" t="s">
        <v>181</v>
      </c>
      <c r="D210" s="194">
        <v>20</v>
      </c>
      <c r="E210" s="187" t="s">
        <v>80</v>
      </c>
      <c r="F210" s="292"/>
      <c r="G210" s="292"/>
      <c r="H210" s="188">
        <f>D210*F210</f>
        <v>0</v>
      </c>
      <c r="I210" s="188">
        <f>D210*G210</f>
        <v>0</v>
      </c>
    </row>
    <row r="211" spans="1:10" s="369" customFormat="1">
      <c r="A211" s="180"/>
      <c r="B211" s="185"/>
      <c r="C211" s="186"/>
      <c r="D211" s="194"/>
      <c r="E211" s="187"/>
      <c r="F211" s="199"/>
      <c r="G211" s="199"/>
      <c r="H211" s="188"/>
      <c r="I211" s="188"/>
    </row>
    <row r="212" spans="1:10" s="369" customFormat="1" ht="15">
      <c r="A212" s="189"/>
      <c r="B212" s="190"/>
      <c r="C212" s="191" t="s">
        <v>4702</v>
      </c>
      <c r="D212" s="196"/>
      <c r="E212" s="192"/>
      <c r="F212" s="198"/>
      <c r="G212" s="198"/>
      <c r="H212" s="193">
        <f>SUM(H167:H211)</f>
        <v>0</v>
      </c>
      <c r="I212" s="193">
        <f>SUM(I167:I211)</f>
        <v>0</v>
      </c>
    </row>
    <row r="213" spans="1:10" s="369" customFormat="1">
      <c r="A213" s="180"/>
      <c r="B213" s="185"/>
      <c r="C213" s="186"/>
      <c r="D213" s="194"/>
      <c r="E213" s="187"/>
      <c r="F213" s="199"/>
      <c r="G213" s="199"/>
      <c r="H213" s="188"/>
      <c r="I213" s="188"/>
    </row>
    <row r="214" spans="1:10" s="368" customFormat="1" ht="370.5">
      <c r="A214" s="180">
        <v>102</v>
      </c>
      <c r="B214" s="185"/>
      <c r="C214" s="195" t="s">
        <v>4749</v>
      </c>
      <c r="D214" s="194">
        <v>4</v>
      </c>
      <c r="E214" s="187" t="s">
        <v>105</v>
      </c>
      <c r="F214" s="292"/>
      <c r="G214" s="292"/>
      <c r="H214" s="188">
        <f>D214*F214</f>
        <v>0</v>
      </c>
      <c r="I214" s="188">
        <f>D214*G214</f>
        <v>0</v>
      </c>
    </row>
    <row r="215" spans="1:10" s="368" customFormat="1" ht="15">
      <c r="A215" s="180"/>
      <c r="B215" s="185"/>
      <c r="C215" s="195"/>
      <c r="D215" s="194"/>
      <c r="E215" s="187"/>
      <c r="F215" s="199"/>
      <c r="G215" s="199"/>
      <c r="H215" s="188"/>
      <c r="I215" s="188"/>
    </row>
    <row r="216" spans="1:10" ht="156.75">
      <c r="A216" s="180">
        <v>103</v>
      </c>
      <c r="B216" s="203"/>
      <c r="C216" s="195" t="s">
        <v>4750</v>
      </c>
      <c r="D216" s="194">
        <v>4</v>
      </c>
      <c r="E216" s="194" t="s">
        <v>105</v>
      </c>
      <c r="F216" s="292"/>
      <c r="G216" s="292"/>
      <c r="H216" s="188">
        <f>D216*F216</f>
        <v>0</v>
      </c>
      <c r="I216" s="188">
        <f>D216*G216</f>
        <v>0</v>
      </c>
      <c r="J216" s="373"/>
    </row>
    <row r="217" spans="1:10" ht="15">
      <c r="A217" s="180"/>
      <c r="B217" s="203"/>
      <c r="C217" s="195"/>
      <c r="D217" s="194"/>
      <c r="E217" s="194"/>
      <c r="F217" s="199"/>
      <c r="G217" s="199"/>
      <c r="H217" s="188"/>
      <c r="I217" s="188"/>
      <c r="J217" s="373"/>
    </row>
    <row r="218" spans="1:10" ht="213.75">
      <c r="A218" s="180">
        <v>104</v>
      </c>
      <c r="B218" s="203"/>
      <c r="C218" s="223" t="s">
        <v>4751</v>
      </c>
      <c r="D218" s="194">
        <v>4</v>
      </c>
      <c r="E218" s="194" t="s">
        <v>105</v>
      </c>
      <c r="F218" s="292"/>
      <c r="G218" s="292"/>
      <c r="H218" s="188">
        <f>D218*F218</f>
        <v>0</v>
      </c>
      <c r="I218" s="188">
        <f>D218*G218</f>
        <v>0</v>
      </c>
      <c r="J218" s="373"/>
    </row>
    <row r="219" spans="1:10" ht="15">
      <c r="A219" s="180"/>
      <c r="B219" s="203"/>
      <c r="C219" s="223"/>
      <c r="D219" s="194"/>
      <c r="E219" s="194"/>
      <c r="F219" s="199"/>
      <c r="G219" s="199"/>
      <c r="H219" s="188"/>
      <c r="I219" s="188"/>
      <c r="J219" s="373"/>
    </row>
    <row r="220" spans="1:10" ht="71.25">
      <c r="A220" s="180">
        <v>105</v>
      </c>
      <c r="B220" s="203"/>
      <c r="C220" s="186" t="s">
        <v>217</v>
      </c>
      <c r="D220" s="194">
        <v>4</v>
      </c>
      <c r="E220" s="194" t="s">
        <v>105</v>
      </c>
      <c r="F220" s="292"/>
      <c r="G220" s="292"/>
      <c r="H220" s="188">
        <f>D220*F220</f>
        <v>0</v>
      </c>
      <c r="I220" s="188">
        <f>D220*G220</f>
        <v>0</v>
      </c>
      <c r="J220" s="373"/>
    </row>
    <row r="221" spans="1:10" ht="15">
      <c r="A221" s="180"/>
      <c r="B221" s="203"/>
      <c r="C221" s="186"/>
      <c r="D221" s="194"/>
      <c r="E221" s="194"/>
      <c r="F221" s="199"/>
      <c r="G221" s="199"/>
      <c r="H221" s="188"/>
      <c r="I221" s="188"/>
      <c r="J221" s="373"/>
    </row>
    <row r="222" spans="1:10" s="368" customFormat="1" ht="71.25">
      <c r="A222" s="180">
        <v>106</v>
      </c>
      <c r="B222" s="203"/>
      <c r="C222" s="223" t="s">
        <v>4752</v>
      </c>
      <c r="D222" s="194">
        <v>1</v>
      </c>
      <c r="E222" s="194" t="s">
        <v>105</v>
      </c>
      <c r="F222" s="292"/>
      <c r="G222" s="292"/>
      <c r="H222" s="188">
        <f>D222*F222</f>
        <v>0</v>
      </c>
      <c r="I222" s="188">
        <f>D222*G222</f>
        <v>0</v>
      </c>
      <c r="J222" s="373"/>
    </row>
    <row r="223" spans="1:10" s="368" customFormat="1" ht="15">
      <c r="A223" s="180"/>
      <c r="B223" s="203"/>
      <c r="C223" s="223"/>
      <c r="D223" s="194"/>
      <c r="E223" s="194"/>
      <c r="F223" s="199"/>
      <c r="G223" s="199"/>
      <c r="H223" s="188"/>
      <c r="I223" s="188"/>
      <c r="J223" s="373"/>
    </row>
    <row r="224" spans="1:10" s="368" customFormat="1" ht="171">
      <c r="A224" s="180">
        <v>107</v>
      </c>
      <c r="B224" s="203"/>
      <c r="C224" s="195" t="s">
        <v>4753</v>
      </c>
      <c r="D224" s="194">
        <v>3</v>
      </c>
      <c r="E224" s="187" t="s">
        <v>105</v>
      </c>
      <c r="F224" s="292"/>
      <c r="G224" s="292"/>
      <c r="H224" s="188">
        <f>D224*F224</f>
        <v>0</v>
      </c>
      <c r="I224" s="188">
        <f>D224*G224</f>
        <v>0</v>
      </c>
    </row>
    <row r="225" spans="1:9" s="368" customFormat="1" ht="15">
      <c r="A225" s="180"/>
      <c r="B225" s="203"/>
      <c r="C225" s="195"/>
      <c r="D225" s="194"/>
      <c r="E225" s="187"/>
      <c r="F225" s="199"/>
      <c r="G225" s="199"/>
      <c r="H225" s="188"/>
      <c r="I225" s="188"/>
    </row>
    <row r="226" spans="1:9" s="368" customFormat="1" ht="142.5">
      <c r="A226" s="180">
        <v>108</v>
      </c>
      <c r="B226" s="203"/>
      <c r="C226" s="195" t="s">
        <v>4754</v>
      </c>
      <c r="D226" s="194">
        <v>2</v>
      </c>
      <c r="E226" s="187" t="s">
        <v>105</v>
      </c>
      <c r="F226" s="292"/>
      <c r="G226" s="292"/>
      <c r="H226" s="188">
        <f>D226*F226</f>
        <v>0</v>
      </c>
      <c r="I226" s="188">
        <f>D226*G226</f>
        <v>0</v>
      </c>
    </row>
    <row r="227" spans="1:9" s="368" customFormat="1" ht="15">
      <c r="A227" s="180"/>
      <c r="B227" s="203"/>
      <c r="C227" s="195"/>
      <c r="D227" s="194"/>
      <c r="E227" s="187"/>
      <c r="F227" s="199"/>
      <c r="G227" s="199"/>
      <c r="H227" s="188"/>
      <c r="I227" s="188"/>
    </row>
    <row r="228" spans="1:9" s="368" customFormat="1" ht="28.5">
      <c r="A228" s="180">
        <v>109</v>
      </c>
      <c r="B228" s="203"/>
      <c r="C228" s="186" t="s">
        <v>182</v>
      </c>
      <c r="D228" s="194">
        <v>3</v>
      </c>
      <c r="E228" s="187" t="s">
        <v>105</v>
      </c>
      <c r="F228" s="292"/>
      <c r="G228" s="292"/>
      <c r="H228" s="188">
        <f>D228*F228</f>
        <v>0</v>
      </c>
      <c r="I228" s="188">
        <f>D228*G228</f>
        <v>0</v>
      </c>
    </row>
    <row r="229" spans="1:9" s="368" customFormat="1" ht="15">
      <c r="A229" s="180"/>
      <c r="B229" s="203"/>
      <c r="C229" s="186"/>
      <c r="D229" s="194"/>
      <c r="E229" s="187"/>
      <c r="F229" s="199"/>
      <c r="G229" s="199"/>
      <c r="H229" s="188"/>
      <c r="I229" s="188"/>
    </row>
    <row r="230" spans="1:9" s="368" customFormat="1" ht="28.5">
      <c r="A230" s="180">
        <v>110</v>
      </c>
      <c r="B230" s="203"/>
      <c r="C230" s="186" t="s">
        <v>218</v>
      </c>
      <c r="D230" s="194">
        <v>22</v>
      </c>
      <c r="E230" s="187" t="s">
        <v>105</v>
      </c>
      <c r="F230" s="292"/>
      <c r="G230" s="292"/>
      <c r="H230" s="188">
        <f>D230*F230</f>
        <v>0</v>
      </c>
      <c r="I230" s="188">
        <f>D230*G230</f>
        <v>0</v>
      </c>
    </row>
    <row r="231" spans="1:9" s="368" customFormat="1" ht="15">
      <c r="A231" s="180"/>
      <c r="B231" s="203"/>
      <c r="C231" s="186"/>
      <c r="D231" s="194"/>
      <c r="E231" s="187"/>
      <c r="F231" s="199"/>
      <c r="G231" s="199"/>
      <c r="H231" s="188"/>
      <c r="I231" s="188"/>
    </row>
    <row r="232" spans="1:9" s="368" customFormat="1" ht="28.5">
      <c r="A232" s="180">
        <v>111</v>
      </c>
      <c r="B232" s="203"/>
      <c r="C232" s="186" t="s">
        <v>219</v>
      </c>
      <c r="D232" s="194">
        <v>3</v>
      </c>
      <c r="E232" s="187" t="s">
        <v>105</v>
      </c>
      <c r="F232" s="292"/>
      <c r="G232" s="292"/>
      <c r="H232" s="188">
        <f>D232*F232</f>
        <v>0</v>
      </c>
      <c r="I232" s="188">
        <f>D232*G232</f>
        <v>0</v>
      </c>
    </row>
    <row r="233" spans="1:9" s="368" customFormat="1" ht="15">
      <c r="A233" s="180"/>
      <c r="B233" s="203"/>
      <c r="C233" s="186"/>
      <c r="D233" s="194"/>
      <c r="E233" s="187"/>
      <c r="F233" s="199"/>
      <c r="G233" s="199"/>
      <c r="H233" s="188"/>
      <c r="I233" s="188"/>
    </row>
    <row r="234" spans="1:9" s="368" customFormat="1" ht="15">
      <c r="A234" s="180">
        <v>112</v>
      </c>
      <c r="B234" s="203"/>
      <c r="C234" s="186" t="s">
        <v>184</v>
      </c>
      <c r="D234" s="194">
        <v>10</v>
      </c>
      <c r="E234" s="187" t="s">
        <v>105</v>
      </c>
      <c r="F234" s="292"/>
      <c r="G234" s="292"/>
      <c r="H234" s="188">
        <f>D234*F234</f>
        <v>0</v>
      </c>
      <c r="I234" s="188">
        <f>D234*G234</f>
        <v>0</v>
      </c>
    </row>
    <row r="235" spans="1:9" s="368" customFormat="1" ht="15">
      <c r="A235" s="180"/>
      <c r="B235" s="203"/>
      <c r="C235" s="186"/>
      <c r="D235" s="194"/>
      <c r="E235" s="187"/>
      <c r="F235" s="199"/>
      <c r="G235" s="199"/>
      <c r="H235" s="188"/>
      <c r="I235" s="188"/>
    </row>
    <row r="236" spans="1:9" s="368" customFormat="1" ht="28.5">
      <c r="A236" s="180">
        <v>113</v>
      </c>
      <c r="B236" s="203"/>
      <c r="C236" s="186" t="s">
        <v>188</v>
      </c>
      <c r="D236" s="194">
        <v>2</v>
      </c>
      <c r="E236" s="187" t="s">
        <v>80</v>
      </c>
      <c r="F236" s="292"/>
      <c r="G236" s="292"/>
      <c r="H236" s="188">
        <f>D236*F236</f>
        <v>0</v>
      </c>
      <c r="I236" s="188">
        <f>D236*G236</f>
        <v>0</v>
      </c>
    </row>
    <row r="237" spans="1:9" s="368" customFormat="1" ht="15">
      <c r="A237" s="180"/>
      <c r="B237" s="203"/>
      <c r="C237" s="186"/>
      <c r="D237" s="194"/>
      <c r="E237" s="187"/>
      <c r="F237" s="199"/>
      <c r="G237" s="199"/>
      <c r="H237" s="188"/>
      <c r="I237" s="188"/>
    </row>
    <row r="238" spans="1:9" s="368" customFormat="1" ht="28.5">
      <c r="A238" s="180">
        <v>114</v>
      </c>
      <c r="B238" s="203"/>
      <c r="C238" s="186" t="s">
        <v>192</v>
      </c>
      <c r="D238" s="194">
        <v>5</v>
      </c>
      <c r="E238" s="187" t="s">
        <v>80</v>
      </c>
      <c r="F238" s="292"/>
      <c r="G238" s="292"/>
      <c r="H238" s="188">
        <f>D238*F238</f>
        <v>0</v>
      </c>
      <c r="I238" s="188">
        <f>D238*G238</f>
        <v>0</v>
      </c>
    </row>
    <row r="239" spans="1:9" s="368" customFormat="1" ht="15">
      <c r="A239" s="180"/>
      <c r="B239" s="203"/>
      <c r="C239" s="186"/>
      <c r="D239" s="194"/>
      <c r="E239" s="187"/>
      <c r="F239" s="199"/>
      <c r="G239" s="199"/>
      <c r="H239" s="188"/>
      <c r="I239" s="188"/>
    </row>
    <row r="240" spans="1:9" s="368" customFormat="1" ht="15">
      <c r="A240" s="180">
        <v>115</v>
      </c>
      <c r="B240" s="203"/>
      <c r="C240" s="186" t="s">
        <v>194</v>
      </c>
      <c r="D240" s="194">
        <v>10</v>
      </c>
      <c r="E240" s="187" t="s">
        <v>80</v>
      </c>
      <c r="F240" s="292"/>
      <c r="G240" s="292"/>
      <c r="H240" s="188">
        <f>D240*F240</f>
        <v>0</v>
      </c>
      <c r="I240" s="188">
        <f>D240*G240</f>
        <v>0</v>
      </c>
    </row>
    <row r="241" spans="1:9" s="368" customFormat="1" ht="15">
      <c r="A241" s="180"/>
      <c r="B241" s="203"/>
      <c r="C241" s="186"/>
      <c r="D241" s="194"/>
      <c r="E241" s="187"/>
      <c r="F241" s="199"/>
      <c r="G241" s="199"/>
      <c r="H241" s="188"/>
      <c r="I241" s="188"/>
    </row>
    <row r="242" spans="1:9" s="368" customFormat="1" ht="57">
      <c r="A242" s="180">
        <v>116</v>
      </c>
      <c r="B242" s="203"/>
      <c r="C242" s="186" t="s">
        <v>199</v>
      </c>
      <c r="D242" s="194">
        <v>1</v>
      </c>
      <c r="E242" s="187" t="s">
        <v>105</v>
      </c>
      <c r="F242" s="292"/>
      <c r="G242" s="292"/>
      <c r="H242" s="188">
        <f>D242*F242</f>
        <v>0</v>
      </c>
      <c r="I242" s="188">
        <f>D242*G242</f>
        <v>0</v>
      </c>
    </row>
    <row r="243" spans="1:9" s="368" customFormat="1" ht="15">
      <c r="A243" s="180"/>
      <c r="B243" s="203"/>
      <c r="C243" s="186"/>
      <c r="D243" s="194"/>
      <c r="E243" s="187"/>
      <c r="F243" s="199"/>
      <c r="G243" s="199"/>
      <c r="H243" s="188"/>
      <c r="I243" s="188"/>
    </row>
    <row r="244" spans="1:9" s="368" customFormat="1" ht="28.5">
      <c r="A244" s="180">
        <v>117</v>
      </c>
      <c r="B244" s="203"/>
      <c r="C244" s="186" t="s">
        <v>200</v>
      </c>
      <c r="D244" s="194">
        <v>1</v>
      </c>
      <c r="E244" s="187" t="s">
        <v>105</v>
      </c>
      <c r="F244" s="292"/>
      <c r="G244" s="292"/>
      <c r="H244" s="188">
        <f>D244*F244</f>
        <v>0</v>
      </c>
      <c r="I244" s="188">
        <f>D244*G244</f>
        <v>0</v>
      </c>
    </row>
    <row r="245" spans="1:9" s="368" customFormat="1" ht="15">
      <c r="A245" s="180"/>
      <c r="B245" s="203"/>
      <c r="C245" s="186"/>
      <c r="D245" s="194"/>
      <c r="E245" s="187"/>
      <c r="F245" s="199"/>
      <c r="G245" s="199"/>
      <c r="H245" s="188"/>
      <c r="I245" s="188"/>
    </row>
    <row r="246" spans="1:9" s="368" customFormat="1" ht="31.5" customHeight="1">
      <c r="A246" s="180">
        <v>118</v>
      </c>
      <c r="B246" s="203"/>
      <c r="C246" s="186" t="s">
        <v>201</v>
      </c>
      <c r="D246" s="194">
        <v>1</v>
      </c>
      <c r="E246" s="187" t="s">
        <v>105</v>
      </c>
      <c r="F246" s="292"/>
      <c r="G246" s="292"/>
      <c r="H246" s="188">
        <f>D246*F246</f>
        <v>0</v>
      </c>
      <c r="I246" s="188">
        <f>D246*G246</f>
        <v>0</v>
      </c>
    </row>
    <row r="247" spans="1:9" s="368" customFormat="1" ht="15">
      <c r="A247" s="180"/>
      <c r="B247" s="203"/>
      <c r="C247" s="186"/>
      <c r="D247" s="194"/>
      <c r="E247" s="187"/>
      <c r="F247" s="199"/>
      <c r="G247" s="199"/>
      <c r="H247" s="188"/>
      <c r="I247" s="188"/>
    </row>
    <row r="248" spans="1:9" s="368" customFormat="1" ht="28.5">
      <c r="A248" s="180">
        <v>119</v>
      </c>
      <c r="B248" s="203"/>
      <c r="C248" s="195" t="s">
        <v>202</v>
      </c>
      <c r="D248" s="194">
        <v>1</v>
      </c>
      <c r="E248" s="187" t="s">
        <v>105</v>
      </c>
      <c r="F248" s="292"/>
      <c r="G248" s="292"/>
      <c r="H248" s="188">
        <f>D248*F248</f>
        <v>0</v>
      </c>
      <c r="I248" s="188">
        <f>D248*G248</f>
        <v>0</v>
      </c>
    </row>
    <row r="249" spans="1:9" s="368" customFormat="1" ht="15">
      <c r="A249" s="180"/>
      <c r="B249" s="203"/>
      <c r="C249" s="195"/>
      <c r="D249" s="194"/>
      <c r="E249" s="187"/>
      <c r="F249" s="199"/>
      <c r="G249" s="199"/>
      <c r="H249" s="188"/>
      <c r="I249" s="188"/>
    </row>
    <row r="250" spans="1:9" s="368" customFormat="1" ht="85.5">
      <c r="A250" s="180">
        <v>120</v>
      </c>
      <c r="B250" s="203"/>
      <c r="C250" s="186" t="s">
        <v>4710</v>
      </c>
      <c r="D250" s="194">
        <v>1</v>
      </c>
      <c r="E250" s="187" t="s">
        <v>105</v>
      </c>
      <c r="F250" s="292"/>
      <c r="G250" s="292"/>
      <c r="H250" s="188">
        <f>D250*F250</f>
        <v>0</v>
      </c>
      <c r="I250" s="188">
        <f>D250*G250</f>
        <v>0</v>
      </c>
    </row>
    <row r="251" spans="1:9" s="368" customFormat="1" ht="15">
      <c r="A251" s="180"/>
      <c r="B251" s="203"/>
      <c r="C251" s="186"/>
      <c r="D251" s="194"/>
      <c r="E251" s="187"/>
      <c r="F251" s="199"/>
      <c r="G251" s="199"/>
      <c r="H251" s="188"/>
      <c r="I251" s="188"/>
    </row>
    <row r="252" spans="1:9" s="368" customFormat="1" ht="199.5">
      <c r="A252" s="180">
        <v>121</v>
      </c>
      <c r="B252" s="203"/>
      <c r="C252" s="186" t="s">
        <v>4755</v>
      </c>
      <c r="D252" s="194">
        <v>2</v>
      </c>
      <c r="E252" s="187" t="s">
        <v>105</v>
      </c>
      <c r="F252" s="292"/>
      <c r="G252" s="292"/>
      <c r="H252" s="188">
        <f>D252*F252</f>
        <v>0</v>
      </c>
      <c r="I252" s="188">
        <f>D252*G252</f>
        <v>0</v>
      </c>
    </row>
    <row r="253" spans="1:9" s="368" customFormat="1" ht="15">
      <c r="A253" s="180"/>
      <c r="B253" s="203"/>
      <c r="C253" s="186"/>
      <c r="D253" s="194"/>
      <c r="E253" s="187"/>
      <c r="F253" s="199"/>
      <c r="G253" s="199"/>
      <c r="H253" s="188"/>
      <c r="I253" s="188"/>
    </row>
    <row r="254" spans="1:9" s="368" customFormat="1" ht="15">
      <c r="A254" s="189"/>
      <c r="B254" s="204"/>
      <c r="C254" s="191" t="s">
        <v>4711</v>
      </c>
      <c r="D254" s="196"/>
      <c r="E254" s="192"/>
      <c r="F254" s="198"/>
      <c r="G254" s="198"/>
      <c r="H254" s="193">
        <f>SUM(H213:H253)</f>
        <v>0</v>
      </c>
      <c r="I254" s="193">
        <f>SUM(I213:I253)</f>
        <v>0</v>
      </c>
    </row>
    <row r="255" spans="1:9" s="368" customFormat="1" ht="15">
      <c r="A255" s="180"/>
      <c r="B255" s="203"/>
      <c r="C255" s="186"/>
      <c r="D255" s="194"/>
      <c r="E255" s="187"/>
      <c r="F255" s="199"/>
      <c r="G255" s="199"/>
      <c r="H255" s="188"/>
      <c r="I255" s="188"/>
    </row>
    <row r="256" spans="1:9" s="374" customFormat="1" ht="57">
      <c r="A256" s="180">
        <v>122</v>
      </c>
      <c r="B256" s="185"/>
      <c r="C256" s="186" t="s">
        <v>4756</v>
      </c>
      <c r="D256" s="187">
        <v>2</v>
      </c>
      <c r="E256" s="207" t="s">
        <v>80</v>
      </c>
      <c r="F256" s="292"/>
      <c r="G256" s="292"/>
      <c r="H256" s="188">
        <f>D256*F256</f>
        <v>0</v>
      </c>
      <c r="I256" s="188">
        <f>D256*G256</f>
        <v>0</v>
      </c>
    </row>
    <row r="257" spans="1:9" s="374" customFormat="1" ht="15">
      <c r="A257" s="180"/>
      <c r="B257" s="185"/>
      <c r="C257" s="186"/>
      <c r="D257" s="187"/>
      <c r="E257" s="207"/>
      <c r="F257" s="199"/>
      <c r="G257" s="199"/>
      <c r="H257" s="188"/>
      <c r="I257" s="188"/>
    </row>
    <row r="258" spans="1:9" s="374" customFormat="1" ht="42.75">
      <c r="A258" s="180">
        <v>123</v>
      </c>
      <c r="B258" s="185"/>
      <c r="C258" s="186" t="s">
        <v>4757</v>
      </c>
      <c r="D258" s="187">
        <v>2</v>
      </c>
      <c r="E258" s="207" t="s">
        <v>80</v>
      </c>
      <c r="F258" s="292"/>
      <c r="G258" s="292"/>
      <c r="H258" s="188">
        <f>D258*F258</f>
        <v>0</v>
      </c>
      <c r="I258" s="188">
        <f>D258*G258</f>
        <v>0</v>
      </c>
    </row>
    <row r="259" spans="1:9" s="374" customFormat="1" ht="15">
      <c r="A259" s="180"/>
      <c r="B259" s="185"/>
      <c r="C259" s="186"/>
      <c r="D259" s="187"/>
      <c r="E259" s="207"/>
      <c r="F259" s="199"/>
      <c r="G259" s="199"/>
      <c r="H259" s="188"/>
      <c r="I259" s="188"/>
    </row>
    <row r="260" spans="1:9" ht="185.25">
      <c r="A260" s="180">
        <v>124</v>
      </c>
      <c r="B260" s="185"/>
      <c r="C260" s="225" t="s">
        <v>4758</v>
      </c>
      <c r="D260" s="187">
        <v>1</v>
      </c>
      <c r="E260" s="207" t="s">
        <v>105</v>
      </c>
      <c r="F260" s="292"/>
      <c r="G260" s="292"/>
      <c r="H260" s="188">
        <f>D260*F260</f>
        <v>0</v>
      </c>
      <c r="I260" s="188">
        <f>D260*G260</f>
        <v>0</v>
      </c>
    </row>
    <row r="261" spans="1:9" ht="15">
      <c r="A261" s="180"/>
      <c r="B261" s="185"/>
      <c r="C261" s="226"/>
      <c r="D261" s="187"/>
      <c r="E261" s="207"/>
      <c r="F261" s="199"/>
      <c r="G261" s="199"/>
      <c r="H261" s="188"/>
      <c r="I261" s="188"/>
    </row>
    <row r="262" spans="1:9" ht="28.5">
      <c r="A262" s="180">
        <v>125</v>
      </c>
      <c r="B262" s="185"/>
      <c r="C262" s="186" t="s">
        <v>220</v>
      </c>
      <c r="D262" s="194">
        <v>1</v>
      </c>
      <c r="E262" s="207" t="s">
        <v>105</v>
      </c>
      <c r="F262" s="292"/>
      <c r="G262" s="292"/>
      <c r="H262" s="188">
        <f>D262*F262</f>
        <v>0</v>
      </c>
      <c r="I262" s="188">
        <f>D262*G262</f>
        <v>0</v>
      </c>
    </row>
    <row r="263" spans="1:9">
      <c r="A263" s="180"/>
      <c r="B263" s="208"/>
      <c r="C263" s="227"/>
      <c r="D263" s="287"/>
      <c r="E263" s="209"/>
      <c r="F263" s="375"/>
      <c r="G263" s="375"/>
      <c r="H263" s="210"/>
      <c r="I263" s="210"/>
    </row>
    <row r="264" spans="1:9" ht="15">
      <c r="A264" s="189"/>
      <c r="B264" s="228"/>
      <c r="C264" s="229" t="s">
        <v>4759</v>
      </c>
      <c r="D264" s="293"/>
      <c r="E264" s="230"/>
      <c r="F264" s="379"/>
      <c r="G264" s="379"/>
      <c r="H264" s="231">
        <f>SUM(H255:H263)</f>
        <v>0</v>
      </c>
      <c r="I264" s="231">
        <f>SUM(I255:I263)</f>
        <v>0</v>
      </c>
    </row>
    <row r="265" spans="1:9">
      <c r="A265" s="180"/>
      <c r="B265" s="208"/>
      <c r="C265" s="227"/>
      <c r="D265" s="287"/>
      <c r="E265" s="209"/>
      <c r="F265" s="375"/>
      <c r="G265" s="375"/>
      <c r="H265" s="210"/>
      <c r="I265" s="210"/>
    </row>
    <row r="266" spans="1:9" ht="15">
      <c r="A266" s="216"/>
      <c r="B266" s="191"/>
      <c r="C266" s="191" t="s">
        <v>89</v>
      </c>
      <c r="D266" s="192"/>
      <c r="E266" s="192"/>
      <c r="F266" s="192"/>
      <c r="G266" s="192"/>
      <c r="H266" s="193">
        <f>H264+H254+H212+H166+H146+H114+H40</f>
        <v>0</v>
      </c>
      <c r="I266" s="193">
        <f>I264+I254+I212+I166+I146+I114+I40</f>
        <v>0</v>
      </c>
    </row>
    <row r="267" spans="1:9">
      <c r="A267" s="232"/>
      <c r="B267" s="233"/>
      <c r="C267" s="233"/>
      <c r="D267" s="294"/>
      <c r="E267" s="234"/>
      <c r="F267" s="294"/>
      <c r="G267" s="294"/>
      <c r="H267" s="234"/>
      <c r="I267" s="234"/>
    </row>
  </sheetData>
  <sheetProtection algorithmName="SHA-512" hashValue="n0kniVRoon6XF4jGKfGv6HVSXjGyiarw5haso0BK4VavcBkVhLJiSyO8o5GuOUfsFheXFH7L21qfkksajXaPgA==" saltValue="ERvqaPR0xoYI3g6GXycybA==" spinCount="100000" sheet="1" objects="1" scenarios="1"/>
  <autoFilter ref="A1:I267" xr:uid="{00000000-0009-0000-0000-000034000000}"/>
  <conditionalFormatting sqref="I39:J39 I27 J12:J29 I35:J35 I147 J34 J38 I41:J41 J40">
    <cfRule type="cellIs" dxfId="141" priority="2" stopIfTrue="1" operator="equal">
      <formula>0</formula>
    </cfRule>
  </conditionalFormatting>
  <printOptions horizontalCentered="1"/>
  <pageMargins left="0.39370078740157483" right="0.39370078740157483" top="1.1811023622047245" bottom="0.78740157480314965" header="0.51181102362204722" footer="0.51181102362204722"/>
  <pageSetup paperSize="9" scale="59" firstPageNumber="285" fitToHeight="8" orientation="portrait" useFirstPageNumber="1" horizontalDpi="1200" r:id="rId1"/>
  <headerFooter>
    <oddHeader>&amp;L&amp;"-,Félkövér"&amp;9&amp;A</oddHeader>
    <oddFooter>&amp;C&amp;P</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Munka55">
    <tabColor theme="7" tint="-0.249977111117893"/>
    <pageSetUpPr fitToPage="1"/>
  </sheetPr>
  <dimension ref="A1:I71"/>
  <sheetViews>
    <sheetView workbookViewId="0">
      <selection activeCell="G3" sqref="G3"/>
    </sheetView>
  </sheetViews>
  <sheetFormatPr defaultRowHeight="15"/>
  <cols>
    <col min="1" max="1" width="7.42578125" style="162" customWidth="1"/>
    <col min="2" max="2" width="11.42578125" style="7" customWidth="1"/>
    <col min="3" max="3" width="47.42578125" style="5" customWidth="1"/>
    <col min="4" max="4" width="9.140625" style="174"/>
    <col min="5" max="5" width="9.140625" style="157"/>
    <col min="6" max="7" width="16.5703125" style="10" bestFit="1" customWidth="1"/>
    <col min="8" max="8" width="19.140625" style="158" bestFit="1" customWidth="1"/>
    <col min="9" max="9" width="19" style="158" bestFit="1" customWidth="1"/>
    <col min="10" max="257" width="9.140625" style="4"/>
    <col min="258" max="258" width="70.5703125" style="4" customWidth="1"/>
    <col min="259" max="260" width="9.140625" style="4"/>
    <col min="261" max="262" width="16.5703125" style="4" bestFit="1" customWidth="1"/>
    <col min="263" max="263" width="19.140625" style="4" bestFit="1" customWidth="1"/>
    <col min="264" max="265" width="19" style="4" bestFit="1" customWidth="1"/>
    <col min="266" max="513" width="9.140625" style="4"/>
    <col min="514" max="514" width="70.5703125" style="4" customWidth="1"/>
    <col min="515" max="516" width="9.140625" style="4"/>
    <col min="517" max="518" width="16.5703125" style="4" bestFit="1" customWidth="1"/>
    <col min="519" max="519" width="19.140625" style="4" bestFit="1" customWidth="1"/>
    <col min="520" max="521" width="19" style="4" bestFit="1" customWidth="1"/>
    <col min="522" max="769" width="9.140625" style="4"/>
    <col min="770" max="770" width="70.5703125" style="4" customWidth="1"/>
    <col min="771" max="772" width="9.140625" style="4"/>
    <col min="773" max="774" width="16.5703125" style="4" bestFit="1" customWidth="1"/>
    <col min="775" max="775" width="19.140625" style="4" bestFit="1" customWidth="1"/>
    <col min="776" max="777" width="19" style="4" bestFit="1" customWidth="1"/>
    <col min="778" max="1025" width="9.140625" style="4"/>
    <col min="1026" max="1026" width="70.5703125" style="4" customWidth="1"/>
    <col min="1027" max="1028" width="9.140625" style="4"/>
    <col min="1029" max="1030" width="16.5703125" style="4" bestFit="1" customWidth="1"/>
    <col min="1031" max="1031" width="19.140625" style="4" bestFit="1" customWidth="1"/>
    <col min="1032" max="1033" width="19" style="4" bestFit="1" customWidth="1"/>
    <col min="1034" max="1281" width="9.140625" style="4"/>
    <col min="1282" max="1282" width="70.5703125" style="4" customWidth="1"/>
    <col min="1283" max="1284" width="9.140625" style="4"/>
    <col min="1285" max="1286" width="16.5703125" style="4" bestFit="1" customWidth="1"/>
    <col min="1287" max="1287" width="19.140625" style="4" bestFit="1" customWidth="1"/>
    <col min="1288" max="1289" width="19" style="4" bestFit="1" customWidth="1"/>
    <col min="1290" max="1537" width="9.140625" style="4"/>
    <col min="1538" max="1538" width="70.5703125" style="4" customWidth="1"/>
    <col min="1539" max="1540" width="9.140625" style="4"/>
    <col min="1541" max="1542" width="16.5703125" style="4" bestFit="1" customWidth="1"/>
    <col min="1543" max="1543" width="19.140625" style="4" bestFit="1" customWidth="1"/>
    <col min="1544" max="1545" width="19" style="4" bestFit="1" customWidth="1"/>
    <col min="1546" max="1793" width="9.140625" style="4"/>
    <col min="1794" max="1794" width="70.5703125" style="4" customWidth="1"/>
    <col min="1795" max="1796" width="9.140625" style="4"/>
    <col min="1797" max="1798" width="16.5703125" style="4" bestFit="1" customWidth="1"/>
    <col min="1799" max="1799" width="19.140625" style="4" bestFit="1" customWidth="1"/>
    <col min="1800" max="1801" width="19" style="4" bestFit="1" customWidth="1"/>
    <col min="1802" max="2049" width="9.140625" style="4"/>
    <col min="2050" max="2050" width="70.5703125" style="4" customWidth="1"/>
    <col min="2051" max="2052" width="9.140625" style="4"/>
    <col min="2053" max="2054" width="16.5703125" style="4" bestFit="1" customWidth="1"/>
    <col min="2055" max="2055" width="19.140625" style="4" bestFit="1" customWidth="1"/>
    <col min="2056" max="2057" width="19" style="4" bestFit="1" customWidth="1"/>
    <col min="2058" max="2305" width="9.140625" style="4"/>
    <col min="2306" max="2306" width="70.5703125" style="4" customWidth="1"/>
    <col min="2307" max="2308" width="9.140625" style="4"/>
    <col min="2309" max="2310" width="16.5703125" style="4" bestFit="1" customWidth="1"/>
    <col min="2311" max="2311" width="19.140625" style="4" bestFit="1" customWidth="1"/>
    <col min="2312" max="2313" width="19" style="4" bestFit="1" customWidth="1"/>
    <col min="2314" max="2561" width="9.140625" style="4"/>
    <col min="2562" max="2562" width="70.5703125" style="4" customWidth="1"/>
    <col min="2563" max="2564" width="9.140625" style="4"/>
    <col min="2565" max="2566" width="16.5703125" style="4" bestFit="1" customWidth="1"/>
    <col min="2567" max="2567" width="19.140625" style="4" bestFit="1" customWidth="1"/>
    <col min="2568" max="2569" width="19" style="4" bestFit="1" customWidth="1"/>
    <col min="2570" max="2817" width="9.140625" style="4"/>
    <col min="2818" max="2818" width="70.5703125" style="4" customWidth="1"/>
    <col min="2819" max="2820" width="9.140625" style="4"/>
    <col min="2821" max="2822" width="16.5703125" style="4" bestFit="1" customWidth="1"/>
    <col min="2823" max="2823" width="19.140625" style="4" bestFit="1" customWidth="1"/>
    <col min="2824" max="2825" width="19" style="4" bestFit="1" customWidth="1"/>
    <col min="2826" max="3073" width="9.140625" style="4"/>
    <col min="3074" max="3074" width="70.5703125" style="4" customWidth="1"/>
    <col min="3075" max="3076" width="9.140625" style="4"/>
    <col min="3077" max="3078" width="16.5703125" style="4" bestFit="1" customWidth="1"/>
    <col min="3079" max="3079" width="19.140625" style="4" bestFit="1" customWidth="1"/>
    <col min="3080" max="3081" width="19" style="4" bestFit="1" customWidth="1"/>
    <col min="3082" max="3329" width="9.140625" style="4"/>
    <col min="3330" max="3330" width="70.5703125" style="4" customWidth="1"/>
    <col min="3331" max="3332" width="9.140625" style="4"/>
    <col min="3333" max="3334" width="16.5703125" style="4" bestFit="1" customWidth="1"/>
    <col min="3335" max="3335" width="19.140625" style="4" bestFit="1" customWidth="1"/>
    <col min="3336" max="3337" width="19" style="4" bestFit="1" customWidth="1"/>
    <col min="3338" max="3585" width="9.140625" style="4"/>
    <col min="3586" max="3586" width="70.5703125" style="4" customWidth="1"/>
    <col min="3587" max="3588" width="9.140625" style="4"/>
    <col min="3589" max="3590" width="16.5703125" style="4" bestFit="1" customWidth="1"/>
    <col min="3591" max="3591" width="19.140625" style="4" bestFit="1" customWidth="1"/>
    <col min="3592" max="3593" width="19" style="4" bestFit="1" customWidth="1"/>
    <col min="3594" max="3841" width="9.140625" style="4"/>
    <col min="3842" max="3842" width="70.5703125" style="4" customWidth="1"/>
    <col min="3843" max="3844" width="9.140625" style="4"/>
    <col min="3845" max="3846" width="16.5703125" style="4" bestFit="1" customWidth="1"/>
    <col min="3847" max="3847" width="19.140625" style="4" bestFit="1" customWidth="1"/>
    <col min="3848" max="3849" width="19" style="4" bestFit="1" customWidth="1"/>
    <col min="3850" max="4097" width="9.140625" style="4"/>
    <col min="4098" max="4098" width="70.5703125" style="4" customWidth="1"/>
    <col min="4099" max="4100" width="9.140625" style="4"/>
    <col min="4101" max="4102" width="16.5703125" style="4" bestFit="1" customWidth="1"/>
    <col min="4103" max="4103" width="19.140625" style="4" bestFit="1" customWidth="1"/>
    <col min="4104" max="4105" width="19" style="4" bestFit="1" customWidth="1"/>
    <col min="4106" max="4353" width="9.140625" style="4"/>
    <col min="4354" max="4354" width="70.5703125" style="4" customWidth="1"/>
    <col min="4355" max="4356" width="9.140625" style="4"/>
    <col min="4357" max="4358" width="16.5703125" style="4" bestFit="1" customWidth="1"/>
    <col min="4359" max="4359" width="19.140625" style="4" bestFit="1" customWidth="1"/>
    <col min="4360" max="4361" width="19" style="4" bestFit="1" customWidth="1"/>
    <col min="4362" max="4609" width="9.140625" style="4"/>
    <col min="4610" max="4610" width="70.5703125" style="4" customWidth="1"/>
    <col min="4611" max="4612" width="9.140625" style="4"/>
    <col min="4613" max="4614" width="16.5703125" style="4" bestFit="1" customWidth="1"/>
    <col min="4615" max="4615" width="19.140625" style="4" bestFit="1" customWidth="1"/>
    <col min="4616" max="4617" width="19" style="4" bestFit="1" customWidth="1"/>
    <col min="4618" max="4865" width="9.140625" style="4"/>
    <col min="4866" max="4866" width="70.5703125" style="4" customWidth="1"/>
    <col min="4867" max="4868" width="9.140625" style="4"/>
    <col min="4869" max="4870" width="16.5703125" style="4" bestFit="1" customWidth="1"/>
    <col min="4871" max="4871" width="19.140625" style="4" bestFit="1" customWidth="1"/>
    <col min="4872" max="4873" width="19" style="4" bestFit="1" customWidth="1"/>
    <col min="4874" max="5121" width="9.140625" style="4"/>
    <col min="5122" max="5122" width="70.5703125" style="4" customWidth="1"/>
    <col min="5123" max="5124" width="9.140625" style="4"/>
    <col min="5125" max="5126" width="16.5703125" style="4" bestFit="1" customWidth="1"/>
    <col min="5127" max="5127" width="19.140625" style="4" bestFit="1" customWidth="1"/>
    <col min="5128" max="5129" width="19" style="4" bestFit="1" customWidth="1"/>
    <col min="5130" max="5377" width="9.140625" style="4"/>
    <col min="5378" max="5378" width="70.5703125" style="4" customWidth="1"/>
    <col min="5379" max="5380" width="9.140625" style="4"/>
    <col min="5381" max="5382" width="16.5703125" style="4" bestFit="1" customWidth="1"/>
    <col min="5383" max="5383" width="19.140625" style="4" bestFit="1" customWidth="1"/>
    <col min="5384" max="5385" width="19" style="4" bestFit="1" customWidth="1"/>
    <col min="5386" max="5633" width="9.140625" style="4"/>
    <col min="5634" max="5634" width="70.5703125" style="4" customWidth="1"/>
    <col min="5635" max="5636" width="9.140625" style="4"/>
    <col min="5637" max="5638" width="16.5703125" style="4" bestFit="1" customWidth="1"/>
    <col min="5639" max="5639" width="19.140625" style="4" bestFit="1" customWidth="1"/>
    <col min="5640" max="5641" width="19" style="4" bestFit="1" customWidth="1"/>
    <col min="5642" max="5889" width="9.140625" style="4"/>
    <col min="5890" max="5890" width="70.5703125" style="4" customWidth="1"/>
    <col min="5891" max="5892" width="9.140625" style="4"/>
    <col min="5893" max="5894" width="16.5703125" style="4" bestFit="1" customWidth="1"/>
    <col min="5895" max="5895" width="19.140625" style="4" bestFit="1" customWidth="1"/>
    <col min="5896" max="5897" width="19" style="4" bestFit="1" customWidth="1"/>
    <col min="5898" max="6145" width="9.140625" style="4"/>
    <col min="6146" max="6146" width="70.5703125" style="4" customWidth="1"/>
    <col min="6147" max="6148" width="9.140625" style="4"/>
    <col min="6149" max="6150" width="16.5703125" style="4" bestFit="1" customWidth="1"/>
    <col min="6151" max="6151" width="19.140625" style="4" bestFit="1" customWidth="1"/>
    <col min="6152" max="6153" width="19" style="4" bestFit="1" customWidth="1"/>
    <col min="6154" max="6401" width="9.140625" style="4"/>
    <col min="6402" max="6402" width="70.5703125" style="4" customWidth="1"/>
    <col min="6403" max="6404" width="9.140625" style="4"/>
    <col min="6405" max="6406" width="16.5703125" style="4" bestFit="1" customWidth="1"/>
    <col min="6407" max="6407" width="19.140625" style="4" bestFit="1" customWidth="1"/>
    <col min="6408" max="6409" width="19" style="4" bestFit="1" customWidth="1"/>
    <col min="6410" max="6657" width="9.140625" style="4"/>
    <col min="6658" max="6658" width="70.5703125" style="4" customWidth="1"/>
    <col min="6659" max="6660" width="9.140625" style="4"/>
    <col min="6661" max="6662" width="16.5703125" style="4" bestFit="1" customWidth="1"/>
    <col min="6663" max="6663" width="19.140625" style="4" bestFit="1" customWidth="1"/>
    <col min="6664" max="6665" width="19" style="4" bestFit="1" customWidth="1"/>
    <col min="6666" max="6913" width="9.140625" style="4"/>
    <col min="6914" max="6914" width="70.5703125" style="4" customWidth="1"/>
    <col min="6915" max="6916" width="9.140625" style="4"/>
    <col min="6917" max="6918" width="16.5703125" style="4" bestFit="1" customWidth="1"/>
    <col min="6919" max="6919" width="19.140625" style="4" bestFit="1" customWidth="1"/>
    <col min="6920" max="6921" width="19" style="4" bestFit="1" customWidth="1"/>
    <col min="6922" max="7169" width="9.140625" style="4"/>
    <col min="7170" max="7170" width="70.5703125" style="4" customWidth="1"/>
    <col min="7171" max="7172" width="9.140625" style="4"/>
    <col min="7173" max="7174" width="16.5703125" style="4" bestFit="1" customWidth="1"/>
    <col min="7175" max="7175" width="19.140625" style="4" bestFit="1" customWidth="1"/>
    <col min="7176" max="7177" width="19" style="4" bestFit="1" customWidth="1"/>
    <col min="7178" max="7425" width="9.140625" style="4"/>
    <col min="7426" max="7426" width="70.5703125" style="4" customWidth="1"/>
    <col min="7427" max="7428" width="9.140625" style="4"/>
    <col min="7429" max="7430" width="16.5703125" style="4" bestFit="1" customWidth="1"/>
    <col min="7431" max="7431" width="19.140625" style="4" bestFit="1" customWidth="1"/>
    <col min="7432" max="7433" width="19" style="4" bestFit="1" customWidth="1"/>
    <col min="7434" max="7681" width="9.140625" style="4"/>
    <col min="7682" max="7682" width="70.5703125" style="4" customWidth="1"/>
    <col min="7683" max="7684" width="9.140625" style="4"/>
    <col min="7685" max="7686" width="16.5703125" style="4" bestFit="1" customWidth="1"/>
    <col min="7687" max="7687" width="19.140625" style="4" bestFit="1" customWidth="1"/>
    <col min="7688" max="7689" width="19" style="4" bestFit="1" customWidth="1"/>
    <col min="7690" max="7937" width="9.140625" style="4"/>
    <col min="7938" max="7938" width="70.5703125" style="4" customWidth="1"/>
    <col min="7939" max="7940" width="9.140625" style="4"/>
    <col min="7941" max="7942" width="16.5703125" style="4" bestFit="1" customWidth="1"/>
    <col min="7943" max="7943" width="19.140625" style="4" bestFit="1" customWidth="1"/>
    <col min="7944" max="7945" width="19" style="4" bestFit="1" customWidth="1"/>
    <col min="7946" max="8193" width="9.140625" style="4"/>
    <col min="8194" max="8194" width="70.5703125" style="4" customWidth="1"/>
    <col min="8195" max="8196" width="9.140625" style="4"/>
    <col min="8197" max="8198" width="16.5703125" style="4" bestFit="1" customWidth="1"/>
    <col min="8199" max="8199" width="19.140625" style="4" bestFit="1" customWidth="1"/>
    <col min="8200" max="8201" width="19" style="4" bestFit="1" customWidth="1"/>
    <col min="8202" max="8449" width="9.140625" style="4"/>
    <col min="8450" max="8450" width="70.5703125" style="4" customWidth="1"/>
    <col min="8451" max="8452" width="9.140625" style="4"/>
    <col min="8453" max="8454" width="16.5703125" style="4" bestFit="1" customWidth="1"/>
    <col min="8455" max="8455" width="19.140625" style="4" bestFit="1" customWidth="1"/>
    <col min="8456" max="8457" width="19" style="4" bestFit="1" customWidth="1"/>
    <col min="8458" max="8705" width="9.140625" style="4"/>
    <col min="8706" max="8706" width="70.5703125" style="4" customWidth="1"/>
    <col min="8707" max="8708" width="9.140625" style="4"/>
    <col min="8709" max="8710" width="16.5703125" style="4" bestFit="1" customWidth="1"/>
    <col min="8711" max="8711" width="19.140625" style="4" bestFit="1" customWidth="1"/>
    <col min="8712" max="8713" width="19" style="4" bestFit="1" customWidth="1"/>
    <col min="8714" max="8961" width="9.140625" style="4"/>
    <col min="8962" max="8962" width="70.5703125" style="4" customWidth="1"/>
    <col min="8963" max="8964" width="9.140625" style="4"/>
    <col min="8965" max="8966" width="16.5703125" style="4" bestFit="1" customWidth="1"/>
    <col min="8967" max="8967" width="19.140625" style="4" bestFit="1" customWidth="1"/>
    <col min="8968" max="8969" width="19" style="4" bestFit="1" customWidth="1"/>
    <col min="8970" max="9217" width="9.140625" style="4"/>
    <col min="9218" max="9218" width="70.5703125" style="4" customWidth="1"/>
    <col min="9219" max="9220" width="9.140625" style="4"/>
    <col min="9221" max="9222" width="16.5703125" style="4" bestFit="1" customWidth="1"/>
    <col min="9223" max="9223" width="19.140625" style="4" bestFit="1" customWidth="1"/>
    <col min="9224" max="9225" width="19" style="4" bestFit="1" customWidth="1"/>
    <col min="9226" max="9473" width="9.140625" style="4"/>
    <col min="9474" max="9474" width="70.5703125" style="4" customWidth="1"/>
    <col min="9475" max="9476" width="9.140625" style="4"/>
    <col min="9477" max="9478" width="16.5703125" style="4" bestFit="1" customWidth="1"/>
    <col min="9479" max="9479" width="19.140625" style="4" bestFit="1" customWidth="1"/>
    <col min="9480" max="9481" width="19" style="4" bestFit="1" customWidth="1"/>
    <col min="9482" max="9729" width="9.140625" style="4"/>
    <col min="9730" max="9730" width="70.5703125" style="4" customWidth="1"/>
    <col min="9731" max="9732" width="9.140625" style="4"/>
    <col min="9733" max="9734" width="16.5703125" style="4" bestFit="1" customWidth="1"/>
    <col min="9735" max="9735" width="19.140625" style="4" bestFit="1" customWidth="1"/>
    <col min="9736" max="9737" width="19" style="4" bestFit="1" customWidth="1"/>
    <col min="9738" max="9985" width="9.140625" style="4"/>
    <col min="9986" max="9986" width="70.5703125" style="4" customWidth="1"/>
    <col min="9987" max="9988" width="9.140625" style="4"/>
    <col min="9989" max="9990" width="16.5703125" style="4" bestFit="1" customWidth="1"/>
    <col min="9991" max="9991" width="19.140625" style="4" bestFit="1" customWidth="1"/>
    <col min="9992" max="9993" width="19" style="4" bestFit="1" customWidth="1"/>
    <col min="9994" max="10241" width="9.140625" style="4"/>
    <col min="10242" max="10242" width="70.5703125" style="4" customWidth="1"/>
    <col min="10243" max="10244" width="9.140625" style="4"/>
    <col min="10245" max="10246" width="16.5703125" style="4" bestFit="1" customWidth="1"/>
    <col min="10247" max="10247" width="19.140625" style="4" bestFit="1" customWidth="1"/>
    <col min="10248" max="10249" width="19" style="4" bestFit="1" customWidth="1"/>
    <col min="10250" max="10497" width="9.140625" style="4"/>
    <col min="10498" max="10498" width="70.5703125" style="4" customWidth="1"/>
    <col min="10499" max="10500" width="9.140625" style="4"/>
    <col min="10501" max="10502" width="16.5703125" style="4" bestFit="1" customWidth="1"/>
    <col min="10503" max="10503" width="19.140625" style="4" bestFit="1" customWidth="1"/>
    <col min="10504" max="10505" width="19" style="4" bestFit="1" customWidth="1"/>
    <col min="10506" max="10753" width="9.140625" style="4"/>
    <col min="10754" max="10754" width="70.5703125" style="4" customWidth="1"/>
    <col min="10755" max="10756" width="9.140625" style="4"/>
    <col min="10757" max="10758" width="16.5703125" style="4" bestFit="1" customWidth="1"/>
    <col min="10759" max="10759" width="19.140625" style="4" bestFit="1" customWidth="1"/>
    <col min="10760" max="10761" width="19" style="4" bestFit="1" customWidth="1"/>
    <col min="10762" max="11009" width="9.140625" style="4"/>
    <col min="11010" max="11010" width="70.5703125" style="4" customWidth="1"/>
    <col min="11011" max="11012" width="9.140625" style="4"/>
    <col min="11013" max="11014" width="16.5703125" style="4" bestFit="1" customWidth="1"/>
    <col min="11015" max="11015" width="19.140625" style="4" bestFit="1" customWidth="1"/>
    <col min="11016" max="11017" width="19" style="4" bestFit="1" customWidth="1"/>
    <col min="11018" max="11265" width="9.140625" style="4"/>
    <col min="11266" max="11266" width="70.5703125" style="4" customWidth="1"/>
    <col min="11267" max="11268" width="9.140625" style="4"/>
    <col min="11269" max="11270" width="16.5703125" style="4" bestFit="1" customWidth="1"/>
    <col min="11271" max="11271" width="19.140625" style="4" bestFit="1" customWidth="1"/>
    <col min="11272" max="11273" width="19" style="4" bestFit="1" customWidth="1"/>
    <col min="11274" max="11521" width="9.140625" style="4"/>
    <col min="11522" max="11522" width="70.5703125" style="4" customWidth="1"/>
    <col min="11523" max="11524" width="9.140625" style="4"/>
    <col min="11525" max="11526" width="16.5703125" style="4" bestFit="1" customWidth="1"/>
    <col min="11527" max="11527" width="19.140625" style="4" bestFit="1" customWidth="1"/>
    <col min="11528" max="11529" width="19" style="4" bestFit="1" customWidth="1"/>
    <col min="11530" max="11777" width="9.140625" style="4"/>
    <col min="11778" max="11778" width="70.5703125" style="4" customWidth="1"/>
    <col min="11779" max="11780" width="9.140625" style="4"/>
    <col min="11781" max="11782" width="16.5703125" style="4" bestFit="1" customWidth="1"/>
    <col min="11783" max="11783" width="19.140625" style="4" bestFit="1" customWidth="1"/>
    <col min="11784" max="11785" width="19" style="4" bestFit="1" customWidth="1"/>
    <col min="11786" max="12033" width="9.140625" style="4"/>
    <col min="12034" max="12034" width="70.5703125" style="4" customWidth="1"/>
    <col min="12035" max="12036" width="9.140625" style="4"/>
    <col min="12037" max="12038" width="16.5703125" style="4" bestFit="1" customWidth="1"/>
    <col min="12039" max="12039" width="19.140625" style="4" bestFit="1" customWidth="1"/>
    <col min="12040" max="12041" width="19" style="4" bestFit="1" customWidth="1"/>
    <col min="12042" max="12289" width="9.140625" style="4"/>
    <col min="12290" max="12290" width="70.5703125" style="4" customWidth="1"/>
    <col min="12291" max="12292" width="9.140625" style="4"/>
    <col min="12293" max="12294" width="16.5703125" style="4" bestFit="1" customWidth="1"/>
    <col min="12295" max="12295" width="19.140625" style="4" bestFit="1" customWidth="1"/>
    <col min="12296" max="12297" width="19" style="4" bestFit="1" customWidth="1"/>
    <col min="12298" max="12545" width="9.140625" style="4"/>
    <col min="12546" max="12546" width="70.5703125" style="4" customWidth="1"/>
    <col min="12547" max="12548" width="9.140625" style="4"/>
    <col min="12549" max="12550" width="16.5703125" style="4" bestFit="1" customWidth="1"/>
    <col min="12551" max="12551" width="19.140625" style="4" bestFit="1" customWidth="1"/>
    <col min="12552" max="12553" width="19" style="4" bestFit="1" customWidth="1"/>
    <col min="12554" max="12801" width="9.140625" style="4"/>
    <col min="12802" max="12802" width="70.5703125" style="4" customWidth="1"/>
    <col min="12803" max="12804" width="9.140625" style="4"/>
    <col min="12805" max="12806" width="16.5703125" style="4" bestFit="1" customWidth="1"/>
    <col min="12807" max="12807" width="19.140625" style="4" bestFit="1" customWidth="1"/>
    <col min="12808" max="12809" width="19" style="4" bestFit="1" customWidth="1"/>
    <col min="12810" max="13057" width="9.140625" style="4"/>
    <col min="13058" max="13058" width="70.5703125" style="4" customWidth="1"/>
    <col min="13059" max="13060" width="9.140625" style="4"/>
    <col min="13061" max="13062" width="16.5703125" style="4" bestFit="1" customWidth="1"/>
    <col min="13063" max="13063" width="19.140625" style="4" bestFit="1" customWidth="1"/>
    <col min="13064" max="13065" width="19" style="4" bestFit="1" customWidth="1"/>
    <col min="13066" max="13313" width="9.140625" style="4"/>
    <col min="13314" max="13314" width="70.5703125" style="4" customWidth="1"/>
    <col min="13315" max="13316" width="9.140625" style="4"/>
    <col min="13317" max="13318" width="16.5703125" style="4" bestFit="1" customWidth="1"/>
    <col min="13319" max="13319" width="19.140625" style="4" bestFit="1" customWidth="1"/>
    <col min="13320" max="13321" width="19" style="4" bestFit="1" customWidth="1"/>
    <col min="13322" max="13569" width="9.140625" style="4"/>
    <col min="13570" max="13570" width="70.5703125" style="4" customWidth="1"/>
    <col min="13571" max="13572" width="9.140625" style="4"/>
    <col min="13573" max="13574" width="16.5703125" style="4" bestFit="1" customWidth="1"/>
    <col min="13575" max="13575" width="19.140625" style="4" bestFit="1" customWidth="1"/>
    <col min="13576" max="13577" width="19" style="4" bestFit="1" customWidth="1"/>
    <col min="13578" max="13825" width="9.140625" style="4"/>
    <col min="13826" max="13826" width="70.5703125" style="4" customWidth="1"/>
    <col min="13827" max="13828" width="9.140625" style="4"/>
    <col min="13829" max="13830" width="16.5703125" style="4" bestFit="1" customWidth="1"/>
    <col min="13831" max="13831" width="19.140625" style="4" bestFit="1" customWidth="1"/>
    <col min="13832" max="13833" width="19" style="4" bestFit="1" customWidth="1"/>
    <col min="13834" max="14081" width="9.140625" style="4"/>
    <col min="14082" max="14082" width="70.5703125" style="4" customWidth="1"/>
    <col min="14083" max="14084" width="9.140625" style="4"/>
    <col min="14085" max="14086" width="16.5703125" style="4" bestFit="1" customWidth="1"/>
    <col min="14087" max="14087" width="19.140625" style="4" bestFit="1" customWidth="1"/>
    <col min="14088" max="14089" width="19" style="4" bestFit="1" customWidth="1"/>
    <col min="14090" max="14337" width="9.140625" style="4"/>
    <col min="14338" max="14338" width="70.5703125" style="4" customWidth="1"/>
    <col min="14339" max="14340" width="9.140625" style="4"/>
    <col min="14341" max="14342" width="16.5703125" style="4" bestFit="1" customWidth="1"/>
    <col min="14343" max="14343" width="19.140625" style="4" bestFit="1" customWidth="1"/>
    <col min="14344" max="14345" width="19" style="4" bestFit="1" customWidth="1"/>
    <col min="14346" max="14593" width="9.140625" style="4"/>
    <col min="14594" max="14594" width="70.5703125" style="4" customWidth="1"/>
    <col min="14595" max="14596" width="9.140625" style="4"/>
    <col min="14597" max="14598" width="16.5703125" style="4" bestFit="1" customWidth="1"/>
    <col min="14599" max="14599" width="19.140625" style="4" bestFit="1" customWidth="1"/>
    <col min="14600" max="14601" width="19" style="4" bestFit="1" customWidth="1"/>
    <col min="14602" max="14849" width="9.140625" style="4"/>
    <col min="14850" max="14850" width="70.5703125" style="4" customWidth="1"/>
    <col min="14851" max="14852" width="9.140625" style="4"/>
    <col min="14853" max="14854" width="16.5703125" style="4" bestFit="1" customWidth="1"/>
    <col min="14855" max="14855" width="19.140625" style="4" bestFit="1" customWidth="1"/>
    <col min="14856" max="14857" width="19" style="4" bestFit="1" customWidth="1"/>
    <col min="14858" max="15105" width="9.140625" style="4"/>
    <col min="15106" max="15106" width="70.5703125" style="4" customWidth="1"/>
    <col min="15107" max="15108" width="9.140625" style="4"/>
    <col min="15109" max="15110" width="16.5703125" style="4" bestFit="1" customWidth="1"/>
    <col min="15111" max="15111" width="19.140625" style="4" bestFit="1" customWidth="1"/>
    <col min="15112" max="15113" width="19" style="4" bestFit="1" customWidth="1"/>
    <col min="15114" max="15361" width="9.140625" style="4"/>
    <col min="15362" max="15362" width="70.5703125" style="4" customWidth="1"/>
    <col min="15363" max="15364" width="9.140625" style="4"/>
    <col min="15365" max="15366" width="16.5703125" style="4" bestFit="1" customWidth="1"/>
    <col min="15367" max="15367" width="19.140625" style="4" bestFit="1" customWidth="1"/>
    <col min="15368" max="15369" width="19" style="4" bestFit="1" customWidth="1"/>
    <col min="15370" max="15617" width="9.140625" style="4"/>
    <col min="15618" max="15618" width="70.5703125" style="4" customWidth="1"/>
    <col min="15619" max="15620" width="9.140625" style="4"/>
    <col min="15621" max="15622" width="16.5703125" style="4" bestFit="1" customWidth="1"/>
    <col min="15623" max="15623" width="19.140625" style="4" bestFit="1" customWidth="1"/>
    <col min="15624" max="15625" width="19" style="4" bestFit="1" customWidth="1"/>
    <col min="15626" max="15873" width="9.140625" style="4"/>
    <col min="15874" max="15874" width="70.5703125" style="4" customWidth="1"/>
    <col min="15875" max="15876" width="9.140625" style="4"/>
    <col min="15877" max="15878" width="16.5703125" style="4" bestFit="1" customWidth="1"/>
    <col min="15879" max="15879" width="19.140625" style="4" bestFit="1" customWidth="1"/>
    <col min="15880" max="15881" width="19" style="4" bestFit="1" customWidth="1"/>
    <col min="15882" max="16129" width="9.140625" style="4"/>
    <col min="16130" max="16130" width="70.5703125" style="4" customWidth="1"/>
    <col min="16131" max="16132" width="9.140625" style="4"/>
    <col min="16133" max="16134" width="16.5703125" style="4" bestFit="1" customWidth="1"/>
    <col min="16135" max="16135" width="19.140625" style="4" bestFit="1" customWidth="1"/>
    <col min="16136" max="16137" width="19" style="4" bestFit="1" customWidth="1"/>
    <col min="16138" max="16384" width="9.140625" style="4"/>
  </cols>
  <sheetData>
    <row r="1" spans="1:9" s="362" customFormat="1" ht="25.5" customHeight="1">
      <c r="A1" s="8" t="s">
        <v>71</v>
      </c>
      <c r="B1" s="8" t="s">
        <v>72</v>
      </c>
      <c r="C1" s="334" t="s">
        <v>73</v>
      </c>
      <c r="D1" s="241" t="s">
        <v>74</v>
      </c>
      <c r="E1" s="241" t="s">
        <v>75</v>
      </c>
      <c r="F1" s="241" t="s">
        <v>76</v>
      </c>
      <c r="G1" s="241" t="s">
        <v>77</v>
      </c>
      <c r="H1" s="241" t="s">
        <v>0</v>
      </c>
      <c r="I1" s="13" t="s">
        <v>1</v>
      </c>
    </row>
    <row r="2" spans="1:9" s="5" customFormat="1" ht="57">
      <c r="A2" s="159" t="s">
        <v>221</v>
      </c>
      <c r="B2" s="55"/>
      <c r="C2" s="5" t="s">
        <v>350</v>
      </c>
      <c r="D2" s="296">
        <v>605</v>
      </c>
      <c r="E2" s="149" t="s">
        <v>4045</v>
      </c>
      <c r="F2" s="300"/>
      <c r="G2" s="300"/>
      <c r="H2" s="150">
        <f>D2*F2</f>
        <v>0</v>
      </c>
      <c r="I2" s="150">
        <f>D2*G2</f>
        <v>0</v>
      </c>
    </row>
    <row r="3" spans="1:9" s="5" customFormat="1" ht="14.25">
      <c r="A3" s="159"/>
      <c r="B3" s="54"/>
      <c r="D3" s="297"/>
      <c r="E3" s="151"/>
      <c r="F3" s="152"/>
      <c r="G3" s="152"/>
      <c r="H3" s="152"/>
      <c r="I3" s="152"/>
    </row>
    <row r="4" spans="1:9" s="5" customFormat="1" ht="57">
      <c r="A4" s="159" t="s">
        <v>260</v>
      </c>
      <c r="B4" s="54"/>
      <c r="C4" s="5" t="s">
        <v>351</v>
      </c>
      <c r="D4" s="297">
        <v>1143.3</v>
      </c>
      <c r="E4" s="151" t="s">
        <v>4045</v>
      </c>
      <c r="F4" s="301"/>
      <c r="G4" s="301"/>
      <c r="H4" s="152">
        <f>D4*F4</f>
        <v>0</v>
      </c>
      <c r="I4" s="152">
        <f>D4*G4</f>
        <v>0</v>
      </c>
    </row>
    <row r="5" spans="1:9" s="5" customFormat="1" ht="14.25">
      <c r="A5" s="159"/>
      <c r="B5" s="54"/>
      <c r="D5" s="297"/>
      <c r="E5" s="151"/>
      <c r="F5" s="152"/>
      <c r="G5" s="152"/>
      <c r="H5" s="152"/>
      <c r="I5" s="152"/>
    </row>
    <row r="6" spans="1:9" s="5" customFormat="1" ht="28.5">
      <c r="A6" s="159" t="s">
        <v>229</v>
      </c>
      <c r="B6" s="54"/>
      <c r="C6" s="5" t="s">
        <v>352</v>
      </c>
      <c r="D6" s="297">
        <v>1143.3</v>
      </c>
      <c r="E6" s="151" t="s">
        <v>4045</v>
      </c>
      <c r="F6" s="301"/>
      <c r="G6" s="301"/>
      <c r="H6" s="152">
        <f>D6*F6</f>
        <v>0</v>
      </c>
      <c r="I6" s="152">
        <f>D6*G6</f>
        <v>0</v>
      </c>
    </row>
    <row r="7" spans="1:9" s="5" customFormat="1" ht="14.25">
      <c r="A7" s="159"/>
      <c r="B7" s="54"/>
      <c r="D7" s="297"/>
      <c r="E7" s="151"/>
      <c r="F7" s="152"/>
      <c r="G7" s="152"/>
      <c r="H7" s="152"/>
      <c r="I7" s="152"/>
    </row>
    <row r="8" spans="1:9" s="5" customFormat="1" ht="57">
      <c r="A8" s="159" t="s">
        <v>230</v>
      </c>
      <c r="B8" s="54"/>
      <c r="C8" s="5" t="s">
        <v>353</v>
      </c>
      <c r="D8" s="297">
        <v>605</v>
      </c>
      <c r="E8" s="151" t="s">
        <v>4045</v>
      </c>
      <c r="F8" s="301"/>
      <c r="G8" s="301"/>
      <c r="H8" s="152">
        <f>D8*F8</f>
        <v>0</v>
      </c>
      <c r="I8" s="152">
        <f>D8*G8</f>
        <v>0</v>
      </c>
    </row>
    <row r="9" spans="1:9" s="5" customFormat="1" ht="14.25">
      <c r="A9" s="159"/>
      <c r="B9" s="54"/>
      <c r="D9" s="297"/>
      <c r="E9" s="151"/>
      <c r="F9" s="152"/>
      <c r="G9" s="152"/>
      <c r="H9" s="152"/>
      <c r="I9" s="152"/>
    </row>
    <row r="10" spans="1:9" s="5" customFormat="1" ht="28.5">
      <c r="A10" s="159" t="s">
        <v>231</v>
      </c>
      <c r="B10" s="54"/>
      <c r="C10" s="5" t="s">
        <v>354</v>
      </c>
      <c r="D10" s="297">
        <v>605</v>
      </c>
      <c r="E10" s="151" t="s">
        <v>4045</v>
      </c>
      <c r="F10" s="301"/>
      <c r="G10" s="301"/>
      <c r="H10" s="152">
        <f>D10*F10</f>
        <v>0</v>
      </c>
      <c r="I10" s="152">
        <f>D10*G10</f>
        <v>0</v>
      </c>
    </row>
    <row r="11" spans="1:9" s="5" customFormat="1" ht="14.25">
      <c r="A11" s="159"/>
      <c r="B11" s="54"/>
      <c r="D11" s="297"/>
      <c r="E11" s="151"/>
      <c r="F11" s="152"/>
      <c r="G11" s="152"/>
      <c r="H11" s="152"/>
      <c r="I11" s="152"/>
    </row>
    <row r="12" spans="1:9" s="5" customFormat="1" ht="42.75">
      <c r="A12" s="159" t="s">
        <v>232</v>
      </c>
      <c r="B12" s="54"/>
      <c r="C12" s="5" t="s">
        <v>355</v>
      </c>
      <c r="D12" s="297">
        <v>60</v>
      </c>
      <c r="E12" s="151" t="s">
        <v>4045</v>
      </c>
      <c r="F12" s="301"/>
      <c r="G12" s="301"/>
      <c r="H12" s="152">
        <f>D12*F12</f>
        <v>0</v>
      </c>
      <c r="I12" s="152">
        <f>D12*G12</f>
        <v>0</v>
      </c>
    </row>
    <row r="13" spans="1:9" s="5" customFormat="1" ht="14.25">
      <c r="A13" s="159"/>
      <c r="B13" s="54"/>
      <c r="D13" s="297"/>
      <c r="E13" s="151"/>
      <c r="F13" s="152"/>
      <c r="G13" s="152"/>
      <c r="H13" s="152"/>
      <c r="I13" s="152"/>
    </row>
    <row r="14" spans="1:9" s="5" customFormat="1" ht="28.5">
      <c r="A14" s="159" t="s">
        <v>266</v>
      </c>
      <c r="B14" s="54"/>
      <c r="C14" s="5" t="s">
        <v>356</v>
      </c>
      <c r="D14" s="297">
        <v>120</v>
      </c>
      <c r="E14" s="151" t="s">
        <v>90</v>
      </c>
      <c r="F14" s="301"/>
      <c r="G14" s="301"/>
      <c r="H14" s="152">
        <f>D14*F14</f>
        <v>0</v>
      </c>
      <c r="I14" s="152">
        <f>D14*G14</f>
        <v>0</v>
      </c>
    </row>
    <row r="15" spans="1:9" s="5" customFormat="1" ht="14.25">
      <c r="A15" s="159"/>
      <c r="B15" s="54"/>
      <c r="D15" s="297"/>
      <c r="E15" s="151"/>
      <c r="F15" s="152"/>
      <c r="G15" s="152"/>
      <c r="H15" s="152"/>
      <c r="I15" s="152"/>
    </row>
    <row r="16" spans="1:9" s="5" customFormat="1" ht="57">
      <c r="A16" s="159" t="s">
        <v>268</v>
      </c>
      <c r="B16" s="54"/>
      <c r="C16" s="5" t="s">
        <v>357</v>
      </c>
      <c r="D16" s="297">
        <v>1</v>
      </c>
      <c r="E16" s="151" t="s">
        <v>80</v>
      </c>
      <c r="F16" s="301"/>
      <c r="G16" s="301"/>
      <c r="H16" s="152">
        <f>D16*F16</f>
        <v>0</v>
      </c>
      <c r="I16" s="152">
        <f>D16*G16</f>
        <v>0</v>
      </c>
    </row>
    <row r="17" spans="1:9" s="5" customFormat="1" ht="14.25">
      <c r="A17" s="159"/>
      <c r="B17" s="54"/>
      <c r="D17" s="297"/>
      <c r="E17" s="151"/>
      <c r="F17" s="152"/>
      <c r="G17" s="152"/>
      <c r="H17" s="152"/>
      <c r="I17" s="152"/>
    </row>
    <row r="18" spans="1:9" s="5" customFormat="1" ht="28.5">
      <c r="A18" s="159" t="s">
        <v>270</v>
      </c>
      <c r="B18" s="54"/>
      <c r="C18" s="5" t="s">
        <v>358</v>
      </c>
      <c r="D18" s="297">
        <v>900</v>
      </c>
      <c r="E18" s="151" t="s">
        <v>90</v>
      </c>
      <c r="F18" s="301"/>
      <c r="G18" s="301"/>
      <c r="H18" s="152">
        <f>D18*F18</f>
        <v>0</v>
      </c>
      <c r="I18" s="152">
        <f>D18*G18</f>
        <v>0</v>
      </c>
    </row>
    <row r="19" spans="1:9" s="5" customFormat="1" ht="14.25">
      <c r="A19" s="159"/>
      <c r="B19" s="54"/>
      <c r="D19" s="297"/>
      <c r="E19" s="151"/>
      <c r="F19" s="152"/>
      <c r="G19" s="152"/>
      <c r="H19" s="152"/>
      <c r="I19" s="152"/>
    </row>
    <row r="20" spans="1:9" s="5" customFormat="1" ht="71.25">
      <c r="A20" s="159" t="s">
        <v>272</v>
      </c>
      <c r="B20" s="54"/>
      <c r="C20" s="5" t="s">
        <v>359</v>
      </c>
      <c r="D20" s="297">
        <v>450</v>
      </c>
      <c r="E20" s="151" t="s">
        <v>90</v>
      </c>
      <c r="F20" s="301"/>
      <c r="G20" s="301"/>
      <c r="H20" s="152">
        <f>D20*F20</f>
        <v>0</v>
      </c>
      <c r="I20" s="152">
        <f>D20*G20</f>
        <v>0</v>
      </c>
    </row>
    <row r="21" spans="1:9" s="5" customFormat="1" ht="14.25">
      <c r="A21" s="159"/>
      <c r="B21" s="54"/>
      <c r="D21" s="297"/>
      <c r="E21" s="151"/>
      <c r="F21" s="152"/>
      <c r="G21" s="152"/>
      <c r="H21" s="152"/>
      <c r="I21" s="152"/>
    </row>
    <row r="22" spans="1:9" s="5" customFormat="1" ht="28.5">
      <c r="A22" s="159" t="s">
        <v>274</v>
      </c>
      <c r="B22" s="54"/>
      <c r="C22" s="5" t="s">
        <v>4775</v>
      </c>
      <c r="D22" s="297">
        <v>10</v>
      </c>
      <c r="E22" s="151" t="s">
        <v>105</v>
      </c>
      <c r="F22" s="301"/>
      <c r="G22" s="301"/>
      <c r="H22" s="152">
        <f>D22*F22</f>
        <v>0</v>
      </c>
      <c r="I22" s="152">
        <f>D22*G22</f>
        <v>0</v>
      </c>
    </row>
    <row r="23" spans="1:9" s="5" customFormat="1" ht="14.25">
      <c r="A23" s="159"/>
      <c r="B23" s="54"/>
      <c r="D23" s="297"/>
      <c r="E23" s="151"/>
      <c r="F23" s="152"/>
      <c r="G23" s="152"/>
      <c r="H23" s="152"/>
      <c r="I23" s="152"/>
    </row>
    <row r="24" spans="1:9" s="5" customFormat="1" ht="28.5">
      <c r="A24" s="159" t="s">
        <v>276</v>
      </c>
      <c r="B24" s="54"/>
      <c r="C24" s="5" t="s">
        <v>360</v>
      </c>
      <c r="D24" s="297">
        <v>2</v>
      </c>
      <c r="E24" s="151" t="s">
        <v>80</v>
      </c>
      <c r="F24" s="302"/>
      <c r="G24" s="302"/>
      <c r="H24" s="152">
        <f>D24*F24</f>
        <v>0</v>
      </c>
      <c r="I24" s="152">
        <f>D24*G24</f>
        <v>0</v>
      </c>
    </row>
    <row r="25" spans="1:9" s="5" customFormat="1" ht="14.25">
      <c r="A25" s="159"/>
      <c r="B25" s="54"/>
      <c r="D25" s="297"/>
      <c r="E25" s="151"/>
      <c r="F25" s="363"/>
      <c r="G25" s="363"/>
      <c r="H25" s="152"/>
      <c r="I25" s="152"/>
    </row>
    <row r="26" spans="1:9" s="5" customFormat="1" ht="42.75">
      <c r="A26" s="159" t="s">
        <v>291</v>
      </c>
      <c r="B26" s="54"/>
      <c r="C26" s="5" t="s">
        <v>361</v>
      </c>
      <c r="D26" s="297">
        <v>6</v>
      </c>
      <c r="E26" s="151" t="s">
        <v>80</v>
      </c>
      <c r="F26" s="301"/>
      <c r="G26" s="301"/>
      <c r="H26" s="152">
        <f>D26*F26</f>
        <v>0</v>
      </c>
      <c r="I26" s="152">
        <f>D26*G26</f>
        <v>0</v>
      </c>
    </row>
    <row r="27" spans="1:9" s="5" customFormat="1" ht="14.25">
      <c r="A27" s="159"/>
      <c r="B27" s="54"/>
      <c r="D27" s="297"/>
      <c r="E27" s="151"/>
      <c r="F27" s="152"/>
      <c r="G27" s="152"/>
      <c r="H27" s="152"/>
      <c r="I27" s="152"/>
    </row>
    <row r="28" spans="1:9" s="5" customFormat="1" ht="28.5">
      <c r="A28" s="159" t="s">
        <v>292</v>
      </c>
      <c r="B28" s="54"/>
      <c r="C28" s="5" t="s">
        <v>362</v>
      </c>
      <c r="D28" s="297">
        <v>6</v>
      </c>
      <c r="E28" s="151" t="s">
        <v>80</v>
      </c>
      <c r="F28" s="302"/>
      <c r="G28" s="302"/>
      <c r="H28" s="152">
        <f>D28*F28</f>
        <v>0</v>
      </c>
      <c r="I28" s="152">
        <f>D28*G28</f>
        <v>0</v>
      </c>
    </row>
    <row r="29" spans="1:9" s="5" customFormat="1" ht="14.25">
      <c r="A29" s="159"/>
      <c r="B29" s="54"/>
      <c r="D29" s="297"/>
      <c r="E29" s="151"/>
      <c r="F29" s="363"/>
      <c r="G29" s="363"/>
      <c r="H29" s="152"/>
      <c r="I29" s="152"/>
    </row>
    <row r="30" spans="1:9" s="5" customFormat="1" ht="42.75">
      <c r="A30" s="159" t="s">
        <v>294</v>
      </c>
      <c r="B30" s="54"/>
      <c r="C30" s="5" t="s">
        <v>363</v>
      </c>
      <c r="D30" s="297">
        <v>10</v>
      </c>
      <c r="E30" s="151" t="s">
        <v>80</v>
      </c>
      <c r="F30" s="301"/>
      <c r="G30" s="301"/>
      <c r="H30" s="152">
        <f>D30*F30</f>
        <v>0</v>
      </c>
      <c r="I30" s="152">
        <f>D30*G30</f>
        <v>0</v>
      </c>
    </row>
    <row r="31" spans="1:9" s="5" customFormat="1" ht="14.25">
      <c r="A31" s="159"/>
      <c r="B31" s="54"/>
      <c r="D31" s="297"/>
      <c r="E31" s="151"/>
      <c r="F31" s="152"/>
      <c r="G31" s="152"/>
      <c r="H31" s="152"/>
      <c r="I31" s="152"/>
    </row>
    <row r="32" spans="1:9" s="5" customFormat="1" ht="42.75">
      <c r="A32" s="159" t="s">
        <v>296</v>
      </c>
      <c r="B32" s="54"/>
      <c r="C32" s="5" t="s">
        <v>4776</v>
      </c>
      <c r="D32" s="297">
        <v>4</v>
      </c>
      <c r="E32" s="151" t="s">
        <v>80</v>
      </c>
      <c r="F32" s="301"/>
      <c r="G32" s="301"/>
      <c r="H32" s="152">
        <f>D32*F32</f>
        <v>0</v>
      </c>
      <c r="I32" s="152">
        <f>D32*G32</f>
        <v>0</v>
      </c>
    </row>
    <row r="33" spans="1:9" s="5" customFormat="1" ht="14.25">
      <c r="A33" s="159"/>
      <c r="B33" s="54"/>
      <c r="D33" s="297"/>
      <c r="E33" s="151"/>
      <c r="F33" s="152"/>
      <c r="G33" s="152"/>
      <c r="H33" s="152"/>
      <c r="I33" s="152"/>
    </row>
    <row r="34" spans="1:9" s="5" customFormat="1" ht="42.75">
      <c r="A34" s="159" t="s">
        <v>298</v>
      </c>
      <c r="B34" s="54"/>
      <c r="C34" s="5" t="s">
        <v>4777</v>
      </c>
      <c r="D34" s="297">
        <v>4</v>
      </c>
      <c r="E34" s="151" t="s">
        <v>80</v>
      </c>
      <c r="F34" s="301"/>
      <c r="G34" s="301"/>
      <c r="H34" s="152">
        <f>D34*F34</f>
        <v>0</v>
      </c>
      <c r="I34" s="152">
        <f>D34*G34</f>
        <v>0</v>
      </c>
    </row>
    <row r="35" spans="1:9" s="5" customFormat="1" ht="14.25">
      <c r="A35" s="159"/>
      <c r="B35" s="54"/>
      <c r="D35" s="297"/>
      <c r="E35" s="151"/>
      <c r="F35" s="152"/>
      <c r="G35" s="152"/>
      <c r="H35" s="152"/>
      <c r="I35" s="152"/>
    </row>
    <row r="36" spans="1:9" s="5" customFormat="1" ht="57">
      <c r="A36" s="159" t="s">
        <v>300</v>
      </c>
      <c r="B36" s="54"/>
      <c r="C36" s="5" t="s">
        <v>4778</v>
      </c>
      <c r="D36" s="297">
        <v>36</v>
      </c>
      <c r="E36" s="151" t="s">
        <v>239</v>
      </c>
      <c r="F36" s="301"/>
      <c r="G36" s="301"/>
      <c r="H36" s="152">
        <f>D36*F36</f>
        <v>0</v>
      </c>
      <c r="I36" s="152">
        <f>D36*G36</f>
        <v>0</v>
      </c>
    </row>
    <row r="37" spans="1:9" s="5" customFormat="1" ht="14.25">
      <c r="A37" s="159"/>
      <c r="B37" s="54"/>
      <c r="D37" s="297"/>
      <c r="E37" s="151"/>
      <c r="F37" s="152"/>
      <c r="G37" s="152"/>
      <c r="H37" s="152"/>
      <c r="I37" s="152"/>
    </row>
    <row r="38" spans="1:9" s="5" customFormat="1" ht="42.75">
      <c r="A38" s="159" t="s">
        <v>302</v>
      </c>
      <c r="B38" s="54"/>
      <c r="C38" s="5" t="s">
        <v>364</v>
      </c>
      <c r="D38" s="297">
        <v>4</v>
      </c>
      <c r="E38" s="151" t="s">
        <v>80</v>
      </c>
      <c r="F38" s="301"/>
      <c r="G38" s="301"/>
      <c r="H38" s="152">
        <f>D38*F38</f>
        <v>0</v>
      </c>
      <c r="I38" s="152">
        <f>D38*G38</f>
        <v>0</v>
      </c>
    </row>
    <row r="39" spans="1:9" s="5" customFormat="1" ht="14.25">
      <c r="A39" s="159"/>
      <c r="B39" s="54"/>
      <c r="D39" s="297"/>
      <c r="E39" s="151"/>
      <c r="F39" s="152"/>
      <c r="G39" s="152"/>
      <c r="H39" s="152"/>
      <c r="I39" s="152"/>
    </row>
    <row r="40" spans="1:9" s="5" customFormat="1" ht="71.25">
      <c r="A40" s="159" t="s">
        <v>304</v>
      </c>
      <c r="B40" s="54"/>
      <c r="C40" s="5" t="s">
        <v>365</v>
      </c>
      <c r="D40" s="297">
        <v>4</v>
      </c>
      <c r="E40" s="151" t="s">
        <v>80</v>
      </c>
      <c r="F40" s="301"/>
      <c r="G40" s="301"/>
      <c r="H40" s="152">
        <f>D40*F40</f>
        <v>0</v>
      </c>
      <c r="I40" s="152">
        <f>D40*G40</f>
        <v>0</v>
      </c>
    </row>
    <row r="41" spans="1:9" s="5" customFormat="1" ht="14.25">
      <c r="A41" s="159"/>
      <c r="B41" s="54"/>
      <c r="D41" s="297"/>
      <c r="E41" s="151"/>
      <c r="F41" s="152"/>
      <c r="G41" s="152"/>
      <c r="H41" s="152"/>
      <c r="I41" s="152"/>
    </row>
    <row r="42" spans="1:9" s="5" customFormat="1" ht="71.25">
      <c r="A42" s="159" t="s">
        <v>306</v>
      </c>
      <c r="B42" s="54"/>
      <c r="C42" s="5" t="s">
        <v>366</v>
      </c>
      <c r="D42" s="297">
        <v>4</v>
      </c>
      <c r="E42" s="151" t="s">
        <v>80</v>
      </c>
      <c r="F42" s="301"/>
      <c r="G42" s="301"/>
      <c r="H42" s="152">
        <f>D42*F42</f>
        <v>0</v>
      </c>
      <c r="I42" s="152">
        <f>D42*G42</f>
        <v>0</v>
      </c>
    </row>
    <row r="43" spans="1:9" s="5" customFormat="1" ht="14.25">
      <c r="A43" s="159"/>
      <c r="B43" s="54"/>
      <c r="D43" s="297"/>
      <c r="E43" s="151"/>
      <c r="F43" s="152"/>
      <c r="G43" s="152"/>
      <c r="H43" s="152"/>
      <c r="I43" s="152"/>
    </row>
    <row r="44" spans="1:9" s="5" customFormat="1" ht="71.25">
      <c r="A44" s="159" t="s">
        <v>308</v>
      </c>
      <c r="B44" s="54"/>
      <c r="C44" s="5" t="s">
        <v>367</v>
      </c>
      <c r="D44" s="297">
        <v>40</v>
      </c>
      <c r="E44" s="151" t="s">
        <v>80</v>
      </c>
      <c r="F44" s="302"/>
      <c r="G44" s="302"/>
      <c r="H44" s="152">
        <f>D44*F44</f>
        <v>0</v>
      </c>
      <c r="I44" s="152">
        <f>D44*G44</f>
        <v>0</v>
      </c>
    </row>
    <row r="45" spans="1:9" s="5" customFormat="1" ht="14.25">
      <c r="A45" s="159"/>
      <c r="B45" s="54"/>
      <c r="D45" s="297"/>
      <c r="E45" s="151"/>
      <c r="F45" s="363"/>
      <c r="G45" s="363"/>
      <c r="H45" s="152"/>
      <c r="I45" s="152"/>
    </row>
    <row r="46" spans="1:9" s="5" customFormat="1" ht="71.25">
      <c r="A46" s="159" t="s">
        <v>310</v>
      </c>
      <c r="B46" s="54"/>
      <c r="C46" s="5" t="s">
        <v>368</v>
      </c>
      <c r="D46" s="297">
        <v>25</v>
      </c>
      <c r="E46" s="151" t="s">
        <v>80</v>
      </c>
      <c r="F46" s="302"/>
      <c r="G46" s="302"/>
      <c r="H46" s="152">
        <f>D46*F46</f>
        <v>0</v>
      </c>
      <c r="I46" s="152">
        <f>D46*G46</f>
        <v>0</v>
      </c>
    </row>
    <row r="47" spans="1:9" s="5" customFormat="1" ht="14.25">
      <c r="A47" s="159"/>
      <c r="B47" s="54"/>
      <c r="D47" s="297"/>
      <c r="E47" s="151"/>
      <c r="F47" s="363"/>
      <c r="G47" s="363"/>
      <c r="H47" s="152"/>
      <c r="I47" s="152"/>
    </row>
    <row r="48" spans="1:9" s="5" customFormat="1" ht="71.25">
      <c r="A48" s="159" t="s">
        <v>312</v>
      </c>
      <c r="B48" s="54"/>
      <c r="C48" s="5" t="s">
        <v>369</v>
      </c>
      <c r="D48" s="297">
        <v>32</v>
      </c>
      <c r="E48" s="151" t="s">
        <v>80</v>
      </c>
      <c r="F48" s="302"/>
      <c r="G48" s="302"/>
      <c r="H48" s="152">
        <f>D48*F48</f>
        <v>0</v>
      </c>
      <c r="I48" s="152">
        <f>D48*G48</f>
        <v>0</v>
      </c>
    </row>
    <row r="49" spans="1:9" s="5" customFormat="1" ht="14.25">
      <c r="A49" s="159"/>
      <c r="B49" s="54"/>
      <c r="D49" s="297"/>
      <c r="E49" s="151"/>
      <c r="F49" s="363"/>
      <c r="G49" s="363"/>
      <c r="H49" s="152"/>
      <c r="I49" s="152"/>
    </row>
    <row r="50" spans="1:9" s="5" customFormat="1" ht="71.25">
      <c r="A50" s="159" t="s">
        <v>314</v>
      </c>
      <c r="B50" s="54"/>
      <c r="C50" s="5" t="s">
        <v>370</v>
      </c>
      <c r="D50" s="297">
        <v>330</v>
      </c>
      <c r="E50" s="151" t="s">
        <v>80</v>
      </c>
      <c r="F50" s="301"/>
      <c r="G50" s="301"/>
      <c r="H50" s="152">
        <f>D50*F50</f>
        <v>0</v>
      </c>
      <c r="I50" s="152">
        <f>D50*G50</f>
        <v>0</v>
      </c>
    </row>
    <row r="51" spans="1:9" s="5" customFormat="1" ht="14.25">
      <c r="A51" s="159"/>
      <c r="B51" s="54"/>
      <c r="D51" s="297"/>
      <c r="E51" s="151"/>
      <c r="F51" s="152"/>
      <c r="G51" s="152"/>
      <c r="H51" s="152"/>
      <c r="I51" s="152"/>
    </row>
    <row r="52" spans="1:9" s="5" customFormat="1" ht="57">
      <c r="A52" s="159" t="s">
        <v>316</v>
      </c>
      <c r="B52" s="54"/>
      <c r="C52" s="5" t="s">
        <v>371</v>
      </c>
      <c r="D52" s="297">
        <v>20</v>
      </c>
      <c r="E52" s="151" t="s">
        <v>80</v>
      </c>
      <c r="F52" s="301"/>
      <c r="G52" s="301"/>
      <c r="H52" s="152">
        <f>D52*F52</f>
        <v>0</v>
      </c>
      <c r="I52" s="152">
        <f>D52*G52</f>
        <v>0</v>
      </c>
    </row>
    <row r="53" spans="1:9" s="5" customFormat="1" ht="14.25">
      <c r="A53" s="159"/>
      <c r="B53" s="54"/>
      <c r="D53" s="297"/>
      <c r="E53" s="151"/>
      <c r="F53" s="152"/>
      <c r="G53" s="152"/>
      <c r="H53" s="152"/>
      <c r="I53" s="152"/>
    </row>
    <row r="54" spans="1:9" s="5" customFormat="1" ht="28.5">
      <c r="A54" s="159" t="s">
        <v>318</v>
      </c>
      <c r="B54" s="54"/>
      <c r="C54" s="5" t="s">
        <v>372</v>
      </c>
      <c r="D54" s="297">
        <v>3</v>
      </c>
      <c r="E54" s="151" t="s">
        <v>4045</v>
      </c>
      <c r="F54" s="301"/>
      <c r="G54" s="301"/>
      <c r="H54" s="152">
        <f>D54*F54</f>
        <v>0</v>
      </c>
      <c r="I54" s="152">
        <f>D54*G54</f>
        <v>0</v>
      </c>
    </row>
    <row r="55" spans="1:9" s="5" customFormat="1" ht="14.25">
      <c r="A55" s="159"/>
      <c r="B55" s="54"/>
      <c r="D55" s="297"/>
      <c r="E55" s="151"/>
      <c r="F55" s="152"/>
      <c r="G55" s="152"/>
      <c r="H55" s="152"/>
      <c r="I55" s="152"/>
    </row>
    <row r="56" spans="1:9" s="5" customFormat="1" ht="42.75">
      <c r="A56" s="159" t="s">
        <v>320</v>
      </c>
      <c r="B56" s="54"/>
      <c r="C56" s="5" t="s">
        <v>373</v>
      </c>
      <c r="D56" s="297">
        <v>1</v>
      </c>
      <c r="E56" s="151" t="s">
        <v>105</v>
      </c>
      <c r="F56" s="301"/>
      <c r="G56" s="301"/>
      <c r="H56" s="152">
        <f>D56*F56</f>
        <v>0</v>
      </c>
      <c r="I56" s="152">
        <f>D56*G56</f>
        <v>0</v>
      </c>
    </row>
    <row r="57" spans="1:9" s="5" customFormat="1" ht="14.25">
      <c r="A57" s="159"/>
      <c r="B57" s="54"/>
      <c r="D57" s="297"/>
      <c r="E57" s="151"/>
      <c r="F57" s="152"/>
      <c r="G57" s="152"/>
      <c r="H57" s="152"/>
      <c r="I57" s="152"/>
    </row>
    <row r="58" spans="1:9" s="5" customFormat="1" ht="42.75">
      <c r="A58" s="159" t="s">
        <v>322</v>
      </c>
      <c r="B58" s="54"/>
      <c r="C58" s="5" t="s">
        <v>374</v>
      </c>
      <c r="D58" s="297">
        <v>2</v>
      </c>
      <c r="E58" s="151" t="s">
        <v>105</v>
      </c>
      <c r="F58" s="301"/>
      <c r="G58" s="301"/>
      <c r="H58" s="152">
        <f>D58*F58</f>
        <v>0</v>
      </c>
      <c r="I58" s="152">
        <f>D58*G58</f>
        <v>0</v>
      </c>
    </row>
    <row r="59" spans="1:9" s="5" customFormat="1" ht="14.25">
      <c r="A59" s="159"/>
      <c r="B59" s="54"/>
      <c r="D59" s="297"/>
      <c r="E59" s="151"/>
      <c r="F59" s="152"/>
      <c r="G59" s="152"/>
      <c r="H59" s="152"/>
      <c r="I59" s="152"/>
    </row>
    <row r="60" spans="1:9" s="5" customFormat="1" ht="28.5">
      <c r="A60" s="159" t="s">
        <v>324</v>
      </c>
      <c r="B60" s="54"/>
      <c r="C60" s="5" t="s">
        <v>375</v>
      </c>
      <c r="D60" s="297">
        <v>1</v>
      </c>
      <c r="E60" s="151" t="s">
        <v>105</v>
      </c>
      <c r="F60" s="301"/>
      <c r="G60" s="301"/>
      <c r="H60" s="152">
        <f>D60*F60</f>
        <v>0</v>
      </c>
      <c r="I60" s="152">
        <f>D60*G60</f>
        <v>0</v>
      </c>
    </row>
    <row r="61" spans="1:9" s="5" customFormat="1" ht="14.25">
      <c r="A61" s="159"/>
      <c r="B61" s="54"/>
      <c r="D61" s="297"/>
      <c r="E61" s="151"/>
      <c r="F61" s="152"/>
      <c r="G61" s="152"/>
      <c r="H61" s="152"/>
      <c r="I61" s="152"/>
    </row>
    <row r="62" spans="1:9" s="5" customFormat="1" ht="14.25">
      <c r="A62" s="159" t="s">
        <v>326</v>
      </c>
      <c r="B62" s="54"/>
      <c r="C62" s="5" t="s">
        <v>377</v>
      </c>
      <c r="D62" s="297">
        <v>1</v>
      </c>
      <c r="E62" s="151" t="s">
        <v>105</v>
      </c>
      <c r="F62" s="301"/>
      <c r="G62" s="301"/>
      <c r="H62" s="152">
        <f>D62*F62</f>
        <v>0</v>
      </c>
      <c r="I62" s="152">
        <f>D62*G62</f>
        <v>0</v>
      </c>
    </row>
    <row r="63" spans="1:9" s="5" customFormat="1" ht="14.25">
      <c r="A63" s="159"/>
      <c r="B63" s="54"/>
      <c r="D63" s="297"/>
      <c r="E63" s="151"/>
      <c r="F63" s="152"/>
      <c r="G63" s="152"/>
      <c r="H63" s="152"/>
      <c r="I63" s="152"/>
    </row>
    <row r="64" spans="1:9" s="5" customFormat="1">
      <c r="A64" s="160"/>
      <c r="B64" s="56"/>
      <c r="C64" s="364" t="s">
        <v>89</v>
      </c>
      <c r="D64" s="298"/>
      <c r="E64" s="153"/>
      <c r="F64" s="365"/>
      <c r="G64" s="365"/>
      <c r="H64" s="154">
        <f>SUM(H2:H62)</f>
        <v>0</v>
      </c>
      <c r="I64" s="154">
        <f>SUM(I2:I62)</f>
        <v>0</v>
      </c>
    </row>
    <row r="65" spans="1:9" s="5" customFormat="1">
      <c r="A65" s="161"/>
      <c r="B65" s="6"/>
      <c r="D65" s="299"/>
      <c r="E65" s="155"/>
      <c r="F65" s="366"/>
      <c r="G65" s="366"/>
      <c r="H65" s="156"/>
      <c r="I65" s="156"/>
    </row>
    <row r="66" spans="1:9" s="5" customFormat="1">
      <c r="A66" s="161"/>
      <c r="B66" s="6"/>
      <c r="D66" s="299"/>
      <c r="E66" s="155"/>
      <c r="F66" s="366"/>
      <c r="G66" s="366"/>
      <c r="H66" s="156"/>
      <c r="I66" s="156"/>
    </row>
    <row r="67" spans="1:9" s="5" customFormat="1">
      <c r="A67" s="161"/>
      <c r="B67" s="6"/>
      <c r="D67" s="299"/>
      <c r="E67" s="155"/>
      <c r="F67" s="366"/>
      <c r="G67" s="366"/>
      <c r="H67" s="156"/>
      <c r="I67" s="156"/>
    </row>
    <row r="68" spans="1:9" s="5" customFormat="1">
      <c r="A68" s="161"/>
      <c r="B68" s="6"/>
      <c r="D68" s="299"/>
      <c r="E68" s="155"/>
      <c r="F68" s="366"/>
      <c r="G68" s="366"/>
      <c r="H68" s="156"/>
      <c r="I68" s="156"/>
    </row>
    <row r="69" spans="1:9" s="5" customFormat="1">
      <c r="A69" s="161"/>
      <c r="B69" s="6"/>
      <c r="D69" s="299"/>
      <c r="E69" s="155"/>
      <c r="F69" s="366"/>
      <c r="G69" s="366"/>
      <c r="H69" s="156"/>
      <c r="I69" s="156"/>
    </row>
    <row r="70" spans="1:9" s="5" customFormat="1">
      <c r="A70" s="161"/>
      <c r="B70" s="6"/>
      <c r="D70" s="299"/>
      <c r="E70" s="155"/>
      <c r="F70" s="366"/>
      <c r="G70" s="366"/>
      <c r="H70" s="156"/>
      <c r="I70" s="156"/>
    </row>
    <row r="71" spans="1:9" s="5" customFormat="1">
      <c r="A71" s="161"/>
      <c r="B71" s="6"/>
      <c r="D71" s="299"/>
      <c r="E71" s="155"/>
      <c r="F71" s="366"/>
      <c r="G71" s="366"/>
      <c r="H71" s="156"/>
      <c r="I71" s="156"/>
    </row>
  </sheetData>
  <sheetProtection algorithmName="SHA-512" hashValue="d2WhnVmVdEpbHlA30pKyOqdRBaMgjawRHmUow9AjUiPhjjDG8lrw9Hcg02N0s/y1dN1lD47GkGXTwjaQvQrSMQ==" saltValue="RV3bSSWRNedDBA1lwMytFg==" spinCount="100000" sheet="1" objects="1" scenarios="1"/>
  <autoFilter ref="A1:I71" xr:uid="{00000000-0009-0000-0000-000035000000}"/>
  <pageMargins left="0.74803149606299213" right="0.74803149606299213" top="0.98425196850393704" bottom="0.98425196850393704" header="0.51181102362204722" footer="0.51181102362204722"/>
  <pageSetup paperSize="9" scale="55" firstPageNumber="293" fitToHeight="0" orientation="portrait" useFirstPageNumber="1" r:id="rId1"/>
  <headerFooter alignWithMargins="0">
    <oddHeader>&amp;L&amp;A</oddHeader>
    <oddFooter>&amp;C&amp;P</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Munka1">
    <tabColor theme="7" tint="0.79998168889431442"/>
  </sheetPr>
  <dimension ref="A1:I424"/>
  <sheetViews>
    <sheetView workbookViewId="0">
      <selection activeCell="F6" sqref="F6"/>
    </sheetView>
  </sheetViews>
  <sheetFormatPr defaultColWidth="9.140625" defaultRowHeight="14.25"/>
  <cols>
    <col min="1" max="1" width="5.140625" style="9" customWidth="1"/>
    <col min="2" max="2" width="11.42578125" style="10" customWidth="1"/>
    <col min="3" max="3" width="50.28515625" style="11" customWidth="1"/>
    <col min="4" max="5" width="8.140625" style="10" customWidth="1"/>
    <col min="6" max="6" width="17.85546875" style="17" customWidth="1"/>
    <col min="7" max="7" width="13.85546875" style="17" bestFit="1" customWidth="1"/>
    <col min="8" max="8" width="18.140625" style="17" customWidth="1"/>
    <col min="9" max="9" width="15.140625" style="17" bestFit="1" customWidth="1"/>
    <col min="10" max="16384" width="9.140625" style="11"/>
  </cols>
  <sheetData>
    <row r="1" spans="1:9" s="173" customFormat="1" ht="30">
      <c r="A1" s="8" t="s">
        <v>71</v>
      </c>
      <c r="B1" s="8" t="s">
        <v>72</v>
      </c>
      <c r="C1" s="334" t="s">
        <v>73</v>
      </c>
      <c r="D1" s="241" t="s">
        <v>74</v>
      </c>
      <c r="E1" s="241" t="s">
        <v>75</v>
      </c>
      <c r="F1" s="241" t="s">
        <v>76</v>
      </c>
      <c r="G1" s="241" t="s">
        <v>77</v>
      </c>
      <c r="H1" s="241" t="s">
        <v>0</v>
      </c>
      <c r="I1" s="13" t="s">
        <v>1</v>
      </c>
    </row>
    <row r="2" spans="1:9" s="173" customFormat="1" ht="28.5">
      <c r="A2" s="9">
        <v>1</v>
      </c>
      <c r="B2" s="10"/>
      <c r="C2" s="11" t="s">
        <v>385</v>
      </c>
      <c r="D2" s="10">
        <v>950</v>
      </c>
      <c r="E2" s="10" t="s">
        <v>279</v>
      </c>
      <c r="F2" s="237"/>
      <c r="G2" s="237"/>
      <c r="H2" s="15">
        <f>D2*F2</f>
        <v>0</v>
      </c>
      <c r="I2" s="15">
        <f>D2*G2</f>
        <v>0</v>
      </c>
    </row>
    <row r="3" spans="1:9" s="173" customFormat="1" ht="15">
      <c r="A3" s="9"/>
      <c r="B3" s="10"/>
      <c r="C3" s="11"/>
      <c r="D3" s="10"/>
      <c r="E3" s="10"/>
      <c r="F3" s="125"/>
      <c r="G3" s="125"/>
      <c r="H3" s="15"/>
      <c r="I3" s="15"/>
    </row>
    <row r="4" spans="1:9" s="173" customFormat="1" ht="15">
      <c r="A4" s="9">
        <v>2</v>
      </c>
      <c r="B4" s="10"/>
      <c r="C4" s="11" t="s">
        <v>387</v>
      </c>
      <c r="D4" s="10">
        <v>950</v>
      </c>
      <c r="E4" s="10" t="s">
        <v>279</v>
      </c>
      <c r="F4" s="237"/>
      <c r="G4" s="237"/>
      <c r="H4" s="15">
        <f>D4*F4</f>
        <v>0</v>
      </c>
      <c r="I4" s="15">
        <f>D4*G4</f>
        <v>0</v>
      </c>
    </row>
    <row r="5" spans="1:9" s="173" customFormat="1" ht="15">
      <c r="A5" s="9"/>
      <c r="B5" s="10"/>
      <c r="C5" s="11"/>
      <c r="D5" s="10"/>
      <c r="E5" s="10"/>
      <c r="F5" s="125"/>
      <c r="G5" s="125"/>
      <c r="H5" s="15"/>
      <c r="I5" s="15"/>
    </row>
    <row r="6" spans="1:9" s="173" customFormat="1" ht="28.5">
      <c r="A6" s="9">
        <v>3</v>
      </c>
      <c r="B6" s="10"/>
      <c r="C6" s="11" t="s">
        <v>389</v>
      </c>
      <c r="D6" s="10">
        <v>4765</v>
      </c>
      <c r="E6" s="10" t="s">
        <v>279</v>
      </c>
      <c r="F6" s="237"/>
      <c r="G6" s="237"/>
      <c r="H6" s="15">
        <f>D6*F6</f>
        <v>0</v>
      </c>
      <c r="I6" s="15">
        <f>D6*G6</f>
        <v>0</v>
      </c>
    </row>
    <row r="7" spans="1:9" s="173" customFormat="1" ht="15">
      <c r="A7" s="9"/>
      <c r="B7" s="10"/>
      <c r="C7" s="11"/>
      <c r="D7" s="10"/>
      <c r="E7" s="10"/>
      <c r="F7" s="125"/>
      <c r="G7" s="125"/>
      <c r="H7" s="15"/>
      <c r="I7" s="15"/>
    </row>
    <row r="8" spans="1:9" s="173" customFormat="1" ht="15">
      <c r="A8" s="9">
        <v>4</v>
      </c>
      <c r="B8" s="10"/>
      <c r="C8" s="11" t="s">
        <v>391</v>
      </c>
      <c r="D8" s="10">
        <v>4850</v>
      </c>
      <c r="E8" s="10" t="s">
        <v>279</v>
      </c>
      <c r="F8" s="237"/>
      <c r="G8" s="237"/>
      <c r="H8" s="15">
        <f>D8*F8</f>
        <v>0</v>
      </c>
      <c r="I8" s="15">
        <f>D8*G8</f>
        <v>0</v>
      </c>
    </row>
    <row r="9" spans="1:9" s="173" customFormat="1" ht="15">
      <c r="A9" s="9"/>
      <c r="B9" s="10"/>
      <c r="C9" s="11"/>
      <c r="D9" s="10"/>
      <c r="E9" s="10"/>
      <c r="F9" s="125"/>
      <c r="G9" s="125"/>
      <c r="H9" s="15"/>
      <c r="I9" s="15"/>
    </row>
    <row r="10" spans="1:9" s="173" customFormat="1" ht="28.5">
      <c r="A10" s="9">
        <v>5</v>
      </c>
      <c r="B10" s="10"/>
      <c r="C10" s="11" t="s">
        <v>393</v>
      </c>
      <c r="D10" s="10">
        <v>2300</v>
      </c>
      <c r="E10" s="10" t="s">
        <v>279</v>
      </c>
      <c r="F10" s="237"/>
      <c r="G10" s="237"/>
      <c r="H10" s="15">
        <f>D10*F10</f>
        <v>0</v>
      </c>
      <c r="I10" s="15">
        <f>D10*G10</f>
        <v>0</v>
      </c>
    </row>
    <row r="11" spans="1:9" s="173" customFormat="1" ht="15">
      <c r="A11" s="9"/>
      <c r="B11" s="10"/>
      <c r="C11" s="11"/>
      <c r="D11" s="10"/>
      <c r="E11" s="10"/>
      <c r="F11" s="125"/>
      <c r="G11" s="125"/>
      <c r="H11" s="15"/>
      <c r="I11" s="15"/>
    </row>
    <row r="12" spans="1:9" s="173" customFormat="1" ht="15">
      <c r="A12" s="9">
        <v>6</v>
      </c>
      <c r="B12" s="10"/>
      <c r="C12" s="11" t="s">
        <v>395</v>
      </c>
      <c r="D12" s="10">
        <v>2100</v>
      </c>
      <c r="E12" s="10" t="s">
        <v>279</v>
      </c>
      <c r="F12" s="237"/>
      <c r="G12" s="237"/>
      <c r="H12" s="15">
        <f>D12*F12</f>
        <v>0</v>
      </c>
      <c r="I12" s="15">
        <f>D12*G12</f>
        <v>0</v>
      </c>
    </row>
    <row r="13" spans="1:9" s="173" customFormat="1" ht="15">
      <c r="A13" s="9"/>
      <c r="B13" s="10"/>
      <c r="C13" s="11"/>
      <c r="D13" s="10"/>
      <c r="E13" s="10"/>
      <c r="F13" s="125"/>
      <c r="G13" s="125"/>
      <c r="H13" s="15"/>
      <c r="I13" s="15"/>
    </row>
    <row r="14" spans="1:9" s="173" customFormat="1" ht="384.75">
      <c r="A14" s="9">
        <v>7</v>
      </c>
      <c r="B14" s="10"/>
      <c r="C14" s="11" t="s">
        <v>4275</v>
      </c>
      <c r="D14" s="10">
        <v>2000</v>
      </c>
      <c r="E14" s="10" t="s">
        <v>279</v>
      </c>
      <c r="F14" s="237"/>
      <c r="G14" s="237"/>
      <c r="H14" s="15">
        <f>D14*F14</f>
        <v>0</v>
      </c>
      <c r="I14" s="15">
        <f>D14*G14</f>
        <v>0</v>
      </c>
    </row>
    <row r="15" spans="1:9" s="173" customFormat="1" ht="15">
      <c r="A15" s="9"/>
      <c r="B15" s="10"/>
      <c r="C15" s="11"/>
      <c r="D15" s="10"/>
      <c r="E15" s="10"/>
      <c r="F15" s="125"/>
      <c r="G15" s="125"/>
      <c r="H15" s="15"/>
      <c r="I15" s="15"/>
    </row>
    <row r="16" spans="1:9" s="173" customFormat="1" ht="42.75">
      <c r="A16" s="9">
        <v>8</v>
      </c>
      <c r="B16" s="10"/>
      <c r="C16" s="11" t="s">
        <v>398</v>
      </c>
      <c r="D16" s="10">
        <v>1815</v>
      </c>
      <c r="E16" s="10" t="s">
        <v>90</v>
      </c>
      <c r="F16" s="237"/>
      <c r="G16" s="237"/>
      <c r="H16" s="15">
        <f>D16*F16</f>
        <v>0</v>
      </c>
      <c r="I16" s="15">
        <f>D16*G16</f>
        <v>0</v>
      </c>
    </row>
    <row r="17" spans="1:9" s="173" customFormat="1" ht="15">
      <c r="A17" s="9"/>
      <c r="B17" s="10"/>
      <c r="C17" s="11"/>
      <c r="D17" s="10"/>
      <c r="E17" s="10"/>
      <c r="F17" s="125"/>
      <c r="G17" s="125"/>
      <c r="H17" s="15"/>
      <c r="I17" s="15"/>
    </row>
    <row r="18" spans="1:9" s="173" customFormat="1" ht="42.75">
      <c r="A18" s="9">
        <v>9</v>
      </c>
      <c r="B18" s="10"/>
      <c r="C18" s="11" t="s">
        <v>400</v>
      </c>
      <c r="D18" s="10">
        <v>517</v>
      </c>
      <c r="E18" s="10" t="s">
        <v>90</v>
      </c>
      <c r="F18" s="237"/>
      <c r="G18" s="237"/>
      <c r="H18" s="15">
        <f>D18*F18</f>
        <v>0</v>
      </c>
      <c r="I18" s="15">
        <f>D18*G18</f>
        <v>0</v>
      </c>
    </row>
    <row r="19" spans="1:9" s="173" customFormat="1" ht="15">
      <c r="A19" s="9"/>
      <c r="B19" s="10"/>
      <c r="C19" s="11"/>
      <c r="D19" s="10"/>
      <c r="E19" s="10"/>
      <c r="F19" s="125"/>
      <c r="G19" s="125"/>
      <c r="H19" s="15"/>
      <c r="I19" s="15"/>
    </row>
    <row r="20" spans="1:9" s="173" customFormat="1" ht="42.75">
      <c r="A20" s="9">
        <v>10</v>
      </c>
      <c r="B20" s="10"/>
      <c r="C20" s="11" t="s">
        <v>402</v>
      </c>
      <c r="D20" s="10">
        <v>270</v>
      </c>
      <c r="E20" s="10" t="s">
        <v>90</v>
      </c>
      <c r="F20" s="237"/>
      <c r="G20" s="237"/>
      <c r="H20" s="15">
        <f>D20*F20</f>
        <v>0</v>
      </c>
      <c r="I20" s="15">
        <f>D20*G20</f>
        <v>0</v>
      </c>
    </row>
    <row r="21" spans="1:9" s="173" customFormat="1" ht="15">
      <c r="A21" s="9"/>
      <c r="B21" s="10"/>
      <c r="C21" s="11"/>
      <c r="D21" s="10"/>
      <c r="E21" s="10"/>
      <c r="F21" s="125"/>
      <c r="G21" s="125"/>
      <c r="H21" s="15"/>
      <c r="I21" s="15"/>
    </row>
    <row r="22" spans="1:9" s="173" customFormat="1" ht="42.75">
      <c r="A22" s="9">
        <v>11</v>
      </c>
      <c r="B22" s="10"/>
      <c r="C22" s="11" t="s">
        <v>404</v>
      </c>
      <c r="D22" s="10">
        <v>150</v>
      </c>
      <c r="E22" s="10" t="s">
        <v>90</v>
      </c>
      <c r="F22" s="237"/>
      <c r="G22" s="237"/>
      <c r="H22" s="15">
        <f>D22*F22</f>
        <v>0</v>
      </c>
      <c r="I22" s="15">
        <f>D22*G22</f>
        <v>0</v>
      </c>
    </row>
    <row r="23" spans="1:9" s="173" customFormat="1" ht="15">
      <c r="A23" s="9"/>
      <c r="B23" s="10"/>
      <c r="C23" s="11"/>
      <c r="D23" s="10"/>
      <c r="E23" s="10"/>
      <c r="F23" s="125"/>
      <c r="G23" s="125"/>
      <c r="H23" s="15"/>
      <c r="I23" s="15"/>
    </row>
    <row r="24" spans="1:9" s="173" customFormat="1" ht="42.75">
      <c r="A24" s="9">
        <v>12</v>
      </c>
      <c r="B24" s="10"/>
      <c r="C24" s="11" t="s">
        <v>406</v>
      </c>
      <c r="D24" s="10">
        <v>95</v>
      </c>
      <c r="E24" s="10" t="s">
        <v>90</v>
      </c>
      <c r="F24" s="237"/>
      <c r="G24" s="237"/>
      <c r="H24" s="15">
        <f>D24*F24</f>
        <v>0</v>
      </c>
      <c r="I24" s="15">
        <f>D24*G24</f>
        <v>0</v>
      </c>
    </row>
    <row r="25" spans="1:9" s="173" customFormat="1" ht="15">
      <c r="A25" s="9"/>
      <c r="B25" s="10"/>
      <c r="C25" s="11"/>
      <c r="D25" s="10"/>
      <c r="E25" s="10"/>
      <c r="F25" s="125"/>
      <c r="G25" s="125"/>
      <c r="H25" s="15"/>
      <c r="I25" s="15"/>
    </row>
    <row r="26" spans="1:9" s="173" customFormat="1" ht="42.75">
      <c r="A26" s="9">
        <v>13</v>
      </c>
      <c r="B26" s="10"/>
      <c r="C26" s="11" t="s">
        <v>408</v>
      </c>
      <c r="D26" s="10">
        <v>836</v>
      </c>
      <c r="E26" s="10" t="s">
        <v>90</v>
      </c>
      <c r="F26" s="237"/>
      <c r="G26" s="237"/>
      <c r="H26" s="15">
        <f>D26*F26</f>
        <v>0</v>
      </c>
      <c r="I26" s="15">
        <f>D26*G26</f>
        <v>0</v>
      </c>
    </row>
    <row r="27" spans="1:9" s="173" customFormat="1" ht="15">
      <c r="A27" s="9"/>
      <c r="B27" s="10"/>
      <c r="C27" s="11"/>
      <c r="D27" s="10"/>
      <c r="E27" s="10"/>
      <c r="F27" s="125"/>
      <c r="G27" s="125"/>
      <c r="H27" s="15"/>
      <c r="I27" s="15"/>
    </row>
    <row r="28" spans="1:9" s="173" customFormat="1" ht="42.75">
      <c r="A28" s="9">
        <v>14</v>
      </c>
      <c r="B28" s="10"/>
      <c r="C28" s="11" t="s">
        <v>410</v>
      </c>
      <c r="D28" s="10">
        <v>154</v>
      </c>
      <c r="E28" s="10" t="s">
        <v>90</v>
      </c>
      <c r="F28" s="237"/>
      <c r="G28" s="237"/>
      <c r="H28" s="15">
        <f>D28*F28</f>
        <v>0</v>
      </c>
      <c r="I28" s="15">
        <f>D28*G28</f>
        <v>0</v>
      </c>
    </row>
    <row r="29" spans="1:9" s="173" customFormat="1" ht="15">
      <c r="A29" s="9"/>
      <c r="B29" s="10"/>
      <c r="C29" s="11"/>
      <c r="D29" s="10"/>
      <c r="E29" s="10"/>
      <c r="F29" s="125"/>
      <c r="G29" s="125"/>
      <c r="H29" s="15"/>
      <c r="I29" s="15"/>
    </row>
    <row r="30" spans="1:9" s="173" customFormat="1" ht="42.75">
      <c r="A30" s="9">
        <v>15</v>
      </c>
      <c r="B30" s="10"/>
      <c r="C30" s="11" t="s">
        <v>412</v>
      </c>
      <c r="D30" s="10">
        <v>115</v>
      </c>
      <c r="E30" s="10" t="s">
        <v>90</v>
      </c>
      <c r="F30" s="237"/>
      <c r="G30" s="237"/>
      <c r="H30" s="15">
        <f>D30*F30</f>
        <v>0</v>
      </c>
      <c r="I30" s="15">
        <f>D30*G30</f>
        <v>0</v>
      </c>
    </row>
    <row r="31" spans="1:9" s="173" customFormat="1" ht="15">
      <c r="A31" s="9"/>
      <c r="B31" s="10"/>
      <c r="C31" s="11"/>
      <c r="D31" s="10"/>
      <c r="E31" s="10"/>
      <c r="F31" s="125"/>
      <c r="G31" s="125"/>
      <c r="H31" s="15"/>
      <c r="I31" s="15"/>
    </row>
    <row r="32" spans="1:9" s="173" customFormat="1" ht="42.75">
      <c r="A32" s="9">
        <v>16</v>
      </c>
      <c r="B32" s="10"/>
      <c r="C32" s="11" t="s">
        <v>414</v>
      </c>
      <c r="D32" s="10">
        <v>253</v>
      </c>
      <c r="E32" s="10" t="s">
        <v>90</v>
      </c>
      <c r="F32" s="237"/>
      <c r="G32" s="237"/>
      <c r="H32" s="15">
        <f>D32*F32</f>
        <v>0</v>
      </c>
      <c r="I32" s="15">
        <f>D32*G32</f>
        <v>0</v>
      </c>
    </row>
    <row r="33" spans="1:9" s="173" customFormat="1" ht="15">
      <c r="A33" s="9"/>
      <c r="B33" s="10"/>
      <c r="C33" s="11"/>
      <c r="D33" s="10"/>
      <c r="E33" s="10"/>
      <c r="F33" s="125"/>
      <c r="G33" s="125"/>
      <c r="H33" s="15"/>
      <c r="I33" s="15"/>
    </row>
    <row r="34" spans="1:9" s="173" customFormat="1" ht="42.75">
      <c r="A34" s="9">
        <v>17</v>
      </c>
      <c r="B34" s="10"/>
      <c r="C34" s="11" t="s">
        <v>416</v>
      </c>
      <c r="D34" s="10">
        <v>77</v>
      </c>
      <c r="E34" s="10" t="s">
        <v>90</v>
      </c>
      <c r="F34" s="237"/>
      <c r="G34" s="237"/>
      <c r="H34" s="15">
        <f>D34*F34</f>
        <v>0</v>
      </c>
      <c r="I34" s="15">
        <f>D34*G34</f>
        <v>0</v>
      </c>
    </row>
    <row r="35" spans="1:9" s="173" customFormat="1" ht="15">
      <c r="A35" s="9"/>
      <c r="B35" s="10"/>
      <c r="C35" s="11"/>
      <c r="D35" s="10"/>
      <c r="E35" s="10"/>
      <c r="F35" s="125"/>
      <c r="G35" s="125"/>
      <c r="H35" s="15"/>
      <c r="I35" s="15"/>
    </row>
    <row r="36" spans="1:9" s="173" customFormat="1" ht="42.75">
      <c r="A36" s="9">
        <v>18</v>
      </c>
      <c r="B36" s="10"/>
      <c r="C36" s="11" t="s">
        <v>418</v>
      </c>
      <c r="D36" s="10">
        <v>231</v>
      </c>
      <c r="E36" s="10" t="s">
        <v>90</v>
      </c>
      <c r="F36" s="237"/>
      <c r="G36" s="237"/>
      <c r="H36" s="15">
        <f>D36*F36</f>
        <v>0</v>
      </c>
      <c r="I36" s="15">
        <f>D36*G36</f>
        <v>0</v>
      </c>
    </row>
    <row r="37" spans="1:9" s="173" customFormat="1" ht="15">
      <c r="A37" s="9"/>
      <c r="B37" s="10"/>
      <c r="C37" s="11"/>
      <c r="D37" s="10"/>
      <c r="E37" s="10"/>
      <c r="F37" s="125"/>
      <c r="G37" s="125"/>
      <c r="H37" s="15"/>
      <c r="I37" s="15"/>
    </row>
    <row r="38" spans="1:9" s="173" customFormat="1" ht="42.75">
      <c r="A38" s="9">
        <v>19</v>
      </c>
      <c r="B38" s="10"/>
      <c r="C38" s="11" t="s">
        <v>420</v>
      </c>
      <c r="D38" s="10">
        <v>275</v>
      </c>
      <c r="E38" s="10" t="s">
        <v>90</v>
      </c>
      <c r="F38" s="237"/>
      <c r="G38" s="237"/>
      <c r="H38" s="15">
        <f>D38*F38</f>
        <v>0</v>
      </c>
      <c r="I38" s="15">
        <f>D38*G38</f>
        <v>0</v>
      </c>
    </row>
    <row r="39" spans="1:9" s="173" customFormat="1" ht="15">
      <c r="A39" s="9"/>
      <c r="B39" s="10"/>
      <c r="C39" s="11"/>
      <c r="D39" s="10"/>
      <c r="E39" s="10"/>
      <c r="F39" s="125"/>
      <c r="G39" s="125"/>
      <c r="H39" s="15"/>
      <c r="I39" s="15"/>
    </row>
    <row r="40" spans="1:9" s="173" customFormat="1" ht="42.75">
      <c r="A40" s="9">
        <v>20</v>
      </c>
      <c r="B40" s="10"/>
      <c r="C40" s="11" t="s">
        <v>422</v>
      </c>
      <c r="D40" s="10">
        <v>455</v>
      </c>
      <c r="E40" s="10" t="s">
        <v>90</v>
      </c>
      <c r="F40" s="237"/>
      <c r="G40" s="237"/>
      <c r="H40" s="15">
        <f>D40*F40</f>
        <v>0</v>
      </c>
      <c r="I40" s="15">
        <f>D40*G40</f>
        <v>0</v>
      </c>
    </row>
    <row r="41" spans="1:9" s="173" customFormat="1" ht="15">
      <c r="A41" s="9"/>
      <c r="B41" s="10"/>
      <c r="C41" s="11"/>
      <c r="D41" s="10"/>
      <c r="E41" s="10"/>
      <c r="F41" s="125"/>
      <c r="G41" s="125"/>
      <c r="H41" s="15"/>
      <c r="I41" s="15"/>
    </row>
    <row r="42" spans="1:9" s="173" customFormat="1" ht="42.75">
      <c r="A42" s="9">
        <v>21</v>
      </c>
      <c r="B42" s="10"/>
      <c r="C42" s="11" t="s">
        <v>424</v>
      </c>
      <c r="D42" s="10">
        <v>85</v>
      </c>
      <c r="E42" s="10" t="s">
        <v>90</v>
      </c>
      <c r="F42" s="237"/>
      <c r="G42" s="237"/>
      <c r="H42" s="15">
        <f>D42*F42</f>
        <v>0</v>
      </c>
      <c r="I42" s="15">
        <f>D42*G42</f>
        <v>0</v>
      </c>
    </row>
    <row r="43" spans="1:9" s="173" customFormat="1" ht="15">
      <c r="A43" s="9"/>
      <c r="B43" s="10"/>
      <c r="C43" s="11"/>
      <c r="D43" s="10"/>
      <c r="E43" s="10"/>
      <c r="F43" s="125"/>
      <c r="G43" s="125"/>
      <c r="H43" s="15"/>
      <c r="I43" s="15"/>
    </row>
    <row r="44" spans="1:9" s="173" customFormat="1" ht="42.75">
      <c r="A44" s="9">
        <v>22</v>
      </c>
      <c r="B44" s="10"/>
      <c r="C44" s="11" t="s">
        <v>426</v>
      </c>
      <c r="D44" s="10">
        <v>75</v>
      </c>
      <c r="E44" s="10" t="s">
        <v>90</v>
      </c>
      <c r="F44" s="237"/>
      <c r="G44" s="237"/>
      <c r="H44" s="15">
        <f>D44*F44</f>
        <v>0</v>
      </c>
      <c r="I44" s="15">
        <f>D44*G44</f>
        <v>0</v>
      </c>
    </row>
    <row r="45" spans="1:9" s="173" customFormat="1" ht="15">
      <c r="A45" s="9"/>
      <c r="B45" s="10"/>
      <c r="C45" s="11"/>
      <c r="D45" s="10"/>
      <c r="E45" s="10"/>
      <c r="F45" s="125"/>
      <c r="G45" s="125"/>
      <c r="H45" s="15"/>
      <c r="I45" s="15"/>
    </row>
    <row r="46" spans="1:9" s="173" customFormat="1" ht="42.75">
      <c r="A46" s="9">
        <v>23</v>
      </c>
      <c r="B46" s="10"/>
      <c r="C46" s="11" t="s">
        <v>428</v>
      </c>
      <c r="D46" s="10">
        <v>44</v>
      </c>
      <c r="E46" s="10" t="s">
        <v>90</v>
      </c>
      <c r="F46" s="237"/>
      <c r="G46" s="237"/>
      <c r="H46" s="15">
        <f>D46*F46</f>
        <v>0</v>
      </c>
      <c r="I46" s="15">
        <f>D46*G46</f>
        <v>0</v>
      </c>
    </row>
    <row r="47" spans="1:9" s="173" customFormat="1" ht="15">
      <c r="A47" s="9"/>
      <c r="B47" s="10"/>
      <c r="C47" s="11"/>
      <c r="D47" s="10"/>
      <c r="E47" s="10"/>
      <c r="F47" s="125"/>
      <c r="G47" s="125"/>
      <c r="H47" s="15"/>
      <c r="I47" s="15"/>
    </row>
    <row r="48" spans="1:9" s="173" customFormat="1" ht="42.75">
      <c r="A48" s="9">
        <v>24</v>
      </c>
      <c r="B48" s="10"/>
      <c r="C48" s="11" t="s">
        <v>430</v>
      </c>
      <c r="D48" s="10">
        <v>55</v>
      </c>
      <c r="E48" s="10" t="s">
        <v>90</v>
      </c>
      <c r="F48" s="237"/>
      <c r="G48" s="237"/>
      <c r="H48" s="15">
        <f>D48*F48</f>
        <v>0</v>
      </c>
      <c r="I48" s="15">
        <f>D48*G48</f>
        <v>0</v>
      </c>
    </row>
    <row r="49" spans="1:9" s="173" customFormat="1" ht="15">
      <c r="A49" s="9"/>
      <c r="B49" s="10"/>
      <c r="C49" s="11"/>
      <c r="D49" s="10"/>
      <c r="E49" s="10"/>
      <c r="F49" s="125"/>
      <c r="G49" s="125"/>
      <c r="H49" s="15"/>
      <c r="I49" s="15"/>
    </row>
    <row r="50" spans="1:9" s="173" customFormat="1" ht="28.5">
      <c r="A50" s="9">
        <v>25</v>
      </c>
      <c r="B50" s="10"/>
      <c r="C50" s="11" t="s">
        <v>432</v>
      </c>
      <c r="D50" s="10">
        <v>1900</v>
      </c>
      <c r="E50" s="10" t="s">
        <v>90</v>
      </c>
      <c r="F50" s="237"/>
      <c r="G50" s="237"/>
      <c r="H50" s="15">
        <f>D50*F50</f>
        <v>0</v>
      </c>
      <c r="I50" s="15">
        <f>D50*G50</f>
        <v>0</v>
      </c>
    </row>
    <row r="51" spans="1:9" s="173" customFormat="1" ht="15">
      <c r="A51" s="9"/>
      <c r="B51" s="10"/>
      <c r="C51" s="11"/>
      <c r="D51" s="10"/>
      <c r="E51" s="10"/>
      <c r="F51" s="125"/>
      <c r="G51" s="125"/>
      <c r="H51" s="15"/>
      <c r="I51" s="15"/>
    </row>
    <row r="52" spans="1:9" s="173" customFormat="1" ht="42.75">
      <c r="A52" s="9">
        <v>26</v>
      </c>
      <c r="B52" s="10"/>
      <c r="C52" s="11" t="s">
        <v>434</v>
      </c>
      <c r="D52" s="10">
        <v>800</v>
      </c>
      <c r="E52" s="10" t="s">
        <v>90</v>
      </c>
      <c r="F52" s="237"/>
      <c r="G52" s="237"/>
      <c r="H52" s="15">
        <f>D52*F52</f>
        <v>0</v>
      </c>
      <c r="I52" s="15">
        <f>D52*G52</f>
        <v>0</v>
      </c>
    </row>
    <row r="53" spans="1:9" s="173" customFormat="1" ht="15">
      <c r="A53" s="9"/>
      <c r="B53" s="10"/>
      <c r="C53" s="11"/>
      <c r="D53" s="10"/>
      <c r="E53" s="10"/>
      <c r="F53" s="125"/>
      <c r="G53" s="125"/>
      <c r="H53" s="15"/>
      <c r="I53" s="15"/>
    </row>
    <row r="54" spans="1:9" s="173" customFormat="1" ht="28.5">
      <c r="A54" s="9">
        <v>27</v>
      </c>
      <c r="B54" s="10"/>
      <c r="C54" s="11" t="s">
        <v>436</v>
      </c>
      <c r="D54" s="10">
        <v>600</v>
      </c>
      <c r="E54" s="10" t="s">
        <v>90</v>
      </c>
      <c r="F54" s="237"/>
      <c r="G54" s="237"/>
      <c r="H54" s="15">
        <f>D54*F54</f>
        <v>0</v>
      </c>
      <c r="I54" s="15">
        <f>D54*G54</f>
        <v>0</v>
      </c>
    </row>
    <row r="55" spans="1:9" s="173" customFormat="1" ht="15">
      <c r="A55" s="9"/>
      <c r="B55" s="10"/>
      <c r="C55" s="11"/>
      <c r="D55" s="10"/>
      <c r="E55" s="10"/>
      <c r="F55" s="125"/>
      <c r="G55" s="125"/>
      <c r="H55" s="15"/>
      <c r="I55" s="15"/>
    </row>
    <row r="56" spans="1:9" s="173" customFormat="1" ht="28.5">
      <c r="A56" s="9">
        <v>28</v>
      </c>
      <c r="B56" s="10"/>
      <c r="C56" s="11" t="s">
        <v>438</v>
      </c>
      <c r="D56" s="10">
        <v>360</v>
      </c>
      <c r="E56" s="10" t="s">
        <v>90</v>
      </c>
      <c r="F56" s="237"/>
      <c r="G56" s="237"/>
      <c r="H56" s="15">
        <f>D56*F56</f>
        <v>0</v>
      </c>
      <c r="I56" s="15">
        <f>D56*G56</f>
        <v>0</v>
      </c>
    </row>
    <row r="57" spans="1:9" s="173" customFormat="1" ht="15">
      <c r="A57" s="9"/>
      <c r="B57" s="10"/>
      <c r="C57" s="11"/>
      <c r="D57" s="10"/>
      <c r="E57" s="10"/>
      <c r="F57" s="125"/>
      <c r="G57" s="125"/>
      <c r="H57" s="15"/>
      <c r="I57" s="15"/>
    </row>
    <row r="58" spans="1:9" s="173" customFormat="1" ht="28.5">
      <c r="A58" s="9">
        <v>29</v>
      </c>
      <c r="B58" s="10"/>
      <c r="C58" s="11" t="s">
        <v>440</v>
      </c>
      <c r="D58" s="10">
        <v>200</v>
      </c>
      <c r="E58" s="10" t="s">
        <v>90</v>
      </c>
      <c r="F58" s="237"/>
      <c r="G58" s="237"/>
      <c r="H58" s="15">
        <f>D58*F58</f>
        <v>0</v>
      </c>
      <c r="I58" s="15">
        <f>D58*G58</f>
        <v>0</v>
      </c>
    </row>
    <row r="59" spans="1:9" s="173" customFormat="1" ht="15">
      <c r="A59" s="9"/>
      <c r="B59" s="10"/>
      <c r="C59" s="11"/>
      <c r="D59" s="10"/>
      <c r="E59" s="10"/>
      <c r="F59" s="125"/>
      <c r="G59" s="125"/>
      <c r="H59" s="15"/>
      <c r="I59" s="15"/>
    </row>
    <row r="60" spans="1:9" s="173" customFormat="1" ht="42.75">
      <c r="A60" s="9">
        <v>30</v>
      </c>
      <c r="B60" s="10"/>
      <c r="C60" s="11" t="s">
        <v>442</v>
      </c>
      <c r="D60" s="10">
        <v>40</v>
      </c>
      <c r="E60" s="10" t="s">
        <v>90</v>
      </c>
      <c r="F60" s="237"/>
      <c r="G60" s="237"/>
      <c r="H60" s="15">
        <f>D60*F60</f>
        <v>0</v>
      </c>
      <c r="I60" s="15">
        <f>D60*G60</f>
        <v>0</v>
      </c>
    </row>
    <row r="61" spans="1:9" s="173" customFormat="1" ht="15">
      <c r="A61" s="9"/>
      <c r="B61" s="10"/>
      <c r="C61" s="11"/>
      <c r="D61" s="10"/>
      <c r="E61" s="10"/>
      <c r="F61" s="125"/>
      <c r="G61" s="125"/>
      <c r="H61" s="15"/>
      <c r="I61" s="15"/>
    </row>
    <row r="62" spans="1:9" s="173" customFormat="1" ht="42.75">
      <c r="A62" s="9">
        <v>31</v>
      </c>
      <c r="B62" s="10"/>
      <c r="C62" s="11" t="s">
        <v>444</v>
      </c>
      <c r="D62" s="10">
        <v>30</v>
      </c>
      <c r="E62" s="10" t="s">
        <v>90</v>
      </c>
      <c r="F62" s="237"/>
      <c r="G62" s="237"/>
      <c r="H62" s="15">
        <f>D62*F62</f>
        <v>0</v>
      </c>
      <c r="I62" s="15">
        <f>D62*G62</f>
        <v>0</v>
      </c>
    </row>
    <row r="63" spans="1:9" s="173" customFormat="1" ht="15">
      <c r="A63" s="9"/>
      <c r="B63" s="10"/>
      <c r="C63" s="11"/>
      <c r="D63" s="10"/>
      <c r="E63" s="10"/>
      <c r="F63" s="125"/>
      <c r="G63" s="125"/>
      <c r="H63" s="15"/>
      <c r="I63" s="15"/>
    </row>
    <row r="64" spans="1:9" s="173" customFormat="1" ht="28.5">
      <c r="A64" s="9">
        <v>32</v>
      </c>
      <c r="B64" s="10"/>
      <c r="C64" s="11" t="s">
        <v>446</v>
      </c>
      <c r="D64" s="10">
        <v>90</v>
      </c>
      <c r="E64" s="10" t="s">
        <v>90</v>
      </c>
      <c r="F64" s="237"/>
      <c r="G64" s="237"/>
      <c r="H64" s="15">
        <f>D64*F64</f>
        <v>0</v>
      </c>
      <c r="I64" s="15">
        <f>D64*G64</f>
        <v>0</v>
      </c>
    </row>
    <row r="65" spans="1:9" s="173" customFormat="1" ht="15">
      <c r="A65" s="9"/>
      <c r="B65" s="10"/>
      <c r="C65" s="11"/>
      <c r="D65" s="10"/>
      <c r="E65" s="10"/>
      <c r="F65" s="125"/>
      <c r="G65" s="125"/>
      <c r="H65" s="15"/>
      <c r="I65" s="15"/>
    </row>
    <row r="66" spans="1:9" s="173" customFormat="1" ht="30">
      <c r="A66" s="164" t="s">
        <v>382</v>
      </c>
      <c r="B66" s="12"/>
      <c r="C66" s="12" t="s">
        <v>4049</v>
      </c>
      <c r="D66" s="268" t="s">
        <v>382</v>
      </c>
      <c r="E66" s="14" t="s">
        <v>382</v>
      </c>
      <c r="F66" s="341"/>
      <c r="G66" s="341"/>
      <c r="H66" s="16">
        <f>SUM(H2:H65)</f>
        <v>0</v>
      </c>
      <c r="I66" s="16">
        <f>SUM(I2:I65)</f>
        <v>0</v>
      </c>
    </row>
    <row r="67" spans="1:9" s="173" customFormat="1" ht="15">
      <c r="A67" s="9"/>
      <c r="B67" s="10"/>
      <c r="C67" s="78"/>
      <c r="D67" s="10"/>
      <c r="E67" s="10"/>
      <c r="F67" s="125"/>
      <c r="G67" s="125"/>
      <c r="H67" s="15"/>
      <c r="I67" s="15"/>
    </row>
    <row r="68" spans="1:9" s="173" customFormat="1" ht="15">
      <c r="A68" s="9">
        <v>33</v>
      </c>
      <c r="B68" s="10"/>
      <c r="C68" s="11" t="s">
        <v>449</v>
      </c>
      <c r="D68" s="10">
        <v>9200</v>
      </c>
      <c r="E68" s="10" t="s">
        <v>279</v>
      </c>
      <c r="F68" s="237"/>
      <c r="G68" s="237"/>
      <c r="H68" s="15">
        <f>D68*F68</f>
        <v>0</v>
      </c>
      <c r="I68" s="15">
        <f>D68*G68</f>
        <v>0</v>
      </c>
    </row>
    <row r="69" spans="1:9" s="173" customFormat="1" ht="15">
      <c r="A69" s="9"/>
      <c r="B69" s="10"/>
      <c r="C69" s="11"/>
      <c r="D69" s="10"/>
      <c r="E69" s="10"/>
      <c r="F69" s="125"/>
      <c r="G69" s="125"/>
      <c r="H69" s="15"/>
      <c r="I69" s="15"/>
    </row>
    <row r="70" spans="1:9" s="173" customFormat="1" ht="15">
      <c r="A70" s="9">
        <v>34</v>
      </c>
      <c r="B70" s="10"/>
      <c r="C70" s="11" t="s">
        <v>451</v>
      </c>
      <c r="D70" s="10">
        <v>5500</v>
      </c>
      <c r="E70" s="10" t="s">
        <v>279</v>
      </c>
      <c r="F70" s="237"/>
      <c r="G70" s="237"/>
      <c r="H70" s="15">
        <f>D70*F70</f>
        <v>0</v>
      </c>
      <c r="I70" s="15">
        <f>D70*G70</f>
        <v>0</v>
      </c>
    </row>
    <row r="71" spans="1:9" s="173" customFormat="1" ht="15">
      <c r="A71" s="9"/>
      <c r="B71" s="10"/>
      <c r="C71" s="11"/>
      <c r="D71" s="10"/>
      <c r="E71" s="10"/>
      <c r="F71" s="125"/>
      <c r="G71" s="125"/>
      <c r="H71" s="15"/>
      <c r="I71" s="15"/>
    </row>
    <row r="72" spans="1:9" s="173" customFormat="1" ht="15">
      <c r="A72" s="9">
        <v>35</v>
      </c>
      <c r="B72" s="10"/>
      <c r="C72" s="11" t="s">
        <v>453</v>
      </c>
      <c r="D72" s="10">
        <v>1500</v>
      </c>
      <c r="E72" s="10" t="s">
        <v>279</v>
      </c>
      <c r="F72" s="237"/>
      <c r="G72" s="237"/>
      <c r="H72" s="15">
        <f>D72*F72</f>
        <v>0</v>
      </c>
      <c r="I72" s="15">
        <f>D72*G72</f>
        <v>0</v>
      </c>
    </row>
    <row r="73" spans="1:9" s="173" customFormat="1" ht="15">
      <c r="A73" s="9"/>
      <c r="B73" s="10"/>
      <c r="C73" s="11"/>
      <c r="D73" s="10"/>
      <c r="E73" s="10"/>
      <c r="F73" s="125"/>
      <c r="G73" s="125"/>
      <c r="H73" s="15"/>
      <c r="I73" s="15"/>
    </row>
    <row r="74" spans="1:9" s="173" customFormat="1" ht="15">
      <c r="A74" s="9">
        <v>36</v>
      </c>
      <c r="B74" s="10"/>
      <c r="C74" s="11" t="s">
        <v>455</v>
      </c>
      <c r="D74" s="10">
        <v>900</v>
      </c>
      <c r="E74" s="10" t="s">
        <v>279</v>
      </c>
      <c r="F74" s="237"/>
      <c r="G74" s="237"/>
      <c r="H74" s="15">
        <f>D74*F74</f>
        <v>0</v>
      </c>
      <c r="I74" s="15">
        <f>D74*G74</f>
        <v>0</v>
      </c>
    </row>
    <row r="75" spans="1:9" s="173" customFormat="1" ht="15">
      <c r="A75" s="9"/>
      <c r="B75" s="10"/>
      <c r="C75" s="11"/>
      <c r="D75" s="10"/>
      <c r="E75" s="10"/>
      <c r="F75" s="125"/>
      <c r="G75" s="125"/>
      <c r="H75" s="15"/>
      <c r="I75" s="15"/>
    </row>
    <row r="76" spans="1:9" s="173" customFormat="1" ht="28.5">
      <c r="A76" s="9">
        <v>37</v>
      </c>
      <c r="B76" s="10"/>
      <c r="C76" s="11" t="s">
        <v>457</v>
      </c>
      <c r="D76" s="10">
        <v>31000</v>
      </c>
      <c r="E76" s="10" t="s">
        <v>279</v>
      </c>
      <c r="F76" s="237"/>
      <c r="G76" s="237"/>
      <c r="H76" s="15">
        <f>D76*F76</f>
        <v>0</v>
      </c>
      <c r="I76" s="15">
        <f>D76*G76</f>
        <v>0</v>
      </c>
    </row>
    <row r="77" spans="1:9" s="173" customFormat="1" ht="15">
      <c r="A77" s="9"/>
      <c r="B77" s="10"/>
      <c r="C77" s="11"/>
      <c r="D77" s="10"/>
      <c r="E77" s="10"/>
      <c r="F77" s="125"/>
      <c r="G77" s="125"/>
      <c r="H77" s="15"/>
      <c r="I77" s="15"/>
    </row>
    <row r="78" spans="1:9" s="173" customFormat="1" ht="28.5">
      <c r="A78" s="9">
        <v>38</v>
      </c>
      <c r="B78" s="10"/>
      <c r="C78" s="11" t="s">
        <v>459</v>
      </c>
      <c r="D78" s="10">
        <v>2000</v>
      </c>
      <c r="E78" s="10" t="s">
        <v>279</v>
      </c>
      <c r="F78" s="237"/>
      <c r="G78" s="237"/>
      <c r="H78" s="15">
        <f>D78*F78</f>
        <v>0</v>
      </c>
      <c r="I78" s="15">
        <f>D78*G78</f>
        <v>0</v>
      </c>
    </row>
    <row r="79" spans="1:9" s="173" customFormat="1" ht="15">
      <c r="A79" s="9"/>
      <c r="B79" s="10"/>
      <c r="C79" s="11"/>
      <c r="D79" s="10"/>
      <c r="E79" s="10"/>
      <c r="F79" s="125"/>
      <c r="G79" s="125"/>
      <c r="H79" s="15"/>
      <c r="I79" s="15"/>
    </row>
    <row r="80" spans="1:9" s="173" customFormat="1" ht="28.5">
      <c r="A80" s="9">
        <v>39</v>
      </c>
      <c r="B80" s="10"/>
      <c r="C80" s="11" t="s">
        <v>461</v>
      </c>
      <c r="D80" s="10">
        <v>400</v>
      </c>
      <c r="E80" s="10" t="s">
        <v>279</v>
      </c>
      <c r="F80" s="237"/>
      <c r="G80" s="237"/>
      <c r="H80" s="15">
        <f>D80*F80</f>
        <v>0</v>
      </c>
      <c r="I80" s="15">
        <f>D80*G80</f>
        <v>0</v>
      </c>
    </row>
    <row r="81" spans="1:9" s="173" customFormat="1" ht="15">
      <c r="A81" s="9"/>
      <c r="B81" s="10"/>
      <c r="C81" s="11"/>
      <c r="D81" s="10"/>
      <c r="E81" s="10"/>
      <c r="F81" s="125"/>
      <c r="G81" s="125"/>
      <c r="H81" s="15"/>
      <c r="I81" s="15"/>
    </row>
    <row r="82" spans="1:9" s="173" customFormat="1" ht="15">
      <c r="A82" s="9">
        <v>40</v>
      </c>
      <c r="B82" s="10"/>
      <c r="C82" s="11" t="s">
        <v>463</v>
      </c>
      <c r="D82" s="10">
        <v>300</v>
      </c>
      <c r="E82" s="10" t="s">
        <v>80</v>
      </c>
      <c r="F82" s="237"/>
      <c r="G82" s="237"/>
      <c r="H82" s="15">
        <f>D82*F82</f>
        <v>0</v>
      </c>
      <c r="I82" s="15">
        <f>D82*G82</f>
        <v>0</v>
      </c>
    </row>
    <row r="83" spans="1:9" s="173" customFormat="1" ht="15">
      <c r="A83" s="9"/>
      <c r="B83" s="10"/>
      <c r="C83" s="11"/>
      <c r="D83" s="10"/>
      <c r="E83" s="10"/>
      <c r="F83" s="125"/>
      <c r="G83" s="125"/>
      <c r="H83" s="15"/>
      <c r="I83" s="15"/>
    </row>
    <row r="84" spans="1:9" s="173" customFormat="1" ht="15">
      <c r="A84" s="9">
        <v>41</v>
      </c>
      <c r="B84" s="10"/>
      <c r="C84" s="11" t="s">
        <v>465</v>
      </c>
      <c r="D84" s="10">
        <v>500</v>
      </c>
      <c r="E84" s="10" t="s">
        <v>80</v>
      </c>
      <c r="F84" s="237"/>
      <c r="G84" s="237"/>
      <c r="H84" s="15">
        <f>D84*F84</f>
        <v>0</v>
      </c>
      <c r="I84" s="15">
        <f>D84*G84</f>
        <v>0</v>
      </c>
    </row>
    <row r="85" spans="1:9" s="173" customFormat="1" ht="15">
      <c r="A85" s="9"/>
      <c r="B85" s="10"/>
      <c r="C85" s="11"/>
      <c r="D85" s="10"/>
      <c r="E85" s="10"/>
      <c r="F85" s="125"/>
      <c r="G85" s="125"/>
      <c r="H85" s="15"/>
      <c r="I85" s="15"/>
    </row>
    <row r="86" spans="1:9" s="173" customFormat="1" ht="15">
      <c r="A86" s="9">
        <v>42</v>
      </c>
      <c r="B86" s="10"/>
      <c r="C86" s="11" t="s">
        <v>467</v>
      </c>
      <c r="D86" s="10">
        <v>200</v>
      </c>
      <c r="E86" s="10" t="s">
        <v>80</v>
      </c>
      <c r="F86" s="237"/>
      <c r="G86" s="237"/>
      <c r="H86" s="15">
        <f>D86*F86</f>
        <v>0</v>
      </c>
      <c r="I86" s="15">
        <f>D86*G86</f>
        <v>0</v>
      </c>
    </row>
    <row r="87" spans="1:9" s="173" customFormat="1" ht="15">
      <c r="A87" s="9"/>
      <c r="B87" s="10"/>
      <c r="C87" s="11"/>
      <c r="D87" s="10"/>
      <c r="E87" s="10"/>
      <c r="F87" s="125"/>
      <c r="G87" s="125"/>
      <c r="H87" s="15"/>
      <c r="I87" s="15"/>
    </row>
    <row r="88" spans="1:9" s="173" customFormat="1" ht="15">
      <c r="A88" s="9">
        <v>43</v>
      </c>
      <c r="B88" s="10"/>
      <c r="C88" s="11" t="s">
        <v>469</v>
      </c>
      <c r="D88" s="10">
        <v>100</v>
      </c>
      <c r="E88" s="10" t="s">
        <v>80</v>
      </c>
      <c r="F88" s="237"/>
      <c r="G88" s="237"/>
      <c r="H88" s="15">
        <f>D88*F88</f>
        <v>0</v>
      </c>
      <c r="I88" s="15">
        <f>D88*G88</f>
        <v>0</v>
      </c>
    </row>
    <row r="89" spans="1:9" s="173" customFormat="1" ht="15">
      <c r="A89" s="9"/>
      <c r="B89" s="10"/>
      <c r="C89" s="11"/>
      <c r="D89" s="10"/>
      <c r="E89" s="10"/>
      <c r="F89" s="125"/>
      <c r="G89" s="125"/>
      <c r="H89" s="15"/>
      <c r="I89" s="15"/>
    </row>
    <row r="90" spans="1:9" s="173" customFormat="1" ht="15">
      <c r="A90" s="9">
        <v>44</v>
      </c>
      <c r="B90" s="10"/>
      <c r="C90" s="11" t="s">
        <v>471</v>
      </c>
      <c r="D90" s="10">
        <v>100</v>
      </c>
      <c r="E90" s="10" t="s">
        <v>80</v>
      </c>
      <c r="F90" s="237"/>
      <c r="G90" s="237"/>
      <c r="H90" s="15">
        <f>D90*F90</f>
        <v>0</v>
      </c>
      <c r="I90" s="15">
        <f>D90*G90</f>
        <v>0</v>
      </c>
    </row>
    <row r="91" spans="1:9" s="173" customFormat="1" ht="15">
      <c r="A91" s="9"/>
      <c r="B91" s="10"/>
      <c r="C91" s="11"/>
      <c r="D91" s="10"/>
      <c r="E91" s="10"/>
      <c r="F91" s="125"/>
      <c r="G91" s="125"/>
      <c r="H91" s="15"/>
      <c r="I91" s="15"/>
    </row>
    <row r="92" spans="1:9" s="173" customFormat="1" ht="28.5">
      <c r="A92" s="9">
        <v>45</v>
      </c>
      <c r="B92" s="10"/>
      <c r="C92" s="11" t="s">
        <v>473</v>
      </c>
      <c r="D92" s="10">
        <v>2879</v>
      </c>
      <c r="E92" s="10" t="s">
        <v>90</v>
      </c>
      <c r="F92" s="237"/>
      <c r="G92" s="237"/>
      <c r="H92" s="15">
        <f>D92*F92</f>
        <v>0</v>
      </c>
      <c r="I92" s="15">
        <f>D92*G92</f>
        <v>0</v>
      </c>
    </row>
    <row r="93" spans="1:9" s="173" customFormat="1" ht="15">
      <c r="A93" s="9"/>
      <c r="B93" s="10"/>
      <c r="C93" s="11"/>
      <c r="D93" s="10"/>
      <c r="E93" s="10"/>
      <c r="F93" s="125"/>
      <c r="G93" s="125"/>
      <c r="H93" s="15"/>
      <c r="I93" s="15"/>
    </row>
    <row r="94" spans="1:9" s="173" customFormat="1" ht="28.5">
      <c r="A94" s="9">
        <v>46</v>
      </c>
      <c r="B94" s="10"/>
      <c r="C94" s="11" t="s">
        <v>475</v>
      </c>
      <c r="D94" s="10">
        <v>1280</v>
      </c>
      <c r="E94" s="10" t="s">
        <v>90</v>
      </c>
      <c r="F94" s="237"/>
      <c r="G94" s="237"/>
      <c r="H94" s="15">
        <f>D94*F94</f>
        <v>0</v>
      </c>
      <c r="I94" s="15">
        <f>D94*G94</f>
        <v>0</v>
      </c>
    </row>
    <row r="95" spans="1:9" s="173" customFormat="1" ht="15">
      <c r="A95" s="9"/>
      <c r="B95" s="10"/>
      <c r="C95" s="11"/>
      <c r="D95" s="10"/>
      <c r="E95" s="10"/>
      <c r="F95" s="125"/>
      <c r="G95" s="125"/>
      <c r="H95" s="15"/>
      <c r="I95" s="15"/>
    </row>
    <row r="96" spans="1:9" s="173" customFormat="1" ht="28.5">
      <c r="A96" s="9">
        <v>47</v>
      </c>
      <c r="B96" s="10"/>
      <c r="C96" s="11" t="s">
        <v>477</v>
      </c>
      <c r="D96" s="10">
        <v>639</v>
      </c>
      <c r="E96" s="10" t="s">
        <v>90</v>
      </c>
      <c r="F96" s="237"/>
      <c r="G96" s="237"/>
      <c r="H96" s="15">
        <f>D96*F96</f>
        <v>0</v>
      </c>
      <c r="I96" s="15">
        <f>D96*G96</f>
        <v>0</v>
      </c>
    </row>
    <row r="97" spans="1:9" s="173" customFormat="1" ht="15">
      <c r="A97" s="9"/>
      <c r="B97" s="10"/>
      <c r="C97" s="11"/>
      <c r="D97" s="10"/>
      <c r="E97" s="10"/>
      <c r="F97" s="125"/>
      <c r="G97" s="125"/>
      <c r="H97" s="15"/>
      <c r="I97" s="15"/>
    </row>
    <row r="98" spans="1:9" s="173" customFormat="1" ht="28.5">
      <c r="A98" s="9">
        <v>48</v>
      </c>
      <c r="B98" s="10"/>
      <c r="C98" s="11" t="s">
        <v>479</v>
      </c>
      <c r="D98" s="10">
        <v>1120</v>
      </c>
      <c r="E98" s="10" t="s">
        <v>90</v>
      </c>
      <c r="F98" s="237"/>
      <c r="G98" s="237"/>
      <c r="H98" s="15">
        <f>D98*F98</f>
        <v>0</v>
      </c>
      <c r="I98" s="15">
        <f>D98*G98</f>
        <v>0</v>
      </c>
    </row>
    <row r="99" spans="1:9" s="173" customFormat="1" ht="15">
      <c r="A99" s="9"/>
      <c r="B99" s="10"/>
      <c r="C99" s="11"/>
      <c r="D99" s="10"/>
      <c r="E99" s="10"/>
      <c r="F99" s="125"/>
      <c r="G99" s="125"/>
      <c r="H99" s="15"/>
      <c r="I99" s="15"/>
    </row>
    <row r="100" spans="1:9" s="173" customFormat="1" ht="28.5">
      <c r="A100" s="9">
        <v>49</v>
      </c>
      <c r="B100" s="10"/>
      <c r="C100" s="11" t="s">
        <v>481</v>
      </c>
      <c r="D100" s="10">
        <v>465</v>
      </c>
      <c r="E100" s="10" t="s">
        <v>90</v>
      </c>
      <c r="F100" s="237"/>
      <c r="G100" s="237"/>
      <c r="H100" s="15">
        <f>D100*F100</f>
        <v>0</v>
      </c>
      <c r="I100" s="15">
        <f>D100*G100</f>
        <v>0</v>
      </c>
    </row>
    <row r="101" spans="1:9" s="173" customFormat="1" ht="15">
      <c r="A101" s="9"/>
      <c r="B101" s="10"/>
      <c r="C101" s="11"/>
      <c r="D101" s="10"/>
      <c r="E101" s="10"/>
      <c r="F101" s="125"/>
      <c r="G101" s="125"/>
      <c r="H101" s="15"/>
      <c r="I101" s="15"/>
    </row>
    <row r="102" spans="1:9" s="173" customFormat="1" ht="28.5">
      <c r="A102" s="9">
        <v>50</v>
      </c>
      <c r="B102" s="10"/>
      <c r="C102" s="11" t="s">
        <v>483</v>
      </c>
      <c r="D102" s="10">
        <v>1278</v>
      </c>
      <c r="E102" s="10" t="s">
        <v>90</v>
      </c>
      <c r="F102" s="237"/>
      <c r="G102" s="237"/>
      <c r="H102" s="15">
        <f>D102*F102</f>
        <v>0</v>
      </c>
      <c r="I102" s="15">
        <f>D102*G102</f>
        <v>0</v>
      </c>
    </row>
    <row r="103" spans="1:9" s="173" customFormat="1" ht="15">
      <c r="A103" s="9"/>
      <c r="B103" s="10"/>
      <c r="C103" s="11"/>
      <c r="D103" s="10"/>
      <c r="E103" s="10"/>
      <c r="F103" s="125"/>
      <c r="G103" s="125"/>
      <c r="H103" s="15"/>
      <c r="I103" s="15"/>
    </row>
    <row r="104" spans="1:9" s="173" customFormat="1" ht="28.5">
      <c r="A104" s="9">
        <v>51</v>
      </c>
      <c r="B104" s="10"/>
      <c r="C104" s="11" t="s">
        <v>485</v>
      </c>
      <c r="D104" s="10">
        <v>4855</v>
      </c>
      <c r="E104" s="10" t="s">
        <v>90</v>
      </c>
      <c r="F104" s="237"/>
      <c r="G104" s="237"/>
      <c r="H104" s="15">
        <f>D104*F104</f>
        <v>0</v>
      </c>
      <c r="I104" s="15">
        <f>D104*G104</f>
        <v>0</v>
      </c>
    </row>
    <row r="105" spans="1:9" s="173" customFormat="1" ht="15">
      <c r="A105" s="9"/>
      <c r="B105" s="10"/>
      <c r="C105" s="11"/>
      <c r="D105" s="10"/>
      <c r="E105" s="10"/>
      <c r="F105" s="125"/>
      <c r="G105" s="125"/>
      <c r="H105" s="15"/>
      <c r="I105" s="15"/>
    </row>
    <row r="106" spans="1:9" s="173" customFormat="1" ht="28.5">
      <c r="A106" s="9">
        <v>52</v>
      </c>
      <c r="B106" s="10"/>
      <c r="C106" s="11" t="s">
        <v>487</v>
      </c>
      <c r="D106" s="10">
        <v>740</v>
      </c>
      <c r="E106" s="10" t="s">
        <v>90</v>
      </c>
      <c r="F106" s="237"/>
      <c r="G106" s="237"/>
      <c r="H106" s="15">
        <f>D106*F106</f>
        <v>0</v>
      </c>
      <c r="I106" s="15">
        <f>D106*G106</f>
        <v>0</v>
      </c>
    </row>
    <row r="107" spans="1:9" s="173" customFormat="1" ht="15">
      <c r="A107" s="9"/>
      <c r="B107" s="10"/>
      <c r="C107" s="11"/>
      <c r="D107" s="10"/>
      <c r="E107" s="10"/>
      <c r="F107" s="125"/>
      <c r="G107" s="125"/>
      <c r="H107" s="15"/>
      <c r="I107" s="15"/>
    </row>
    <row r="108" spans="1:9" s="173" customFormat="1" ht="42.75">
      <c r="A108" s="9">
        <v>53</v>
      </c>
      <c r="B108" s="10"/>
      <c r="C108" s="11" t="s">
        <v>489</v>
      </c>
      <c r="D108" s="10">
        <v>130</v>
      </c>
      <c r="E108" s="10" t="s">
        <v>90</v>
      </c>
      <c r="F108" s="237"/>
      <c r="G108" s="237"/>
      <c r="H108" s="15">
        <f>D108*F108</f>
        <v>0</v>
      </c>
      <c r="I108" s="15">
        <f>D108*G108</f>
        <v>0</v>
      </c>
    </row>
    <row r="109" spans="1:9" s="173" customFormat="1" ht="15">
      <c r="A109" s="9"/>
      <c r="B109" s="10"/>
      <c r="C109" s="11"/>
      <c r="D109" s="10"/>
      <c r="E109" s="10"/>
      <c r="F109" s="125"/>
      <c r="G109" s="125"/>
      <c r="H109" s="15"/>
      <c r="I109" s="15"/>
    </row>
    <row r="110" spans="1:9" s="173" customFormat="1" ht="42.75">
      <c r="A110" s="9">
        <v>54</v>
      </c>
      <c r="B110" s="10"/>
      <c r="C110" s="11" t="s">
        <v>491</v>
      </c>
      <c r="D110" s="10">
        <v>50</v>
      </c>
      <c r="E110" s="10" t="s">
        <v>90</v>
      </c>
      <c r="F110" s="237"/>
      <c r="G110" s="237"/>
      <c r="H110" s="15">
        <f>D110*F110</f>
        <v>0</v>
      </c>
      <c r="I110" s="15">
        <f>D110*G110</f>
        <v>0</v>
      </c>
    </row>
    <row r="111" spans="1:9" s="173" customFormat="1" ht="15">
      <c r="A111" s="9"/>
      <c r="B111" s="10"/>
      <c r="C111" s="11"/>
      <c r="D111" s="10"/>
      <c r="E111" s="10"/>
      <c r="F111" s="125"/>
      <c r="G111" s="125"/>
      <c r="H111" s="15"/>
      <c r="I111" s="15"/>
    </row>
    <row r="112" spans="1:9" s="173" customFormat="1" ht="42.75">
      <c r="A112" s="9">
        <v>55</v>
      </c>
      <c r="B112" s="10"/>
      <c r="C112" s="11" t="s">
        <v>493</v>
      </c>
      <c r="D112" s="10">
        <v>210</v>
      </c>
      <c r="E112" s="10" t="s">
        <v>90</v>
      </c>
      <c r="F112" s="237"/>
      <c r="G112" s="237"/>
      <c r="H112" s="15">
        <f>D112*F112</f>
        <v>0</v>
      </c>
      <c r="I112" s="15">
        <f>D112*G112</f>
        <v>0</v>
      </c>
    </row>
    <row r="113" spans="1:9" s="173" customFormat="1" ht="15">
      <c r="A113" s="9"/>
      <c r="B113" s="10"/>
      <c r="C113" s="11"/>
      <c r="D113" s="10"/>
      <c r="E113" s="10"/>
      <c r="F113" s="125"/>
      <c r="G113" s="125"/>
      <c r="H113" s="15"/>
      <c r="I113" s="15"/>
    </row>
    <row r="114" spans="1:9" s="173" customFormat="1" ht="42.75">
      <c r="A114" s="9">
        <v>56</v>
      </c>
      <c r="B114" s="10"/>
      <c r="C114" s="11" t="s">
        <v>495</v>
      </c>
      <c r="D114" s="10">
        <v>100</v>
      </c>
      <c r="E114" s="10" t="s">
        <v>90</v>
      </c>
      <c r="F114" s="237"/>
      <c r="G114" s="237"/>
      <c r="H114" s="15">
        <f>D114*F114</f>
        <v>0</v>
      </c>
      <c r="I114" s="15">
        <f>D114*G114</f>
        <v>0</v>
      </c>
    </row>
    <row r="115" spans="1:9" s="173" customFormat="1" ht="15">
      <c r="A115" s="9"/>
      <c r="B115" s="10"/>
      <c r="C115" s="11"/>
      <c r="D115" s="10"/>
      <c r="E115" s="10"/>
      <c r="F115" s="125"/>
      <c r="G115" s="125"/>
      <c r="H115" s="15"/>
      <c r="I115" s="15"/>
    </row>
    <row r="116" spans="1:9" s="173" customFormat="1" ht="42.75">
      <c r="A116" s="9">
        <v>57</v>
      </c>
      <c r="B116" s="10"/>
      <c r="C116" s="11" t="s">
        <v>497</v>
      </c>
      <c r="D116" s="10">
        <v>100</v>
      </c>
      <c r="E116" s="10" t="s">
        <v>90</v>
      </c>
      <c r="F116" s="237"/>
      <c r="G116" s="237"/>
      <c r="H116" s="15">
        <f>D116*F116</f>
        <v>0</v>
      </c>
      <c r="I116" s="15">
        <f>D116*G116</f>
        <v>0</v>
      </c>
    </row>
    <row r="117" spans="1:9" s="173" customFormat="1" ht="15">
      <c r="A117" s="9"/>
      <c r="B117" s="10"/>
      <c r="C117" s="11"/>
      <c r="D117" s="10"/>
      <c r="E117" s="10"/>
      <c r="F117" s="125"/>
      <c r="G117" s="125"/>
      <c r="H117" s="15"/>
      <c r="I117" s="15"/>
    </row>
    <row r="118" spans="1:9" s="173" customFormat="1" ht="42.75">
      <c r="A118" s="9">
        <v>58</v>
      </c>
      <c r="B118" s="10"/>
      <c r="C118" s="11" t="s">
        <v>499</v>
      </c>
      <c r="D118" s="10">
        <v>460</v>
      </c>
      <c r="E118" s="10" t="s">
        <v>90</v>
      </c>
      <c r="F118" s="237"/>
      <c r="G118" s="237"/>
      <c r="H118" s="15">
        <f>D118*F118</f>
        <v>0</v>
      </c>
      <c r="I118" s="15">
        <f>D118*G118</f>
        <v>0</v>
      </c>
    </row>
    <row r="119" spans="1:9" s="173" customFormat="1" ht="15">
      <c r="A119" s="9"/>
      <c r="B119" s="10"/>
      <c r="C119" s="11"/>
      <c r="D119" s="10"/>
      <c r="E119" s="10"/>
      <c r="F119" s="125"/>
      <c r="G119" s="125"/>
      <c r="H119" s="15"/>
      <c r="I119" s="15"/>
    </row>
    <row r="120" spans="1:9" s="173" customFormat="1" ht="15">
      <c r="A120" s="9">
        <v>59</v>
      </c>
      <c r="B120" s="10"/>
      <c r="C120" s="11" t="s">
        <v>501</v>
      </c>
      <c r="D120" s="10">
        <v>3740</v>
      </c>
      <c r="E120" s="10" t="s">
        <v>90</v>
      </c>
      <c r="F120" s="237"/>
      <c r="G120" s="237"/>
      <c r="H120" s="15">
        <f>D120*F120</f>
        <v>0</v>
      </c>
      <c r="I120" s="15">
        <f>D120*G120</f>
        <v>0</v>
      </c>
    </row>
    <row r="121" spans="1:9" s="173" customFormat="1" ht="15">
      <c r="A121" s="9" t="s">
        <v>382</v>
      </c>
      <c r="B121" s="10"/>
      <c r="C121" s="11" t="s">
        <v>382</v>
      </c>
      <c r="D121" s="10" t="s">
        <v>382</v>
      </c>
      <c r="E121" s="10" t="s">
        <v>382</v>
      </c>
      <c r="F121" s="125"/>
      <c r="G121" s="125"/>
      <c r="H121" s="15" t="s">
        <v>382</v>
      </c>
      <c r="I121" s="15" t="s">
        <v>382</v>
      </c>
    </row>
    <row r="122" spans="1:9" ht="15">
      <c r="A122" s="164"/>
      <c r="B122" s="12"/>
      <c r="C122" s="12" t="s">
        <v>4050</v>
      </c>
      <c r="D122" s="268"/>
      <c r="E122" s="14"/>
      <c r="F122" s="341"/>
      <c r="G122" s="341"/>
      <c r="H122" s="16">
        <f>SUM(H67:H121)</f>
        <v>0</v>
      </c>
      <c r="I122" s="16">
        <f>SUM(I67:I121)</f>
        <v>0</v>
      </c>
    </row>
    <row r="123" spans="1:9" s="173" customFormat="1" ht="15">
      <c r="A123" s="9"/>
      <c r="B123" s="10"/>
      <c r="C123" s="11"/>
      <c r="D123" s="10"/>
      <c r="E123" s="10"/>
      <c r="F123" s="125"/>
      <c r="G123" s="125"/>
      <c r="H123" s="15"/>
      <c r="I123" s="15"/>
    </row>
    <row r="124" spans="1:9" s="173" customFormat="1" ht="42.75">
      <c r="A124" s="9">
        <v>60</v>
      </c>
      <c r="B124" s="10"/>
      <c r="C124" s="11" t="s">
        <v>504</v>
      </c>
      <c r="D124" s="10">
        <v>249</v>
      </c>
      <c r="E124" s="10" t="s">
        <v>105</v>
      </c>
      <c r="F124" s="237"/>
      <c r="G124" s="237"/>
      <c r="H124" s="15">
        <f>D124*F124</f>
        <v>0</v>
      </c>
      <c r="I124" s="15">
        <f>D124*G124</f>
        <v>0</v>
      </c>
    </row>
    <row r="125" spans="1:9" s="173" customFormat="1" ht="15">
      <c r="A125" s="9"/>
      <c r="B125" s="10"/>
      <c r="C125" s="11"/>
      <c r="D125" s="10"/>
      <c r="E125" s="10"/>
      <c r="F125" s="125"/>
      <c r="G125" s="125"/>
      <c r="H125" s="15"/>
      <c r="I125" s="15"/>
    </row>
    <row r="126" spans="1:9" s="173" customFormat="1" ht="42.75">
      <c r="A126" s="9">
        <v>61</v>
      </c>
      <c r="B126" s="10"/>
      <c r="C126" s="11" t="s">
        <v>506</v>
      </c>
      <c r="D126" s="10">
        <v>111</v>
      </c>
      <c r="E126" s="10" t="s">
        <v>105</v>
      </c>
      <c r="F126" s="237"/>
      <c r="G126" s="237"/>
      <c r="H126" s="15">
        <f>D126*F126</f>
        <v>0</v>
      </c>
      <c r="I126" s="15">
        <f>D126*G126</f>
        <v>0</v>
      </c>
    </row>
    <row r="127" spans="1:9" s="173" customFormat="1" ht="15">
      <c r="A127" s="9"/>
      <c r="B127" s="10"/>
      <c r="C127" s="11"/>
      <c r="D127" s="10"/>
      <c r="E127" s="10"/>
      <c r="F127" s="125"/>
      <c r="G127" s="125"/>
      <c r="H127" s="15"/>
      <c r="I127" s="15"/>
    </row>
    <row r="128" spans="1:9" s="173" customFormat="1" ht="42.75">
      <c r="A128" s="9">
        <v>62</v>
      </c>
      <c r="B128" s="10"/>
      <c r="C128" s="11" t="s">
        <v>508</v>
      </c>
      <c r="D128" s="10">
        <v>16</v>
      </c>
      <c r="E128" s="10" t="s">
        <v>80</v>
      </c>
      <c r="F128" s="237"/>
      <c r="G128" s="237"/>
      <c r="H128" s="15">
        <f>D128*F128</f>
        <v>0</v>
      </c>
      <c r="I128" s="15">
        <f>D128*G128</f>
        <v>0</v>
      </c>
    </row>
    <row r="129" spans="1:9" s="173" customFormat="1" ht="15">
      <c r="A129" s="9"/>
      <c r="B129" s="10"/>
      <c r="C129" s="11"/>
      <c r="D129" s="10"/>
      <c r="E129" s="10"/>
      <c r="F129" s="125"/>
      <c r="G129" s="125"/>
      <c r="H129" s="15"/>
      <c r="I129" s="15"/>
    </row>
    <row r="130" spans="1:9" ht="15">
      <c r="A130" s="164"/>
      <c r="B130" s="12"/>
      <c r="C130" s="12" t="s">
        <v>4051</v>
      </c>
      <c r="D130" s="268" t="s">
        <v>382</v>
      </c>
      <c r="E130" s="14" t="s">
        <v>382</v>
      </c>
      <c r="F130" s="341"/>
      <c r="G130" s="341"/>
      <c r="H130" s="16">
        <f>SUM(H124:H128)</f>
        <v>0</v>
      </c>
      <c r="I130" s="16">
        <f>SUM(I124:I128)</f>
        <v>0</v>
      </c>
    </row>
    <row r="131" spans="1:9" s="173" customFormat="1" ht="15">
      <c r="A131" s="9"/>
      <c r="B131" s="10"/>
      <c r="C131" s="78"/>
      <c r="D131" s="10"/>
      <c r="E131" s="10"/>
      <c r="F131" s="125"/>
      <c r="G131" s="125"/>
      <c r="H131" s="15"/>
      <c r="I131" s="15"/>
    </row>
    <row r="132" spans="1:9" s="173" customFormat="1" ht="99.75">
      <c r="A132" s="9">
        <v>63</v>
      </c>
      <c r="B132" s="10"/>
      <c r="C132" s="11" t="s">
        <v>511</v>
      </c>
      <c r="D132" s="10">
        <v>1</v>
      </c>
      <c r="E132" s="10" t="s">
        <v>80</v>
      </c>
      <c r="F132" s="237"/>
      <c r="G132" s="237"/>
      <c r="H132" s="15">
        <f>D132*F132</f>
        <v>0</v>
      </c>
      <c r="I132" s="15">
        <f>D132*G132</f>
        <v>0</v>
      </c>
    </row>
    <row r="133" spans="1:9" s="173" customFormat="1" ht="15">
      <c r="A133" s="9"/>
      <c r="B133" s="10"/>
      <c r="C133" s="11"/>
      <c r="D133" s="10"/>
      <c r="E133" s="10"/>
      <c r="F133" s="125"/>
      <c r="G133" s="125"/>
      <c r="H133" s="15"/>
      <c r="I133" s="15"/>
    </row>
    <row r="134" spans="1:9" s="173" customFormat="1" ht="99.75">
      <c r="A134" s="9">
        <v>64</v>
      </c>
      <c r="B134" s="10"/>
      <c r="C134" s="11" t="s">
        <v>513</v>
      </c>
      <c r="D134" s="10">
        <v>1</v>
      </c>
      <c r="E134" s="10" t="s">
        <v>80</v>
      </c>
      <c r="F134" s="237"/>
      <c r="G134" s="237"/>
      <c r="H134" s="15">
        <f>D134*F134</f>
        <v>0</v>
      </c>
      <c r="I134" s="15">
        <f>D134*G134</f>
        <v>0</v>
      </c>
    </row>
    <row r="135" spans="1:9" s="173" customFormat="1" ht="15">
      <c r="A135" s="9"/>
      <c r="B135" s="10"/>
      <c r="C135" s="11"/>
      <c r="D135" s="10"/>
      <c r="E135" s="10"/>
      <c r="F135" s="125"/>
      <c r="G135" s="125"/>
      <c r="H135" s="15"/>
      <c r="I135" s="15"/>
    </row>
    <row r="136" spans="1:9" s="173" customFormat="1" ht="99.75">
      <c r="A136" s="9">
        <v>65</v>
      </c>
      <c r="B136" s="10"/>
      <c r="C136" s="11" t="s">
        <v>515</v>
      </c>
      <c r="D136" s="10">
        <v>1</v>
      </c>
      <c r="E136" s="10" t="s">
        <v>80</v>
      </c>
      <c r="F136" s="237"/>
      <c r="G136" s="237"/>
      <c r="H136" s="15">
        <f>D136*F136</f>
        <v>0</v>
      </c>
      <c r="I136" s="15">
        <f>D136*G136</f>
        <v>0</v>
      </c>
    </row>
    <row r="137" spans="1:9" s="173" customFormat="1" ht="15">
      <c r="A137" s="9"/>
      <c r="B137" s="10"/>
      <c r="C137" s="11"/>
      <c r="D137" s="10"/>
      <c r="E137" s="10"/>
      <c r="F137" s="125"/>
      <c r="G137" s="125"/>
      <c r="H137" s="15"/>
      <c r="I137" s="15"/>
    </row>
    <row r="138" spans="1:9" s="173" customFormat="1" ht="71.25">
      <c r="A138" s="9">
        <v>66</v>
      </c>
      <c r="B138" s="10"/>
      <c r="C138" s="11" t="s">
        <v>517</v>
      </c>
      <c r="D138" s="10">
        <v>1</v>
      </c>
      <c r="E138" s="10" t="s">
        <v>80</v>
      </c>
      <c r="F138" s="237"/>
      <c r="G138" s="237"/>
      <c r="H138" s="15">
        <f>D138*F138</f>
        <v>0</v>
      </c>
      <c r="I138" s="15">
        <f>D138*G138</f>
        <v>0</v>
      </c>
    </row>
    <row r="139" spans="1:9" s="173" customFormat="1" ht="15">
      <c r="A139" s="9"/>
      <c r="B139" s="10"/>
      <c r="C139" s="11"/>
      <c r="D139" s="10"/>
      <c r="E139" s="10"/>
      <c r="F139" s="125"/>
      <c r="G139" s="125"/>
      <c r="H139" s="15"/>
      <c r="I139" s="15"/>
    </row>
    <row r="140" spans="1:9" s="173" customFormat="1" ht="57">
      <c r="A140" s="9">
        <v>67</v>
      </c>
      <c r="B140" s="10"/>
      <c r="C140" s="11" t="s">
        <v>4881</v>
      </c>
      <c r="D140" s="10">
        <v>7</v>
      </c>
      <c r="E140" s="10" t="s">
        <v>80</v>
      </c>
      <c r="F140" s="237"/>
      <c r="G140" s="237"/>
      <c r="H140" s="15">
        <f>D140*F140</f>
        <v>0</v>
      </c>
      <c r="I140" s="15">
        <f>D140*G140</f>
        <v>0</v>
      </c>
    </row>
    <row r="141" spans="1:9" s="173" customFormat="1" ht="15">
      <c r="A141" s="9"/>
      <c r="B141" s="10"/>
      <c r="C141" s="11"/>
      <c r="D141" s="10"/>
      <c r="E141" s="10"/>
      <c r="F141" s="125"/>
      <c r="G141" s="125"/>
      <c r="H141" s="15"/>
      <c r="I141" s="15"/>
    </row>
    <row r="142" spans="1:9" s="173" customFormat="1" ht="71.25">
      <c r="A142" s="9">
        <v>68</v>
      </c>
      <c r="B142" s="10"/>
      <c r="C142" s="11" t="s">
        <v>4882</v>
      </c>
      <c r="D142" s="10">
        <v>4</v>
      </c>
      <c r="E142" s="10" t="s">
        <v>80</v>
      </c>
      <c r="F142" s="237"/>
      <c r="G142" s="237"/>
      <c r="H142" s="15">
        <f>D142*F142</f>
        <v>0</v>
      </c>
      <c r="I142" s="15">
        <f>D142*G142</f>
        <v>0</v>
      </c>
    </row>
    <row r="143" spans="1:9" s="173" customFormat="1" ht="15">
      <c r="A143" s="9"/>
      <c r="B143" s="10"/>
      <c r="C143" s="11"/>
      <c r="D143" s="10"/>
      <c r="E143" s="10"/>
      <c r="F143" s="125"/>
      <c r="G143" s="125"/>
      <c r="H143" s="15"/>
      <c r="I143" s="15"/>
    </row>
    <row r="144" spans="1:9" s="173" customFormat="1" ht="42.75">
      <c r="A144" s="9">
        <v>69</v>
      </c>
      <c r="B144" s="10"/>
      <c r="C144" s="11" t="s">
        <v>4883</v>
      </c>
      <c r="D144" s="10">
        <v>1</v>
      </c>
      <c r="E144" s="10" t="s">
        <v>80</v>
      </c>
      <c r="F144" s="237"/>
      <c r="G144" s="237"/>
      <c r="H144" s="15">
        <f>D144*F144</f>
        <v>0</v>
      </c>
      <c r="I144" s="15">
        <f>D144*G144</f>
        <v>0</v>
      </c>
    </row>
    <row r="145" spans="1:9" s="173" customFormat="1" ht="15">
      <c r="A145" s="9"/>
      <c r="B145" s="10"/>
      <c r="C145" s="11"/>
      <c r="D145" s="10"/>
      <c r="E145" s="10"/>
      <c r="F145" s="125"/>
      <c r="G145" s="125"/>
      <c r="H145" s="15"/>
      <c r="I145" s="15"/>
    </row>
    <row r="146" spans="1:9" s="173" customFormat="1" ht="28.5">
      <c r="A146" s="9">
        <v>70</v>
      </c>
      <c r="B146" s="10"/>
      <c r="C146" s="11" t="s">
        <v>4884</v>
      </c>
      <c r="D146" s="10">
        <v>44</v>
      </c>
      <c r="E146" s="10" t="s">
        <v>80</v>
      </c>
      <c r="F146" s="237"/>
      <c r="G146" s="237"/>
      <c r="H146" s="15">
        <f>D146*F146</f>
        <v>0</v>
      </c>
      <c r="I146" s="15">
        <f>D146*G146</f>
        <v>0</v>
      </c>
    </row>
    <row r="147" spans="1:9" s="173" customFormat="1" ht="15">
      <c r="A147" s="9"/>
      <c r="B147" s="10"/>
      <c r="C147" s="11"/>
      <c r="D147" s="10"/>
      <c r="E147" s="10"/>
      <c r="F147" s="125"/>
      <c r="G147" s="125"/>
      <c r="H147" s="15"/>
      <c r="I147" s="15"/>
    </row>
    <row r="148" spans="1:9" s="173" customFormat="1" ht="28.5">
      <c r="A148" s="9">
        <v>71</v>
      </c>
      <c r="B148" s="10"/>
      <c r="C148" s="11" t="s">
        <v>4885</v>
      </c>
      <c r="D148" s="10">
        <v>22</v>
      </c>
      <c r="E148" s="10" t="s">
        <v>80</v>
      </c>
      <c r="F148" s="237"/>
      <c r="G148" s="237"/>
      <c r="H148" s="15">
        <f>D148*F148</f>
        <v>0</v>
      </c>
      <c r="I148" s="15">
        <f>D148*G148</f>
        <v>0</v>
      </c>
    </row>
    <row r="149" spans="1:9" s="173" customFormat="1" ht="15">
      <c r="A149" s="9"/>
      <c r="B149" s="10"/>
      <c r="C149" s="11"/>
      <c r="D149" s="10"/>
      <c r="E149" s="10"/>
      <c r="F149" s="125"/>
      <c r="G149" s="125"/>
      <c r="H149" s="15"/>
      <c r="I149" s="15"/>
    </row>
    <row r="150" spans="1:9" s="173" customFormat="1" ht="28.5">
      <c r="A150" s="9">
        <v>72</v>
      </c>
      <c r="B150" s="10"/>
      <c r="C150" s="11" t="s">
        <v>4886</v>
      </c>
      <c r="D150" s="10">
        <v>8</v>
      </c>
      <c r="E150" s="10" t="s">
        <v>80</v>
      </c>
      <c r="F150" s="237"/>
      <c r="G150" s="237"/>
      <c r="H150" s="15">
        <f>D150*F150</f>
        <v>0</v>
      </c>
      <c r="I150" s="15">
        <f>D150*G150</f>
        <v>0</v>
      </c>
    </row>
    <row r="151" spans="1:9" s="173" customFormat="1" ht="15">
      <c r="A151" s="9"/>
      <c r="B151" s="10"/>
      <c r="C151" s="11"/>
      <c r="D151" s="10"/>
      <c r="E151" s="10"/>
      <c r="F151" s="125"/>
      <c r="G151" s="125"/>
      <c r="H151" s="15"/>
      <c r="I151" s="15"/>
    </row>
    <row r="152" spans="1:9" s="173" customFormat="1" ht="15">
      <c r="A152" s="9">
        <v>73</v>
      </c>
      <c r="B152" s="10"/>
      <c r="C152" s="11" t="s">
        <v>4887</v>
      </c>
      <c r="D152" s="10">
        <v>1</v>
      </c>
      <c r="E152" s="10" t="s">
        <v>80</v>
      </c>
      <c r="F152" s="237"/>
      <c r="G152" s="237"/>
      <c r="H152" s="15">
        <f>D152*F152</f>
        <v>0</v>
      </c>
      <c r="I152" s="15">
        <f>D152*G152</f>
        <v>0</v>
      </c>
    </row>
    <row r="153" spans="1:9" s="173" customFormat="1" ht="15">
      <c r="A153" s="9"/>
      <c r="B153" s="10"/>
      <c r="C153" s="11"/>
      <c r="D153" s="10"/>
      <c r="E153" s="10"/>
      <c r="F153" s="125"/>
      <c r="G153" s="125"/>
      <c r="H153" s="15"/>
      <c r="I153" s="15"/>
    </row>
    <row r="154" spans="1:9" s="173" customFormat="1" ht="42.75">
      <c r="A154" s="9">
        <v>74</v>
      </c>
      <c r="B154" s="10"/>
      <c r="C154" s="11" t="s">
        <v>4888</v>
      </c>
      <c r="D154" s="10">
        <v>1</v>
      </c>
      <c r="E154" s="10" t="s">
        <v>80</v>
      </c>
      <c r="F154" s="237"/>
      <c r="G154" s="237"/>
      <c r="H154" s="15">
        <f>D154*F154</f>
        <v>0</v>
      </c>
      <c r="I154" s="15">
        <f>D154*G154</f>
        <v>0</v>
      </c>
    </row>
    <row r="155" spans="1:9" s="173" customFormat="1" ht="15">
      <c r="A155" s="9"/>
      <c r="B155" s="10"/>
      <c r="C155" s="11"/>
      <c r="D155" s="10"/>
      <c r="E155" s="10"/>
      <c r="F155" s="125"/>
      <c r="G155" s="125"/>
      <c r="H155" s="15"/>
      <c r="I155" s="15"/>
    </row>
    <row r="156" spans="1:9" s="173" customFormat="1" ht="99.75">
      <c r="A156" s="9">
        <v>75</v>
      </c>
      <c r="B156" s="10"/>
      <c r="C156" s="11" t="s">
        <v>4889</v>
      </c>
      <c r="D156" s="10">
        <v>1</v>
      </c>
      <c r="E156" s="10" t="s">
        <v>80</v>
      </c>
      <c r="F156" s="237"/>
      <c r="G156" s="237"/>
      <c r="H156" s="15">
        <f>D156*F156</f>
        <v>0</v>
      </c>
      <c r="I156" s="15">
        <f>D156*G156</f>
        <v>0</v>
      </c>
    </row>
    <row r="157" spans="1:9" s="173" customFormat="1" ht="15">
      <c r="A157" s="9"/>
      <c r="B157" s="10"/>
      <c r="C157" s="11"/>
      <c r="D157" s="10"/>
      <c r="E157" s="10"/>
      <c r="F157" s="125"/>
      <c r="G157" s="125"/>
      <c r="H157" s="15"/>
      <c r="I157" s="15"/>
    </row>
    <row r="158" spans="1:9" s="173" customFormat="1" ht="57">
      <c r="A158" s="9">
        <v>76</v>
      </c>
      <c r="B158" s="10"/>
      <c r="C158" s="11" t="s">
        <v>4890</v>
      </c>
      <c r="D158" s="10">
        <v>1</v>
      </c>
      <c r="E158" s="10" t="s">
        <v>105</v>
      </c>
      <c r="F158" s="237"/>
      <c r="G158" s="237"/>
      <c r="H158" s="15">
        <f>D158*F158</f>
        <v>0</v>
      </c>
      <c r="I158" s="15">
        <f>D158*G158</f>
        <v>0</v>
      </c>
    </row>
    <row r="159" spans="1:9" s="173" customFormat="1" ht="15">
      <c r="A159" s="9"/>
      <c r="B159" s="10"/>
      <c r="C159" s="11"/>
      <c r="D159" s="10"/>
      <c r="E159" s="10"/>
      <c r="F159" s="125"/>
      <c r="G159" s="125"/>
      <c r="H159" s="15"/>
      <c r="I159" s="15"/>
    </row>
    <row r="160" spans="1:9" s="173" customFormat="1" ht="57">
      <c r="A160" s="9">
        <v>77</v>
      </c>
      <c r="B160" s="10"/>
      <c r="C160" s="11" t="s">
        <v>4891</v>
      </c>
      <c r="D160" s="10">
        <v>6</v>
      </c>
      <c r="E160" s="10" t="s">
        <v>105</v>
      </c>
      <c r="F160" s="237"/>
      <c r="G160" s="237"/>
      <c r="H160" s="15">
        <f>D160*F160</f>
        <v>0</v>
      </c>
      <c r="I160" s="15">
        <f>D160*G160</f>
        <v>0</v>
      </c>
    </row>
    <row r="161" spans="1:9" s="173" customFormat="1" ht="15">
      <c r="A161" s="9"/>
      <c r="B161" s="10"/>
      <c r="C161" s="11"/>
      <c r="D161" s="10"/>
      <c r="E161" s="10"/>
      <c r="F161" s="125"/>
      <c r="G161" s="125"/>
      <c r="H161" s="15"/>
      <c r="I161" s="15"/>
    </row>
    <row r="162" spans="1:9" s="173" customFormat="1" ht="42.75">
      <c r="A162" s="9">
        <v>78</v>
      </c>
      <c r="B162" s="10"/>
      <c r="C162" s="11" t="s">
        <v>4892</v>
      </c>
      <c r="D162" s="10">
        <v>4</v>
      </c>
      <c r="E162" s="10" t="s">
        <v>105</v>
      </c>
      <c r="F162" s="237"/>
      <c r="G162" s="237"/>
      <c r="H162" s="15">
        <f>D162*F162</f>
        <v>0</v>
      </c>
      <c r="I162" s="15">
        <f>D162*G162</f>
        <v>0</v>
      </c>
    </row>
    <row r="163" spans="1:9" s="173" customFormat="1" ht="15">
      <c r="A163" s="9"/>
      <c r="B163" s="10"/>
      <c r="C163" s="11"/>
      <c r="D163" s="10"/>
      <c r="E163" s="10"/>
      <c r="F163" s="125"/>
      <c r="G163" s="125"/>
      <c r="H163" s="15"/>
      <c r="I163" s="15"/>
    </row>
    <row r="164" spans="1:9" s="173" customFormat="1" ht="42.75">
      <c r="A164" s="9">
        <v>79</v>
      </c>
      <c r="B164" s="10"/>
      <c r="C164" s="11" t="s">
        <v>4893</v>
      </c>
      <c r="D164" s="10">
        <v>1</v>
      </c>
      <c r="E164" s="10" t="s">
        <v>80</v>
      </c>
      <c r="F164" s="237"/>
      <c r="G164" s="237"/>
      <c r="H164" s="15">
        <f>D164*F164</f>
        <v>0</v>
      </c>
      <c r="I164" s="15">
        <f>D164*G164</f>
        <v>0</v>
      </c>
    </row>
    <row r="165" spans="1:9" s="173" customFormat="1" ht="15">
      <c r="A165" s="9"/>
      <c r="B165" s="10"/>
      <c r="C165" s="11"/>
      <c r="D165" s="10"/>
      <c r="E165" s="10"/>
      <c r="F165" s="125"/>
      <c r="G165" s="125"/>
      <c r="H165" s="15"/>
      <c r="I165" s="15"/>
    </row>
    <row r="166" spans="1:9" s="173" customFormat="1" ht="71.25">
      <c r="A166" s="9">
        <v>80</v>
      </c>
      <c r="B166" s="10"/>
      <c r="C166" s="11" t="s">
        <v>4894</v>
      </c>
      <c r="D166" s="10">
        <v>1</v>
      </c>
      <c r="E166" s="10" t="s">
        <v>80</v>
      </c>
      <c r="F166" s="237"/>
      <c r="G166" s="237"/>
      <c r="H166" s="15">
        <f>D166*F166</f>
        <v>0</v>
      </c>
      <c r="I166" s="15">
        <f>D166*G166</f>
        <v>0</v>
      </c>
    </row>
    <row r="167" spans="1:9" s="173" customFormat="1" ht="15">
      <c r="A167" s="9"/>
      <c r="B167" s="10"/>
      <c r="C167" s="11"/>
      <c r="D167" s="10"/>
      <c r="E167" s="10"/>
      <c r="F167" s="125"/>
      <c r="G167" s="125"/>
      <c r="H167" s="15"/>
      <c r="I167" s="15"/>
    </row>
    <row r="168" spans="1:9" s="173" customFormat="1" ht="42.75">
      <c r="A168" s="9">
        <v>81</v>
      </c>
      <c r="B168" s="10"/>
      <c r="C168" s="11" t="s">
        <v>4895</v>
      </c>
      <c r="D168" s="10">
        <v>1</v>
      </c>
      <c r="E168" s="10" t="s">
        <v>80</v>
      </c>
      <c r="F168" s="237"/>
      <c r="G168" s="237"/>
      <c r="H168" s="15">
        <f>D168*F168</f>
        <v>0</v>
      </c>
      <c r="I168" s="15">
        <f>D168*G168</f>
        <v>0</v>
      </c>
    </row>
    <row r="169" spans="1:9" s="173" customFormat="1" ht="15">
      <c r="A169" s="9"/>
      <c r="B169" s="10"/>
      <c r="C169" s="11"/>
      <c r="D169" s="10"/>
      <c r="E169" s="10"/>
      <c r="F169" s="125"/>
      <c r="G169" s="125"/>
      <c r="H169" s="15"/>
      <c r="I169" s="15"/>
    </row>
    <row r="170" spans="1:9" s="173" customFormat="1" ht="15">
      <c r="A170" s="9">
        <v>82</v>
      </c>
      <c r="B170" s="10"/>
      <c r="C170" s="11" t="s">
        <v>4896</v>
      </c>
      <c r="D170" s="10">
        <v>74</v>
      </c>
      <c r="E170" s="10" t="s">
        <v>80</v>
      </c>
      <c r="F170" s="237"/>
      <c r="G170" s="237"/>
      <c r="H170" s="15">
        <f>D170*F170</f>
        <v>0</v>
      </c>
      <c r="I170" s="15">
        <f>D170*G170</f>
        <v>0</v>
      </c>
    </row>
    <row r="171" spans="1:9" s="173" customFormat="1" ht="15">
      <c r="A171" s="9"/>
      <c r="B171" s="10"/>
      <c r="C171" s="11"/>
      <c r="D171" s="10"/>
      <c r="E171" s="10"/>
      <c r="F171" s="125"/>
      <c r="G171" s="125"/>
      <c r="H171" s="15"/>
      <c r="I171" s="15"/>
    </row>
    <row r="172" spans="1:9" s="173" customFormat="1" ht="15">
      <c r="A172" s="9">
        <v>83</v>
      </c>
      <c r="B172" s="10"/>
      <c r="C172" s="11" t="s">
        <v>4897</v>
      </c>
      <c r="D172" s="10">
        <v>74</v>
      </c>
      <c r="E172" s="10" t="s">
        <v>80</v>
      </c>
      <c r="F172" s="237"/>
      <c r="G172" s="237"/>
      <c r="H172" s="15">
        <f>D172*F172</f>
        <v>0</v>
      </c>
      <c r="I172" s="15">
        <f>D172*G172</f>
        <v>0</v>
      </c>
    </row>
    <row r="173" spans="1:9" s="173" customFormat="1" ht="15">
      <c r="A173" s="9"/>
      <c r="B173" s="10"/>
      <c r="C173" s="11"/>
      <c r="D173" s="10"/>
      <c r="E173" s="10"/>
      <c r="F173" s="125"/>
      <c r="G173" s="125"/>
      <c r="H173" s="15"/>
      <c r="I173" s="15"/>
    </row>
    <row r="174" spans="1:9" s="173" customFormat="1" ht="15">
      <c r="A174" s="164" t="s">
        <v>382</v>
      </c>
      <c r="B174" s="12"/>
      <c r="C174" s="12" t="s">
        <v>4052</v>
      </c>
      <c r="D174" s="268" t="s">
        <v>382</v>
      </c>
      <c r="E174" s="14" t="s">
        <v>382</v>
      </c>
      <c r="F174" s="341"/>
      <c r="G174" s="341"/>
      <c r="H174" s="16">
        <f>SUM(H131:H173)</f>
        <v>0</v>
      </c>
      <c r="I174" s="16">
        <f>SUM(I131:I173)</f>
        <v>0</v>
      </c>
    </row>
    <row r="175" spans="1:9" s="173" customFormat="1" ht="15">
      <c r="A175" s="9"/>
      <c r="B175" s="10"/>
      <c r="C175" s="78"/>
      <c r="D175" s="10"/>
      <c r="E175" s="10"/>
      <c r="F175" s="125"/>
      <c r="G175" s="125"/>
      <c r="H175" s="15"/>
      <c r="I175" s="15"/>
    </row>
    <row r="176" spans="1:9" s="173" customFormat="1" ht="15">
      <c r="A176" s="9">
        <v>84</v>
      </c>
      <c r="B176" s="10"/>
      <c r="C176" s="11" t="s">
        <v>540</v>
      </c>
      <c r="D176" s="10">
        <v>1</v>
      </c>
      <c r="E176" s="10" t="s">
        <v>105</v>
      </c>
      <c r="F176" s="237"/>
      <c r="G176" s="237"/>
      <c r="H176" s="15">
        <f>D176*F176</f>
        <v>0</v>
      </c>
      <c r="I176" s="15">
        <f>D176*G176</f>
        <v>0</v>
      </c>
    </row>
    <row r="177" spans="1:9" s="173" customFormat="1" ht="15">
      <c r="A177" s="9"/>
      <c r="B177" s="10"/>
      <c r="C177" s="11"/>
      <c r="D177" s="10"/>
      <c r="E177" s="10"/>
      <c r="F177" s="125"/>
      <c r="G177" s="125"/>
      <c r="H177" s="15"/>
      <c r="I177" s="15"/>
    </row>
    <row r="178" spans="1:9" s="173" customFormat="1" ht="15">
      <c r="A178" s="9">
        <v>85</v>
      </c>
      <c r="B178" s="10"/>
      <c r="C178" s="11" t="s">
        <v>542</v>
      </c>
      <c r="D178" s="10">
        <v>1</v>
      </c>
      <c r="E178" s="10" t="s">
        <v>105</v>
      </c>
      <c r="F178" s="237"/>
      <c r="G178" s="237"/>
      <c r="H178" s="15">
        <f>D178*F178</f>
        <v>0</v>
      </c>
      <c r="I178" s="15">
        <f>D178*G178</f>
        <v>0</v>
      </c>
    </row>
    <row r="179" spans="1:9" s="173" customFormat="1" ht="15">
      <c r="A179" s="9" t="s">
        <v>382</v>
      </c>
      <c r="B179" s="10"/>
      <c r="C179" s="11" t="s">
        <v>382</v>
      </c>
      <c r="D179" s="10" t="s">
        <v>382</v>
      </c>
      <c r="E179" s="10" t="s">
        <v>382</v>
      </c>
      <c r="F179" s="125"/>
      <c r="G179" s="125"/>
      <c r="H179" s="15" t="s">
        <v>382</v>
      </c>
      <c r="I179" s="15" t="s">
        <v>382</v>
      </c>
    </row>
    <row r="180" spans="1:9" ht="15">
      <c r="A180" s="164"/>
      <c r="B180" s="12"/>
      <c r="C180" s="12" t="s">
        <v>4053</v>
      </c>
      <c r="D180" s="268"/>
      <c r="E180" s="14"/>
      <c r="F180" s="341"/>
      <c r="G180" s="341"/>
      <c r="H180" s="16">
        <f>SUM(H176:H179)</f>
        <v>0</v>
      </c>
      <c r="I180" s="16">
        <f>SUM(I176:I179)</f>
        <v>0</v>
      </c>
    </row>
    <row r="181" spans="1:9" s="173" customFormat="1" ht="15">
      <c r="A181" s="9"/>
      <c r="B181" s="10"/>
      <c r="C181" s="11"/>
      <c r="D181" s="10"/>
      <c r="E181" s="10"/>
      <c r="F181" s="125"/>
      <c r="G181" s="125"/>
      <c r="H181" s="15"/>
      <c r="I181" s="15"/>
    </row>
    <row r="182" spans="1:9" s="173" customFormat="1" ht="28.5">
      <c r="A182" s="9">
        <v>86</v>
      </c>
      <c r="B182" s="10"/>
      <c r="C182" s="11" t="s">
        <v>545</v>
      </c>
      <c r="D182" s="10">
        <v>8</v>
      </c>
      <c r="E182" s="10" t="s">
        <v>80</v>
      </c>
      <c r="F182" s="237"/>
      <c r="G182" s="237"/>
      <c r="H182" s="15">
        <f>D182*F182</f>
        <v>0</v>
      </c>
      <c r="I182" s="15">
        <f>D182*G182</f>
        <v>0</v>
      </c>
    </row>
    <row r="183" spans="1:9" s="173" customFormat="1" ht="15">
      <c r="A183" s="9"/>
      <c r="B183" s="10"/>
      <c r="C183" s="11"/>
      <c r="D183" s="10"/>
      <c r="E183" s="10"/>
      <c r="F183" s="125"/>
      <c r="G183" s="125"/>
      <c r="H183" s="15"/>
      <c r="I183" s="15"/>
    </row>
    <row r="184" spans="1:9" s="173" customFormat="1" ht="42.75">
      <c r="A184" s="9">
        <v>87</v>
      </c>
      <c r="B184" s="10"/>
      <c r="C184" s="11" t="s">
        <v>547</v>
      </c>
      <c r="D184" s="10">
        <v>42</v>
      </c>
      <c r="E184" s="10" t="s">
        <v>80</v>
      </c>
      <c r="F184" s="237"/>
      <c r="G184" s="237"/>
      <c r="H184" s="15">
        <f>D184*F184</f>
        <v>0</v>
      </c>
      <c r="I184" s="15">
        <f>D184*G184</f>
        <v>0</v>
      </c>
    </row>
    <row r="185" spans="1:9" s="173" customFormat="1" ht="15">
      <c r="A185" s="9"/>
      <c r="B185" s="10"/>
      <c r="C185" s="11"/>
      <c r="D185" s="10"/>
      <c r="E185" s="10"/>
      <c r="F185" s="125"/>
      <c r="G185" s="125"/>
      <c r="H185" s="15"/>
      <c r="I185" s="15"/>
    </row>
    <row r="186" spans="1:9" ht="28.5">
      <c r="A186" s="9">
        <v>88</v>
      </c>
      <c r="C186" s="11" t="s">
        <v>549</v>
      </c>
      <c r="D186" s="10">
        <v>6</v>
      </c>
      <c r="E186" s="10" t="s">
        <v>80</v>
      </c>
      <c r="F186" s="237"/>
      <c r="G186" s="237"/>
      <c r="H186" s="15">
        <f>D186*F186</f>
        <v>0</v>
      </c>
      <c r="I186" s="15">
        <f>D186*G186</f>
        <v>0</v>
      </c>
    </row>
    <row r="187" spans="1:9" s="173" customFormat="1" ht="15">
      <c r="A187" s="9"/>
      <c r="B187" s="10"/>
      <c r="C187" s="11"/>
      <c r="D187" s="10"/>
      <c r="E187" s="10"/>
      <c r="F187" s="125"/>
      <c r="G187" s="125"/>
      <c r="H187" s="15"/>
      <c r="I187" s="15"/>
    </row>
    <row r="188" spans="1:9" s="173" customFormat="1" ht="28.5">
      <c r="A188" s="9">
        <v>89</v>
      </c>
      <c r="B188" s="10"/>
      <c r="C188" s="11" t="s">
        <v>551</v>
      </c>
      <c r="D188" s="10">
        <v>2</v>
      </c>
      <c r="E188" s="10" t="s">
        <v>80</v>
      </c>
      <c r="F188" s="237"/>
      <c r="G188" s="237"/>
      <c r="H188" s="15">
        <f>D188*F188</f>
        <v>0</v>
      </c>
      <c r="I188" s="15">
        <f>D188*G188</f>
        <v>0</v>
      </c>
    </row>
    <row r="189" spans="1:9" s="173" customFormat="1" ht="15">
      <c r="A189" s="9"/>
      <c r="B189" s="10"/>
      <c r="C189" s="11"/>
      <c r="D189" s="10"/>
      <c r="E189" s="10"/>
      <c r="F189" s="125"/>
      <c r="G189" s="125"/>
      <c r="H189" s="15"/>
      <c r="I189" s="15"/>
    </row>
    <row r="190" spans="1:9" s="173" customFormat="1" ht="42.75">
      <c r="A190" s="9">
        <v>90</v>
      </c>
      <c r="B190" s="10"/>
      <c r="C190" s="11" t="s">
        <v>553</v>
      </c>
      <c r="D190" s="10">
        <v>8</v>
      </c>
      <c r="E190" s="10" t="s">
        <v>105</v>
      </c>
      <c r="F190" s="237"/>
      <c r="G190" s="237"/>
      <c r="H190" s="15">
        <f>D190*F190</f>
        <v>0</v>
      </c>
      <c r="I190" s="15">
        <f>D190*G190</f>
        <v>0</v>
      </c>
    </row>
    <row r="191" spans="1:9" s="173" customFormat="1" ht="15">
      <c r="A191" s="9"/>
      <c r="B191" s="10"/>
      <c r="C191" s="11"/>
      <c r="D191" s="10"/>
      <c r="E191" s="10"/>
      <c r="F191" s="125"/>
      <c r="G191" s="125"/>
      <c r="H191" s="15"/>
      <c r="I191" s="15"/>
    </row>
    <row r="192" spans="1:9" s="173" customFormat="1" ht="42.75">
      <c r="A192" s="9">
        <v>91</v>
      </c>
      <c r="B192" s="10"/>
      <c r="C192" s="11" t="s">
        <v>555</v>
      </c>
      <c r="D192" s="10">
        <v>3</v>
      </c>
      <c r="E192" s="10" t="s">
        <v>105</v>
      </c>
      <c r="F192" s="237"/>
      <c r="G192" s="237"/>
      <c r="H192" s="15">
        <f>D192*F192</f>
        <v>0</v>
      </c>
      <c r="I192" s="15">
        <f>D192*G192</f>
        <v>0</v>
      </c>
    </row>
    <row r="193" spans="1:9" s="173" customFormat="1" ht="15">
      <c r="A193" s="9"/>
      <c r="B193" s="10"/>
      <c r="C193" s="11"/>
      <c r="D193" s="10"/>
      <c r="E193" s="10"/>
      <c r="F193" s="125"/>
      <c r="G193" s="125"/>
      <c r="H193" s="15"/>
      <c r="I193" s="15"/>
    </row>
    <row r="194" spans="1:9" s="173" customFormat="1" ht="42.75">
      <c r="A194" s="9">
        <v>92</v>
      </c>
      <c r="B194" s="10"/>
      <c r="C194" s="11" t="s">
        <v>557</v>
      </c>
      <c r="D194" s="10">
        <v>2</v>
      </c>
      <c r="E194" s="10" t="s">
        <v>105</v>
      </c>
      <c r="F194" s="237"/>
      <c r="G194" s="237"/>
      <c r="H194" s="15">
        <f>D194*F194</f>
        <v>0</v>
      </c>
      <c r="I194" s="15">
        <f>D194*G194</f>
        <v>0</v>
      </c>
    </row>
    <row r="195" spans="1:9" s="173" customFormat="1" ht="15">
      <c r="A195" s="9"/>
      <c r="B195" s="10"/>
      <c r="C195" s="11"/>
      <c r="D195" s="10"/>
      <c r="E195" s="10"/>
      <c r="F195" s="125"/>
      <c r="G195" s="125"/>
      <c r="H195" s="15"/>
      <c r="I195" s="15"/>
    </row>
    <row r="196" spans="1:9" s="173" customFormat="1" ht="42.75">
      <c r="A196" s="9">
        <v>93</v>
      </c>
      <c r="B196" s="10"/>
      <c r="C196" s="11" t="s">
        <v>559</v>
      </c>
      <c r="D196" s="10">
        <v>6</v>
      </c>
      <c r="E196" s="10" t="s">
        <v>105</v>
      </c>
      <c r="F196" s="237"/>
      <c r="G196" s="237"/>
      <c r="H196" s="15">
        <f>D196*F196</f>
        <v>0</v>
      </c>
      <c r="I196" s="15">
        <f>D196*G196</f>
        <v>0</v>
      </c>
    </row>
    <row r="197" spans="1:9" s="173" customFormat="1" ht="15">
      <c r="A197" s="9"/>
      <c r="B197" s="10"/>
      <c r="C197" s="11"/>
      <c r="D197" s="10"/>
      <c r="E197" s="10"/>
      <c r="F197" s="125"/>
      <c r="G197" s="125"/>
      <c r="H197" s="15"/>
      <c r="I197" s="15"/>
    </row>
    <row r="198" spans="1:9" s="173" customFormat="1" ht="57">
      <c r="A198" s="9">
        <v>94</v>
      </c>
      <c r="B198" s="10"/>
      <c r="C198" s="11" t="s">
        <v>561</v>
      </c>
      <c r="D198" s="10">
        <v>1</v>
      </c>
      <c r="E198" s="10" t="s">
        <v>105</v>
      </c>
      <c r="F198" s="237"/>
      <c r="G198" s="237"/>
      <c r="H198" s="15">
        <f>D198*F198</f>
        <v>0</v>
      </c>
      <c r="I198" s="15">
        <f>D198*G198</f>
        <v>0</v>
      </c>
    </row>
    <row r="199" spans="1:9" s="173" customFormat="1" ht="15">
      <c r="A199" s="9"/>
      <c r="B199" s="10"/>
      <c r="C199" s="11"/>
      <c r="D199" s="10"/>
      <c r="E199" s="10"/>
      <c r="F199" s="125"/>
      <c r="G199" s="125"/>
      <c r="H199" s="15"/>
      <c r="I199" s="15"/>
    </row>
    <row r="200" spans="1:9" s="173" customFormat="1" ht="28.5">
      <c r="A200" s="9">
        <v>95</v>
      </c>
      <c r="B200" s="10"/>
      <c r="C200" s="11" t="s">
        <v>563</v>
      </c>
      <c r="D200" s="10">
        <v>6</v>
      </c>
      <c r="E200" s="10" t="s">
        <v>80</v>
      </c>
      <c r="F200" s="237"/>
      <c r="G200" s="237"/>
      <c r="H200" s="15">
        <f>D200*F200</f>
        <v>0</v>
      </c>
      <c r="I200" s="15">
        <f>D200*G200</f>
        <v>0</v>
      </c>
    </row>
    <row r="201" spans="1:9" s="173" customFormat="1" ht="15">
      <c r="A201" s="9"/>
      <c r="B201" s="10"/>
      <c r="C201" s="11"/>
      <c r="D201" s="10"/>
      <c r="E201" s="10"/>
      <c r="F201" s="125"/>
      <c r="G201" s="125"/>
      <c r="H201" s="15"/>
      <c r="I201" s="15"/>
    </row>
    <row r="202" spans="1:9" s="173" customFormat="1" ht="28.5">
      <c r="A202" s="9">
        <v>96</v>
      </c>
      <c r="B202" s="10"/>
      <c r="C202" s="11" t="s">
        <v>565</v>
      </c>
      <c r="D202" s="10">
        <v>40</v>
      </c>
      <c r="E202" s="10" t="s">
        <v>80</v>
      </c>
      <c r="F202" s="237"/>
      <c r="G202" s="237"/>
      <c r="H202" s="15">
        <f>D202*F202</f>
        <v>0</v>
      </c>
      <c r="I202" s="15">
        <f>D202*G202</f>
        <v>0</v>
      </c>
    </row>
    <row r="203" spans="1:9" s="173" customFormat="1" ht="15">
      <c r="A203" s="9"/>
      <c r="B203" s="10"/>
      <c r="C203" s="11"/>
      <c r="D203" s="10"/>
      <c r="E203" s="10"/>
      <c r="F203" s="125"/>
      <c r="G203" s="125"/>
      <c r="H203" s="15"/>
      <c r="I203" s="15"/>
    </row>
    <row r="204" spans="1:9" s="173" customFormat="1" ht="15">
      <c r="A204" s="9">
        <v>97</v>
      </c>
      <c r="B204" s="10"/>
      <c r="C204" s="11" t="s">
        <v>567</v>
      </c>
      <c r="D204" s="10">
        <v>60</v>
      </c>
      <c r="E204" s="10" t="s">
        <v>80</v>
      </c>
      <c r="F204" s="237"/>
      <c r="G204" s="237"/>
      <c r="H204" s="15">
        <f>D204*F204</f>
        <v>0</v>
      </c>
      <c r="I204" s="15">
        <f>D204*G204</f>
        <v>0</v>
      </c>
    </row>
    <row r="205" spans="1:9" s="173" customFormat="1" ht="15">
      <c r="A205" s="9"/>
      <c r="B205" s="10"/>
      <c r="C205" s="11"/>
      <c r="D205" s="10"/>
      <c r="E205" s="10"/>
      <c r="F205" s="125"/>
      <c r="G205" s="125"/>
      <c r="H205" s="15"/>
      <c r="I205" s="15"/>
    </row>
    <row r="206" spans="1:9" s="173" customFormat="1" ht="15">
      <c r="A206" s="9">
        <v>98</v>
      </c>
      <c r="B206" s="10"/>
      <c r="C206" s="11" t="s">
        <v>569</v>
      </c>
      <c r="D206" s="10">
        <v>14</v>
      </c>
      <c r="E206" s="10" t="s">
        <v>80</v>
      </c>
      <c r="F206" s="237"/>
      <c r="G206" s="237"/>
      <c r="H206" s="15">
        <f>D206*F206</f>
        <v>0</v>
      </c>
      <c r="I206" s="15">
        <f>D206*G206</f>
        <v>0</v>
      </c>
    </row>
    <row r="207" spans="1:9" s="173" customFormat="1" ht="15">
      <c r="A207" s="9"/>
      <c r="B207" s="10"/>
      <c r="C207" s="11"/>
      <c r="D207" s="10"/>
      <c r="E207" s="10"/>
      <c r="F207" s="125"/>
      <c r="G207" s="125"/>
      <c r="H207" s="15"/>
      <c r="I207" s="15"/>
    </row>
    <row r="208" spans="1:9" s="173" customFormat="1" ht="15">
      <c r="A208" s="9">
        <v>99</v>
      </c>
      <c r="B208" s="10"/>
      <c r="C208" s="11" t="s">
        <v>540</v>
      </c>
      <c r="D208" s="10">
        <v>1</v>
      </c>
      <c r="E208" s="10" t="s">
        <v>105</v>
      </c>
      <c r="F208" s="237"/>
      <c r="G208" s="237"/>
      <c r="H208" s="15">
        <f>D208*F208</f>
        <v>0</v>
      </c>
      <c r="I208" s="15">
        <f>D208*G208</f>
        <v>0</v>
      </c>
    </row>
    <row r="209" spans="1:9" s="173" customFormat="1" ht="15">
      <c r="A209" s="9"/>
      <c r="B209" s="10"/>
      <c r="C209" s="11"/>
      <c r="D209" s="10"/>
      <c r="E209" s="10"/>
      <c r="F209" s="125"/>
      <c r="G209" s="125"/>
      <c r="H209" s="15"/>
      <c r="I209" s="15"/>
    </row>
    <row r="210" spans="1:9" s="173" customFormat="1" ht="15">
      <c r="A210" s="9">
        <v>100</v>
      </c>
      <c r="B210" s="10"/>
      <c r="C210" s="11" t="s">
        <v>572</v>
      </c>
      <c r="D210" s="10">
        <v>1</v>
      </c>
      <c r="E210" s="10" t="s">
        <v>105</v>
      </c>
      <c r="F210" s="237"/>
      <c r="G210" s="237"/>
      <c r="H210" s="15">
        <f>D210*F210</f>
        <v>0</v>
      </c>
      <c r="I210" s="15">
        <f>D210*G210</f>
        <v>0</v>
      </c>
    </row>
    <row r="211" spans="1:9" s="173" customFormat="1" ht="15">
      <c r="A211" s="9"/>
      <c r="B211" s="10"/>
      <c r="C211" s="11"/>
      <c r="D211" s="10"/>
      <c r="E211" s="10"/>
      <c r="F211" s="125"/>
      <c r="G211" s="125"/>
      <c r="H211" s="15"/>
      <c r="I211" s="15"/>
    </row>
    <row r="212" spans="1:9" s="173" customFormat="1" ht="15">
      <c r="A212" s="164" t="s">
        <v>382</v>
      </c>
      <c r="B212" s="12"/>
      <c r="C212" s="12" t="s">
        <v>4054</v>
      </c>
      <c r="D212" s="268" t="s">
        <v>382</v>
      </c>
      <c r="E212" s="14" t="s">
        <v>382</v>
      </c>
      <c r="F212" s="341"/>
      <c r="G212" s="341"/>
      <c r="H212" s="16">
        <f>SUM(H181:H211)</f>
        <v>0</v>
      </c>
      <c r="I212" s="16">
        <f>SUM(I181:I211)</f>
        <v>0</v>
      </c>
    </row>
    <row r="213" spans="1:9" s="173" customFormat="1" ht="15">
      <c r="A213" s="9"/>
      <c r="B213" s="10"/>
      <c r="C213" s="78"/>
      <c r="D213" s="10"/>
      <c r="E213" s="10"/>
      <c r="F213" s="125"/>
      <c r="G213" s="125"/>
      <c r="H213" s="15"/>
      <c r="I213" s="15"/>
    </row>
    <row r="214" spans="1:9" s="173" customFormat="1" ht="15">
      <c r="A214" s="9">
        <v>101</v>
      </c>
      <c r="B214" s="10"/>
      <c r="C214" s="11" t="s">
        <v>540</v>
      </c>
      <c r="D214" s="10">
        <v>1</v>
      </c>
      <c r="E214" s="10" t="s">
        <v>105</v>
      </c>
      <c r="F214" s="237"/>
      <c r="G214" s="237"/>
      <c r="H214" s="15">
        <f>D214*F214</f>
        <v>0</v>
      </c>
      <c r="I214" s="15">
        <f>D214*G214</f>
        <v>0</v>
      </c>
    </row>
    <row r="215" spans="1:9" s="173" customFormat="1" ht="15">
      <c r="A215" s="9"/>
      <c r="B215" s="10"/>
      <c r="C215" s="11"/>
      <c r="D215" s="10"/>
      <c r="E215" s="10"/>
      <c r="F215" s="125"/>
      <c r="G215" s="125"/>
      <c r="H215" s="15"/>
      <c r="I215" s="15"/>
    </row>
    <row r="216" spans="1:9" s="173" customFormat="1" ht="15">
      <c r="A216" s="9">
        <v>102</v>
      </c>
      <c r="B216" s="10"/>
      <c r="C216" s="11" t="s">
        <v>542</v>
      </c>
      <c r="D216" s="10">
        <v>1</v>
      </c>
      <c r="E216" s="10" t="s">
        <v>105</v>
      </c>
      <c r="F216" s="237"/>
      <c r="G216" s="237"/>
      <c r="H216" s="15">
        <f>D216*F216</f>
        <v>0</v>
      </c>
      <c r="I216" s="15">
        <f>D216*G216</f>
        <v>0</v>
      </c>
    </row>
    <row r="217" spans="1:9" s="173" customFormat="1" ht="15">
      <c r="A217" s="9"/>
      <c r="B217" s="10"/>
      <c r="C217" s="11"/>
      <c r="D217" s="10"/>
      <c r="E217" s="10"/>
      <c r="F217" s="407"/>
      <c r="G217" s="407"/>
      <c r="H217" s="15"/>
      <c r="I217" s="15"/>
    </row>
    <row r="218" spans="1:9" ht="71.25">
      <c r="A218" s="9">
        <v>103</v>
      </c>
      <c r="C218" s="11" t="s">
        <v>4835</v>
      </c>
      <c r="D218" s="10">
        <v>1000</v>
      </c>
      <c r="E218" s="10" t="s">
        <v>279</v>
      </c>
      <c r="F218" s="237"/>
      <c r="G218" s="237"/>
      <c r="H218" s="15">
        <f>D218*F218</f>
        <v>0</v>
      </c>
      <c r="I218" s="15">
        <f>D218*G218</f>
        <v>0</v>
      </c>
    </row>
    <row r="219" spans="1:9" s="173" customFormat="1" ht="15">
      <c r="A219" s="9"/>
      <c r="B219" s="10"/>
      <c r="C219" s="11"/>
      <c r="D219" s="10"/>
      <c r="E219" s="10"/>
      <c r="F219" s="125"/>
      <c r="G219" s="125"/>
      <c r="H219" s="15"/>
      <c r="I219" s="15"/>
    </row>
    <row r="220" spans="1:9" s="173" customFormat="1" ht="71.25">
      <c r="A220" s="9">
        <v>104</v>
      </c>
      <c r="B220" s="10"/>
      <c r="C220" s="11" t="s">
        <v>4836</v>
      </c>
      <c r="D220" s="10">
        <v>1000</v>
      </c>
      <c r="E220" s="10" t="s">
        <v>279</v>
      </c>
      <c r="F220" s="237"/>
      <c r="G220" s="237"/>
      <c r="H220" s="15">
        <f>D220*F220</f>
        <v>0</v>
      </c>
      <c r="I220" s="15">
        <f>D220*G220</f>
        <v>0</v>
      </c>
    </row>
    <row r="221" spans="1:9" s="173" customFormat="1" ht="15">
      <c r="A221" s="9"/>
      <c r="B221" s="10"/>
      <c r="C221" s="11"/>
      <c r="D221" s="10"/>
      <c r="E221" s="10"/>
      <c r="F221" s="125"/>
      <c r="G221" s="125"/>
      <c r="H221" s="15"/>
      <c r="I221" s="15"/>
    </row>
    <row r="222" spans="1:9" s="173" customFormat="1" ht="71.25">
      <c r="A222" s="9">
        <v>105</v>
      </c>
      <c r="B222" s="10"/>
      <c r="C222" s="11" t="s">
        <v>4837</v>
      </c>
      <c r="D222" s="10">
        <v>1000</v>
      </c>
      <c r="E222" s="10" t="s">
        <v>279</v>
      </c>
      <c r="F222" s="237"/>
      <c r="G222" s="237"/>
      <c r="H222" s="15">
        <f>D222*F222</f>
        <v>0</v>
      </c>
      <c r="I222" s="15">
        <f>D222*G222</f>
        <v>0</v>
      </c>
    </row>
    <row r="223" spans="1:9" s="173" customFormat="1" ht="15">
      <c r="A223" s="9"/>
      <c r="B223" s="10"/>
      <c r="C223" s="11"/>
      <c r="D223" s="10"/>
      <c r="E223" s="10"/>
      <c r="F223" s="408"/>
      <c r="G223" s="408"/>
      <c r="H223" s="15"/>
      <c r="I223" s="15"/>
    </row>
    <row r="224" spans="1:9" s="173" customFormat="1" ht="15">
      <c r="A224" s="164"/>
      <c r="B224" s="12"/>
      <c r="C224" s="12" t="s">
        <v>4055</v>
      </c>
      <c r="D224" s="268"/>
      <c r="E224" s="14"/>
      <c r="F224" s="341"/>
      <c r="G224" s="341"/>
      <c r="H224" s="16">
        <f>SUM(H214:H223)</f>
        <v>0</v>
      </c>
      <c r="I224" s="16">
        <f>SUM(I214:I223)</f>
        <v>0</v>
      </c>
    </row>
    <row r="225" spans="1:9" s="173" customFormat="1" ht="15">
      <c r="A225" s="9"/>
      <c r="B225" s="10"/>
      <c r="C225" s="11"/>
      <c r="D225" s="10"/>
      <c r="E225" s="10"/>
      <c r="F225" s="125"/>
      <c r="G225" s="125"/>
      <c r="H225" s="15"/>
      <c r="I225" s="15"/>
    </row>
    <row r="226" spans="1:9" s="173" customFormat="1" ht="15">
      <c r="A226" s="9">
        <v>106</v>
      </c>
      <c r="B226" s="10"/>
      <c r="C226" s="11" t="s">
        <v>540</v>
      </c>
      <c r="D226" s="10">
        <v>1</v>
      </c>
      <c r="E226" s="10" t="s">
        <v>105</v>
      </c>
      <c r="F226" s="237"/>
      <c r="G226" s="237"/>
      <c r="H226" s="15">
        <f>D226*F226</f>
        <v>0</v>
      </c>
      <c r="I226" s="15">
        <f>D226*G226</f>
        <v>0</v>
      </c>
    </row>
    <row r="227" spans="1:9" s="173" customFormat="1" ht="15">
      <c r="A227" s="9"/>
      <c r="B227" s="10"/>
      <c r="C227" s="11"/>
      <c r="D227" s="10"/>
      <c r="E227" s="10"/>
      <c r="F227" s="125"/>
      <c r="G227" s="125"/>
      <c r="H227" s="15"/>
      <c r="I227" s="15"/>
    </row>
    <row r="228" spans="1:9" s="173" customFormat="1" ht="15">
      <c r="A228" s="9">
        <v>107</v>
      </c>
      <c r="B228" s="10"/>
      <c r="C228" s="11" t="s">
        <v>542</v>
      </c>
      <c r="D228" s="10">
        <v>1</v>
      </c>
      <c r="E228" s="10" t="s">
        <v>105</v>
      </c>
      <c r="F228" s="237"/>
      <c r="G228" s="237"/>
      <c r="H228" s="15">
        <f>D228*F228</f>
        <v>0</v>
      </c>
      <c r="I228" s="15">
        <f>D228*G228</f>
        <v>0</v>
      </c>
    </row>
    <row r="229" spans="1:9" s="173" customFormat="1" ht="15">
      <c r="A229" s="9"/>
      <c r="B229" s="10"/>
      <c r="C229" s="11"/>
      <c r="D229" s="10"/>
      <c r="E229" s="10"/>
      <c r="F229" s="408"/>
      <c r="G229" s="408"/>
      <c r="H229" s="15"/>
      <c r="I229" s="15"/>
    </row>
    <row r="230" spans="1:9" ht="71.25">
      <c r="A230" s="9">
        <v>108</v>
      </c>
      <c r="C230" s="11" t="s">
        <v>4838</v>
      </c>
      <c r="D230" s="10">
        <v>1000</v>
      </c>
      <c r="E230" s="10" t="s">
        <v>279</v>
      </c>
      <c r="F230" s="237"/>
      <c r="G230" s="237"/>
      <c r="H230" s="15">
        <f>D230*F230</f>
        <v>0</v>
      </c>
      <c r="I230" s="15">
        <f>D230*G230</f>
        <v>0</v>
      </c>
    </row>
    <row r="231" spans="1:9" s="173" customFormat="1" ht="15">
      <c r="A231" s="9"/>
      <c r="B231" s="10"/>
      <c r="C231" s="11"/>
      <c r="D231" s="10"/>
      <c r="E231" s="10"/>
      <c r="F231" s="125"/>
      <c r="G231" s="125"/>
      <c r="H231" s="15"/>
      <c r="I231" s="15"/>
    </row>
    <row r="232" spans="1:9" s="173" customFormat="1" ht="71.25">
      <c r="A232" s="9">
        <v>109</v>
      </c>
      <c r="B232" s="10"/>
      <c r="C232" s="11" t="s">
        <v>4836</v>
      </c>
      <c r="D232" s="10">
        <v>1000</v>
      </c>
      <c r="E232" s="10" t="s">
        <v>279</v>
      </c>
      <c r="F232" s="237"/>
      <c r="G232" s="237"/>
      <c r="H232" s="15">
        <f>D232*F232</f>
        <v>0</v>
      </c>
      <c r="I232" s="15">
        <f>D232*G232</f>
        <v>0</v>
      </c>
    </row>
    <row r="233" spans="1:9" s="173" customFormat="1" ht="15">
      <c r="A233" s="9"/>
      <c r="B233" s="10"/>
      <c r="C233" s="11"/>
      <c r="D233" s="10"/>
      <c r="E233" s="10"/>
      <c r="F233" s="125"/>
      <c r="G233" s="125"/>
      <c r="H233" s="15"/>
      <c r="I233" s="15"/>
    </row>
    <row r="234" spans="1:9" s="173" customFormat="1" ht="71.25">
      <c r="A234" s="9">
        <v>110</v>
      </c>
      <c r="B234" s="10"/>
      <c r="C234" s="11" t="s">
        <v>4837</v>
      </c>
      <c r="D234" s="10">
        <v>1000</v>
      </c>
      <c r="E234" s="10" t="s">
        <v>279</v>
      </c>
      <c r="F234" s="237"/>
      <c r="G234" s="237"/>
      <c r="H234" s="15">
        <f>D234*F234</f>
        <v>0</v>
      </c>
      <c r="I234" s="15">
        <f>D234*G234</f>
        <v>0</v>
      </c>
    </row>
    <row r="235" spans="1:9" s="173" customFormat="1" ht="15">
      <c r="A235" s="9" t="s">
        <v>382</v>
      </c>
      <c r="B235" s="10"/>
      <c r="C235" s="11" t="s">
        <v>382</v>
      </c>
      <c r="D235" s="10" t="s">
        <v>382</v>
      </c>
      <c r="E235" s="10" t="s">
        <v>382</v>
      </c>
      <c r="F235" s="125"/>
      <c r="G235" s="125"/>
      <c r="H235" s="15" t="s">
        <v>382</v>
      </c>
      <c r="I235" s="15" t="s">
        <v>382</v>
      </c>
    </row>
    <row r="236" spans="1:9" s="173" customFormat="1" ht="71.25" customHeight="1">
      <c r="A236" s="164"/>
      <c r="B236" s="12"/>
      <c r="C236" s="12" t="s">
        <v>4056</v>
      </c>
      <c r="D236" s="268"/>
      <c r="E236" s="14"/>
      <c r="F236" s="341"/>
      <c r="G236" s="341"/>
      <c r="H236" s="16">
        <f>SUM(H225:H235)</f>
        <v>0</v>
      </c>
      <c r="I236" s="16">
        <f>SUM(I225:I235)</f>
        <v>0</v>
      </c>
    </row>
    <row r="237" spans="1:9" s="173" customFormat="1" ht="15">
      <c r="A237" s="9"/>
      <c r="B237" s="10"/>
      <c r="C237" s="11"/>
      <c r="D237" s="10"/>
      <c r="E237" s="10"/>
      <c r="F237" s="125"/>
      <c r="G237" s="125"/>
      <c r="H237" s="15"/>
      <c r="I237" s="15"/>
    </row>
    <row r="238" spans="1:9" s="173" customFormat="1" ht="42.75">
      <c r="A238" s="9">
        <v>111</v>
      </c>
      <c r="B238" s="10"/>
      <c r="C238" s="11" t="s">
        <v>4898</v>
      </c>
      <c r="D238" s="10">
        <v>1</v>
      </c>
      <c r="E238" s="10" t="s">
        <v>80</v>
      </c>
      <c r="F238" s="237"/>
      <c r="G238" s="237"/>
      <c r="H238" s="15">
        <f>D238*F238</f>
        <v>0</v>
      </c>
      <c r="I238" s="15">
        <f>D238*G238</f>
        <v>0</v>
      </c>
    </row>
    <row r="239" spans="1:9" s="173" customFormat="1" ht="15">
      <c r="A239" s="9"/>
      <c r="B239" s="10"/>
      <c r="C239" s="11"/>
      <c r="D239" s="10"/>
      <c r="E239" s="10"/>
      <c r="F239" s="125"/>
      <c r="G239" s="125"/>
      <c r="H239" s="15"/>
      <c r="I239" s="15"/>
    </row>
    <row r="240" spans="1:9" s="173" customFormat="1" ht="15">
      <c r="A240" s="9">
        <v>112</v>
      </c>
      <c r="B240" s="10"/>
      <c r="C240" s="11" t="s">
        <v>4899</v>
      </c>
      <c r="D240" s="10">
        <v>1</v>
      </c>
      <c r="E240" s="10" t="s">
        <v>80</v>
      </c>
      <c r="F240" s="237"/>
      <c r="G240" s="237"/>
      <c r="H240" s="15">
        <f>D240*F240</f>
        <v>0</v>
      </c>
      <c r="I240" s="15">
        <f>D240*G240</f>
        <v>0</v>
      </c>
    </row>
    <row r="241" spans="1:9" s="173" customFormat="1" ht="15">
      <c r="A241" s="9"/>
      <c r="B241" s="10"/>
      <c r="C241" s="11"/>
      <c r="D241" s="10"/>
      <c r="E241" s="10"/>
      <c r="F241" s="125"/>
      <c r="G241" s="125"/>
      <c r="H241" s="15"/>
      <c r="I241" s="15"/>
    </row>
    <row r="242" spans="1:9">
      <c r="A242" s="9">
        <v>113</v>
      </c>
      <c r="C242" s="11" t="s">
        <v>4900</v>
      </c>
      <c r="D242" s="10">
        <v>1</v>
      </c>
      <c r="E242" s="10" t="s">
        <v>80</v>
      </c>
      <c r="F242" s="237"/>
      <c r="G242" s="237"/>
      <c r="H242" s="15">
        <f>D242*F242</f>
        <v>0</v>
      </c>
      <c r="I242" s="15">
        <f>D242*G242</f>
        <v>0</v>
      </c>
    </row>
    <row r="243" spans="1:9" s="173" customFormat="1" ht="15">
      <c r="A243" s="9"/>
      <c r="B243" s="10"/>
      <c r="C243" s="11"/>
      <c r="D243" s="10"/>
      <c r="E243" s="10"/>
      <c r="F243" s="125"/>
      <c r="G243" s="125"/>
      <c r="H243" s="15"/>
      <c r="I243" s="15"/>
    </row>
    <row r="244" spans="1:9" s="173" customFormat="1" ht="15">
      <c r="A244" s="9">
        <v>114</v>
      </c>
      <c r="B244" s="10"/>
      <c r="C244" s="11" t="s">
        <v>4901</v>
      </c>
      <c r="D244" s="10">
        <v>1</v>
      </c>
      <c r="E244" s="10" t="s">
        <v>105</v>
      </c>
      <c r="F244" s="237"/>
      <c r="G244" s="237"/>
      <c r="H244" s="15">
        <f>D244*F244</f>
        <v>0</v>
      </c>
      <c r="I244" s="15">
        <f>D244*G244</f>
        <v>0</v>
      </c>
    </row>
    <row r="245" spans="1:9" s="173" customFormat="1" ht="15">
      <c r="A245" s="9"/>
      <c r="B245" s="10"/>
      <c r="C245" s="11"/>
      <c r="D245" s="10"/>
      <c r="E245" s="10"/>
      <c r="F245" s="125"/>
      <c r="G245" s="125"/>
      <c r="H245" s="15"/>
      <c r="I245" s="15"/>
    </row>
    <row r="246" spans="1:9" s="173" customFormat="1" ht="85.5">
      <c r="A246" s="9">
        <v>115</v>
      </c>
      <c r="B246" s="10"/>
      <c r="C246" s="11" t="s">
        <v>4902</v>
      </c>
      <c r="D246" s="10">
        <v>1</v>
      </c>
      <c r="E246" s="10" t="s">
        <v>105</v>
      </c>
      <c r="F246" s="237"/>
      <c r="G246" s="237"/>
      <c r="H246" s="15">
        <f>D246*F246</f>
        <v>0</v>
      </c>
      <c r="I246" s="15">
        <f>D246*G246</f>
        <v>0</v>
      </c>
    </row>
    <row r="247" spans="1:9" s="173" customFormat="1" ht="15">
      <c r="A247" s="9"/>
      <c r="B247" s="10"/>
      <c r="C247" s="11"/>
      <c r="D247" s="10"/>
      <c r="E247" s="10"/>
      <c r="F247" s="125"/>
      <c r="G247" s="125"/>
      <c r="H247" s="15"/>
      <c r="I247" s="15"/>
    </row>
    <row r="248" spans="1:9" s="173" customFormat="1" ht="15">
      <c r="A248" s="9">
        <v>116</v>
      </c>
      <c r="B248" s="10"/>
      <c r="C248" s="11" t="s">
        <v>585</v>
      </c>
      <c r="D248" s="10">
        <v>477</v>
      </c>
      <c r="E248" s="10" t="s">
        <v>80</v>
      </c>
      <c r="F248" s="237"/>
      <c r="G248" s="237"/>
      <c r="H248" s="15">
        <f>D248*F248</f>
        <v>0</v>
      </c>
      <c r="I248" s="15">
        <f>D248*G248</f>
        <v>0</v>
      </c>
    </row>
    <row r="249" spans="1:9" s="173" customFormat="1" ht="15">
      <c r="A249" s="9"/>
      <c r="B249" s="10"/>
      <c r="C249" s="11"/>
      <c r="D249" s="10"/>
      <c r="E249" s="10"/>
      <c r="F249" s="125"/>
      <c r="G249" s="125"/>
      <c r="H249" s="15"/>
      <c r="I249" s="15"/>
    </row>
    <row r="250" spans="1:9" s="173" customFormat="1" ht="28.5">
      <c r="A250" s="9">
        <v>117</v>
      </c>
      <c r="B250" s="10"/>
      <c r="C250" s="11" t="s">
        <v>587</v>
      </c>
      <c r="D250" s="10">
        <v>3</v>
      </c>
      <c r="E250" s="10" t="s">
        <v>80</v>
      </c>
      <c r="F250" s="237"/>
      <c r="G250" s="237"/>
      <c r="H250" s="15">
        <f>D250*F250</f>
        <v>0</v>
      </c>
      <c r="I250" s="15">
        <f>D250*G250</f>
        <v>0</v>
      </c>
    </row>
    <row r="251" spans="1:9" s="173" customFormat="1" ht="15">
      <c r="A251" s="9"/>
      <c r="B251" s="10"/>
      <c r="C251" s="11"/>
      <c r="D251" s="10"/>
      <c r="E251" s="10"/>
      <c r="F251" s="125"/>
      <c r="G251" s="125"/>
      <c r="H251" s="15"/>
      <c r="I251" s="15"/>
    </row>
    <row r="252" spans="1:9" s="173" customFormat="1" ht="28.5">
      <c r="A252" s="9">
        <v>118</v>
      </c>
      <c r="B252" s="10"/>
      <c r="C252" s="11" t="s">
        <v>589</v>
      </c>
      <c r="D252" s="10">
        <v>1</v>
      </c>
      <c r="E252" s="10" t="s">
        <v>80</v>
      </c>
      <c r="F252" s="237"/>
      <c r="G252" s="237"/>
      <c r="H252" s="15">
        <f>D252*F252</f>
        <v>0</v>
      </c>
      <c r="I252" s="15">
        <f>D252*G252</f>
        <v>0</v>
      </c>
    </row>
    <row r="253" spans="1:9" s="173" customFormat="1" ht="15">
      <c r="A253" s="9"/>
      <c r="B253" s="10"/>
      <c r="C253" s="11"/>
      <c r="D253" s="10"/>
      <c r="E253" s="10"/>
      <c r="F253" s="125"/>
      <c r="G253" s="125"/>
      <c r="H253" s="15"/>
      <c r="I253" s="15"/>
    </row>
    <row r="254" spans="1:9" s="173" customFormat="1" ht="15">
      <c r="A254" s="9">
        <v>119</v>
      </c>
      <c r="B254" s="10"/>
      <c r="C254" s="11" t="s">
        <v>591</v>
      </c>
      <c r="D254" s="10">
        <v>481</v>
      </c>
      <c r="E254" s="10" t="s">
        <v>80</v>
      </c>
      <c r="F254" s="237"/>
      <c r="G254" s="237"/>
      <c r="H254" s="15">
        <f>D254*F254</f>
        <v>0</v>
      </c>
      <c r="I254" s="15">
        <f>D254*G254</f>
        <v>0</v>
      </c>
    </row>
    <row r="255" spans="1:9" s="173" customFormat="1" ht="15">
      <c r="A255" s="9"/>
      <c r="B255" s="10"/>
      <c r="C255" s="11"/>
      <c r="D255" s="10"/>
      <c r="E255" s="10"/>
      <c r="F255" s="125"/>
      <c r="G255" s="125"/>
      <c r="H255" s="15"/>
      <c r="I255" s="15"/>
    </row>
    <row r="256" spans="1:9" s="173" customFormat="1" ht="42.75">
      <c r="A256" s="9">
        <v>120</v>
      </c>
      <c r="B256" s="10"/>
      <c r="C256" s="11" t="s">
        <v>593</v>
      </c>
      <c r="D256" s="10">
        <v>3</v>
      </c>
      <c r="E256" s="10" t="s">
        <v>80</v>
      </c>
      <c r="F256" s="237"/>
      <c r="G256" s="237"/>
      <c r="H256" s="15">
        <f>D256*F256</f>
        <v>0</v>
      </c>
      <c r="I256" s="15">
        <f>D256*G256</f>
        <v>0</v>
      </c>
    </row>
    <row r="257" spans="1:9" s="173" customFormat="1" ht="15">
      <c r="A257" s="9"/>
      <c r="B257" s="10"/>
      <c r="C257" s="11"/>
      <c r="D257" s="10"/>
      <c r="E257" s="10"/>
      <c r="F257" s="125"/>
      <c r="G257" s="125"/>
      <c r="H257" s="15"/>
      <c r="I257" s="15"/>
    </row>
    <row r="258" spans="1:9" s="173" customFormat="1" ht="28.5">
      <c r="A258" s="9">
        <v>121</v>
      </c>
      <c r="B258" s="10"/>
      <c r="C258" s="11" t="s">
        <v>595</v>
      </c>
      <c r="D258" s="10">
        <v>12</v>
      </c>
      <c r="E258" s="10" t="s">
        <v>80</v>
      </c>
      <c r="F258" s="237"/>
      <c r="G258" s="237"/>
      <c r="H258" s="15">
        <f>D258*F258</f>
        <v>0</v>
      </c>
      <c r="I258" s="15">
        <f>D258*G258</f>
        <v>0</v>
      </c>
    </row>
    <row r="259" spans="1:9" s="173" customFormat="1" ht="15">
      <c r="A259" s="9"/>
      <c r="B259" s="10"/>
      <c r="C259" s="11"/>
      <c r="D259" s="10"/>
      <c r="E259" s="10"/>
      <c r="F259" s="125"/>
      <c r="G259" s="125"/>
      <c r="H259" s="15"/>
      <c r="I259" s="15"/>
    </row>
    <row r="260" spans="1:9" s="173" customFormat="1" ht="28.5">
      <c r="A260" s="9">
        <v>122</v>
      </c>
      <c r="B260" s="10"/>
      <c r="C260" s="11" t="s">
        <v>597</v>
      </c>
      <c r="D260" s="10">
        <v>6</v>
      </c>
      <c r="E260" s="10" t="s">
        <v>80</v>
      </c>
      <c r="F260" s="237"/>
      <c r="G260" s="237"/>
      <c r="H260" s="15">
        <f>D260*F260</f>
        <v>0</v>
      </c>
      <c r="I260" s="15">
        <f>D260*G260</f>
        <v>0</v>
      </c>
    </row>
    <row r="261" spans="1:9" s="173" customFormat="1" ht="15">
      <c r="A261" s="9"/>
      <c r="B261" s="10"/>
      <c r="C261" s="11"/>
      <c r="D261" s="10"/>
      <c r="E261" s="10"/>
      <c r="F261" s="125"/>
      <c r="G261" s="125"/>
      <c r="H261" s="15"/>
      <c r="I261" s="15"/>
    </row>
    <row r="262" spans="1:9" s="173" customFormat="1" ht="28.5">
      <c r="A262" s="9">
        <v>123</v>
      </c>
      <c r="B262" s="10"/>
      <c r="C262" s="11" t="s">
        <v>599</v>
      </c>
      <c r="D262" s="10">
        <v>105</v>
      </c>
      <c r="E262" s="10" t="s">
        <v>80</v>
      </c>
      <c r="F262" s="237"/>
      <c r="G262" s="237"/>
      <c r="H262" s="15">
        <f>D262*F262</f>
        <v>0</v>
      </c>
      <c r="I262" s="15">
        <f>D262*G262</f>
        <v>0</v>
      </c>
    </row>
    <row r="263" spans="1:9" s="173" customFormat="1" ht="15">
      <c r="A263" s="9"/>
      <c r="B263" s="10"/>
      <c r="C263" s="11"/>
      <c r="D263" s="10"/>
      <c r="E263" s="10"/>
      <c r="F263" s="125"/>
      <c r="G263" s="125"/>
      <c r="H263" s="15"/>
      <c r="I263" s="15"/>
    </row>
    <row r="264" spans="1:9" s="173" customFormat="1" ht="15">
      <c r="A264" s="9">
        <v>124</v>
      </c>
      <c r="B264" s="10"/>
      <c r="C264" s="11" t="s">
        <v>601</v>
      </c>
      <c r="D264" s="10">
        <v>1</v>
      </c>
      <c r="E264" s="10" t="s">
        <v>80</v>
      </c>
      <c r="F264" s="237"/>
      <c r="G264" s="237"/>
      <c r="H264" s="15">
        <f>D264*F264</f>
        <v>0</v>
      </c>
      <c r="I264" s="15">
        <f>D264*G264</f>
        <v>0</v>
      </c>
    </row>
    <row r="265" spans="1:9" s="173" customFormat="1" ht="15">
      <c r="A265" s="9"/>
      <c r="B265" s="10"/>
      <c r="C265" s="11"/>
      <c r="D265" s="10"/>
      <c r="E265" s="10"/>
      <c r="F265" s="125"/>
      <c r="G265" s="125"/>
      <c r="H265" s="15"/>
      <c r="I265" s="15"/>
    </row>
    <row r="266" spans="1:9" s="173" customFormat="1" ht="15">
      <c r="A266" s="9">
        <v>125</v>
      </c>
      <c r="B266" s="10"/>
      <c r="C266" s="11" t="s">
        <v>603</v>
      </c>
      <c r="D266" s="10">
        <v>67</v>
      </c>
      <c r="E266" s="10" t="s">
        <v>80</v>
      </c>
      <c r="F266" s="237"/>
      <c r="G266" s="237"/>
      <c r="H266" s="15">
        <f>D266*F266</f>
        <v>0</v>
      </c>
      <c r="I266" s="15">
        <f>D266*G266</f>
        <v>0</v>
      </c>
    </row>
    <row r="267" spans="1:9" s="173" customFormat="1" ht="15">
      <c r="A267" s="9"/>
      <c r="B267" s="10"/>
      <c r="C267" s="11"/>
      <c r="D267" s="10"/>
      <c r="E267" s="10"/>
      <c r="F267" s="125"/>
      <c r="G267" s="125"/>
      <c r="H267" s="15"/>
      <c r="I267" s="15"/>
    </row>
    <row r="268" spans="1:9" s="173" customFormat="1" ht="15">
      <c r="A268" s="9">
        <v>126</v>
      </c>
      <c r="B268" s="10"/>
      <c r="C268" s="11" t="s">
        <v>605</v>
      </c>
      <c r="D268" s="10">
        <v>67</v>
      </c>
      <c r="E268" s="10" t="s">
        <v>80</v>
      </c>
      <c r="F268" s="237"/>
      <c r="G268" s="237"/>
      <c r="H268" s="15">
        <f>D268*F268</f>
        <v>0</v>
      </c>
      <c r="I268" s="15">
        <f>D268*G268</f>
        <v>0</v>
      </c>
    </row>
    <row r="269" spans="1:9" s="173" customFormat="1" ht="15">
      <c r="A269" s="9"/>
      <c r="B269" s="10"/>
      <c r="C269" s="11"/>
      <c r="D269" s="10"/>
      <c r="E269" s="10"/>
      <c r="F269" s="125"/>
      <c r="G269" s="125"/>
      <c r="H269" s="15"/>
      <c r="I269" s="15"/>
    </row>
    <row r="270" spans="1:9" s="173" customFormat="1" ht="15">
      <c r="A270" s="9">
        <v>127</v>
      </c>
      <c r="B270" s="10"/>
      <c r="C270" s="11" t="s">
        <v>607</v>
      </c>
      <c r="D270" s="10">
        <v>29</v>
      </c>
      <c r="E270" s="10" t="s">
        <v>80</v>
      </c>
      <c r="F270" s="237"/>
      <c r="G270" s="237"/>
      <c r="H270" s="15">
        <f>D270*F270</f>
        <v>0</v>
      </c>
      <c r="I270" s="15">
        <f>D270*G270</f>
        <v>0</v>
      </c>
    </row>
    <row r="271" spans="1:9" s="173" customFormat="1" ht="15">
      <c r="A271" s="9"/>
      <c r="B271" s="10"/>
      <c r="C271" s="11"/>
      <c r="D271" s="10"/>
      <c r="E271" s="10"/>
      <c r="F271" s="125"/>
      <c r="G271" s="125"/>
      <c r="H271" s="15"/>
      <c r="I271" s="15"/>
    </row>
    <row r="272" spans="1:9" s="173" customFormat="1" ht="15">
      <c r="A272" s="9">
        <v>128</v>
      </c>
      <c r="B272" s="10"/>
      <c r="C272" s="11" t="s">
        <v>609</v>
      </c>
      <c r="D272" s="10">
        <v>27</v>
      </c>
      <c r="E272" s="10" t="s">
        <v>80</v>
      </c>
      <c r="F272" s="237"/>
      <c r="G272" s="237"/>
      <c r="H272" s="15">
        <f>D272*F272</f>
        <v>0</v>
      </c>
      <c r="I272" s="15">
        <f>D272*G272</f>
        <v>0</v>
      </c>
    </row>
    <row r="273" spans="1:9" s="173" customFormat="1" ht="15">
      <c r="A273" s="9"/>
      <c r="B273" s="10"/>
      <c r="C273" s="11"/>
      <c r="D273" s="10"/>
      <c r="E273" s="10"/>
      <c r="F273" s="125"/>
      <c r="G273" s="125"/>
      <c r="H273" s="15"/>
      <c r="I273" s="15"/>
    </row>
    <row r="274" spans="1:9" s="173" customFormat="1" ht="15">
      <c r="A274" s="9">
        <v>129</v>
      </c>
      <c r="B274" s="10"/>
      <c r="C274" s="11" t="s">
        <v>611</v>
      </c>
      <c r="D274" s="10">
        <v>27</v>
      </c>
      <c r="E274" s="10" t="s">
        <v>80</v>
      </c>
      <c r="F274" s="237"/>
      <c r="G274" s="237"/>
      <c r="H274" s="15">
        <f>D274*F274</f>
        <v>0</v>
      </c>
      <c r="I274" s="15">
        <f>D274*G274</f>
        <v>0</v>
      </c>
    </row>
    <row r="275" spans="1:9" s="173" customFormat="1" ht="15">
      <c r="A275" s="9"/>
      <c r="B275" s="10"/>
      <c r="C275" s="11"/>
      <c r="D275" s="10"/>
      <c r="E275" s="10"/>
      <c r="F275" s="125"/>
      <c r="G275" s="125"/>
      <c r="H275" s="15"/>
      <c r="I275" s="15"/>
    </row>
    <row r="276" spans="1:9" s="173" customFormat="1" ht="28.5">
      <c r="A276" s="9">
        <v>130</v>
      </c>
      <c r="B276" s="10"/>
      <c r="C276" s="11" t="s">
        <v>613</v>
      </c>
      <c r="D276" s="10">
        <v>38</v>
      </c>
      <c r="E276" s="10" t="s">
        <v>80</v>
      </c>
      <c r="F276" s="237"/>
      <c r="G276" s="237"/>
      <c r="H276" s="15">
        <f>D276*F276</f>
        <v>0</v>
      </c>
      <c r="I276" s="15">
        <f>D276*G276</f>
        <v>0</v>
      </c>
    </row>
    <row r="277" spans="1:9" s="173" customFormat="1" ht="15">
      <c r="A277" s="9"/>
      <c r="B277" s="10"/>
      <c r="C277" s="11"/>
      <c r="D277" s="10"/>
      <c r="E277" s="10"/>
      <c r="F277" s="125"/>
      <c r="G277" s="125"/>
      <c r="H277" s="15"/>
      <c r="I277" s="15"/>
    </row>
    <row r="278" spans="1:9" s="173" customFormat="1" ht="28.5">
      <c r="A278" s="9">
        <v>131</v>
      </c>
      <c r="B278" s="10"/>
      <c r="C278" s="11" t="s">
        <v>615</v>
      </c>
      <c r="D278" s="10">
        <v>2</v>
      </c>
      <c r="E278" s="10" t="s">
        <v>80</v>
      </c>
      <c r="F278" s="237"/>
      <c r="G278" s="237"/>
      <c r="H278" s="15">
        <f>D278*F278</f>
        <v>0</v>
      </c>
      <c r="I278" s="15">
        <f>D278*G278</f>
        <v>0</v>
      </c>
    </row>
    <row r="279" spans="1:9" s="173" customFormat="1" ht="15">
      <c r="A279" s="9"/>
      <c r="B279" s="10"/>
      <c r="C279" s="11"/>
      <c r="D279" s="10"/>
      <c r="E279" s="10"/>
      <c r="F279" s="125"/>
      <c r="G279" s="125"/>
      <c r="H279" s="15"/>
      <c r="I279" s="15"/>
    </row>
    <row r="280" spans="1:9" s="173" customFormat="1" ht="28.5">
      <c r="A280" s="9">
        <v>132</v>
      </c>
      <c r="B280" s="10"/>
      <c r="C280" s="11" t="s">
        <v>617</v>
      </c>
      <c r="D280" s="10">
        <v>33</v>
      </c>
      <c r="E280" s="10" t="s">
        <v>80</v>
      </c>
      <c r="F280" s="237"/>
      <c r="G280" s="237"/>
      <c r="H280" s="15">
        <f>D280*F280</f>
        <v>0</v>
      </c>
      <c r="I280" s="15">
        <f>D280*G280</f>
        <v>0</v>
      </c>
    </row>
    <row r="281" spans="1:9" s="173" customFormat="1" ht="15">
      <c r="A281" s="9"/>
      <c r="B281" s="10"/>
      <c r="C281" s="11"/>
      <c r="D281" s="10"/>
      <c r="E281" s="10"/>
      <c r="F281" s="125"/>
      <c r="G281" s="125"/>
      <c r="H281" s="15"/>
      <c r="I281" s="15"/>
    </row>
    <row r="282" spans="1:9" s="173" customFormat="1" ht="42.75">
      <c r="A282" s="9">
        <v>133</v>
      </c>
      <c r="B282" s="10"/>
      <c r="C282" s="11" t="s">
        <v>619</v>
      </c>
      <c r="D282" s="10">
        <v>1</v>
      </c>
      <c r="E282" s="10" t="s">
        <v>80</v>
      </c>
      <c r="F282" s="237"/>
      <c r="G282" s="237"/>
      <c r="H282" s="15">
        <f>D282*F282</f>
        <v>0</v>
      </c>
      <c r="I282" s="15">
        <f>D282*G282</f>
        <v>0</v>
      </c>
    </row>
    <row r="283" spans="1:9" s="173" customFormat="1" ht="15">
      <c r="A283" s="9"/>
      <c r="B283" s="10"/>
      <c r="C283" s="11"/>
      <c r="D283" s="10"/>
      <c r="E283" s="10"/>
      <c r="F283" s="125"/>
      <c r="G283" s="125"/>
      <c r="H283" s="15"/>
      <c r="I283" s="15"/>
    </row>
    <row r="284" spans="1:9" s="173" customFormat="1" ht="28.5">
      <c r="A284" s="9">
        <v>134</v>
      </c>
      <c r="B284" s="10"/>
      <c r="C284" s="11" t="s">
        <v>621</v>
      </c>
      <c r="D284" s="10">
        <v>2</v>
      </c>
      <c r="E284" s="10" t="s">
        <v>80</v>
      </c>
      <c r="F284" s="237"/>
      <c r="G284" s="237"/>
      <c r="H284" s="15">
        <f>D284*F284</f>
        <v>0</v>
      </c>
      <c r="I284" s="15">
        <f>D284*G284</f>
        <v>0</v>
      </c>
    </row>
    <row r="285" spans="1:9" s="173" customFormat="1" ht="15">
      <c r="A285" s="9"/>
      <c r="B285" s="10"/>
      <c r="C285" s="11"/>
      <c r="D285" s="10"/>
      <c r="E285" s="10"/>
      <c r="F285" s="125"/>
      <c r="G285" s="125"/>
      <c r="H285" s="15"/>
      <c r="I285" s="15"/>
    </row>
    <row r="286" spans="1:9" s="173" customFormat="1" ht="28.5">
      <c r="A286" s="9">
        <v>135</v>
      </c>
      <c r="B286" s="10"/>
      <c r="C286" s="11" t="s">
        <v>623</v>
      </c>
      <c r="D286" s="10">
        <v>8</v>
      </c>
      <c r="E286" s="10" t="s">
        <v>80</v>
      </c>
      <c r="F286" s="237"/>
      <c r="G286" s="237"/>
      <c r="H286" s="15">
        <f>D286*F286</f>
        <v>0</v>
      </c>
      <c r="I286" s="15">
        <f>D286*G286</f>
        <v>0</v>
      </c>
    </row>
    <row r="287" spans="1:9" s="173" customFormat="1" ht="15">
      <c r="A287" s="9"/>
      <c r="B287" s="10"/>
      <c r="C287" s="11"/>
      <c r="D287" s="10"/>
      <c r="E287" s="10"/>
      <c r="F287" s="125"/>
      <c r="G287" s="125"/>
      <c r="H287" s="15"/>
      <c r="I287" s="15"/>
    </row>
    <row r="288" spans="1:9" s="173" customFormat="1" ht="28.5">
      <c r="A288" s="9">
        <v>136</v>
      </c>
      <c r="B288" s="10"/>
      <c r="C288" s="11" t="s">
        <v>625</v>
      </c>
      <c r="D288" s="10">
        <v>8</v>
      </c>
      <c r="E288" s="10" t="s">
        <v>80</v>
      </c>
      <c r="F288" s="237"/>
      <c r="G288" s="237"/>
      <c r="H288" s="15">
        <f>D288*F288</f>
        <v>0</v>
      </c>
      <c r="I288" s="15">
        <f>D288*G288</f>
        <v>0</v>
      </c>
    </row>
    <row r="289" spans="1:9" s="173" customFormat="1" ht="15">
      <c r="A289" s="9"/>
      <c r="B289" s="10"/>
      <c r="C289" s="11"/>
      <c r="D289" s="10"/>
      <c r="E289" s="10"/>
      <c r="F289" s="125"/>
      <c r="G289" s="125"/>
      <c r="H289" s="15"/>
      <c r="I289" s="15"/>
    </row>
    <row r="290" spans="1:9" s="173" customFormat="1" ht="28.5">
      <c r="A290" s="9">
        <v>137</v>
      </c>
      <c r="B290" s="10"/>
      <c r="C290" s="11" t="s">
        <v>627</v>
      </c>
      <c r="D290" s="10">
        <v>9</v>
      </c>
      <c r="E290" s="10" t="s">
        <v>80</v>
      </c>
      <c r="F290" s="237"/>
      <c r="G290" s="237"/>
      <c r="H290" s="15">
        <f>D290*F290</f>
        <v>0</v>
      </c>
      <c r="I290" s="15">
        <f>D290*G290</f>
        <v>0</v>
      </c>
    </row>
    <row r="291" spans="1:9" s="173" customFormat="1" ht="15">
      <c r="A291" s="9"/>
      <c r="B291" s="10"/>
      <c r="C291" s="11"/>
      <c r="D291" s="10"/>
      <c r="E291" s="10"/>
      <c r="F291" s="125"/>
      <c r="G291" s="125"/>
      <c r="H291" s="15"/>
      <c r="I291" s="15"/>
    </row>
    <row r="292" spans="1:9" s="173" customFormat="1" ht="28.5">
      <c r="A292" s="9">
        <v>138</v>
      </c>
      <c r="B292" s="10"/>
      <c r="C292" s="11" t="s">
        <v>629</v>
      </c>
      <c r="D292" s="10">
        <v>3</v>
      </c>
      <c r="E292" s="10" t="s">
        <v>80</v>
      </c>
      <c r="F292" s="237"/>
      <c r="G292" s="237"/>
      <c r="H292" s="15">
        <f>D292*F292</f>
        <v>0</v>
      </c>
      <c r="I292" s="15">
        <f>D292*G292</f>
        <v>0</v>
      </c>
    </row>
    <row r="293" spans="1:9" s="173" customFormat="1" ht="15">
      <c r="A293" s="9"/>
      <c r="B293" s="10"/>
      <c r="C293" s="11"/>
      <c r="D293" s="10"/>
      <c r="E293" s="10"/>
      <c r="F293" s="125"/>
      <c r="G293" s="125"/>
      <c r="H293" s="15"/>
      <c r="I293" s="15"/>
    </row>
    <row r="294" spans="1:9" s="173" customFormat="1" ht="28.5">
      <c r="A294" s="9">
        <v>139</v>
      </c>
      <c r="B294" s="10"/>
      <c r="C294" s="11" t="s">
        <v>631</v>
      </c>
      <c r="D294" s="10">
        <v>103</v>
      </c>
      <c r="E294" s="10" t="s">
        <v>80</v>
      </c>
      <c r="F294" s="237"/>
      <c r="G294" s="237"/>
      <c r="H294" s="15">
        <f>D294*F294</f>
        <v>0</v>
      </c>
      <c r="I294" s="15">
        <f>D294*G294</f>
        <v>0</v>
      </c>
    </row>
    <row r="295" spans="1:9" s="173" customFormat="1" ht="15">
      <c r="A295" s="9"/>
      <c r="B295" s="10"/>
      <c r="C295" s="11"/>
      <c r="D295" s="10"/>
      <c r="E295" s="10"/>
      <c r="F295" s="125"/>
      <c r="G295" s="125"/>
      <c r="H295" s="15"/>
      <c r="I295" s="15"/>
    </row>
    <row r="296" spans="1:9" s="173" customFormat="1" ht="28.5">
      <c r="A296" s="9">
        <v>140</v>
      </c>
      <c r="B296" s="10"/>
      <c r="C296" s="11" t="s">
        <v>633</v>
      </c>
      <c r="D296" s="10">
        <v>14</v>
      </c>
      <c r="E296" s="10" t="s">
        <v>80</v>
      </c>
      <c r="F296" s="237"/>
      <c r="G296" s="237"/>
      <c r="H296" s="15">
        <f>D296*F296</f>
        <v>0</v>
      </c>
      <c r="I296" s="15">
        <f>D296*G296</f>
        <v>0</v>
      </c>
    </row>
    <row r="297" spans="1:9" s="173" customFormat="1" ht="15">
      <c r="A297" s="9"/>
      <c r="B297" s="10"/>
      <c r="C297" s="11"/>
      <c r="D297" s="10"/>
      <c r="E297" s="10"/>
      <c r="F297" s="125"/>
      <c r="G297" s="125"/>
      <c r="H297" s="15"/>
      <c r="I297" s="15"/>
    </row>
    <row r="298" spans="1:9" s="173" customFormat="1" ht="28.5">
      <c r="A298" s="9">
        <v>141</v>
      </c>
      <c r="B298" s="10"/>
      <c r="C298" s="11" t="s">
        <v>635</v>
      </c>
      <c r="D298" s="10">
        <v>5</v>
      </c>
      <c r="E298" s="10" t="s">
        <v>80</v>
      </c>
      <c r="F298" s="237"/>
      <c r="G298" s="237"/>
      <c r="H298" s="15">
        <f>D298*F298</f>
        <v>0</v>
      </c>
      <c r="I298" s="15">
        <f>D298*G298</f>
        <v>0</v>
      </c>
    </row>
    <row r="299" spans="1:9" s="173" customFormat="1" ht="15">
      <c r="A299" s="9"/>
      <c r="B299" s="10"/>
      <c r="C299" s="11"/>
      <c r="D299" s="10"/>
      <c r="E299" s="10"/>
      <c r="F299" s="125"/>
      <c r="G299" s="125"/>
      <c r="H299" s="15"/>
      <c r="I299" s="15"/>
    </row>
    <row r="300" spans="1:9" s="173" customFormat="1" ht="28.5">
      <c r="A300" s="9">
        <v>142</v>
      </c>
      <c r="B300" s="10"/>
      <c r="C300" s="11" t="s">
        <v>637</v>
      </c>
      <c r="D300" s="10">
        <v>6</v>
      </c>
      <c r="E300" s="10" t="s">
        <v>80</v>
      </c>
      <c r="F300" s="237"/>
      <c r="G300" s="237"/>
      <c r="H300" s="15">
        <f>D300*F300</f>
        <v>0</v>
      </c>
      <c r="I300" s="15">
        <f>D300*G300</f>
        <v>0</v>
      </c>
    </row>
    <row r="301" spans="1:9" s="173" customFormat="1" ht="15">
      <c r="A301" s="9"/>
      <c r="B301" s="10"/>
      <c r="C301" s="11"/>
      <c r="D301" s="10"/>
      <c r="E301" s="10"/>
      <c r="F301" s="125"/>
      <c r="G301" s="125"/>
      <c r="H301" s="15"/>
      <c r="I301" s="15"/>
    </row>
    <row r="302" spans="1:9" s="173" customFormat="1" ht="71.25">
      <c r="A302" s="9">
        <v>143</v>
      </c>
      <c r="B302" s="10"/>
      <c r="C302" s="11" t="s">
        <v>639</v>
      </c>
      <c r="D302" s="10">
        <v>1</v>
      </c>
      <c r="E302" s="10" t="s">
        <v>105</v>
      </c>
      <c r="F302" s="237"/>
      <c r="G302" s="237"/>
      <c r="H302" s="15">
        <f>D302*F302</f>
        <v>0</v>
      </c>
      <c r="I302" s="15">
        <f>D302*G302</f>
        <v>0</v>
      </c>
    </row>
    <row r="303" spans="1:9" s="173" customFormat="1" ht="15">
      <c r="A303" s="9"/>
      <c r="B303" s="10"/>
      <c r="C303" s="11"/>
      <c r="D303" s="10"/>
      <c r="E303" s="10"/>
      <c r="F303" s="125"/>
      <c r="G303" s="125"/>
      <c r="H303" s="15"/>
      <c r="I303" s="15"/>
    </row>
    <row r="304" spans="1:9" s="173" customFormat="1" ht="15">
      <c r="A304" s="9">
        <v>144</v>
      </c>
      <c r="B304" s="10"/>
      <c r="C304" s="11" t="s">
        <v>540</v>
      </c>
      <c r="D304" s="10">
        <v>1</v>
      </c>
      <c r="E304" s="10" t="s">
        <v>105</v>
      </c>
      <c r="F304" s="237"/>
      <c r="G304" s="237"/>
      <c r="H304" s="15">
        <f>D304*F304</f>
        <v>0</v>
      </c>
      <c r="I304" s="15">
        <f>D304*G304</f>
        <v>0</v>
      </c>
    </row>
    <row r="305" spans="1:9" s="173" customFormat="1" ht="15">
      <c r="A305" s="9"/>
      <c r="B305" s="10"/>
      <c r="C305" s="11"/>
      <c r="D305" s="10"/>
      <c r="E305" s="10"/>
      <c r="F305" s="125"/>
      <c r="G305" s="125"/>
      <c r="H305" s="15"/>
      <c r="I305" s="15"/>
    </row>
    <row r="306" spans="1:9" s="173" customFormat="1" ht="28.5">
      <c r="A306" s="9">
        <v>145</v>
      </c>
      <c r="B306" s="10"/>
      <c r="C306" s="11" t="s">
        <v>642</v>
      </c>
      <c r="D306" s="10">
        <v>1</v>
      </c>
      <c r="E306" s="10" t="s">
        <v>105</v>
      </c>
      <c r="F306" s="237"/>
      <c r="G306" s="237"/>
      <c r="H306" s="15">
        <f>D306*F306</f>
        <v>0</v>
      </c>
      <c r="I306" s="15">
        <f>D306*G306</f>
        <v>0</v>
      </c>
    </row>
    <row r="307" spans="1:9" s="173" customFormat="1" ht="15">
      <c r="A307" s="9"/>
      <c r="B307" s="10"/>
      <c r="C307" s="11"/>
      <c r="D307" s="10"/>
      <c r="E307" s="10"/>
      <c r="F307" s="125"/>
      <c r="G307" s="125"/>
      <c r="H307" s="15"/>
      <c r="I307" s="15"/>
    </row>
    <row r="308" spans="1:9" s="173" customFormat="1" ht="15">
      <c r="A308" s="164" t="s">
        <v>382</v>
      </c>
      <c r="B308" s="12"/>
      <c r="C308" s="12" t="s">
        <v>4057</v>
      </c>
      <c r="D308" s="268" t="s">
        <v>382</v>
      </c>
      <c r="E308" s="14" t="s">
        <v>382</v>
      </c>
      <c r="F308" s="341"/>
      <c r="G308" s="341"/>
      <c r="H308" s="16">
        <f>SUM(H238:H307)</f>
        <v>0</v>
      </c>
      <c r="I308" s="16">
        <f>SUM(I238:I307)</f>
        <v>0</v>
      </c>
    </row>
    <row r="309" spans="1:9" s="173" customFormat="1" ht="15">
      <c r="A309" s="9"/>
      <c r="B309" s="10"/>
      <c r="C309" s="78"/>
      <c r="D309" s="10"/>
      <c r="E309" s="10"/>
      <c r="F309" s="125"/>
      <c r="G309" s="125"/>
      <c r="H309" s="15"/>
      <c r="I309" s="15"/>
    </row>
    <row r="310" spans="1:9" s="173" customFormat="1" ht="57">
      <c r="A310" s="9">
        <v>146</v>
      </c>
      <c r="B310" s="10"/>
      <c r="C310" s="11" t="s">
        <v>645</v>
      </c>
      <c r="D310" s="10">
        <v>1</v>
      </c>
      <c r="E310" s="10" t="s">
        <v>105</v>
      </c>
      <c r="F310" s="237"/>
      <c r="G310" s="237"/>
      <c r="H310" s="15">
        <f>D310*F310</f>
        <v>0</v>
      </c>
      <c r="I310" s="15">
        <f>D310*G310</f>
        <v>0</v>
      </c>
    </row>
    <row r="311" spans="1:9" s="173" customFormat="1" ht="15">
      <c r="A311" s="9"/>
      <c r="B311" s="10"/>
      <c r="C311" s="11"/>
      <c r="D311" s="10"/>
      <c r="E311" s="10"/>
      <c r="F311" s="125"/>
      <c r="G311" s="125"/>
      <c r="H311" s="15"/>
      <c r="I311" s="15"/>
    </row>
    <row r="312" spans="1:9" ht="42.75">
      <c r="A312" s="9">
        <v>147</v>
      </c>
      <c r="C312" s="11" t="s">
        <v>647</v>
      </c>
      <c r="D312" s="10">
        <v>1</v>
      </c>
      <c r="E312" s="10" t="s">
        <v>80</v>
      </c>
      <c r="F312" s="237"/>
      <c r="G312" s="237"/>
      <c r="H312" s="15">
        <f>D312*F312</f>
        <v>0</v>
      </c>
      <c r="I312" s="15">
        <f>D312*G312</f>
        <v>0</v>
      </c>
    </row>
    <row r="313" spans="1:9" s="173" customFormat="1" ht="15">
      <c r="A313" s="9"/>
      <c r="B313" s="10"/>
      <c r="C313" s="11"/>
      <c r="D313" s="10"/>
      <c r="E313" s="10"/>
      <c r="F313" s="125"/>
      <c r="G313" s="125"/>
      <c r="H313" s="15"/>
      <c r="I313" s="15"/>
    </row>
    <row r="314" spans="1:9" s="173" customFormat="1" ht="28.5">
      <c r="A314" s="9">
        <v>148</v>
      </c>
      <c r="B314" s="10"/>
      <c r="C314" s="11" t="s">
        <v>649</v>
      </c>
      <c r="D314" s="10">
        <v>1</v>
      </c>
      <c r="E314" s="10" t="s">
        <v>80</v>
      </c>
      <c r="F314" s="237"/>
      <c r="G314" s="237"/>
      <c r="H314" s="15">
        <f>D314*F314</f>
        <v>0</v>
      </c>
      <c r="I314" s="15">
        <f>D314*G314</f>
        <v>0</v>
      </c>
    </row>
    <row r="315" spans="1:9" s="173" customFormat="1" ht="15">
      <c r="A315" s="9"/>
      <c r="B315" s="10"/>
      <c r="C315" s="11"/>
      <c r="D315" s="10"/>
      <c r="E315" s="10"/>
      <c r="F315" s="125"/>
      <c r="G315" s="125"/>
      <c r="H315" s="15"/>
      <c r="I315" s="15"/>
    </row>
    <row r="316" spans="1:9" s="173" customFormat="1" ht="15">
      <c r="A316" s="9">
        <v>149</v>
      </c>
      <c r="B316" s="10"/>
      <c r="C316" s="11" t="s">
        <v>651</v>
      </c>
      <c r="D316" s="10">
        <v>2</v>
      </c>
      <c r="E316" s="10" t="s">
        <v>80</v>
      </c>
      <c r="F316" s="237"/>
      <c r="G316" s="237"/>
      <c r="H316" s="15">
        <f>D316*F316</f>
        <v>0</v>
      </c>
      <c r="I316" s="15">
        <f>D316*G316</f>
        <v>0</v>
      </c>
    </row>
    <row r="317" spans="1:9" s="173" customFormat="1" ht="15">
      <c r="A317" s="9"/>
      <c r="B317" s="10"/>
      <c r="C317" s="11"/>
      <c r="D317" s="10"/>
      <c r="E317" s="10"/>
      <c r="F317" s="125"/>
      <c r="G317" s="125"/>
      <c r="H317" s="15"/>
      <c r="I317" s="15"/>
    </row>
    <row r="318" spans="1:9" s="173" customFormat="1" ht="57">
      <c r="A318" s="9">
        <v>150</v>
      </c>
      <c r="B318" s="10"/>
      <c r="C318" s="11" t="s">
        <v>653</v>
      </c>
      <c r="D318" s="10">
        <v>34</v>
      </c>
      <c r="E318" s="10" t="s">
        <v>80</v>
      </c>
      <c r="F318" s="237"/>
      <c r="G318" s="237"/>
      <c r="H318" s="15">
        <f>D318*F318</f>
        <v>0</v>
      </c>
      <c r="I318" s="15">
        <f>D318*G318</f>
        <v>0</v>
      </c>
    </row>
    <row r="319" spans="1:9" s="173" customFormat="1" ht="15">
      <c r="A319" s="9"/>
      <c r="B319" s="10"/>
      <c r="C319" s="11"/>
      <c r="D319" s="10"/>
      <c r="E319" s="10"/>
      <c r="F319" s="125"/>
      <c r="G319" s="125"/>
      <c r="H319" s="15"/>
      <c r="I319" s="15"/>
    </row>
    <row r="320" spans="1:9" s="173" customFormat="1" ht="42.75">
      <c r="A320" s="9">
        <v>151</v>
      </c>
      <c r="B320" s="10"/>
      <c r="C320" s="11" t="s">
        <v>655</v>
      </c>
      <c r="D320" s="10">
        <v>34</v>
      </c>
      <c r="E320" s="10" t="s">
        <v>80</v>
      </c>
      <c r="F320" s="237"/>
      <c r="G320" s="237"/>
      <c r="H320" s="15">
        <f>D320*F320</f>
        <v>0</v>
      </c>
      <c r="I320" s="15">
        <f>D320*G320</f>
        <v>0</v>
      </c>
    </row>
    <row r="321" spans="1:9" s="173" customFormat="1" ht="15">
      <c r="A321" s="9"/>
      <c r="B321" s="10"/>
      <c r="C321" s="11"/>
      <c r="D321" s="10"/>
      <c r="E321" s="10"/>
      <c r="F321" s="125"/>
      <c r="G321" s="125"/>
      <c r="H321" s="15"/>
      <c r="I321" s="15"/>
    </row>
    <row r="322" spans="1:9" s="173" customFormat="1" ht="57">
      <c r="A322" s="9">
        <v>152</v>
      </c>
      <c r="B322" s="10"/>
      <c r="C322" s="11" t="s">
        <v>657</v>
      </c>
      <c r="D322" s="10">
        <v>11</v>
      </c>
      <c r="E322" s="10" t="s">
        <v>105</v>
      </c>
      <c r="F322" s="237"/>
      <c r="G322" s="237"/>
      <c r="H322" s="15">
        <f>D322*F322</f>
        <v>0</v>
      </c>
      <c r="I322" s="15">
        <f>D322*G322</f>
        <v>0</v>
      </c>
    </row>
    <row r="323" spans="1:9" s="173" customFormat="1" ht="15">
      <c r="A323" s="9"/>
      <c r="B323" s="10"/>
      <c r="C323" s="11"/>
      <c r="D323" s="10"/>
      <c r="E323" s="10"/>
      <c r="F323" s="125"/>
      <c r="G323" s="125"/>
      <c r="H323" s="15"/>
      <c r="I323" s="15"/>
    </row>
    <row r="324" spans="1:9" s="173" customFormat="1" ht="57">
      <c r="A324" s="9">
        <v>153</v>
      </c>
      <c r="B324" s="10"/>
      <c r="C324" s="11" t="s">
        <v>659</v>
      </c>
      <c r="D324" s="10">
        <v>7</v>
      </c>
      <c r="E324" s="10" t="s">
        <v>80</v>
      </c>
      <c r="F324" s="237"/>
      <c r="G324" s="237"/>
      <c r="H324" s="15">
        <f>D324*F324</f>
        <v>0</v>
      </c>
      <c r="I324" s="15">
        <f>D324*G324</f>
        <v>0</v>
      </c>
    </row>
    <row r="325" spans="1:9" s="173" customFormat="1" ht="15">
      <c r="A325" s="9"/>
      <c r="B325" s="10"/>
      <c r="C325" s="11"/>
      <c r="D325" s="10"/>
      <c r="E325" s="10"/>
      <c r="F325" s="125"/>
      <c r="G325" s="125"/>
      <c r="H325" s="15"/>
      <c r="I325" s="15"/>
    </row>
    <row r="326" spans="1:9" s="173" customFormat="1" ht="57">
      <c r="A326" s="9">
        <v>154</v>
      </c>
      <c r="B326" s="10"/>
      <c r="C326" s="11" t="s">
        <v>661</v>
      </c>
      <c r="D326" s="10">
        <v>1</v>
      </c>
      <c r="E326" s="10" t="s">
        <v>80</v>
      </c>
      <c r="F326" s="237"/>
      <c r="G326" s="237"/>
      <c r="H326" s="15">
        <f>D326*F326</f>
        <v>0</v>
      </c>
      <c r="I326" s="15">
        <f>D326*G326</f>
        <v>0</v>
      </c>
    </row>
    <row r="327" spans="1:9" s="173" customFormat="1" ht="15">
      <c r="A327" s="9"/>
      <c r="B327" s="10"/>
      <c r="C327" s="11"/>
      <c r="D327" s="10"/>
      <c r="E327" s="10"/>
      <c r="F327" s="125"/>
      <c r="G327" s="125"/>
      <c r="H327" s="15"/>
      <c r="I327" s="15"/>
    </row>
    <row r="328" spans="1:9" s="173" customFormat="1" ht="15">
      <c r="A328" s="9">
        <v>155</v>
      </c>
      <c r="B328" s="10"/>
      <c r="C328" s="11" t="s">
        <v>540</v>
      </c>
      <c r="D328" s="10">
        <v>1</v>
      </c>
      <c r="E328" s="10" t="s">
        <v>105</v>
      </c>
      <c r="F328" s="237"/>
      <c r="G328" s="237"/>
      <c r="H328" s="15">
        <f>D328*F328</f>
        <v>0</v>
      </c>
      <c r="I328" s="15">
        <f>D328*G328</f>
        <v>0</v>
      </c>
    </row>
    <row r="329" spans="1:9" s="173" customFormat="1" ht="15">
      <c r="A329" s="9"/>
      <c r="B329" s="10"/>
      <c r="C329" s="11"/>
      <c r="D329" s="10"/>
      <c r="E329" s="10"/>
      <c r="F329" s="125"/>
      <c r="G329" s="125"/>
      <c r="H329" s="15"/>
      <c r="I329" s="15"/>
    </row>
    <row r="330" spans="1:9" s="173" customFormat="1" ht="15">
      <c r="A330" s="9">
        <v>156</v>
      </c>
      <c r="B330" s="10"/>
      <c r="C330" s="11" t="s">
        <v>664</v>
      </c>
      <c r="D330" s="10">
        <v>1</v>
      </c>
      <c r="E330" s="10" t="s">
        <v>105</v>
      </c>
      <c r="F330" s="237"/>
      <c r="G330" s="237"/>
      <c r="H330" s="15">
        <f>D330*F330</f>
        <v>0</v>
      </c>
      <c r="I330" s="15">
        <f>D330*G330</f>
        <v>0</v>
      </c>
    </row>
    <row r="331" spans="1:9" s="173" customFormat="1" ht="15">
      <c r="A331" s="9"/>
      <c r="B331" s="10"/>
      <c r="C331" s="11"/>
      <c r="D331" s="10"/>
      <c r="E331" s="10"/>
      <c r="F331" s="125"/>
      <c r="G331" s="125"/>
      <c r="H331" s="15"/>
      <c r="I331" s="15"/>
    </row>
    <row r="332" spans="1:9" s="173" customFormat="1" ht="28.5">
      <c r="A332" s="9">
        <v>157</v>
      </c>
      <c r="B332" s="10"/>
      <c r="C332" s="11" t="s">
        <v>666</v>
      </c>
      <c r="D332" s="10">
        <v>1</v>
      </c>
      <c r="E332" s="10" t="s">
        <v>105</v>
      </c>
      <c r="F332" s="237"/>
      <c r="G332" s="237"/>
      <c r="H332" s="15">
        <f>D332*F332</f>
        <v>0</v>
      </c>
      <c r="I332" s="15">
        <f>D332*G332</f>
        <v>0</v>
      </c>
    </row>
    <row r="333" spans="1:9" s="173" customFormat="1" ht="15">
      <c r="A333" s="9"/>
      <c r="B333" s="10"/>
      <c r="C333" s="11"/>
      <c r="D333" s="10"/>
      <c r="E333" s="10"/>
      <c r="F333" s="125"/>
      <c r="G333" s="125"/>
      <c r="H333" s="15"/>
      <c r="I333" s="15"/>
    </row>
    <row r="334" spans="1:9" s="173" customFormat="1" ht="15">
      <c r="A334" s="164"/>
      <c r="B334" s="12"/>
      <c r="C334" s="12" t="s">
        <v>4058</v>
      </c>
      <c r="D334" s="268" t="s">
        <v>382</v>
      </c>
      <c r="E334" s="14" t="s">
        <v>382</v>
      </c>
      <c r="F334" s="341"/>
      <c r="G334" s="341"/>
      <c r="H334" s="16">
        <f>SUM(H309:H333)</f>
        <v>0</v>
      </c>
      <c r="I334" s="16">
        <f>SUM(I309:I333)</f>
        <v>0</v>
      </c>
    </row>
    <row r="335" spans="1:9" s="173" customFormat="1" ht="15">
      <c r="A335" s="9"/>
      <c r="B335" s="10"/>
      <c r="C335" s="79"/>
      <c r="D335" s="10"/>
      <c r="E335" s="10"/>
      <c r="F335" s="125"/>
      <c r="G335" s="125"/>
      <c r="H335" s="15"/>
      <c r="I335" s="15"/>
    </row>
    <row r="336" spans="1:9" s="173" customFormat="1" ht="15">
      <c r="A336" s="9">
        <v>158</v>
      </c>
      <c r="B336" s="10"/>
      <c r="C336" s="11" t="s">
        <v>4903</v>
      </c>
      <c r="D336" s="10">
        <v>1</v>
      </c>
      <c r="E336" s="10" t="s">
        <v>105</v>
      </c>
      <c r="F336" s="237"/>
      <c r="G336" s="237"/>
      <c r="H336" s="15">
        <f>D336*F336</f>
        <v>0</v>
      </c>
      <c r="I336" s="15">
        <f>D336*G336</f>
        <v>0</v>
      </c>
    </row>
    <row r="337" spans="1:9" s="173" customFormat="1" ht="15">
      <c r="A337" s="9"/>
      <c r="B337" s="10"/>
      <c r="C337" s="79"/>
      <c r="D337" s="10"/>
      <c r="E337" s="10"/>
      <c r="F337" s="125"/>
      <c r="G337" s="125"/>
      <c r="H337" s="15"/>
      <c r="I337" s="15"/>
    </row>
    <row r="338" spans="1:9" ht="28.5">
      <c r="A338" s="9">
        <v>159</v>
      </c>
      <c r="C338" s="11" t="s">
        <v>642</v>
      </c>
      <c r="D338" s="10">
        <v>1</v>
      </c>
      <c r="E338" s="10" t="s">
        <v>105</v>
      </c>
      <c r="F338" s="237"/>
      <c r="G338" s="237"/>
      <c r="H338" s="15">
        <f>D338*F338</f>
        <v>0</v>
      </c>
      <c r="I338" s="15">
        <f>D338*G338</f>
        <v>0</v>
      </c>
    </row>
    <row r="339" spans="1:9" s="173" customFormat="1" ht="15">
      <c r="A339" s="9"/>
      <c r="B339" s="10"/>
      <c r="C339" s="79"/>
      <c r="D339" s="10"/>
      <c r="E339" s="10"/>
      <c r="F339" s="125"/>
      <c r="G339" s="125"/>
      <c r="H339" s="15"/>
      <c r="I339" s="15"/>
    </row>
    <row r="340" spans="1:9" s="173" customFormat="1" ht="15">
      <c r="A340" s="164"/>
      <c r="B340" s="12"/>
      <c r="C340" s="12" t="s">
        <v>4904</v>
      </c>
      <c r="D340" s="268" t="s">
        <v>382</v>
      </c>
      <c r="E340" s="14" t="s">
        <v>382</v>
      </c>
      <c r="F340" s="341"/>
      <c r="G340" s="341"/>
      <c r="H340" s="16">
        <f>SUM(H335:H339)</f>
        <v>0</v>
      </c>
      <c r="I340" s="16">
        <f>SUM(I335:I339)</f>
        <v>0</v>
      </c>
    </row>
    <row r="341" spans="1:9" s="173" customFormat="1" ht="15">
      <c r="A341" s="9"/>
      <c r="B341" s="10"/>
      <c r="C341" s="79"/>
      <c r="D341" s="10"/>
      <c r="E341" s="10"/>
      <c r="F341" s="125"/>
      <c r="G341" s="125"/>
      <c r="H341" s="15"/>
      <c r="I341" s="15"/>
    </row>
    <row r="342" spans="1:9" s="173" customFormat="1" ht="42.75">
      <c r="A342" s="9">
        <v>161</v>
      </c>
      <c r="B342" s="10"/>
      <c r="C342" s="11" t="s">
        <v>4905</v>
      </c>
      <c r="D342" s="10">
        <v>14</v>
      </c>
      <c r="E342" s="10" t="s">
        <v>80</v>
      </c>
      <c r="F342" s="237"/>
      <c r="G342" s="237"/>
      <c r="H342" s="15">
        <f>D342*F342</f>
        <v>0</v>
      </c>
      <c r="I342" s="15">
        <f>D342*G342</f>
        <v>0</v>
      </c>
    </row>
    <row r="343" spans="1:9" s="173" customFormat="1" ht="15">
      <c r="A343" s="9"/>
      <c r="B343" s="10"/>
      <c r="C343" s="11"/>
      <c r="D343" s="10"/>
      <c r="E343" s="10"/>
      <c r="F343" s="125"/>
      <c r="G343" s="125"/>
      <c r="H343" s="15"/>
      <c r="I343" s="15"/>
    </row>
    <row r="344" spans="1:9" s="173" customFormat="1" ht="15">
      <c r="A344" s="9">
        <v>162</v>
      </c>
      <c r="B344" s="10"/>
      <c r="C344" s="11" t="s">
        <v>4906</v>
      </c>
      <c r="D344" s="10">
        <v>1</v>
      </c>
      <c r="E344" s="10" t="s">
        <v>80</v>
      </c>
      <c r="F344" s="237"/>
      <c r="G344" s="237"/>
      <c r="H344" s="15">
        <f>D344*F344</f>
        <v>0</v>
      </c>
      <c r="I344" s="15">
        <f>D344*G344</f>
        <v>0</v>
      </c>
    </row>
    <row r="345" spans="1:9" s="173" customFormat="1" ht="15">
      <c r="A345" s="9"/>
      <c r="B345" s="10"/>
      <c r="C345" s="11"/>
      <c r="D345" s="10"/>
      <c r="E345" s="10"/>
      <c r="F345" s="125"/>
      <c r="G345" s="125"/>
      <c r="H345" s="15"/>
      <c r="I345" s="15"/>
    </row>
    <row r="346" spans="1:9" s="173" customFormat="1" ht="28.5">
      <c r="A346" s="9">
        <v>163</v>
      </c>
      <c r="B346" s="10"/>
      <c r="C346" s="11" t="s">
        <v>4907</v>
      </c>
      <c r="D346" s="10">
        <v>1</v>
      </c>
      <c r="E346" s="10" t="s">
        <v>80</v>
      </c>
      <c r="F346" s="237"/>
      <c r="G346" s="237"/>
      <c r="H346" s="15">
        <f>D346*F346</f>
        <v>0</v>
      </c>
      <c r="I346" s="15">
        <f>D346*G346</f>
        <v>0</v>
      </c>
    </row>
    <row r="347" spans="1:9" s="173" customFormat="1" ht="15">
      <c r="A347" s="9"/>
      <c r="B347" s="10"/>
      <c r="C347" s="11"/>
      <c r="D347" s="10"/>
      <c r="E347" s="10"/>
      <c r="F347" s="125"/>
      <c r="G347" s="125"/>
      <c r="H347" s="15"/>
      <c r="I347" s="15"/>
    </row>
    <row r="348" spans="1:9" s="173" customFormat="1" ht="15">
      <c r="A348" s="9">
        <v>164</v>
      </c>
      <c r="B348" s="10"/>
      <c r="C348" s="11" t="s">
        <v>4908</v>
      </c>
      <c r="D348" s="10">
        <v>5</v>
      </c>
      <c r="E348" s="10" t="s">
        <v>80</v>
      </c>
      <c r="F348" s="237"/>
      <c r="G348" s="237"/>
      <c r="H348" s="15">
        <f>D348*F348</f>
        <v>0</v>
      </c>
      <c r="I348" s="15">
        <f>D348*G348</f>
        <v>0</v>
      </c>
    </row>
    <row r="349" spans="1:9" s="173" customFormat="1" ht="15">
      <c r="A349" s="9"/>
      <c r="B349" s="10"/>
      <c r="C349" s="11"/>
      <c r="D349" s="10"/>
      <c r="E349" s="10"/>
      <c r="F349" s="125"/>
      <c r="G349" s="125"/>
      <c r="H349" s="15"/>
      <c r="I349" s="15"/>
    </row>
    <row r="350" spans="1:9" s="173" customFormat="1" ht="42.75">
      <c r="A350" s="9">
        <v>165</v>
      </c>
      <c r="B350" s="10"/>
      <c r="C350" s="11" t="s">
        <v>4909</v>
      </c>
      <c r="D350" s="10">
        <v>1</v>
      </c>
      <c r="E350" s="10" t="s">
        <v>80</v>
      </c>
      <c r="F350" s="237"/>
      <c r="G350" s="237"/>
      <c r="H350" s="15">
        <f>D350*F350</f>
        <v>0</v>
      </c>
      <c r="I350" s="15">
        <f>D350*G350</f>
        <v>0</v>
      </c>
    </row>
    <row r="351" spans="1:9" s="173" customFormat="1" ht="15">
      <c r="A351" s="9"/>
      <c r="B351" s="10"/>
      <c r="C351" s="11"/>
      <c r="D351" s="10"/>
      <c r="E351" s="10"/>
      <c r="F351" s="125"/>
      <c r="G351" s="125"/>
      <c r="H351" s="15"/>
      <c r="I351" s="15"/>
    </row>
    <row r="352" spans="1:9" s="173" customFormat="1" ht="15">
      <c r="A352" s="9">
        <v>166</v>
      </c>
      <c r="B352" s="10"/>
      <c r="C352" s="11" t="s">
        <v>4910</v>
      </c>
      <c r="D352" s="10">
        <v>6</v>
      </c>
      <c r="E352" s="10" t="s">
        <v>80</v>
      </c>
      <c r="F352" s="237"/>
      <c r="G352" s="237"/>
      <c r="H352" s="15">
        <f>D352*F352</f>
        <v>0</v>
      </c>
      <c r="I352" s="15">
        <f>D352*G352</f>
        <v>0</v>
      </c>
    </row>
    <row r="353" spans="1:9" s="173" customFormat="1" ht="15">
      <c r="A353" s="9"/>
      <c r="B353" s="10"/>
      <c r="C353" s="11"/>
      <c r="D353" s="10"/>
      <c r="E353" s="10"/>
      <c r="F353" s="125"/>
      <c r="G353" s="125"/>
      <c r="H353" s="15"/>
      <c r="I353" s="15"/>
    </row>
    <row r="354" spans="1:9" s="173" customFormat="1" ht="28.5">
      <c r="A354" s="9">
        <v>167</v>
      </c>
      <c r="B354" s="10"/>
      <c r="C354" s="11" t="s">
        <v>4911</v>
      </c>
      <c r="D354" s="10">
        <v>8</v>
      </c>
      <c r="E354" s="10" t="s">
        <v>80</v>
      </c>
      <c r="F354" s="237"/>
      <c r="G354" s="237"/>
      <c r="H354" s="15">
        <f>D354*F354</f>
        <v>0</v>
      </c>
      <c r="I354" s="15">
        <f>D354*G354</f>
        <v>0</v>
      </c>
    </row>
    <row r="355" spans="1:9" s="173" customFormat="1" ht="15">
      <c r="A355" s="9"/>
      <c r="B355" s="10"/>
      <c r="C355" s="11"/>
      <c r="D355" s="10"/>
      <c r="E355" s="10"/>
      <c r="F355" s="125"/>
      <c r="G355" s="125"/>
      <c r="H355" s="15"/>
      <c r="I355" s="15"/>
    </row>
    <row r="356" spans="1:9" s="173" customFormat="1" ht="15">
      <c r="A356" s="9">
        <v>168</v>
      </c>
      <c r="B356" s="10"/>
      <c r="C356" s="11" t="s">
        <v>4912</v>
      </c>
      <c r="D356" s="10">
        <v>1</v>
      </c>
      <c r="E356" s="10" t="s">
        <v>80</v>
      </c>
      <c r="F356" s="237"/>
      <c r="G356" s="237"/>
      <c r="H356" s="15">
        <f>D356*F356</f>
        <v>0</v>
      </c>
      <c r="I356" s="15">
        <f>D356*G356</f>
        <v>0</v>
      </c>
    </row>
    <row r="357" spans="1:9" s="173" customFormat="1" ht="15">
      <c r="A357" s="9"/>
      <c r="B357" s="10"/>
      <c r="C357" s="11"/>
      <c r="D357" s="10"/>
      <c r="E357" s="10"/>
      <c r="F357" s="125"/>
      <c r="G357" s="125"/>
      <c r="H357" s="15"/>
      <c r="I357" s="15"/>
    </row>
    <row r="358" spans="1:9" s="173" customFormat="1" ht="15">
      <c r="A358" s="9">
        <v>169</v>
      </c>
      <c r="B358" s="10"/>
      <c r="C358" s="11" t="s">
        <v>4913</v>
      </c>
      <c r="D358" s="10">
        <v>42</v>
      </c>
      <c r="E358" s="10" t="s">
        <v>80</v>
      </c>
      <c r="F358" s="237"/>
      <c r="G358" s="237"/>
      <c r="H358" s="15">
        <f>D358*F358</f>
        <v>0</v>
      </c>
      <c r="I358" s="15">
        <f>D358*G358</f>
        <v>0</v>
      </c>
    </row>
    <row r="359" spans="1:9" s="173" customFormat="1" ht="15">
      <c r="A359" s="9"/>
      <c r="B359" s="10"/>
      <c r="C359" s="11"/>
      <c r="D359" s="10"/>
      <c r="E359" s="10"/>
      <c r="F359" s="125"/>
      <c r="G359" s="125"/>
      <c r="H359" s="15"/>
      <c r="I359" s="15"/>
    </row>
    <row r="360" spans="1:9" s="173" customFormat="1" ht="15">
      <c r="A360" s="9">
        <v>170</v>
      </c>
      <c r="B360" s="10"/>
      <c r="C360" s="11" t="s">
        <v>4914</v>
      </c>
      <c r="D360" s="10">
        <v>6</v>
      </c>
      <c r="E360" s="10" t="s">
        <v>80</v>
      </c>
      <c r="F360" s="237"/>
      <c r="G360" s="237"/>
      <c r="H360" s="15">
        <f>D360*F360</f>
        <v>0</v>
      </c>
      <c r="I360" s="15">
        <f>D360*G360</f>
        <v>0</v>
      </c>
    </row>
    <row r="361" spans="1:9" s="173" customFormat="1" ht="15">
      <c r="A361" s="9"/>
      <c r="B361" s="10"/>
      <c r="C361" s="11"/>
      <c r="D361" s="10"/>
      <c r="E361" s="10"/>
      <c r="F361" s="125"/>
      <c r="G361" s="125"/>
      <c r="H361" s="15"/>
      <c r="I361" s="15"/>
    </row>
    <row r="362" spans="1:9" s="173" customFormat="1" ht="15">
      <c r="A362" s="9">
        <v>171</v>
      </c>
      <c r="B362" s="10"/>
      <c r="C362" s="11" t="s">
        <v>4915</v>
      </c>
      <c r="D362" s="10">
        <v>12</v>
      </c>
      <c r="E362" s="10" t="s">
        <v>80</v>
      </c>
      <c r="F362" s="237"/>
      <c r="G362" s="237"/>
      <c r="H362" s="15">
        <f>D362*F362</f>
        <v>0</v>
      </c>
      <c r="I362" s="15">
        <f>D362*G362</f>
        <v>0</v>
      </c>
    </row>
    <row r="363" spans="1:9" s="173" customFormat="1" ht="15">
      <c r="A363" s="9"/>
      <c r="B363" s="10"/>
      <c r="C363" s="11"/>
      <c r="D363" s="10"/>
      <c r="E363" s="10"/>
      <c r="F363" s="125"/>
      <c r="G363" s="125"/>
      <c r="H363" s="15"/>
      <c r="I363" s="15"/>
    </row>
    <row r="364" spans="1:9" s="173" customFormat="1" ht="15">
      <c r="A364" s="9">
        <v>172</v>
      </c>
      <c r="B364" s="10"/>
      <c r="C364" s="11" t="s">
        <v>4916</v>
      </c>
      <c r="D364" s="10">
        <v>1</v>
      </c>
      <c r="E364" s="10" t="s">
        <v>80</v>
      </c>
      <c r="F364" s="237"/>
      <c r="G364" s="237"/>
      <c r="H364" s="15">
        <f>D364*F364</f>
        <v>0</v>
      </c>
      <c r="I364" s="15">
        <f>D364*G364</f>
        <v>0</v>
      </c>
    </row>
    <row r="365" spans="1:9" s="173" customFormat="1" ht="15">
      <c r="A365" s="9"/>
      <c r="B365" s="10"/>
      <c r="C365" s="11"/>
      <c r="D365" s="10"/>
      <c r="E365" s="10"/>
      <c r="F365" s="125"/>
      <c r="G365" s="125"/>
      <c r="H365" s="15"/>
      <c r="I365" s="15"/>
    </row>
    <row r="366" spans="1:9" s="173" customFormat="1" ht="15">
      <c r="A366" s="9">
        <v>173</v>
      </c>
      <c r="B366" s="10"/>
      <c r="C366" s="11" t="s">
        <v>4917</v>
      </c>
      <c r="D366" s="10">
        <v>11</v>
      </c>
      <c r="E366" s="10" t="s">
        <v>80</v>
      </c>
      <c r="F366" s="237"/>
      <c r="G366" s="237"/>
      <c r="H366" s="15">
        <f>D366*F366</f>
        <v>0</v>
      </c>
      <c r="I366" s="15">
        <f>D366*G366</f>
        <v>0</v>
      </c>
    </row>
    <row r="367" spans="1:9" s="173" customFormat="1" ht="15">
      <c r="A367" s="9"/>
      <c r="B367" s="10"/>
      <c r="C367" s="11"/>
      <c r="D367" s="10"/>
      <c r="E367" s="10"/>
      <c r="F367" s="125"/>
      <c r="G367" s="125"/>
      <c r="H367" s="15"/>
      <c r="I367" s="15"/>
    </row>
    <row r="368" spans="1:9" s="173" customFormat="1" ht="15">
      <c r="A368" s="9">
        <v>174</v>
      </c>
      <c r="B368" s="10"/>
      <c r="C368" s="11" t="s">
        <v>4918</v>
      </c>
      <c r="D368" s="10">
        <v>2</v>
      </c>
      <c r="E368" s="10" t="s">
        <v>80</v>
      </c>
      <c r="F368" s="237"/>
      <c r="G368" s="237"/>
      <c r="H368" s="15">
        <f>D368*F368</f>
        <v>0</v>
      </c>
      <c r="I368" s="15">
        <f>D368*G368</f>
        <v>0</v>
      </c>
    </row>
    <row r="369" spans="1:9" s="173" customFormat="1" ht="15">
      <c r="A369" s="9"/>
      <c r="B369" s="10"/>
      <c r="C369" s="11"/>
      <c r="D369" s="10"/>
      <c r="E369" s="10"/>
      <c r="F369" s="125"/>
      <c r="G369" s="125"/>
      <c r="H369" s="15"/>
      <c r="I369" s="15"/>
    </row>
    <row r="370" spans="1:9" s="173" customFormat="1" ht="15">
      <c r="A370" s="9">
        <v>175</v>
      </c>
      <c r="B370" s="10"/>
      <c r="C370" s="11" t="s">
        <v>4919</v>
      </c>
      <c r="D370" s="10">
        <v>13</v>
      </c>
      <c r="E370" s="10" t="s">
        <v>80</v>
      </c>
      <c r="F370" s="237"/>
      <c r="G370" s="237"/>
      <c r="H370" s="15">
        <f>D370*F370</f>
        <v>0</v>
      </c>
      <c r="I370" s="15">
        <f>D370*G370</f>
        <v>0</v>
      </c>
    </row>
    <row r="371" spans="1:9" s="173" customFormat="1" ht="15">
      <c r="A371" s="9"/>
      <c r="B371" s="10"/>
      <c r="C371" s="11"/>
      <c r="D371" s="10"/>
      <c r="E371" s="10"/>
      <c r="F371" s="125"/>
      <c r="G371" s="125"/>
      <c r="H371" s="15"/>
      <c r="I371" s="15"/>
    </row>
    <row r="372" spans="1:9" s="173" customFormat="1" ht="15">
      <c r="A372" s="9">
        <v>176</v>
      </c>
      <c r="B372" s="10"/>
      <c r="C372" s="11" t="s">
        <v>4920</v>
      </c>
      <c r="D372" s="10">
        <v>1</v>
      </c>
      <c r="E372" s="10" t="s">
        <v>80</v>
      </c>
      <c r="F372" s="237"/>
      <c r="G372" s="237"/>
      <c r="H372" s="15">
        <f>D372*F372</f>
        <v>0</v>
      </c>
      <c r="I372" s="15">
        <f>D372*G372</f>
        <v>0</v>
      </c>
    </row>
    <row r="373" spans="1:9" s="173" customFormat="1" ht="15">
      <c r="A373" s="9"/>
      <c r="B373" s="10"/>
      <c r="C373" s="11"/>
      <c r="D373" s="10"/>
      <c r="E373" s="10"/>
      <c r="F373" s="125"/>
      <c r="G373" s="125"/>
      <c r="H373" s="15"/>
      <c r="I373" s="15"/>
    </row>
    <row r="374" spans="1:9" s="173" customFormat="1" ht="15">
      <c r="A374" s="9">
        <v>177</v>
      </c>
      <c r="B374" s="10"/>
      <c r="C374" s="11" t="s">
        <v>4921</v>
      </c>
      <c r="D374" s="10">
        <v>23</v>
      </c>
      <c r="E374" s="10" t="s">
        <v>80</v>
      </c>
      <c r="F374" s="237"/>
      <c r="G374" s="237"/>
      <c r="H374" s="15">
        <f>D374*F374</f>
        <v>0</v>
      </c>
      <c r="I374" s="15">
        <f>D374*G374</f>
        <v>0</v>
      </c>
    </row>
    <row r="375" spans="1:9" s="173" customFormat="1" ht="15">
      <c r="A375" s="9"/>
      <c r="B375" s="10"/>
      <c r="C375" s="11"/>
      <c r="D375" s="10"/>
      <c r="E375" s="10"/>
      <c r="F375" s="125"/>
      <c r="G375" s="125"/>
      <c r="H375" s="15"/>
      <c r="I375" s="15"/>
    </row>
    <row r="376" spans="1:9" s="173" customFormat="1" ht="15">
      <c r="A376" s="9">
        <v>178</v>
      </c>
      <c r="B376" s="10"/>
      <c r="C376" s="11" t="s">
        <v>4922</v>
      </c>
      <c r="D376" s="10">
        <v>12</v>
      </c>
      <c r="E376" s="10" t="s">
        <v>80</v>
      </c>
      <c r="F376" s="237"/>
      <c r="G376" s="237"/>
      <c r="H376" s="15">
        <f>D376*F376</f>
        <v>0</v>
      </c>
      <c r="I376" s="15">
        <f>D376*G376</f>
        <v>0</v>
      </c>
    </row>
    <row r="377" spans="1:9" s="173" customFormat="1" ht="15">
      <c r="A377" s="9"/>
      <c r="B377" s="10"/>
      <c r="C377" s="11"/>
      <c r="D377" s="10"/>
      <c r="E377" s="10"/>
      <c r="F377" s="125"/>
      <c r="G377" s="125"/>
      <c r="H377" s="15"/>
      <c r="I377" s="15"/>
    </row>
    <row r="378" spans="1:9" s="173" customFormat="1" ht="28.5">
      <c r="A378" s="9">
        <v>179</v>
      </c>
      <c r="B378" s="10"/>
      <c r="C378" s="11" t="s">
        <v>4923</v>
      </c>
      <c r="D378" s="10">
        <v>1</v>
      </c>
      <c r="E378" s="10" t="s">
        <v>80</v>
      </c>
      <c r="F378" s="237"/>
      <c r="G378" s="237"/>
      <c r="H378" s="15">
        <f>D378*F378</f>
        <v>0</v>
      </c>
      <c r="I378" s="15">
        <f>D378*G378</f>
        <v>0</v>
      </c>
    </row>
    <row r="379" spans="1:9" s="173" customFormat="1" ht="15">
      <c r="A379" s="9"/>
      <c r="B379" s="10"/>
      <c r="C379" s="11"/>
      <c r="D379" s="10"/>
      <c r="E379" s="10"/>
      <c r="F379" s="125"/>
      <c r="G379" s="125"/>
      <c r="H379" s="15"/>
      <c r="I379" s="15"/>
    </row>
    <row r="380" spans="1:9" s="173" customFormat="1" ht="28.5">
      <c r="A380" s="9">
        <v>180</v>
      </c>
      <c r="B380" s="10"/>
      <c r="C380" s="11" t="s">
        <v>4924</v>
      </c>
      <c r="D380" s="10">
        <v>250</v>
      </c>
      <c r="E380" s="10" t="s">
        <v>80</v>
      </c>
      <c r="F380" s="237"/>
      <c r="G380" s="237"/>
      <c r="H380" s="15">
        <f>D380*F380</f>
        <v>0</v>
      </c>
      <c r="I380" s="15">
        <f>D380*G380</f>
        <v>0</v>
      </c>
    </row>
    <row r="381" spans="1:9" s="173" customFormat="1" ht="15">
      <c r="A381" s="9"/>
      <c r="B381" s="10"/>
      <c r="C381" s="11"/>
      <c r="D381" s="10"/>
      <c r="E381" s="10"/>
      <c r="F381" s="125"/>
      <c r="G381" s="125"/>
      <c r="H381" s="15"/>
      <c r="I381" s="15"/>
    </row>
    <row r="382" spans="1:9" s="173" customFormat="1" ht="15">
      <c r="A382" s="9">
        <v>181</v>
      </c>
      <c r="B382" s="10"/>
      <c r="C382" s="11" t="s">
        <v>4925</v>
      </c>
      <c r="D382" s="10">
        <v>1</v>
      </c>
      <c r="E382" s="10" t="s">
        <v>105</v>
      </c>
      <c r="F382" s="237"/>
      <c r="G382" s="237"/>
      <c r="H382" s="15">
        <f>D382*F382</f>
        <v>0</v>
      </c>
      <c r="I382" s="15">
        <f>D382*G382</f>
        <v>0</v>
      </c>
    </row>
    <row r="383" spans="1:9" s="173" customFormat="1" ht="15">
      <c r="A383" s="9"/>
      <c r="B383" s="10"/>
      <c r="C383" s="11"/>
      <c r="D383" s="10"/>
      <c r="E383" s="10"/>
      <c r="F383" s="125"/>
      <c r="G383" s="125"/>
      <c r="H383" s="15"/>
      <c r="I383" s="15"/>
    </row>
    <row r="384" spans="1:9" s="173" customFormat="1" ht="28.5">
      <c r="A384" s="9">
        <v>182</v>
      </c>
      <c r="B384" s="10"/>
      <c r="C384" s="11" t="s">
        <v>683</v>
      </c>
      <c r="D384" s="10">
        <v>1</v>
      </c>
      <c r="E384" s="10" t="s">
        <v>105</v>
      </c>
      <c r="F384" s="237"/>
      <c r="G384" s="237"/>
      <c r="H384" s="15">
        <f>D384*F384</f>
        <v>0</v>
      </c>
      <c r="I384" s="15">
        <f>D384*G384</f>
        <v>0</v>
      </c>
    </row>
    <row r="385" spans="1:9" s="173" customFormat="1" ht="15">
      <c r="A385" s="9"/>
      <c r="B385" s="10"/>
      <c r="C385" s="11"/>
      <c r="D385" s="10"/>
      <c r="E385" s="10"/>
      <c r="F385" s="125"/>
      <c r="G385" s="125"/>
      <c r="H385" s="15"/>
      <c r="I385" s="15"/>
    </row>
    <row r="386" spans="1:9" s="173" customFormat="1" ht="42.75">
      <c r="A386" s="9">
        <v>183</v>
      </c>
      <c r="B386" s="10"/>
      <c r="C386" s="11" t="s">
        <v>4926</v>
      </c>
      <c r="D386" s="10">
        <v>1</v>
      </c>
      <c r="E386" s="10" t="s">
        <v>80</v>
      </c>
      <c r="F386" s="237"/>
      <c r="G386" s="237"/>
      <c r="H386" s="15">
        <f>D386*F386</f>
        <v>0</v>
      </c>
      <c r="I386" s="15">
        <f>D386*G386</f>
        <v>0</v>
      </c>
    </row>
    <row r="387" spans="1:9" s="173" customFormat="1" ht="15">
      <c r="A387" s="9"/>
      <c r="B387" s="10"/>
      <c r="C387" s="11"/>
      <c r="D387" s="10"/>
      <c r="E387" s="10"/>
      <c r="F387" s="125"/>
      <c r="G387" s="125"/>
      <c r="H387" s="15"/>
      <c r="I387" s="15"/>
    </row>
    <row r="388" spans="1:9" s="173" customFormat="1" ht="15">
      <c r="A388" s="9">
        <v>184</v>
      </c>
      <c r="B388" s="10"/>
      <c r="C388" s="11" t="s">
        <v>4927</v>
      </c>
      <c r="D388" s="10">
        <v>24</v>
      </c>
      <c r="E388" s="10" t="s">
        <v>105</v>
      </c>
      <c r="F388" s="237"/>
      <c r="G388" s="237"/>
      <c r="H388" s="15">
        <f>D388*F388</f>
        <v>0</v>
      </c>
      <c r="I388" s="15">
        <f>D388*G388</f>
        <v>0</v>
      </c>
    </row>
    <row r="389" spans="1:9" s="173" customFormat="1" ht="15">
      <c r="A389" s="9"/>
      <c r="B389" s="10"/>
      <c r="C389" s="11"/>
      <c r="D389" s="10"/>
      <c r="E389" s="10"/>
      <c r="F389" s="125"/>
      <c r="G389" s="125"/>
      <c r="H389" s="15"/>
      <c r="I389" s="15"/>
    </row>
    <row r="390" spans="1:9" s="173" customFormat="1" ht="15">
      <c r="A390" s="9">
        <v>185</v>
      </c>
      <c r="B390" s="10"/>
      <c r="C390" s="11" t="s">
        <v>4928</v>
      </c>
      <c r="D390" s="10">
        <v>1</v>
      </c>
      <c r="E390" s="10" t="s">
        <v>105</v>
      </c>
      <c r="F390" s="237"/>
      <c r="G390" s="237"/>
      <c r="H390" s="15">
        <f>D390*F390</f>
        <v>0</v>
      </c>
      <c r="I390" s="15">
        <f>D390*G390</f>
        <v>0</v>
      </c>
    </row>
    <row r="391" spans="1:9" s="173" customFormat="1" ht="15">
      <c r="A391" s="9"/>
      <c r="B391" s="10"/>
      <c r="C391" s="11"/>
      <c r="D391" s="10"/>
      <c r="E391" s="10"/>
      <c r="F391" s="125"/>
      <c r="G391" s="125"/>
      <c r="H391" s="15"/>
      <c r="I391" s="15"/>
    </row>
    <row r="392" spans="1:9" s="173" customFormat="1" ht="99.75">
      <c r="A392" s="9">
        <v>186</v>
      </c>
      <c r="B392" s="10"/>
      <c r="C392" s="11" t="s">
        <v>4929</v>
      </c>
      <c r="D392" s="10">
        <v>1</v>
      </c>
      <c r="E392" s="10" t="s">
        <v>105</v>
      </c>
      <c r="F392" s="237"/>
      <c r="G392" s="237"/>
      <c r="H392" s="15">
        <f>D392*F392</f>
        <v>0</v>
      </c>
      <c r="I392" s="15">
        <f>D392*G392</f>
        <v>0</v>
      </c>
    </row>
    <row r="393" spans="1:9" s="173" customFormat="1" ht="15">
      <c r="A393" s="9"/>
      <c r="B393" s="10"/>
      <c r="C393" s="11"/>
      <c r="D393" s="10"/>
      <c r="E393" s="10"/>
      <c r="F393" s="125"/>
      <c r="G393" s="125"/>
      <c r="H393" s="15"/>
      <c r="I393" s="15"/>
    </row>
    <row r="394" spans="1:9" s="173" customFormat="1" ht="15">
      <c r="A394" s="9">
        <v>187</v>
      </c>
      <c r="B394" s="10"/>
      <c r="C394" s="11" t="s">
        <v>4930</v>
      </c>
      <c r="D394" s="10">
        <v>1</v>
      </c>
      <c r="E394" s="10" t="s">
        <v>105</v>
      </c>
      <c r="F394" s="237"/>
      <c r="G394" s="237"/>
      <c r="H394" s="15">
        <f>D394*F394</f>
        <v>0</v>
      </c>
      <c r="I394" s="15">
        <f>D394*G394</f>
        <v>0</v>
      </c>
    </row>
    <row r="395" spans="1:9" s="173" customFormat="1" ht="15">
      <c r="A395" s="9"/>
      <c r="B395" s="10"/>
      <c r="C395" s="11"/>
      <c r="D395" s="10"/>
      <c r="E395" s="10"/>
      <c r="F395" s="125"/>
      <c r="G395" s="125"/>
      <c r="H395" s="15"/>
      <c r="I395" s="15"/>
    </row>
    <row r="396" spans="1:9" s="173" customFormat="1" ht="15">
      <c r="A396" s="9">
        <v>188</v>
      </c>
      <c r="B396" s="10"/>
      <c r="C396" s="11" t="s">
        <v>4931</v>
      </c>
      <c r="D396" s="10">
        <v>1</v>
      </c>
      <c r="E396" s="10" t="s">
        <v>105</v>
      </c>
      <c r="F396" s="237"/>
      <c r="G396" s="237"/>
      <c r="H396" s="15">
        <f>D396*F396</f>
        <v>0</v>
      </c>
      <c r="I396" s="15">
        <f>D396*G396</f>
        <v>0</v>
      </c>
    </row>
    <row r="397" spans="1:9" s="173" customFormat="1" ht="15">
      <c r="A397" s="9"/>
      <c r="B397" s="10"/>
      <c r="C397" s="11"/>
      <c r="D397" s="10"/>
      <c r="E397" s="10"/>
      <c r="F397" s="125"/>
      <c r="G397" s="125"/>
      <c r="H397" s="15"/>
      <c r="I397" s="15"/>
    </row>
    <row r="398" spans="1:9" s="173" customFormat="1" ht="15">
      <c r="A398" s="9">
        <v>189</v>
      </c>
      <c r="B398" s="10"/>
      <c r="C398" s="11" t="s">
        <v>4932</v>
      </c>
      <c r="D398" s="10">
        <v>1</v>
      </c>
      <c r="E398" s="10" t="s">
        <v>105</v>
      </c>
      <c r="F398" s="237"/>
      <c r="G398" s="237"/>
      <c r="H398" s="15">
        <f>D398*F398</f>
        <v>0</v>
      </c>
      <c r="I398" s="15">
        <f>D398*G398</f>
        <v>0</v>
      </c>
    </row>
    <row r="399" spans="1:9" s="173" customFormat="1" ht="15">
      <c r="A399" s="9"/>
      <c r="B399" s="10"/>
      <c r="C399" s="11"/>
      <c r="D399" s="10"/>
      <c r="E399" s="10"/>
      <c r="F399" s="125"/>
      <c r="G399" s="125"/>
      <c r="H399" s="15"/>
      <c r="I399" s="15"/>
    </row>
    <row r="400" spans="1:9" s="173" customFormat="1" ht="15">
      <c r="A400" s="9">
        <v>190</v>
      </c>
      <c r="B400" s="10"/>
      <c r="C400" s="11" t="s">
        <v>4933</v>
      </c>
      <c r="D400" s="10">
        <v>1</v>
      </c>
      <c r="E400" s="10" t="s">
        <v>105</v>
      </c>
      <c r="F400" s="237"/>
      <c r="G400" s="237"/>
      <c r="H400" s="15">
        <f>D400*F400</f>
        <v>0</v>
      </c>
      <c r="I400" s="15">
        <f>D400*G400</f>
        <v>0</v>
      </c>
    </row>
    <row r="401" spans="1:9" s="173" customFormat="1" ht="15">
      <c r="A401" s="9"/>
      <c r="B401" s="10"/>
      <c r="C401" s="11"/>
      <c r="D401" s="10"/>
      <c r="E401" s="10"/>
      <c r="F401" s="125"/>
      <c r="G401" s="125"/>
      <c r="H401" s="15"/>
      <c r="I401" s="15"/>
    </row>
    <row r="402" spans="1:9" s="173" customFormat="1" ht="42.75">
      <c r="A402" s="9">
        <v>191</v>
      </c>
      <c r="B402" s="10"/>
      <c r="C402" s="11" t="s">
        <v>4934</v>
      </c>
      <c r="D402" s="10">
        <v>1</v>
      </c>
      <c r="E402" s="10" t="s">
        <v>105</v>
      </c>
      <c r="F402" s="237"/>
      <c r="G402" s="237"/>
      <c r="H402" s="15">
        <f>D402*F402</f>
        <v>0</v>
      </c>
      <c r="I402" s="15">
        <f>D402*G402</f>
        <v>0</v>
      </c>
    </row>
    <row r="403" spans="1:9" s="173" customFormat="1" ht="15">
      <c r="A403" s="9"/>
      <c r="B403" s="10"/>
      <c r="C403" s="11"/>
      <c r="D403" s="10"/>
      <c r="E403" s="10"/>
      <c r="F403" s="125"/>
      <c r="G403" s="125"/>
      <c r="H403" s="15"/>
      <c r="I403" s="15"/>
    </row>
    <row r="404" spans="1:9" s="173" customFormat="1" ht="15">
      <c r="A404" s="9">
        <v>192</v>
      </c>
      <c r="B404" s="10"/>
      <c r="C404" s="11" t="s">
        <v>4935</v>
      </c>
      <c r="D404" s="10">
        <v>1</v>
      </c>
      <c r="E404" s="10" t="s">
        <v>105</v>
      </c>
      <c r="F404" s="237"/>
      <c r="G404" s="237"/>
      <c r="H404" s="15">
        <f>D404*F404</f>
        <v>0</v>
      </c>
      <c r="I404" s="15">
        <f>D404*G404</f>
        <v>0</v>
      </c>
    </row>
    <row r="405" spans="1:9" s="173" customFormat="1" ht="15">
      <c r="A405" s="9"/>
      <c r="B405" s="10"/>
      <c r="C405" s="11"/>
      <c r="D405" s="10"/>
      <c r="E405" s="10"/>
      <c r="F405" s="125"/>
      <c r="G405" s="125"/>
      <c r="H405" s="15"/>
      <c r="I405" s="15"/>
    </row>
    <row r="406" spans="1:9" ht="57">
      <c r="A406" s="9">
        <v>193</v>
      </c>
      <c r="C406" s="11" t="s">
        <v>4936</v>
      </c>
      <c r="D406" s="10">
        <v>1</v>
      </c>
      <c r="E406" s="10" t="s">
        <v>105</v>
      </c>
      <c r="F406" s="237"/>
      <c r="G406" s="237"/>
      <c r="H406" s="15">
        <f>D406*F406</f>
        <v>0</v>
      </c>
      <c r="I406" s="15">
        <f>D406*G406</f>
        <v>0</v>
      </c>
    </row>
    <row r="407" spans="1:9" s="173" customFormat="1" ht="15">
      <c r="A407" s="9"/>
      <c r="B407" s="10"/>
      <c r="C407" s="11"/>
      <c r="D407" s="10"/>
      <c r="E407" s="10"/>
      <c r="F407" s="10"/>
      <c r="G407" s="10"/>
      <c r="H407" s="10"/>
      <c r="I407" s="15"/>
    </row>
    <row r="408" spans="1:9" ht="42.75">
      <c r="A408" s="9">
        <v>194</v>
      </c>
      <c r="C408" s="11" t="s">
        <v>4937</v>
      </c>
      <c r="D408" s="10">
        <v>1</v>
      </c>
      <c r="E408" s="10" t="s">
        <v>105</v>
      </c>
      <c r="F408" s="237"/>
      <c r="G408" s="237"/>
      <c r="H408" s="15">
        <f>D408*F408</f>
        <v>0</v>
      </c>
      <c r="I408" s="15">
        <f>D408*G408</f>
        <v>0</v>
      </c>
    </row>
    <row r="409" spans="1:9">
      <c r="F409" s="10"/>
      <c r="G409" s="10"/>
      <c r="H409" s="10"/>
      <c r="I409" s="15"/>
    </row>
    <row r="410" spans="1:9">
      <c r="A410" s="9" t="s">
        <v>4938</v>
      </c>
      <c r="C410" s="11" t="s">
        <v>4939</v>
      </c>
      <c r="D410" s="10">
        <v>1</v>
      </c>
      <c r="E410" s="10" t="s">
        <v>105</v>
      </c>
      <c r="F410" s="237"/>
      <c r="G410" s="237"/>
      <c r="H410" s="15">
        <f>D410*F410</f>
        <v>0</v>
      </c>
      <c r="I410" s="15">
        <f>D410*G410</f>
        <v>0</v>
      </c>
    </row>
    <row r="411" spans="1:9">
      <c r="F411" s="10"/>
      <c r="G411" s="10"/>
      <c r="H411" s="10"/>
      <c r="I411" s="15"/>
    </row>
    <row r="412" spans="1:9" ht="15">
      <c r="A412" s="164" t="s">
        <v>382</v>
      </c>
      <c r="B412" s="12"/>
      <c r="C412" s="12" t="s">
        <v>4059</v>
      </c>
      <c r="D412" s="268" t="s">
        <v>382</v>
      </c>
      <c r="E412" s="14" t="s">
        <v>382</v>
      </c>
      <c r="F412" s="341"/>
      <c r="G412" s="341"/>
      <c r="H412" s="16">
        <f>SUM(H341:H411)</f>
        <v>0</v>
      </c>
      <c r="I412" s="16">
        <f>SUM(I341:I411)</f>
        <v>0</v>
      </c>
    </row>
    <row r="413" spans="1:9">
      <c r="F413" s="10"/>
      <c r="G413" s="10"/>
      <c r="H413" s="10"/>
      <c r="I413" s="15"/>
    </row>
    <row r="414" spans="1:9">
      <c r="A414" s="9" t="s">
        <v>4940</v>
      </c>
      <c r="C414" s="11" t="s">
        <v>4941</v>
      </c>
      <c r="D414" s="10">
        <v>1</v>
      </c>
      <c r="E414" s="10" t="s">
        <v>105</v>
      </c>
      <c r="F414" s="237"/>
      <c r="G414" s="237"/>
      <c r="H414" s="15">
        <f>D414*F414</f>
        <v>0</v>
      </c>
      <c r="I414" s="15">
        <f>D414*G414</f>
        <v>0</v>
      </c>
    </row>
    <row r="415" spans="1:9">
      <c r="F415" s="10"/>
      <c r="G415" s="10"/>
      <c r="H415" s="10"/>
      <c r="I415" s="15"/>
    </row>
    <row r="416" spans="1:9">
      <c r="A416" s="9" t="s">
        <v>4942</v>
      </c>
      <c r="C416" s="11" t="s">
        <v>4943</v>
      </c>
      <c r="D416" s="10">
        <v>1</v>
      </c>
      <c r="E416" s="10" t="s">
        <v>105</v>
      </c>
      <c r="F416" s="237"/>
      <c r="G416" s="237"/>
      <c r="H416" s="15">
        <f>D416*F416</f>
        <v>0</v>
      </c>
      <c r="I416" s="15">
        <f>D416*G416</f>
        <v>0</v>
      </c>
    </row>
    <row r="417" spans="1:9">
      <c r="F417" s="10"/>
      <c r="G417" s="10"/>
      <c r="H417" s="10"/>
      <c r="I417" s="15"/>
    </row>
    <row r="418" spans="1:9">
      <c r="A418" s="9" t="s">
        <v>4944</v>
      </c>
      <c r="C418" s="11" t="s">
        <v>4945</v>
      </c>
      <c r="D418" s="10">
        <v>1</v>
      </c>
      <c r="E418" s="10" t="s">
        <v>105</v>
      </c>
      <c r="F418" s="237"/>
      <c r="G418" s="237"/>
      <c r="H418" s="15">
        <f>D418*F418</f>
        <v>0</v>
      </c>
      <c r="I418" s="15">
        <f>D418*G418</f>
        <v>0</v>
      </c>
    </row>
    <row r="419" spans="1:9">
      <c r="F419" s="10"/>
      <c r="G419" s="10"/>
      <c r="H419" s="10"/>
      <c r="I419" s="15"/>
    </row>
    <row r="420" spans="1:9">
      <c r="A420" s="9" t="s">
        <v>4946</v>
      </c>
      <c r="C420" s="11" t="s">
        <v>4947</v>
      </c>
      <c r="D420" s="10">
        <v>1</v>
      </c>
      <c r="E420" s="10" t="s">
        <v>105</v>
      </c>
      <c r="F420" s="237"/>
      <c r="G420" s="237"/>
      <c r="H420" s="15">
        <f>D420*F420</f>
        <v>0</v>
      </c>
      <c r="I420" s="15">
        <f>D420*G420</f>
        <v>0</v>
      </c>
    </row>
    <row r="421" spans="1:9">
      <c r="F421" s="10"/>
      <c r="G421" s="10"/>
      <c r="H421" s="10"/>
      <c r="I421" s="15"/>
    </row>
    <row r="422" spans="1:9" ht="15">
      <c r="A422" s="164" t="s">
        <v>382</v>
      </c>
      <c r="B422" s="12"/>
      <c r="C422" s="12" t="s">
        <v>4948</v>
      </c>
      <c r="D422" s="268" t="s">
        <v>382</v>
      </c>
      <c r="E422" s="14" t="s">
        <v>382</v>
      </c>
      <c r="F422" s="341"/>
      <c r="G422" s="341"/>
      <c r="H422" s="16">
        <f>SUM(H413:H421)</f>
        <v>0</v>
      </c>
      <c r="I422" s="16">
        <f>SUM(I413:I421)</f>
        <v>0</v>
      </c>
    </row>
    <row r="423" spans="1:9">
      <c r="C423" s="79"/>
      <c r="F423" s="125"/>
      <c r="G423" s="125"/>
      <c r="H423" s="15"/>
      <c r="I423" s="15"/>
    </row>
    <row r="424" spans="1:9" ht="15">
      <c r="A424" s="164"/>
      <c r="B424" s="12"/>
      <c r="C424" s="12" t="s">
        <v>89</v>
      </c>
      <c r="D424" s="268"/>
      <c r="E424" s="14"/>
      <c r="F424" s="341"/>
      <c r="G424" s="341"/>
      <c r="H424" s="16">
        <f>SUM(H422,H412,H340,H334,H308,H236,H224,H212,H180,H174,H130,H122,H66)</f>
        <v>0</v>
      </c>
      <c r="I424" s="16">
        <f>SUM(I422,I412,I340,I334,I308,I236,I224,I212,I180,I174,I130,I122,I66)</f>
        <v>0</v>
      </c>
    </row>
  </sheetData>
  <sheetProtection algorithmName="SHA-512" hashValue="T1NqKz5Xf4mPllPAWG2P7Z7hHKujyU0w8hQVyWDvOeWtj/jWXIb8Lzu1ewuTHltpHB86jLq3lmDpxINCh0Zppg==" saltValue="JJE0OEOs6pUX0Y+9LLuiFA==" spinCount="100000" sheet="1" objects="1" scenarios="1"/>
  <autoFilter ref="A1:I408" xr:uid="{00000000-0009-0000-0000-000036000000}"/>
  <conditionalFormatting sqref="C4:C9">
    <cfRule type="expression" dxfId="140" priority="52">
      <formula>$C2=""</formula>
    </cfRule>
  </conditionalFormatting>
  <conditionalFormatting sqref="C2 C310:I333 D309:I309 D335:I335 D423:I423 C342:I377 C249:I307 D339:I339 D337:I337 D341:I341 C379:I406 C413:I413 C238:I247">
    <cfRule type="expression" dxfId="139" priority="53">
      <formula>#REF!=""</formula>
    </cfRule>
  </conditionalFormatting>
  <conditionalFormatting sqref="C3:I9 D2:I2">
    <cfRule type="expression" dxfId="138" priority="51">
      <formula>#REF!=""</formula>
    </cfRule>
  </conditionalFormatting>
  <conditionalFormatting sqref="C2:C3 C238:C247 C310:C333 C15:C65 C342:C377 C225:C229 C231 C233 C249:C307 C132:C173 C379:C406 C413:C420">
    <cfRule type="expression" dxfId="137" priority="54">
      <formula>#REF!=""</formula>
    </cfRule>
  </conditionalFormatting>
  <conditionalFormatting sqref="C10:C14 C15:I65 C225:I229 C231:E231 C233:E233 C132:C173 D131:I173 H230:I234">
    <cfRule type="expression" dxfId="136" priority="49">
      <formula>#REF!=""</formula>
    </cfRule>
  </conditionalFormatting>
  <conditionalFormatting sqref="D10:I14">
    <cfRule type="expression" dxfId="135" priority="48">
      <formula>#REF!=""</formula>
    </cfRule>
  </conditionalFormatting>
  <conditionalFormatting sqref="C10:C14">
    <cfRule type="expression" dxfId="134" priority="50">
      <formula>#REF!=""</formula>
    </cfRule>
  </conditionalFormatting>
  <conditionalFormatting sqref="C68:C121 C123:C129 C176:C179 C181:C211 C214:C223">
    <cfRule type="expression" dxfId="133" priority="46">
      <formula>#REF!=""</formula>
    </cfRule>
  </conditionalFormatting>
  <conditionalFormatting sqref="D67:I121 D123:I129 D175:I179 D181:I211 D213:I223">
    <cfRule type="expression" dxfId="132" priority="45">
      <formula>#REF!=""</formula>
    </cfRule>
  </conditionalFormatting>
  <conditionalFormatting sqref="C68:C121 C123:C129 C176:C179 C181:C211 C214:C223">
    <cfRule type="expression" dxfId="131" priority="47">
      <formula>#REF!=""</formula>
    </cfRule>
  </conditionalFormatting>
  <conditionalFormatting sqref="C67 C131 C175 C213 C309">
    <cfRule type="expression" dxfId="130" priority="44">
      <formula>$B69=""</formula>
    </cfRule>
  </conditionalFormatting>
  <conditionalFormatting sqref="C67 C175 C309 C335">
    <cfRule type="expression" dxfId="129" priority="43">
      <formula>$B66=""</formula>
    </cfRule>
  </conditionalFormatting>
  <conditionalFormatting sqref="C131 C213 C337">
    <cfRule type="expression" dxfId="128" priority="42">
      <formula>$B129=""</formula>
    </cfRule>
  </conditionalFormatting>
  <conditionalFormatting sqref="C235 C237">
    <cfRule type="expression" dxfId="127" priority="40">
      <formula>#REF!=""</formula>
    </cfRule>
  </conditionalFormatting>
  <conditionalFormatting sqref="D235:I235 D237:I237">
    <cfRule type="expression" dxfId="126" priority="39">
      <formula>#REF!=""</formula>
    </cfRule>
  </conditionalFormatting>
  <conditionalFormatting sqref="C235 C237">
    <cfRule type="expression" dxfId="125" priority="41">
      <formula>#REF!=""</formula>
    </cfRule>
  </conditionalFormatting>
  <conditionalFormatting sqref="C423 C335 C339 C337 C341">
    <cfRule type="expression" dxfId="124" priority="55">
      <formula>#REF!=""</formula>
    </cfRule>
  </conditionalFormatting>
  <conditionalFormatting sqref="C230">
    <cfRule type="expression" dxfId="123" priority="37">
      <formula>#REF!=""</formula>
    </cfRule>
  </conditionalFormatting>
  <conditionalFormatting sqref="C230">
    <cfRule type="expression" dxfId="122" priority="38">
      <formula>#REF!=""</formula>
    </cfRule>
  </conditionalFormatting>
  <conditionalFormatting sqref="C232">
    <cfRule type="expression" dxfId="121" priority="35">
      <formula>#REF!=""</formula>
    </cfRule>
  </conditionalFormatting>
  <conditionalFormatting sqref="C232">
    <cfRule type="expression" dxfId="120" priority="36">
      <formula>#REF!=""</formula>
    </cfRule>
  </conditionalFormatting>
  <conditionalFormatting sqref="C234">
    <cfRule type="expression" dxfId="119" priority="33">
      <formula>#REF!=""</formula>
    </cfRule>
  </conditionalFormatting>
  <conditionalFormatting sqref="C234">
    <cfRule type="expression" dxfId="118" priority="34">
      <formula>#REF!=""</formula>
    </cfRule>
  </conditionalFormatting>
  <conditionalFormatting sqref="D230:E230">
    <cfRule type="expression" dxfId="117" priority="32">
      <formula>#REF!=""</formula>
    </cfRule>
  </conditionalFormatting>
  <conditionalFormatting sqref="D232:E232">
    <cfRule type="expression" dxfId="116" priority="31">
      <formula>#REF!=""</formula>
    </cfRule>
  </conditionalFormatting>
  <conditionalFormatting sqref="D234:E234">
    <cfRule type="expression" dxfId="115" priority="30">
      <formula>#REF!=""</formula>
    </cfRule>
  </conditionalFormatting>
  <conditionalFormatting sqref="C423">
    <cfRule type="expression" dxfId="114" priority="56">
      <formula>#REF!=""</formula>
    </cfRule>
  </conditionalFormatting>
  <conditionalFormatting sqref="C248:I248">
    <cfRule type="expression" dxfId="113" priority="28">
      <formula>#REF!=""</formula>
    </cfRule>
  </conditionalFormatting>
  <conditionalFormatting sqref="C248">
    <cfRule type="expression" dxfId="112" priority="29">
      <formula>#REF!=""</formula>
    </cfRule>
  </conditionalFormatting>
  <conditionalFormatting sqref="C339">
    <cfRule type="expression" dxfId="111" priority="57">
      <formula>$B335=""</formula>
    </cfRule>
  </conditionalFormatting>
  <conditionalFormatting sqref="C338:D338 F338:G338">
    <cfRule type="expression" dxfId="110" priority="26">
      <formula>#REF!=""</formula>
    </cfRule>
  </conditionalFormatting>
  <conditionalFormatting sqref="C338">
    <cfRule type="expression" dxfId="109" priority="27">
      <formula>#REF!=""</formula>
    </cfRule>
  </conditionalFormatting>
  <conditionalFormatting sqref="C336:D336 F336:G336">
    <cfRule type="expression" dxfId="108" priority="24">
      <formula>#REF!=""</formula>
    </cfRule>
  </conditionalFormatting>
  <conditionalFormatting sqref="C336">
    <cfRule type="expression" dxfId="107" priority="25">
      <formula>#REF!=""</formula>
    </cfRule>
  </conditionalFormatting>
  <conditionalFormatting sqref="E336">
    <cfRule type="expression" dxfId="106" priority="23">
      <formula>#REF!=""</formula>
    </cfRule>
  </conditionalFormatting>
  <conditionalFormatting sqref="H336:I336">
    <cfRule type="expression" dxfId="105" priority="22">
      <formula>#REF!=""</formula>
    </cfRule>
  </conditionalFormatting>
  <conditionalFormatting sqref="H338:I338">
    <cfRule type="expression" dxfId="104" priority="21">
      <formula>#REF!=""</formula>
    </cfRule>
  </conditionalFormatting>
  <conditionalFormatting sqref="E338">
    <cfRule type="expression" dxfId="103" priority="20">
      <formula>#REF!=""</formula>
    </cfRule>
  </conditionalFormatting>
  <conditionalFormatting sqref="C341">
    <cfRule type="expression" dxfId="102" priority="58">
      <formula>$B336=""</formula>
    </cfRule>
  </conditionalFormatting>
  <conditionalFormatting sqref="C378:D378 F378:G378">
    <cfRule type="expression" dxfId="101" priority="18">
      <formula>#REF!=""</formula>
    </cfRule>
  </conditionalFormatting>
  <conditionalFormatting sqref="C378">
    <cfRule type="expression" dxfId="100" priority="19">
      <formula>#REF!=""</formula>
    </cfRule>
  </conditionalFormatting>
  <conditionalFormatting sqref="E378">
    <cfRule type="expression" dxfId="99" priority="17">
      <formula>#REF!=""</formula>
    </cfRule>
  </conditionalFormatting>
  <conditionalFormatting sqref="H378:I378">
    <cfRule type="expression" dxfId="98" priority="16">
      <formula>#REF!=""</formula>
    </cfRule>
  </conditionalFormatting>
  <conditionalFormatting sqref="C407:I407 C409:I409 C408:G408 C411:I411 C410:G410 C415:I415 C414:G414 C417:I417 C416:G416 C419:I419 C418:G418 C420:G420">
    <cfRule type="expression" dxfId="97" priority="14">
      <formula>#REF!=""</formula>
    </cfRule>
  </conditionalFormatting>
  <conditionalFormatting sqref="C407:C411">
    <cfRule type="expression" dxfId="96" priority="15">
      <formula>#REF!=""</formula>
    </cfRule>
  </conditionalFormatting>
  <conditionalFormatting sqref="H408:I408">
    <cfRule type="expression" dxfId="95" priority="13">
      <formula>#REF!=""</formula>
    </cfRule>
  </conditionalFormatting>
  <conditionalFormatting sqref="H410:I410">
    <cfRule type="expression" dxfId="94" priority="12">
      <formula>#REF!=""</formula>
    </cfRule>
  </conditionalFormatting>
  <conditionalFormatting sqref="H414:I414">
    <cfRule type="expression" dxfId="93" priority="11">
      <formula>#REF!=""</formula>
    </cfRule>
  </conditionalFormatting>
  <conditionalFormatting sqref="H416:I416">
    <cfRule type="expression" dxfId="92" priority="10">
      <formula>#REF!=""</formula>
    </cfRule>
  </conditionalFormatting>
  <conditionalFormatting sqref="H418:I418">
    <cfRule type="expression" dxfId="91" priority="9">
      <formula>#REF!=""</formula>
    </cfRule>
  </conditionalFormatting>
  <conditionalFormatting sqref="H420:I420">
    <cfRule type="expression" dxfId="90" priority="8">
      <formula>#REF!=""</formula>
    </cfRule>
  </conditionalFormatting>
  <conditionalFormatting sqref="C421:I421">
    <cfRule type="expression" dxfId="89" priority="6">
      <formula>#REF!=""</formula>
    </cfRule>
  </conditionalFormatting>
  <conditionalFormatting sqref="C421">
    <cfRule type="expression" dxfId="88" priority="7">
      <formula>#REF!=""</formula>
    </cfRule>
  </conditionalFormatting>
  <conditionalFormatting sqref="F230:G230">
    <cfRule type="expression" dxfId="87" priority="5">
      <formula>#REF!=""</formula>
    </cfRule>
  </conditionalFormatting>
  <conditionalFormatting sqref="F232:G232">
    <cfRule type="expression" dxfId="86" priority="4">
      <formula>#REF!=""</formula>
    </cfRule>
  </conditionalFormatting>
  <conditionalFormatting sqref="F234:G234">
    <cfRule type="expression" dxfId="85" priority="3">
      <formula>#REF!=""</formula>
    </cfRule>
  </conditionalFormatting>
  <conditionalFormatting sqref="F231:G231">
    <cfRule type="expression" dxfId="84" priority="2">
      <formula>#REF!=""</formula>
    </cfRule>
  </conditionalFormatting>
  <conditionalFormatting sqref="F233:G233">
    <cfRule type="expression" dxfId="83" priority="1">
      <formula>#REF!=""</formula>
    </cfRule>
  </conditionalFormatting>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Munka57">
    <tabColor theme="7" tint="-0.499984740745262"/>
  </sheetPr>
  <dimension ref="A1:J81"/>
  <sheetViews>
    <sheetView workbookViewId="0">
      <selection activeCell="G3" sqref="G3"/>
    </sheetView>
  </sheetViews>
  <sheetFormatPr defaultRowHeight="14.25"/>
  <cols>
    <col min="1" max="1" width="6.28515625" style="4" customWidth="1"/>
    <col min="2" max="2" width="11.28515625" style="4" customWidth="1"/>
    <col min="3" max="3" width="39.85546875" style="5" customWidth="1"/>
    <col min="4" max="4" width="9.42578125" style="84" bestFit="1" customWidth="1"/>
    <col min="5" max="5" width="11.7109375" style="84" bestFit="1" customWidth="1"/>
    <col min="6" max="6" width="19.28515625" style="4" customWidth="1"/>
    <col min="7" max="7" width="15.7109375" style="4" customWidth="1"/>
    <col min="8" max="8" width="17.7109375" style="4" customWidth="1"/>
    <col min="9" max="9" width="15.7109375" style="4" customWidth="1"/>
    <col min="10" max="256" width="9.140625" style="4"/>
    <col min="257" max="257" width="4.5703125" style="4" customWidth="1"/>
    <col min="258" max="258" width="56.28515625" style="4" customWidth="1"/>
    <col min="259" max="259" width="8.7109375" style="4" customWidth="1"/>
    <col min="260" max="260" width="6.28515625" style="4" customWidth="1"/>
    <col min="261" max="261" width="10.28515625" style="4" bestFit="1" customWidth="1"/>
    <col min="262" max="262" width="9.28515625" style="4" bestFit="1" customWidth="1"/>
    <col min="263" max="263" width="10.28515625" style="4" bestFit="1" customWidth="1"/>
    <col min="264" max="264" width="10" style="4" customWidth="1"/>
    <col min="265" max="265" width="10.28515625" style="4" bestFit="1" customWidth="1"/>
    <col min="266" max="512" width="9.140625" style="4"/>
    <col min="513" max="513" width="4.5703125" style="4" customWidth="1"/>
    <col min="514" max="514" width="56.28515625" style="4" customWidth="1"/>
    <col min="515" max="515" width="8.7109375" style="4" customWidth="1"/>
    <col min="516" max="516" width="6.28515625" style="4" customWidth="1"/>
    <col min="517" max="517" width="10.28515625" style="4" bestFit="1" customWidth="1"/>
    <col min="518" max="518" width="9.28515625" style="4" bestFit="1" customWidth="1"/>
    <col min="519" max="519" width="10.28515625" style="4" bestFit="1" customWidth="1"/>
    <col min="520" max="520" width="10" style="4" customWidth="1"/>
    <col min="521" max="521" width="10.28515625" style="4" bestFit="1" customWidth="1"/>
    <col min="522" max="768" width="9.140625" style="4"/>
    <col min="769" max="769" width="4.5703125" style="4" customWidth="1"/>
    <col min="770" max="770" width="56.28515625" style="4" customWidth="1"/>
    <col min="771" max="771" width="8.7109375" style="4" customWidth="1"/>
    <col min="772" max="772" width="6.28515625" style="4" customWidth="1"/>
    <col min="773" max="773" width="10.28515625" style="4" bestFit="1" customWidth="1"/>
    <col min="774" max="774" width="9.28515625" style="4" bestFit="1" customWidth="1"/>
    <col min="775" max="775" width="10.28515625" style="4" bestFit="1" customWidth="1"/>
    <col min="776" max="776" width="10" style="4" customWidth="1"/>
    <col min="777" max="777" width="10.28515625" style="4" bestFit="1" customWidth="1"/>
    <col min="778" max="1024" width="9.140625" style="4"/>
    <col min="1025" max="1025" width="4.5703125" style="4" customWidth="1"/>
    <col min="1026" max="1026" width="56.28515625" style="4" customWidth="1"/>
    <col min="1027" max="1027" width="8.7109375" style="4" customWidth="1"/>
    <col min="1028" max="1028" width="6.28515625" style="4" customWidth="1"/>
    <col min="1029" max="1029" width="10.28515625" style="4" bestFit="1" customWidth="1"/>
    <col min="1030" max="1030" width="9.28515625" style="4" bestFit="1" customWidth="1"/>
    <col min="1031" max="1031" width="10.28515625" style="4" bestFit="1" customWidth="1"/>
    <col min="1032" max="1032" width="10" style="4" customWidth="1"/>
    <col min="1033" max="1033" width="10.28515625" style="4" bestFit="1" customWidth="1"/>
    <col min="1034" max="1280" width="9.140625" style="4"/>
    <col min="1281" max="1281" width="4.5703125" style="4" customWidth="1"/>
    <col min="1282" max="1282" width="56.28515625" style="4" customWidth="1"/>
    <col min="1283" max="1283" width="8.7109375" style="4" customWidth="1"/>
    <col min="1284" max="1284" width="6.28515625" style="4" customWidth="1"/>
    <col min="1285" max="1285" width="10.28515625" style="4" bestFit="1" customWidth="1"/>
    <col min="1286" max="1286" width="9.28515625" style="4" bestFit="1" customWidth="1"/>
    <col min="1287" max="1287" width="10.28515625" style="4" bestFit="1" customWidth="1"/>
    <col min="1288" max="1288" width="10" style="4" customWidth="1"/>
    <col min="1289" max="1289" width="10.28515625" style="4" bestFit="1" customWidth="1"/>
    <col min="1290" max="1536" width="9.140625" style="4"/>
    <col min="1537" max="1537" width="4.5703125" style="4" customWidth="1"/>
    <col min="1538" max="1538" width="56.28515625" style="4" customWidth="1"/>
    <col min="1539" max="1539" width="8.7109375" style="4" customWidth="1"/>
    <col min="1540" max="1540" width="6.28515625" style="4" customWidth="1"/>
    <col min="1541" max="1541" width="10.28515625" style="4" bestFit="1" customWidth="1"/>
    <col min="1542" max="1542" width="9.28515625" style="4" bestFit="1" customWidth="1"/>
    <col min="1543" max="1543" width="10.28515625" style="4" bestFit="1" customWidth="1"/>
    <col min="1544" max="1544" width="10" style="4" customWidth="1"/>
    <col min="1545" max="1545" width="10.28515625" style="4" bestFit="1" customWidth="1"/>
    <col min="1546" max="1792" width="9.140625" style="4"/>
    <col min="1793" max="1793" width="4.5703125" style="4" customWidth="1"/>
    <col min="1794" max="1794" width="56.28515625" style="4" customWidth="1"/>
    <col min="1795" max="1795" width="8.7109375" style="4" customWidth="1"/>
    <col min="1796" max="1796" width="6.28515625" style="4" customWidth="1"/>
    <col min="1797" max="1797" width="10.28515625" style="4" bestFit="1" customWidth="1"/>
    <col min="1798" max="1798" width="9.28515625" style="4" bestFit="1" customWidth="1"/>
    <col min="1799" max="1799" width="10.28515625" style="4" bestFit="1" customWidth="1"/>
    <col min="1800" max="1800" width="10" style="4" customWidth="1"/>
    <col min="1801" max="1801" width="10.28515625" style="4" bestFit="1" customWidth="1"/>
    <col min="1802" max="2048" width="9.140625" style="4"/>
    <col min="2049" max="2049" width="4.5703125" style="4" customWidth="1"/>
    <col min="2050" max="2050" width="56.28515625" style="4" customWidth="1"/>
    <col min="2051" max="2051" width="8.7109375" style="4" customWidth="1"/>
    <col min="2052" max="2052" width="6.28515625" style="4" customWidth="1"/>
    <col min="2053" max="2053" width="10.28515625" style="4" bestFit="1" customWidth="1"/>
    <col min="2054" max="2054" width="9.28515625" style="4" bestFit="1" customWidth="1"/>
    <col min="2055" max="2055" width="10.28515625" style="4" bestFit="1" customWidth="1"/>
    <col min="2056" max="2056" width="10" style="4" customWidth="1"/>
    <col min="2057" max="2057" width="10.28515625" style="4" bestFit="1" customWidth="1"/>
    <col min="2058" max="2304" width="9.140625" style="4"/>
    <col min="2305" max="2305" width="4.5703125" style="4" customWidth="1"/>
    <col min="2306" max="2306" width="56.28515625" style="4" customWidth="1"/>
    <col min="2307" max="2307" width="8.7109375" style="4" customWidth="1"/>
    <col min="2308" max="2308" width="6.28515625" style="4" customWidth="1"/>
    <col min="2309" max="2309" width="10.28515625" style="4" bestFit="1" customWidth="1"/>
    <col min="2310" max="2310" width="9.28515625" style="4" bestFit="1" customWidth="1"/>
    <col min="2311" max="2311" width="10.28515625" style="4" bestFit="1" customWidth="1"/>
    <col min="2312" max="2312" width="10" style="4" customWidth="1"/>
    <col min="2313" max="2313" width="10.28515625" style="4" bestFit="1" customWidth="1"/>
    <col min="2314" max="2560" width="9.140625" style="4"/>
    <col min="2561" max="2561" width="4.5703125" style="4" customWidth="1"/>
    <col min="2562" max="2562" width="56.28515625" style="4" customWidth="1"/>
    <col min="2563" max="2563" width="8.7109375" style="4" customWidth="1"/>
    <col min="2564" max="2564" width="6.28515625" style="4" customWidth="1"/>
    <col min="2565" max="2565" width="10.28515625" style="4" bestFit="1" customWidth="1"/>
    <col min="2566" max="2566" width="9.28515625" style="4" bestFit="1" customWidth="1"/>
    <col min="2567" max="2567" width="10.28515625" style="4" bestFit="1" customWidth="1"/>
    <col min="2568" max="2568" width="10" style="4" customWidth="1"/>
    <col min="2569" max="2569" width="10.28515625" style="4" bestFit="1" customWidth="1"/>
    <col min="2570" max="2816" width="9.140625" style="4"/>
    <col min="2817" max="2817" width="4.5703125" style="4" customWidth="1"/>
    <col min="2818" max="2818" width="56.28515625" style="4" customWidth="1"/>
    <col min="2819" max="2819" width="8.7109375" style="4" customWidth="1"/>
    <col min="2820" max="2820" width="6.28515625" style="4" customWidth="1"/>
    <col min="2821" max="2821" width="10.28515625" style="4" bestFit="1" customWidth="1"/>
    <col min="2822" max="2822" width="9.28515625" style="4" bestFit="1" customWidth="1"/>
    <col min="2823" max="2823" width="10.28515625" style="4" bestFit="1" customWidth="1"/>
    <col min="2824" max="2824" width="10" style="4" customWidth="1"/>
    <col min="2825" max="2825" width="10.28515625" style="4" bestFit="1" customWidth="1"/>
    <col min="2826" max="3072" width="9.140625" style="4"/>
    <col min="3073" max="3073" width="4.5703125" style="4" customWidth="1"/>
    <col min="3074" max="3074" width="56.28515625" style="4" customWidth="1"/>
    <col min="3075" max="3075" width="8.7109375" style="4" customWidth="1"/>
    <col min="3076" max="3076" width="6.28515625" style="4" customWidth="1"/>
    <col min="3077" max="3077" width="10.28515625" style="4" bestFit="1" customWidth="1"/>
    <col min="3078" max="3078" width="9.28515625" style="4" bestFit="1" customWidth="1"/>
    <col min="3079" max="3079" width="10.28515625" style="4" bestFit="1" customWidth="1"/>
    <col min="3080" max="3080" width="10" style="4" customWidth="1"/>
    <col min="3081" max="3081" width="10.28515625" style="4" bestFit="1" customWidth="1"/>
    <col min="3082" max="3328" width="9.140625" style="4"/>
    <col min="3329" max="3329" width="4.5703125" style="4" customWidth="1"/>
    <col min="3330" max="3330" width="56.28515625" style="4" customWidth="1"/>
    <col min="3331" max="3331" width="8.7109375" style="4" customWidth="1"/>
    <col min="3332" max="3332" width="6.28515625" style="4" customWidth="1"/>
    <col min="3333" max="3333" width="10.28515625" style="4" bestFit="1" customWidth="1"/>
    <col min="3334" max="3334" width="9.28515625" style="4" bestFit="1" customWidth="1"/>
    <col min="3335" max="3335" width="10.28515625" style="4" bestFit="1" customWidth="1"/>
    <col min="3336" max="3336" width="10" style="4" customWidth="1"/>
    <col min="3337" max="3337" width="10.28515625" style="4" bestFit="1" customWidth="1"/>
    <col min="3338" max="3584" width="9.140625" style="4"/>
    <col min="3585" max="3585" width="4.5703125" style="4" customWidth="1"/>
    <col min="3586" max="3586" width="56.28515625" style="4" customWidth="1"/>
    <col min="3587" max="3587" width="8.7109375" style="4" customWidth="1"/>
    <col min="3588" max="3588" width="6.28515625" style="4" customWidth="1"/>
    <col min="3589" max="3589" width="10.28515625" style="4" bestFit="1" customWidth="1"/>
    <col min="3590" max="3590" width="9.28515625" style="4" bestFit="1" customWidth="1"/>
    <col min="3591" max="3591" width="10.28515625" style="4" bestFit="1" customWidth="1"/>
    <col min="3592" max="3592" width="10" style="4" customWidth="1"/>
    <col min="3593" max="3593" width="10.28515625" style="4" bestFit="1" customWidth="1"/>
    <col min="3594" max="3840" width="9.140625" style="4"/>
    <col min="3841" max="3841" width="4.5703125" style="4" customWidth="1"/>
    <col min="3842" max="3842" width="56.28515625" style="4" customWidth="1"/>
    <col min="3843" max="3843" width="8.7109375" style="4" customWidth="1"/>
    <col min="3844" max="3844" width="6.28515625" style="4" customWidth="1"/>
    <col min="3845" max="3845" width="10.28515625" style="4" bestFit="1" customWidth="1"/>
    <col min="3846" max="3846" width="9.28515625" style="4" bestFit="1" customWidth="1"/>
    <col min="3847" max="3847" width="10.28515625" style="4" bestFit="1" customWidth="1"/>
    <col min="3848" max="3848" width="10" style="4" customWidth="1"/>
    <col min="3849" max="3849" width="10.28515625" style="4" bestFit="1" customWidth="1"/>
    <col min="3850" max="4096" width="9.140625" style="4"/>
    <col min="4097" max="4097" width="4.5703125" style="4" customWidth="1"/>
    <col min="4098" max="4098" width="56.28515625" style="4" customWidth="1"/>
    <col min="4099" max="4099" width="8.7109375" style="4" customWidth="1"/>
    <col min="4100" max="4100" width="6.28515625" style="4" customWidth="1"/>
    <col min="4101" max="4101" width="10.28515625" style="4" bestFit="1" customWidth="1"/>
    <col min="4102" max="4102" width="9.28515625" style="4" bestFit="1" customWidth="1"/>
    <col min="4103" max="4103" width="10.28515625" style="4" bestFit="1" customWidth="1"/>
    <col min="4104" max="4104" width="10" style="4" customWidth="1"/>
    <col min="4105" max="4105" width="10.28515625" style="4" bestFit="1" customWidth="1"/>
    <col min="4106" max="4352" width="9.140625" style="4"/>
    <col min="4353" max="4353" width="4.5703125" style="4" customWidth="1"/>
    <col min="4354" max="4354" width="56.28515625" style="4" customWidth="1"/>
    <col min="4355" max="4355" width="8.7109375" style="4" customWidth="1"/>
    <col min="4356" max="4356" width="6.28515625" style="4" customWidth="1"/>
    <col min="4357" max="4357" width="10.28515625" style="4" bestFit="1" customWidth="1"/>
    <col min="4358" max="4358" width="9.28515625" style="4" bestFit="1" customWidth="1"/>
    <col min="4359" max="4359" width="10.28515625" style="4" bestFit="1" customWidth="1"/>
    <col min="4360" max="4360" width="10" style="4" customWidth="1"/>
    <col min="4361" max="4361" width="10.28515625" style="4" bestFit="1" customWidth="1"/>
    <col min="4362" max="4608" width="9.140625" style="4"/>
    <col min="4609" max="4609" width="4.5703125" style="4" customWidth="1"/>
    <col min="4610" max="4610" width="56.28515625" style="4" customWidth="1"/>
    <col min="4611" max="4611" width="8.7109375" style="4" customWidth="1"/>
    <col min="4612" max="4612" width="6.28515625" style="4" customWidth="1"/>
    <col min="4613" max="4613" width="10.28515625" style="4" bestFit="1" customWidth="1"/>
    <col min="4614" max="4614" width="9.28515625" style="4" bestFit="1" customWidth="1"/>
    <col min="4615" max="4615" width="10.28515625" style="4" bestFit="1" customWidth="1"/>
    <col min="4616" max="4616" width="10" style="4" customWidth="1"/>
    <col min="4617" max="4617" width="10.28515625" style="4" bestFit="1" customWidth="1"/>
    <col min="4618" max="4864" width="9.140625" style="4"/>
    <col min="4865" max="4865" width="4.5703125" style="4" customWidth="1"/>
    <col min="4866" max="4866" width="56.28515625" style="4" customWidth="1"/>
    <col min="4867" max="4867" width="8.7109375" style="4" customWidth="1"/>
    <col min="4868" max="4868" width="6.28515625" style="4" customWidth="1"/>
    <col min="4869" max="4869" width="10.28515625" style="4" bestFit="1" customWidth="1"/>
    <col min="4870" max="4870" width="9.28515625" style="4" bestFit="1" customWidth="1"/>
    <col min="4871" max="4871" width="10.28515625" style="4" bestFit="1" customWidth="1"/>
    <col min="4872" max="4872" width="10" style="4" customWidth="1"/>
    <col min="4873" max="4873" width="10.28515625" style="4" bestFit="1" customWidth="1"/>
    <col min="4874" max="5120" width="9.140625" style="4"/>
    <col min="5121" max="5121" width="4.5703125" style="4" customWidth="1"/>
    <col min="5122" max="5122" width="56.28515625" style="4" customWidth="1"/>
    <col min="5123" max="5123" width="8.7109375" style="4" customWidth="1"/>
    <col min="5124" max="5124" width="6.28515625" style="4" customWidth="1"/>
    <col min="5125" max="5125" width="10.28515625" style="4" bestFit="1" customWidth="1"/>
    <col min="5126" max="5126" width="9.28515625" style="4" bestFit="1" customWidth="1"/>
    <col min="5127" max="5127" width="10.28515625" style="4" bestFit="1" customWidth="1"/>
    <col min="5128" max="5128" width="10" style="4" customWidth="1"/>
    <col min="5129" max="5129" width="10.28515625" style="4" bestFit="1" customWidth="1"/>
    <col min="5130" max="5376" width="9.140625" style="4"/>
    <col min="5377" max="5377" width="4.5703125" style="4" customWidth="1"/>
    <col min="5378" max="5378" width="56.28515625" style="4" customWidth="1"/>
    <col min="5379" max="5379" width="8.7109375" style="4" customWidth="1"/>
    <col min="5380" max="5380" width="6.28515625" style="4" customWidth="1"/>
    <col min="5381" max="5381" width="10.28515625" style="4" bestFit="1" customWidth="1"/>
    <col min="5382" max="5382" width="9.28515625" style="4" bestFit="1" customWidth="1"/>
    <col min="5383" max="5383" width="10.28515625" style="4" bestFit="1" customWidth="1"/>
    <col min="5384" max="5384" width="10" style="4" customWidth="1"/>
    <col min="5385" max="5385" width="10.28515625" style="4" bestFit="1" customWidth="1"/>
    <col min="5386" max="5632" width="9.140625" style="4"/>
    <col min="5633" max="5633" width="4.5703125" style="4" customWidth="1"/>
    <col min="5634" max="5634" width="56.28515625" style="4" customWidth="1"/>
    <col min="5635" max="5635" width="8.7109375" style="4" customWidth="1"/>
    <col min="5636" max="5636" width="6.28515625" style="4" customWidth="1"/>
    <col min="5637" max="5637" width="10.28515625" style="4" bestFit="1" customWidth="1"/>
    <col min="5638" max="5638" width="9.28515625" style="4" bestFit="1" customWidth="1"/>
    <col min="5639" max="5639" width="10.28515625" style="4" bestFit="1" customWidth="1"/>
    <col min="5640" max="5640" width="10" style="4" customWidth="1"/>
    <col min="5641" max="5641" width="10.28515625" style="4" bestFit="1" customWidth="1"/>
    <col min="5642" max="5888" width="9.140625" style="4"/>
    <col min="5889" max="5889" width="4.5703125" style="4" customWidth="1"/>
    <col min="5890" max="5890" width="56.28515625" style="4" customWidth="1"/>
    <col min="5891" max="5891" width="8.7109375" style="4" customWidth="1"/>
    <col min="5892" max="5892" width="6.28515625" style="4" customWidth="1"/>
    <col min="5893" max="5893" width="10.28515625" style="4" bestFit="1" customWidth="1"/>
    <col min="5894" max="5894" width="9.28515625" style="4" bestFit="1" customWidth="1"/>
    <col min="5895" max="5895" width="10.28515625" style="4" bestFit="1" customWidth="1"/>
    <col min="5896" max="5896" width="10" style="4" customWidth="1"/>
    <col min="5897" max="5897" width="10.28515625" style="4" bestFit="1" customWidth="1"/>
    <col min="5898" max="6144" width="9.140625" style="4"/>
    <col min="6145" max="6145" width="4.5703125" style="4" customWidth="1"/>
    <col min="6146" max="6146" width="56.28515625" style="4" customWidth="1"/>
    <col min="6147" max="6147" width="8.7109375" style="4" customWidth="1"/>
    <col min="6148" max="6148" width="6.28515625" style="4" customWidth="1"/>
    <col min="6149" max="6149" width="10.28515625" style="4" bestFit="1" customWidth="1"/>
    <col min="6150" max="6150" width="9.28515625" style="4" bestFit="1" customWidth="1"/>
    <col min="6151" max="6151" width="10.28515625" style="4" bestFit="1" customWidth="1"/>
    <col min="6152" max="6152" width="10" style="4" customWidth="1"/>
    <col min="6153" max="6153" width="10.28515625" style="4" bestFit="1" customWidth="1"/>
    <col min="6154" max="6400" width="9.140625" style="4"/>
    <col min="6401" max="6401" width="4.5703125" style="4" customWidth="1"/>
    <col min="6402" max="6402" width="56.28515625" style="4" customWidth="1"/>
    <col min="6403" max="6403" width="8.7109375" style="4" customWidth="1"/>
    <col min="6404" max="6404" width="6.28515625" style="4" customWidth="1"/>
    <col min="6405" max="6405" width="10.28515625" style="4" bestFit="1" customWidth="1"/>
    <col min="6406" max="6406" width="9.28515625" style="4" bestFit="1" customWidth="1"/>
    <col min="6407" max="6407" width="10.28515625" style="4" bestFit="1" customWidth="1"/>
    <col min="6408" max="6408" width="10" style="4" customWidth="1"/>
    <col min="6409" max="6409" width="10.28515625" style="4" bestFit="1" customWidth="1"/>
    <col min="6410" max="6656" width="9.140625" style="4"/>
    <col min="6657" max="6657" width="4.5703125" style="4" customWidth="1"/>
    <col min="6658" max="6658" width="56.28515625" style="4" customWidth="1"/>
    <col min="6659" max="6659" width="8.7109375" style="4" customWidth="1"/>
    <col min="6660" max="6660" width="6.28515625" style="4" customWidth="1"/>
    <col min="6661" max="6661" width="10.28515625" style="4" bestFit="1" customWidth="1"/>
    <col min="6662" max="6662" width="9.28515625" style="4" bestFit="1" customWidth="1"/>
    <col min="6663" max="6663" width="10.28515625" style="4" bestFit="1" customWidth="1"/>
    <col min="6664" max="6664" width="10" style="4" customWidth="1"/>
    <col min="6665" max="6665" width="10.28515625" style="4" bestFit="1" customWidth="1"/>
    <col min="6666" max="6912" width="9.140625" style="4"/>
    <col min="6913" max="6913" width="4.5703125" style="4" customWidth="1"/>
    <col min="6914" max="6914" width="56.28515625" style="4" customWidth="1"/>
    <col min="6915" max="6915" width="8.7109375" style="4" customWidth="1"/>
    <col min="6916" max="6916" width="6.28515625" style="4" customWidth="1"/>
    <col min="6917" max="6917" width="10.28515625" style="4" bestFit="1" customWidth="1"/>
    <col min="6918" max="6918" width="9.28515625" style="4" bestFit="1" customWidth="1"/>
    <col min="6919" max="6919" width="10.28515625" style="4" bestFit="1" customWidth="1"/>
    <col min="6920" max="6920" width="10" style="4" customWidth="1"/>
    <col min="6921" max="6921" width="10.28515625" style="4" bestFit="1" customWidth="1"/>
    <col min="6922" max="7168" width="9.140625" style="4"/>
    <col min="7169" max="7169" width="4.5703125" style="4" customWidth="1"/>
    <col min="7170" max="7170" width="56.28515625" style="4" customWidth="1"/>
    <col min="7171" max="7171" width="8.7109375" style="4" customWidth="1"/>
    <col min="7172" max="7172" width="6.28515625" style="4" customWidth="1"/>
    <col min="7173" max="7173" width="10.28515625" style="4" bestFit="1" customWidth="1"/>
    <col min="7174" max="7174" width="9.28515625" style="4" bestFit="1" customWidth="1"/>
    <col min="7175" max="7175" width="10.28515625" style="4" bestFit="1" customWidth="1"/>
    <col min="7176" max="7176" width="10" style="4" customWidth="1"/>
    <col min="7177" max="7177" width="10.28515625" style="4" bestFit="1" customWidth="1"/>
    <col min="7178" max="7424" width="9.140625" style="4"/>
    <col min="7425" max="7425" width="4.5703125" style="4" customWidth="1"/>
    <col min="7426" max="7426" width="56.28515625" style="4" customWidth="1"/>
    <col min="7427" max="7427" width="8.7109375" style="4" customWidth="1"/>
    <col min="7428" max="7428" width="6.28515625" style="4" customWidth="1"/>
    <col min="7429" max="7429" width="10.28515625" style="4" bestFit="1" customWidth="1"/>
    <col min="7430" max="7430" width="9.28515625" style="4" bestFit="1" customWidth="1"/>
    <col min="7431" max="7431" width="10.28515625" style="4" bestFit="1" customWidth="1"/>
    <col min="7432" max="7432" width="10" style="4" customWidth="1"/>
    <col min="7433" max="7433" width="10.28515625" style="4" bestFit="1" customWidth="1"/>
    <col min="7434" max="7680" width="9.140625" style="4"/>
    <col min="7681" max="7681" width="4.5703125" style="4" customWidth="1"/>
    <col min="7682" max="7682" width="56.28515625" style="4" customWidth="1"/>
    <col min="7683" max="7683" width="8.7109375" style="4" customWidth="1"/>
    <col min="7684" max="7684" width="6.28515625" style="4" customWidth="1"/>
    <col min="7685" max="7685" width="10.28515625" style="4" bestFit="1" customWidth="1"/>
    <col min="7686" max="7686" width="9.28515625" style="4" bestFit="1" customWidth="1"/>
    <col min="7687" max="7687" width="10.28515625" style="4" bestFit="1" customWidth="1"/>
    <col min="7688" max="7688" width="10" style="4" customWidth="1"/>
    <col min="7689" max="7689" width="10.28515625" style="4" bestFit="1" customWidth="1"/>
    <col min="7690" max="7936" width="9.140625" style="4"/>
    <col min="7937" max="7937" width="4.5703125" style="4" customWidth="1"/>
    <col min="7938" max="7938" width="56.28515625" style="4" customWidth="1"/>
    <col min="7939" max="7939" width="8.7109375" style="4" customWidth="1"/>
    <col min="7940" max="7940" width="6.28515625" style="4" customWidth="1"/>
    <col min="7941" max="7941" width="10.28515625" style="4" bestFit="1" customWidth="1"/>
    <col min="7942" max="7942" width="9.28515625" style="4" bestFit="1" customWidth="1"/>
    <col min="7943" max="7943" width="10.28515625" style="4" bestFit="1" customWidth="1"/>
    <col min="7944" max="7944" width="10" style="4" customWidth="1"/>
    <col min="7945" max="7945" width="10.28515625" style="4" bestFit="1" customWidth="1"/>
    <col min="7946" max="8192" width="9.140625" style="4"/>
    <col min="8193" max="8193" width="4.5703125" style="4" customWidth="1"/>
    <col min="8194" max="8194" width="56.28515625" style="4" customWidth="1"/>
    <col min="8195" max="8195" width="8.7109375" style="4" customWidth="1"/>
    <col min="8196" max="8196" width="6.28515625" style="4" customWidth="1"/>
    <col min="8197" max="8197" width="10.28515625" style="4" bestFit="1" customWidth="1"/>
    <col min="8198" max="8198" width="9.28515625" style="4" bestFit="1" customWidth="1"/>
    <col min="8199" max="8199" width="10.28515625" style="4" bestFit="1" customWidth="1"/>
    <col min="8200" max="8200" width="10" style="4" customWidth="1"/>
    <col min="8201" max="8201" width="10.28515625" style="4" bestFit="1" customWidth="1"/>
    <col min="8202" max="8448" width="9.140625" style="4"/>
    <col min="8449" max="8449" width="4.5703125" style="4" customWidth="1"/>
    <col min="8450" max="8450" width="56.28515625" style="4" customWidth="1"/>
    <col min="8451" max="8451" width="8.7109375" style="4" customWidth="1"/>
    <col min="8452" max="8452" width="6.28515625" style="4" customWidth="1"/>
    <col min="8453" max="8453" width="10.28515625" style="4" bestFit="1" customWidth="1"/>
    <col min="8454" max="8454" width="9.28515625" style="4" bestFit="1" customWidth="1"/>
    <col min="8455" max="8455" width="10.28515625" style="4" bestFit="1" customWidth="1"/>
    <col min="8456" max="8456" width="10" style="4" customWidth="1"/>
    <col min="8457" max="8457" width="10.28515625" style="4" bestFit="1" customWidth="1"/>
    <col min="8458" max="8704" width="9.140625" style="4"/>
    <col min="8705" max="8705" width="4.5703125" style="4" customWidth="1"/>
    <col min="8706" max="8706" width="56.28515625" style="4" customWidth="1"/>
    <col min="8707" max="8707" width="8.7109375" style="4" customWidth="1"/>
    <col min="8708" max="8708" width="6.28515625" style="4" customWidth="1"/>
    <col min="8709" max="8709" width="10.28515625" style="4" bestFit="1" customWidth="1"/>
    <col min="8710" max="8710" width="9.28515625" style="4" bestFit="1" customWidth="1"/>
    <col min="8711" max="8711" width="10.28515625" style="4" bestFit="1" customWidth="1"/>
    <col min="8712" max="8712" width="10" style="4" customWidth="1"/>
    <col min="8713" max="8713" width="10.28515625" style="4" bestFit="1" customWidth="1"/>
    <col min="8714" max="8960" width="9.140625" style="4"/>
    <col min="8961" max="8961" width="4.5703125" style="4" customWidth="1"/>
    <col min="8962" max="8962" width="56.28515625" style="4" customWidth="1"/>
    <col min="8963" max="8963" width="8.7109375" style="4" customWidth="1"/>
    <col min="8964" max="8964" width="6.28515625" style="4" customWidth="1"/>
    <col min="8965" max="8965" width="10.28515625" style="4" bestFit="1" customWidth="1"/>
    <col min="8966" max="8966" width="9.28515625" style="4" bestFit="1" customWidth="1"/>
    <col min="8967" max="8967" width="10.28515625" style="4" bestFit="1" customWidth="1"/>
    <col min="8968" max="8968" width="10" style="4" customWidth="1"/>
    <col min="8969" max="8969" width="10.28515625" style="4" bestFit="1" customWidth="1"/>
    <col min="8970" max="9216" width="9.140625" style="4"/>
    <col min="9217" max="9217" width="4.5703125" style="4" customWidth="1"/>
    <col min="9218" max="9218" width="56.28515625" style="4" customWidth="1"/>
    <col min="9219" max="9219" width="8.7109375" style="4" customWidth="1"/>
    <col min="9220" max="9220" width="6.28515625" style="4" customWidth="1"/>
    <col min="9221" max="9221" width="10.28515625" style="4" bestFit="1" customWidth="1"/>
    <col min="9222" max="9222" width="9.28515625" style="4" bestFit="1" customWidth="1"/>
    <col min="9223" max="9223" width="10.28515625" style="4" bestFit="1" customWidth="1"/>
    <col min="9224" max="9224" width="10" style="4" customWidth="1"/>
    <col min="9225" max="9225" width="10.28515625" style="4" bestFit="1" customWidth="1"/>
    <col min="9226" max="9472" width="9.140625" style="4"/>
    <col min="9473" max="9473" width="4.5703125" style="4" customWidth="1"/>
    <col min="9474" max="9474" width="56.28515625" style="4" customWidth="1"/>
    <col min="9475" max="9475" width="8.7109375" style="4" customWidth="1"/>
    <col min="9476" max="9476" width="6.28515625" style="4" customWidth="1"/>
    <col min="9477" max="9477" width="10.28515625" style="4" bestFit="1" customWidth="1"/>
    <col min="9478" max="9478" width="9.28515625" style="4" bestFit="1" customWidth="1"/>
    <col min="9479" max="9479" width="10.28515625" style="4" bestFit="1" customWidth="1"/>
    <col min="9480" max="9480" width="10" style="4" customWidth="1"/>
    <col min="9481" max="9481" width="10.28515625" style="4" bestFit="1" customWidth="1"/>
    <col min="9482" max="9728" width="9.140625" style="4"/>
    <col min="9729" max="9729" width="4.5703125" style="4" customWidth="1"/>
    <col min="9730" max="9730" width="56.28515625" style="4" customWidth="1"/>
    <col min="9731" max="9731" width="8.7109375" style="4" customWidth="1"/>
    <col min="9732" max="9732" width="6.28515625" style="4" customWidth="1"/>
    <col min="9733" max="9733" width="10.28515625" style="4" bestFit="1" customWidth="1"/>
    <col min="9734" max="9734" width="9.28515625" style="4" bestFit="1" customWidth="1"/>
    <col min="9735" max="9735" width="10.28515625" style="4" bestFit="1" customWidth="1"/>
    <col min="9736" max="9736" width="10" style="4" customWidth="1"/>
    <col min="9737" max="9737" width="10.28515625" style="4" bestFit="1" customWidth="1"/>
    <col min="9738" max="9984" width="9.140625" style="4"/>
    <col min="9985" max="9985" width="4.5703125" style="4" customWidth="1"/>
    <col min="9986" max="9986" width="56.28515625" style="4" customWidth="1"/>
    <col min="9987" max="9987" width="8.7109375" style="4" customWidth="1"/>
    <col min="9988" max="9988" width="6.28515625" style="4" customWidth="1"/>
    <col min="9989" max="9989" width="10.28515625" style="4" bestFit="1" customWidth="1"/>
    <col min="9990" max="9990" width="9.28515625" style="4" bestFit="1" customWidth="1"/>
    <col min="9991" max="9991" width="10.28515625" style="4" bestFit="1" customWidth="1"/>
    <col min="9992" max="9992" width="10" style="4" customWidth="1"/>
    <col min="9993" max="9993" width="10.28515625" style="4" bestFit="1" customWidth="1"/>
    <col min="9994" max="10240" width="9.140625" style="4"/>
    <col min="10241" max="10241" width="4.5703125" style="4" customWidth="1"/>
    <col min="10242" max="10242" width="56.28515625" style="4" customWidth="1"/>
    <col min="10243" max="10243" width="8.7109375" style="4" customWidth="1"/>
    <col min="10244" max="10244" width="6.28515625" style="4" customWidth="1"/>
    <col min="10245" max="10245" width="10.28515625" style="4" bestFit="1" customWidth="1"/>
    <col min="10246" max="10246" width="9.28515625" style="4" bestFit="1" customWidth="1"/>
    <col min="10247" max="10247" width="10.28515625" style="4" bestFit="1" customWidth="1"/>
    <col min="10248" max="10248" width="10" style="4" customWidth="1"/>
    <col min="10249" max="10249" width="10.28515625" style="4" bestFit="1" customWidth="1"/>
    <col min="10250" max="10496" width="9.140625" style="4"/>
    <col min="10497" max="10497" width="4.5703125" style="4" customWidth="1"/>
    <col min="10498" max="10498" width="56.28515625" style="4" customWidth="1"/>
    <col min="10499" max="10499" width="8.7109375" style="4" customWidth="1"/>
    <col min="10500" max="10500" width="6.28515625" style="4" customWidth="1"/>
    <col min="10501" max="10501" width="10.28515625" style="4" bestFit="1" customWidth="1"/>
    <col min="10502" max="10502" width="9.28515625" style="4" bestFit="1" customWidth="1"/>
    <col min="10503" max="10503" width="10.28515625" style="4" bestFit="1" customWidth="1"/>
    <col min="10504" max="10504" width="10" style="4" customWidth="1"/>
    <col min="10505" max="10505" width="10.28515625" style="4" bestFit="1" customWidth="1"/>
    <col min="10506" max="10752" width="9.140625" style="4"/>
    <col min="10753" max="10753" width="4.5703125" style="4" customWidth="1"/>
    <col min="10754" max="10754" width="56.28515625" style="4" customWidth="1"/>
    <col min="10755" max="10755" width="8.7109375" style="4" customWidth="1"/>
    <col min="10756" max="10756" width="6.28515625" style="4" customWidth="1"/>
    <col min="10757" max="10757" width="10.28515625" style="4" bestFit="1" customWidth="1"/>
    <col min="10758" max="10758" width="9.28515625" style="4" bestFit="1" customWidth="1"/>
    <col min="10759" max="10759" width="10.28515625" style="4" bestFit="1" customWidth="1"/>
    <col min="10760" max="10760" width="10" style="4" customWidth="1"/>
    <col min="10761" max="10761" width="10.28515625" style="4" bestFit="1" customWidth="1"/>
    <col min="10762" max="11008" width="9.140625" style="4"/>
    <col min="11009" max="11009" width="4.5703125" style="4" customWidth="1"/>
    <col min="11010" max="11010" width="56.28515625" style="4" customWidth="1"/>
    <col min="11011" max="11011" width="8.7109375" style="4" customWidth="1"/>
    <col min="11012" max="11012" width="6.28515625" style="4" customWidth="1"/>
    <col min="11013" max="11013" width="10.28515625" style="4" bestFit="1" customWidth="1"/>
    <col min="11014" max="11014" width="9.28515625" style="4" bestFit="1" customWidth="1"/>
    <col min="11015" max="11015" width="10.28515625" style="4" bestFit="1" customWidth="1"/>
    <col min="11016" max="11016" width="10" style="4" customWidth="1"/>
    <col min="11017" max="11017" width="10.28515625" style="4" bestFit="1" customWidth="1"/>
    <col min="11018" max="11264" width="9.140625" style="4"/>
    <col min="11265" max="11265" width="4.5703125" style="4" customWidth="1"/>
    <col min="11266" max="11266" width="56.28515625" style="4" customWidth="1"/>
    <col min="11267" max="11267" width="8.7109375" style="4" customWidth="1"/>
    <col min="11268" max="11268" width="6.28515625" style="4" customWidth="1"/>
    <col min="11269" max="11269" width="10.28515625" style="4" bestFit="1" customWidth="1"/>
    <col min="11270" max="11270" width="9.28515625" style="4" bestFit="1" customWidth="1"/>
    <col min="11271" max="11271" width="10.28515625" style="4" bestFit="1" customWidth="1"/>
    <col min="11272" max="11272" width="10" style="4" customWidth="1"/>
    <col min="11273" max="11273" width="10.28515625" style="4" bestFit="1" customWidth="1"/>
    <col min="11274" max="11520" width="9.140625" style="4"/>
    <col min="11521" max="11521" width="4.5703125" style="4" customWidth="1"/>
    <col min="11522" max="11522" width="56.28515625" style="4" customWidth="1"/>
    <col min="11523" max="11523" width="8.7109375" style="4" customWidth="1"/>
    <col min="11524" max="11524" width="6.28515625" style="4" customWidth="1"/>
    <col min="11525" max="11525" width="10.28515625" style="4" bestFit="1" customWidth="1"/>
    <col min="11526" max="11526" width="9.28515625" style="4" bestFit="1" customWidth="1"/>
    <col min="11527" max="11527" width="10.28515625" style="4" bestFit="1" customWidth="1"/>
    <col min="11528" max="11528" width="10" style="4" customWidth="1"/>
    <col min="11529" max="11529" width="10.28515625" style="4" bestFit="1" customWidth="1"/>
    <col min="11530" max="11776" width="9.140625" style="4"/>
    <col min="11777" max="11777" width="4.5703125" style="4" customWidth="1"/>
    <col min="11778" max="11778" width="56.28515625" style="4" customWidth="1"/>
    <col min="11779" max="11779" width="8.7109375" style="4" customWidth="1"/>
    <col min="11780" max="11780" width="6.28515625" style="4" customWidth="1"/>
    <col min="11781" max="11781" width="10.28515625" style="4" bestFit="1" customWidth="1"/>
    <col min="11782" max="11782" width="9.28515625" style="4" bestFit="1" customWidth="1"/>
    <col min="11783" max="11783" width="10.28515625" style="4" bestFit="1" customWidth="1"/>
    <col min="11784" max="11784" width="10" style="4" customWidth="1"/>
    <col min="11785" max="11785" width="10.28515625" style="4" bestFit="1" customWidth="1"/>
    <col min="11786" max="12032" width="9.140625" style="4"/>
    <col min="12033" max="12033" width="4.5703125" style="4" customWidth="1"/>
    <col min="12034" max="12034" width="56.28515625" style="4" customWidth="1"/>
    <col min="12035" max="12035" width="8.7109375" style="4" customWidth="1"/>
    <col min="12036" max="12036" width="6.28515625" style="4" customWidth="1"/>
    <col min="12037" max="12037" width="10.28515625" style="4" bestFit="1" customWidth="1"/>
    <col min="12038" max="12038" width="9.28515625" style="4" bestFit="1" customWidth="1"/>
    <col min="12039" max="12039" width="10.28515625" style="4" bestFit="1" customWidth="1"/>
    <col min="12040" max="12040" width="10" style="4" customWidth="1"/>
    <col min="12041" max="12041" width="10.28515625" style="4" bestFit="1" customWidth="1"/>
    <col min="12042" max="12288" width="9.140625" style="4"/>
    <col min="12289" max="12289" width="4.5703125" style="4" customWidth="1"/>
    <col min="12290" max="12290" width="56.28515625" style="4" customWidth="1"/>
    <col min="12291" max="12291" width="8.7109375" style="4" customWidth="1"/>
    <col min="12292" max="12292" width="6.28515625" style="4" customWidth="1"/>
    <col min="12293" max="12293" width="10.28515625" style="4" bestFit="1" customWidth="1"/>
    <col min="12294" max="12294" width="9.28515625" style="4" bestFit="1" customWidth="1"/>
    <col min="12295" max="12295" width="10.28515625" style="4" bestFit="1" customWidth="1"/>
    <col min="12296" max="12296" width="10" style="4" customWidth="1"/>
    <col min="12297" max="12297" width="10.28515625" style="4" bestFit="1" customWidth="1"/>
    <col min="12298" max="12544" width="9.140625" style="4"/>
    <col min="12545" max="12545" width="4.5703125" style="4" customWidth="1"/>
    <col min="12546" max="12546" width="56.28515625" style="4" customWidth="1"/>
    <col min="12547" max="12547" width="8.7109375" style="4" customWidth="1"/>
    <col min="12548" max="12548" width="6.28515625" style="4" customWidth="1"/>
    <col min="12549" max="12549" width="10.28515625" style="4" bestFit="1" customWidth="1"/>
    <col min="12550" max="12550" width="9.28515625" style="4" bestFit="1" customWidth="1"/>
    <col min="12551" max="12551" width="10.28515625" style="4" bestFit="1" customWidth="1"/>
    <col min="12552" max="12552" width="10" style="4" customWidth="1"/>
    <col min="12553" max="12553" width="10.28515625" style="4" bestFit="1" customWidth="1"/>
    <col min="12554" max="12800" width="9.140625" style="4"/>
    <col min="12801" max="12801" width="4.5703125" style="4" customWidth="1"/>
    <col min="12802" max="12802" width="56.28515625" style="4" customWidth="1"/>
    <col min="12803" max="12803" width="8.7109375" style="4" customWidth="1"/>
    <col min="12804" max="12804" width="6.28515625" style="4" customWidth="1"/>
    <col min="12805" max="12805" width="10.28515625" style="4" bestFit="1" customWidth="1"/>
    <col min="12806" max="12806" width="9.28515625" style="4" bestFit="1" customWidth="1"/>
    <col min="12807" max="12807" width="10.28515625" style="4" bestFit="1" customWidth="1"/>
    <col min="12808" max="12808" width="10" style="4" customWidth="1"/>
    <col min="12809" max="12809" width="10.28515625" style="4" bestFit="1" customWidth="1"/>
    <col min="12810" max="13056" width="9.140625" style="4"/>
    <col min="13057" max="13057" width="4.5703125" style="4" customWidth="1"/>
    <col min="13058" max="13058" width="56.28515625" style="4" customWidth="1"/>
    <col min="13059" max="13059" width="8.7109375" style="4" customWidth="1"/>
    <col min="13060" max="13060" width="6.28515625" style="4" customWidth="1"/>
    <col min="13061" max="13061" width="10.28515625" style="4" bestFit="1" customWidth="1"/>
    <col min="13062" max="13062" width="9.28515625" style="4" bestFit="1" customWidth="1"/>
    <col min="13063" max="13063" width="10.28515625" style="4" bestFit="1" customWidth="1"/>
    <col min="13064" max="13064" width="10" style="4" customWidth="1"/>
    <col min="13065" max="13065" width="10.28515625" style="4" bestFit="1" customWidth="1"/>
    <col min="13066" max="13312" width="9.140625" style="4"/>
    <col min="13313" max="13313" width="4.5703125" style="4" customWidth="1"/>
    <col min="13314" max="13314" width="56.28515625" style="4" customWidth="1"/>
    <col min="13315" max="13315" width="8.7109375" style="4" customWidth="1"/>
    <col min="13316" max="13316" width="6.28515625" style="4" customWidth="1"/>
    <col min="13317" max="13317" width="10.28515625" style="4" bestFit="1" customWidth="1"/>
    <col min="13318" max="13318" width="9.28515625" style="4" bestFit="1" customWidth="1"/>
    <col min="13319" max="13319" width="10.28515625" style="4" bestFit="1" customWidth="1"/>
    <col min="13320" max="13320" width="10" style="4" customWidth="1"/>
    <col min="13321" max="13321" width="10.28515625" style="4" bestFit="1" customWidth="1"/>
    <col min="13322" max="13568" width="9.140625" style="4"/>
    <col min="13569" max="13569" width="4.5703125" style="4" customWidth="1"/>
    <col min="13570" max="13570" width="56.28515625" style="4" customWidth="1"/>
    <col min="13571" max="13571" width="8.7109375" style="4" customWidth="1"/>
    <col min="13572" max="13572" width="6.28515625" style="4" customWidth="1"/>
    <col min="13573" max="13573" width="10.28515625" style="4" bestFit="1" customWidth="1"/>
    <col min="13574" max="13574" width="9.28515625" style="4" bestFit="1" customWidth="1"/>
    <col min="13575" max="13575" width="10.28515625" style="4" bestFit="1" customWidth="1"/>
    <col min="13576" max="13576" width="10" style="4" customWidth="1"/>
    <col min="13577" max="13577" width="10.28515625" style="4" bestFit="1" customWidth="1"/>
    <col min="13578" max="13824" width="9.140625" style="4"/>
    <col min="13825" max="13825" width="4.5703125" style="4" customWidth="1"/>
    <col min="13826" max="13826" width="56.28515625" style="4" customWidth="1"/>
    <col min="13827" max="13827" width="8.7109375" style="4" customWidth="1"/>
    <col min="13828" max="13828" width="6.28515625" style="4" customWidth="1"/>
    <col min="13829" max="13829" width="10.28515625" style="4" bestFit="1" customWidth="1"/>
    <col min="13830" max="13830" width="9.28515625" style="4" bestFit="1" customWidth="1"/>
    <col min="13831" max="13831" width="10.28515625" style="4" bestFit="1" customWidth="1"/>
    <col min="13832" max="13832" width="10" style="4" customWidth="1"/>
    <col min="13833" max="13833" width="10.28515625" style="4" bestFit="1" customWidth="1"/>
    <col min="13834" max="14080" width="9.140625" style="4"/>
    <col min="14081" max="14081" width="4.5703125" style="4" customWidth="1"/>
    <col min="14082" max="14082" width="56.28515625" style="4" customWidth="1"/>
    <col min="14083" max="14083" width="8.7109375" style="4" customWidth="1"/>
    <col min="14084" max="14084" width="6.28515625" style="4" customWidth="1"/>
    <col min="14085" max="14085" width="10.28515625" style="4" bestFit="1" customWidth="1"/>
    <col min="14086" max="14086" width="9.28515625" style="4" bestFit="1" customWidth="1"/>
    <col min="14087" max="14087" width="10.28515625" style="4" bestFit="1" customWidth="1"/>
    <col min="14088" max="14088" width="10" style="4" customWidth="1"/>
    <col min="14089" max="14089" width="10.28515625" style="4" bestFit="1" customWidth="1"/>
    <col min="14090" max="14336" width="9.140625" style="4"/>
    <col min="14337" max="14337" width="4.5703125" style="4" customWidth="1"/>
    <col min="14338" max="14338" width="56.28515625" style="4" customWidth="1"/>
    <col min="14339" max="14339" width="8.7109375" style="4" customWidth="1"/>
    <col min="14340" max="14340" width="6.28515625" style="4" customWidth="1"/>
    <col min="14341" max="14341" width="10.28515625" style="4" bestFit="1" customWidth="1"/>
    <col min="14342" max="14342" width="9.28515625" style="4" bestFit="1" customWidth="1"/>
    <col min="14343" max="14343" width="10.28515625" style="4" bestFit="1" customWidth="1"/>
    <col min="14344" max="14344" width="10" style="4" customWidth="1"/>
    <col min="14345" max="14345" width="10.28515625" style="4" bestFit="1" customWidth="1"/>
    <col min="14346" max="14592" width="9.140625" style="4"/>
    <col min="14593" max="14593" width="4.5703125" style="4" customWidth="1"/>
    <col min="14594" max="14594" width="56.28515625" style="4" customWidth="1"/>
    <col min="14595" max="14595" width="8.7109375" style="4" customWidth="1"/>
    <col min="14596" max="14596" width="6.28515625" style="4" customWidth="1"/>
    <col min="14597" max="14597" width="10.28515625" style="4" bestFit="1" customWidth="1"/>
    <col min="14598" max="14598" width="9.28515625" style="4" bestFit="1" customWidth="1"/>
    <col min="14599" max="14599" width="10.28515625" style="4" bestFit="1" customWidth="1"/>
    <col min="14600" max="14600" width="10" style="4" customWidth="1"/>
    <col min="14601" max="14601" width="10.28515625" style="4" bestFit="1" customWidth="1"/>
    <col min="14602" max="14848" width="9.140625" style="4"/>
    <col min="14849" max="14849" width="4.5703125" style="4" customWidth="1"/>
    <col min="14850" max="14850" width="56.28515625" style="4" customWidth="1"/>
    <col min="14851" max="14851" width="8.7109375" style="4" customWidth="1"/>
    <col min="14852" max="14852" width="6.28515625" style="4" customWidth="1"/>
    <col min="14853" max="14853" width="10.28515625" style="4" bestFit="1" customWidth="1"/>
    <col min="14854" max="14854" width="9.28515625" style="4" bestFit="1" customWidth="1"/>
    <col min="14855" max="14855" width="10.28515625" style="4" bestFit="1" customWidth="1"/>
    <col min="14856" max="14856" width="10" style="4" customWidth="1"/>
    <col min="14857" max="14857" width="10.28515625" style="4" bestFit="1" customWidth="1"/>
    <col min="14858" max="15104" width="9.140625" style="4"/>
    <col min="15105" max="15105" width="4.5703125" style="4" customWidth="1"/>
    <col min="15106" max="15106" width="56.28515625" style="4" customWidth="1"/>
    <col min="15107" max="15107" width="8.7109375" style="4" customWidth="1"/>
    <col min="15108" max="15108" width="6.28515625" style="4" customWidth="1"/>
    <col min="15109" max="15109" width="10.28515625" style="4" bestFit="1" customWidth="1"/>
    <col min="15110" max="15110" width="9.28515625" style="4" bestFit="1" customWidth="1"/>
    <col min="15111" max="15111" width="10.28515625" style="4" bestFit="1" customWidth="1"/>
    <col min="15112" max="15112" width="10" style="4" customWidth="1"/>
    <col min="15113" max="15113" width="10.28515625" style="4" bestFit="1" customWidth="1"/>
    <col min="15114" max="15360" width="9.140625" style="4"/>
    <col min="15361" max="15361" width="4.5703125" style="4" customWidth="1"/>
    <col min="15362" max="15362" width="56.28515625" style="4" customWidth="1"/>
    <col min="15363" max="15363" width="8.7109375" style="4" customWidth="1"/>
    <col min="15364" max="15364" width="6.28515625" style="4" customWidth="1"/>
    <col min="15365" max="15365" width="10.28515625" style="4" bestFit="1" customWidth="1"/>
    <col min="15366" max="15366" width="9.28515625" style="4" bestFit="1" customWidth="1"/>
    <col min="15367" max="15367" width="10.28515625" style="4" bestFit="1" customWidth="1"/>
    <col min="15368" max="15368" width="10" style="4" customWidth="1"/>
    <col min="15369" max="15369" width="10.28515625" style="4" bestFit="1" customWidth="1"/>
    <col min="15370" max="15616" width="9.140625" style="4"/>
    <col min="15617" max="15617" width="4.5703125" style="4" customWidth="1"/>
    <col min="15618" max="15618" width="56.28515625" style="4" customWidth="1"/>
    <col min="15619" max="15619" width="8.7109375" style="4" customWidth="1"/>
    <col min="15620" max="15620" width="6.28515625" style="4" customWidth="1"/>
    <col min="15621" max="15621" width="10.28515625" style="4" bestFit="1" customWidth="1"/>
    <col min="15622" max="15622" width="9.28515625" style="4" bestFit="1" customWidth="1"/>
    <col min="15623" max="15623" width="10.28515625" style="4" bestFit="1" customWidth="1"/>
    <col min="15624" max="15624" width="10" style="4" customWidth="1"/>
    <col min="15625" max="15625" width="10.28515625" style="4" bestFit="1" customWidth="1"/>
    <col min="15626" max="15872" width="9.140625" style="4"/>
    <col min="15873" max="15873" width="4.5703125" style="4" customWidth="1"/>
    <col min="15874" max="15874" width="56.28515625" style="4" customWidth="1"/>
    <col min="15875" max="15875" width="8.7109375" style="4" customWidth="1"/>
    <col min="15876" max="15876" width="6.28515625" style="4" customWidth="1"/>
    <col min="15877" max="15877" width="10.28515625" style="4" bestFit="1" customWidth="1"/>
    <col min="15878" max="15878" width="9.28515625" style="4" bestFit="1" customWidth="1"/>
    <col min="15879" max="15879" width="10.28515625" style="4" bestFit="1" customWidth="1"/>
    <col min="15880" max="15880" width="10" style="4" customWidth="1"/>
    <col min="15881" max="15881" width="10.28515625" style="4" bestFit="1" customWidth="1"/>
    <col min="15882" max="16128" width="9.140625" style="4"/>
    <col min="16129" max="16129" width="4.5703125" style="4" customWidth="1"/>
    <col min="16130" max="16130" width="56.28515625" style="4" customWidth="1"/>
    <col min="16131" max="16131" width="8.7109375" style="4" customWidth="1"/>
    <col min="16132" max="16132" width="6.28515625" style="4" customWidth="1"/>
    <col min="16133" max="16133" width="10.28515625" style="4" bestFit="1" customWidth="1"/>
    <col min="16134" max="16134" width="9.28515625" style="4" bestFit="1" customWidth="1"/>
    <col min="16135" max="16135" width="10.28515625" style="4" bestFit="1" customWidth="1"/>
    <col min="16136" max="16136" width="10" style="4" customWidth="1"/>
    <col min="16137" max="16137" width="10.28515625" style="4" bestFit="1" customWidth="1"/>
    <col min="16138" max="16384" width="9.140625" style="4"/>
  </cols>
  <sheetData>
    <row r="1" spans="1:9" s="351" customFormat="1" ht="30">
      <c r="A1" s="8" t="s">
        <v>71</v>
      </c>
      <c r="B1" s="8" t="s">
        <v>72</v>
      </c>
      <c r="C1" s="8" t="s">
        <v>73</v>
      </c>
      <c r="D1" s="241" t="s">
        <v>74</v>
      </c>
      <c r="E1" s="241" t="s">
        <v>75</v>
      </c>
      <c r="F1" s="241" t="s">
        <v>76</v>
      </c>
      <c r="G1" s="241" t="s">
        <v>77</v>
      </c>
      <c r="H1" s="241" t="s">
        <v>0</v>
      </c>
      <c r="I1" s="13" t="s">
        <v>1</v>
      </c>
    </row>
    <row r="2" spans="1:9" s="82" customFormat="1" ht="85.5">
      <c r="A2" s="9">
        <v>1</v>
      </c>
      <c r="B2" s="10"/>
      <c r="C2" s="11" t="s">
        <v>715</v>
      </c>
      <c r="D2" s="10">
        <v>1</v>
      </c>
      <c r="E2" s="10" t="s">
        <v>105</v>
      </c>
      <c r="F2" s="237"/>
      <c r="G2" s="237"/>
      <c r="H2" s="15">
        <f>D2*F2</f>
        <v>0</v>
      </c>
      <c r="I2" s="15">
        <f>D2*G2</f>
        <v>0</v>
      </c>
    </row>
    <row r="3" spans="1:9" s="82" customFormat="1">
      <c r="A3" s="9"/>
      <c r="B3" s="10"/>
      <c r="C3" s="11"/>
      <c r="D3" s="10"/>
      <c r="E3" s="10"/>
      <c r="F3" s="125"/>
      <c r="G3" s="125"/>
      <c r="H3" s="15"/>
      <c r="I3" s="15"/>
    </row>
    <row r="4" spans="1:9" s="82" customFormat="1" ht="28.5">
      <c r="A4" s="9">
        <v>2</v>
      </c>
      <c r="B4" s="10"/>
      <c r="C4" s="11" t="s">
        <v>716</v>
      </c>
      <c r="D4" s="10">
        <v>1</v>
      </c>
      <c r="E4" s="10" t="s">
        <v>105</v>
      </c>
      <c r="F4" s="237"/>
      <c r="G4" s="237"/>
      <c r="H4" s="15">
        <f>D4*F4</f>
        <v>0</v>
      </c>
      <c r="I4" s="15">
        <f>D4*G4</f>
        <v>0</v>
      </c>
    </row>
    <row r="5" spans="1:9" s="82" customFormat="1">
      <c r="A5" s="9"/>
      <c r="B5" s="10"/>
      <c r="C5" s="11"/>
      <c r="D5" s="10"/>
      <c r="E5" s="10"/>
      <c r="F5" s="125"/>
      <c r="G5" s="125"/>
      <c r="H5" s="15"/>
      <c r="I5" s="15"/>
    </row>
    <row r="6" spans="1:9" s="82" customFormat="1" ht="42.75">
      <c r="A6" s="9">
        <v>3</v>
      </c>
      <c r="B6" s="10"/>
      <c r="C6" s="11" t="s">
        <v>717</v>
      </c>
      <c r="D6" s="10">
        <v>1</v>
      </c>
      <c r="E6" s="10" t="s">
        <v>105</v>
      </c>
      <c r="F6" s="237"/>
      <c r="G6" s="237"/>
      <c r="H6" s="15">
        <f>D6*F6</f>
        <v>0</v>
      </c>
      <c r="I6" s="15">
        <f>D6*G6</f>
        <v>0</v>
      </c>
    </row>
    <row r="7" spans="1:9" s="82" customFormat="1">
      <c r="A7" s="9"/>
      <c r="B7" s="10"/>
      <c r="C7" s="11"/>
      <c r="D7" s="10"/>
      <c r="E7" s="10"/>
      <c r="F7" s="125"/>
      <c r="G7" s="125"/>
      <c r="H7" s="15"/>
      <c r="I7" s="15"/>
    </row>
    <row r="8" spans="1:9" s="82" customFormat="1">
      <c r="A8" s="9">
        <v>4</v>
      </c>
      <c r="B8" s="10"/>
      <c r="C8" s="11" t="s">
        <v>718</v>
      </c>
      <c r="D8" s="10">
        <v>90</v>
      </c>
      <c r="E8" s="10" t="s">
        <v>90</v>
      </c>
      <c r="F8" s="237"/>
      <c r="G8" s="237"/>
      <c r="H8" s="15">
        <f>D8*F8</f>
        <v>0</v>
      </c>
      <c r="I8" s="15">
        <f>D8*G8</f>
        <v>0</v>
      </c>
    </row>
    <row r="9" spans="1:9" s="82" customFormat="1">
      <c r="A9" s="9"/>
      <c r="B9" s="10"/>
      <c r="C9" s="11"/>
      <c r="D9" s="10"/>
      <c r="E9" s="10"/>
      <c r="F9" s="125"/>
      <c r="G9" s="125"/>
      <c r="H9" s="15"/>
      <c r="I9" s="15"/>
    </row>
    <row r="10" spans="1:9" s="82" customFormat="1">
      <c r="A10" s="9">
        <v>5</v>
      </c>
      <c r="B10" s="10"/>
      <c r="C10" s="11" t="s">
        <v>719</v>
      </c>
      <c r="D10" s="10">
        <v>300</v>
      </c>
      <c r="E10" s="10" t="s">
        <v>90</v>
      </c>
      <c r="F10" s="237"/>
      <c r="G10" s="237"/>
      <c r="H10" s="15">
        <f>D10*F10</f>
        <v>0</v>
      </c>
      <c r="I10" s="15">
        <f>D10*G10</f>
        <v>0</v>
      </c>
    </row>
    <row r="11" spans="1:9" s="82" customFormat="1">
      <c r="A11" s="9"/>
      <c r="B11" s="10"/>
      <c r="C11" s="11"/>
      <c r="D11" s="10"/>
      <c r="E11" s="10"/>
      <c r="F11" s="125"/>
      <c r="G11" s="125"/>
      <c r="H11" s="15"/>
      <c r="I11" s="15"/>
    </row>
    <row r="12" spans="1:9" s="82" customFormat="1">
      <c r="A12" s="9">
        <v>6</v>
      </c>
      <c r="B12" s="10"/>
      <c r="C12" s="11" t="s">
        <v>720</v>
      </c>
      <c r="D12" s="10">
        <v>10</v>
      </c>
      <c r="E12" s="10" t="s">
        <v>90</v>
      </c>
      <c r="F12" s="237"/>
      <c r="G12" s="237"/>
      <c r="H12" s="15">
        <f>D12*F12</f>
        <v>0</v>
      </c>
      <c r="I12" s="15">
        <f>D12*G12</f>
        <v>0</v>
      </c>
    </row>
    <row r="13" spans="1:9" s="82" customFormat="1">
      <c r="A13" s="9"/>
      <c r="B13" s="10"/>
      <c r="C13" s="11"/>
      <c r="D13" s="10"/>
      <c r="E13" s="10"/>
      <c r="F13" s="125"/>
      <c r="G13" s="125"/>
      <c r="H13" s="15"/>
      <c r="I13" s="15"/>
    </row>
    <row r="14" spans="1:9" s="82" customFormat="1">
      <c r="A14" s="9">
        <v>7</v>
      </c>
      <c r="B14" s="10"/>
      <c r="C14" s="11" t="s">
        <v>721</v>
      </c>
      <c r="D14" s="10">
        <v>150</v>
      </c>
      <c r="E14" s="10" t="s">
        <v>90</v>
      </c>
      <c r="F14" s="237"/>
      <c r="G14" s="237"/>
      <c r="H14" s="15">
        <f>D14*F14</f>
        <v>0</v>
      </c>
      <c r="I14" s="15">
        <f>D14*G14</f>
        <v>0</v>
      </c>
    </row>
    <row r="15" spans="1:9" s="82" customFormat="1">
      <c r="A15" s="9"/>
      <c r="B15" s="10"/>
      <c r="C15" s="11"/>
      <c r="D15" s="10"/>
      <c r="E15" s="10"/>
      <c r="F15" s="125"/>
      <c r="G15" s="125"/>
      <c r="H15" s="15"/>
      <c r="I15" s="15"/>
    </row>
    <row r="16" spans="1:9" s="82" customFormat="1" ht="28.5">
      <c r="A16" s="9">
        <v>8</v>
      </c>
      <c r="B16" s="10"/>
      <c r="C16" s="11" t="s">
        <v>722</v>
      </c>
      <c r="D16" s="10">
        <v>6</v>
      </c>
      <c r="E16" s="10" t="s">
        <v>80</v>
      </c>
      <c r="F16" s="237"/>
      <c r="G16" s="237"/>
      <c r="H16" s="15">
        <f>D16*F16</f>
        <v>0</v>
      </c>
      <c r="I16" s="15">
        <f>D16*G16</f>
        <v>0</v>
      </c>
    </row>
    <row r="17" spans="1:10" s="82" customFormat="1">
      <c r="A17" s="9"/>
      <c r="B17" s="10"/>
      <c r="C17" s="11"/>
      <c r="D17" s="10"/>
      <c r="E17" s="10"/>
      <c r="F17" s="125"/>
      <c r="G17" s="125"/>
      <c r="H17" s="15"/>
      <c r="I17" s="15"/>
    </row>
    <row r="18" spans="1:10" s="82" customFormat="1">
      <c r="A18" s="9">
        <v>9</v>
      </c>
      <c r="B18" s="10"/>
      <c r="C18" s="11" t="s">
        <v>723</v>
      </c>
      <c r="D18" s="10">
        <v>7</v>
      </c>
      <c r="E18" s="10" t="s">
        <v>105</v>
      </c>
      <c r="F18" s="237"/>
      <c r="G18" s="237"/>
      <c r="H18" s="15">
        <f>D18*F18</f>
        <v>0</v>
      </c>
      <c r="I18" s="15">
        <f>D18*G18</f>
        <v>0</v>
      </c>
    </row>
    <row r="19" spans="1:10" s="82" customFormat="1">
      <c r="A19" s="9"/>
      <c r="B19" s="10"/>
      <c r="C19" s="11"/>
      <c r="D19" s="10"/>
      <c r="E19" s="10"/>
      <c r="F19" s="125"/>
      <c r="G19" s="125"/>
      <c r="H19" s="15"/>
      <c r="I19" s="15"/>
    </row>
    <row r="20" spans="1:10" s="82" customFormat="1" ht="28.5">
      <c r="A20" s="9">
        <v>10</v>
      </c>
      <c r="B20" s="10"/>
      <c r="C20" s="11" t="s">
        <v>724</v>
      </c>
      <c r="D20" s="10">
        <v>10</v>
      </c>
      <c r="E20" s="10" t="s">
        <v>105</v>
      </c>
      <c r="F20" s="237"/>
      <c r="G20" s="237"/>
      <c r="H20" s="15">
        <f>D20*F20</f>
        <v>0</v>
      </c>
      <c r="I20" s="15">
        <f>D20*G20</f>
        <v>0</v>
      </c>
    </row>
    <row r="21" spans="1:10" s="82" customFormat="1">
      <c r="A21" s="9"/>
      <c r="B21" s="10"/>
      <c r="C21" s="11"/>
      <c r="D21" s="10"/>
      <c r="E21" s="10"/>
      <c r="F21" s="125"/>
      <c r="G21" s="125"/>
      <c r="H21" s="15"/>
      <c r="I21" s="15"/>
    </row>
    <row r="22" spans="1:10" s="82" customFormat="1" ht="57">
      <c r="A22" s="9">
        <v>11</v>
      </c>
      <c r="B22" s="10"/>
      <c r="C22" s="11" t="s">
        <v>725</v>
      </c>
      <c r="D22" s="10">
        <v>3</v>
      </c>
      <c r="E22" s="10" t="s">
        <v>105</v>
      </c>
      <c r="F22" s="237"/>
      <c r="G22" s="237"/>
      <c r="H22" s="15">
        <f>D22*F22</f>
        <v>0</v>
      </c>
      <c r="I22" s="15">
        <f>D22*G22</f>
        <v>0</v>
      </c>
    </row>
    <row r="23" spans="1:10" s="82" customFormat="1">
      <c r="A23" s="9"/>
      <c r="B23" s="10"/>
      <c r="C23" s="11"/>
      <c r="D23" s="10"/>
      <c r="E23" s="10"/>
      <c r="F23" s="125"/>
      <c r="G23" s="125"/>
      <c r="H23" s="15"/>
      <c r="I23" s="15"/>
    </row>
    <row r="24" spans="1:10" s="82" customFormat="1" ht="42.75">
      <c r="A24" s="9">
        <v>12</v>
      </c>
      <c r="B24" s="10"/>
      <c r="C24" s="11" t="s">
        <v>726</v>
      </c>
      <c r="D24" s="10">
        <v>3</v>
      </c>
      <c r="E24" s="10" t="s">
        <v>105</v>
      </c>
      <c r="F24" s="237"/>
      <c r="G24" s="237"/>
      <c r="H24" s="15">
        <f>D24*F24</f>
        <v>0</v>
      </c>
      <c r="I24" s="15">
        <f>D24*G24</f>
        <v>0</v>
      </c>
    </row>
    <row r="25" spans="1:10" s="82" customFormat="1">
      <c r="A25" s="9"/>
      <c r="B25" s="10"/>
      <c r="C25" s="11"/>
      <c r="D25" s="10"/>
      <c r="E25" s="10"/>
      <c r="F25" s="125"/>
      <c r="G25" s="125"/>
      <c r="H25" s="15"/>
      <c r="I25" s="15"/>
    </row>
    <row r="26" spans="1:10" s="82" customFormat="1" ht="28.5">
      <c r="A26" s="9">
        <v>13</v>
      </c>
      <c r="B26" s="10"/>
      <c r="C26" s="11" t="s">
        <v>727</v>
      </c>
      <c r="D26" s="10">
        <v>3</v>
      </c>
      <c r="E26" s="10" t="s">
        <v>105</v>
      </c>
      <c r="F26" s="237"/>
      <c r="G26" s="237"/>
      <c r="H26" s="15">
        <f>D26*F26</f>
        <v>0</v>
      </c>
      <c r="I26" s="15">
        <f>D26*G26</f>
        <v>0</v>
      </c>
    </row>
    <row r="27" spans="1:10" s="82" customFormat="1">
      <c r="A27" s="9"/>
      <c r="B27" s="10"/>
      <c r="C27" s="11"/>
      <c r="D27" s="10"/>
      <c r="E27" s="10"/>
      <c r="F27" s="125"/>
      <c r="G27" s="125"/>
      <c r="H27" s="15"/>
      <c r="I27" s="15"/>
    </row>
    <row r="28" spans="1:10" s="82" customFormat="1" ht="28.5">
      <c r="A28" s="9">
        <v>14</v>
      </c>
      <c r="B28" s="10"/>
      <c r="C28" s="11" t="s">
        <v>728</v>
      </c>
      <c r="D28" s="10">
        <v>100</v>
      </c>
      <c r="E28" s="10" t="s">
        <v>729</v>
      </c>
      <c r="F28" s="237"/>
      <c r="G28" s="237"/>
      <c r="H28" s="15">
        <f>D28*F28</f>
        <v>0</v>
      </c>
      <c r="I28" s="15">
        <f>D28*G28</f>
        <v>0</v>
      </c>
    </row>
    <row r="29" spans="1:10" s="82" customFormat="1">
      <c r="A29" s="9"/>
      <c r="B29" s="10"/>
      <c r="C29" s="11"/>
      <c r="D29" s="10"/>
      <c r="E29" s="10"/>
      <c r="F29" s="125"/>
      <c r="G29" s="125"/>
      <c r="H29" s="15"/>
      <c r="I29" s="15"/>
    </row>
    <row r="30" spans="1:10" s="82" customFormat="1" ht="28.5">
      <c r="A30" s="9">
        <v>15</v>
      </c>
      <c r="B30" s="10"/>
      <c r="C30" s="11" t="s">
        <v>730</v>
      </c>
      <c r="D30" s="10">
        <v>5</v>
      </c>
      <c r="E30" s="10" t="s">
        <v>731</v>
      </c>
      <c r="F30" s="237"/>
      <c r="G30" s="237"/>
      <c r="H30" s="15">
        <f>D30*F30</f>
        <v>0</v>
      </c>
      <c r="I30" s="15">
        <f>D30*G30</f>
        <v>0</v>
      </c>
    </row>
    <row r="31" spans="1:10" s="82" customFormat="1">
      <c r="A31" s="9"/>
      <c r="B31" s="10"/>
      <c r="C31" s="11"/>
      <c r="D31" s="10"/>
      <c r="E31" s="10"/>
      <c r="F31" s="125"/>
      <c r="G31" s="125"/>
      <c r="H31" s="15"/>
      <c r="I31" s="15"/>
    </row>
    <row r="32" spans="1:10" s="82" customFormat="1" ht="28.5">
      <c r="A32" s="9">
        <v>16</v>
      </c>
      <c r="B32" s="10"/>
      <c r="C32" s="11" t="s">
        <v>732</v>
      </c>
      <c r="D32" s="10">
        <v>9</v>
      </c>
      <c r="E32" s="10" t="s">
        <v>80</v>
      </c>
      <c r="F32" s="237"/>
      <c r="G32" s="237"/>
      <c r="H32" s="15">
        <f>D32*F32</f>
        <v>0</v>
      </c>
      <c r="I32" s="15">
        <f>D32*G32</f>
        <v>0</v>
      </c>
      <c r="J32" s="82" t="s">
        <v>733</v>
      </c>
    </row>
    <row r="33" spans="1:9" s="82" customFormat="1">
      <c r="A33" s="9"/>
      <c r="B33" s="10"/>
      <c r="C33" s="11"/>
      <c r="D33" s="10"/>
      <c r="E33" s="10"/>
      <c r="F33" s="125"/>
      <c r="G33" s="125"/>
      <c r="H33" s="15"/>
      <c r="I33" s="15"/>
    </row>
    <row r="34" spans="1:9" s="82" customFormat="1" ht="28.5">
      <c r="A34" s="9">
        <v>17</v>
      </c>
      <c r="B34" s="10"/>
      <c r="C34" s="11" t="s">
        <v>734</v>
      </c>
      <c r="D34" s="10">
        <v>4</v>
      </c>
      <c r="E34" s="10" t="s">
        <v>105</v>
      </c>
      <c r="F34" s="237"/>
      <c r="G34" s="237"/>
      <c r="H34" s="15">
        <f>D34*F34</f>
        <v>0</v>
      </c>
      <c r="I34" s="15">
        <f>D34*G34</f>
        <v>0</v>
      </c>
    </row>
    <row r="35" spans="1:9" s="82" customFormat="1">
      <c r="A35" s="9"/>
      <c r="B35" s="10"/>
      <c r="C35" s="11"/>
      <c r="D35" s="10"/>
      <c r="E35" s="10"/>
      <c r="F35" s="125"/>
      <c r="G35" s="125"/>
      <c r="H35" s="15"/>
      <c r="I35" s="15"/>
    </row>
    <row r="36" spans="1:9" s="82" customFormat="1" ht="28.5">
      <c r="A36" s="9">
        <v>18</v>
      </c>
      <c r="B36" s="10"/>
      <c r="C36" s="11" t="s">
        <v>735</v>
      </c>
      <c r="D36" s="10">
        <v>12</v>
      </c>
      <c r="E36" s="10" t="s">
        <v>105</v>
      </c>
      <c r="F36" s="237"/>
      <c r="G36" s="237"/>
      <c r="H36" s="15">
        <f>D36*F36</f>
        <v>0</v>
      </c>
      <c r="I36" s="15">
        <f>D36*G36</f>
        <v>0</v>
      </c>
    </row>
    <row r="37" spans="1:9" s="82" customFormat="1">
      <c r="A37" s="9"/>
      <c r="B37" s="10"/>
      <c r="C37" s="11"/>
      <c r="D37" s="10"/>
      <c r="E37" s="10"/>
      <c r="F37" s="125"/>
      <c r="G37" s="125"/>
      <c r="H37" s="15"/>
      <c r="I37" s="15"/>
    </row>
    <row r="38" spans="1:9" s="82" customFormat="1" ht="42.75">
      <c r="A38" s="9">
        <v>19</v>
      </c>
      <c r="B38" s="10"/>
      <c r="C38" s="11" t="s">
        <v>736</v>
      </c>
      <c r="D38" s="10">
        <v>210</v>
      </c>
      <c r="E38" s="10" t="s">
        <v>90</v>
      </c>
      <c r="F38" s="237"/>
      <c r="G38" s="237"/>
      <c r="H38" s="15">
        <f>D38*F38</f>
        <v>0</v>
      </c>
      <c r="I38" s="15">
        <f>D38*G38</f>
        <v>0</v>
      </c>
    </row>
    <row r="39" spans="1:9" s="82" customFormat="1">
      <c r="A39" s="9"/>
      <c r="B39" s="10"/>
      <c r="C39" s="11"/>
      <c r="D39" s="10"/>
      <c r="E39" s="10"/>
      <c r="F39" s="125"/>
      <c r="G39" s="125"/>
      <c r="H39" s="15"/>
      <c r="I39" s="15"/>
    </row>
    <row r="40" spans="1:9" s="82" customFormat="1" ht="28.5">
      <c r="A40" s="9">
        <v>20</v>
      </c>
      <c r="B40" s="10"/>
      <c r="C40" s="11" t="s">
        <v>737</v>
      </c>
      <c r="D40" s="10">
        <v>5</v>
      </c>
      <c r="E40" s="10" t="s">
        <v>105</v>
      </c>
      <c r="F40" s="237"/>
      <c r="G40" s="237"/>
      <c r="H40" s="15">
        <f>D40*F40</f>
        <v>0</v>
      </c>
      <c r="I40" s="15">
        <f>D40*G40</f>
        <v>0</v>
      </c>
    </row>
    <row r="41" spans="1:9" s="82" customFormat="1">
      <c r="A41" s="9"/>
      <c r="B41" s="10"/>
      <c r="C41" s="11"/>
      <c r="D41" s="10"/>
      <c r="E41" s="10"/>
      <c r="F41" s="125"/>
      <c r="G41" s="125"/>
      <c r="H41" s="15"/>
      <c r="I41" s="15"/>
    </row>
    <row r="42" spans="1:9" s="82" customFormat="1" ht="28.5">
      <c r="A42" s="9">
        <v>21</v>
      </c>
      <c r="B42" s="10"/>
      <c r="C42" s="11" t="s">
        <v>738</v>
      </c>
      <c r="D42" s="10">
        <v>10</v>
      </c>
      <c r="E42" s="10" t="s">
        <v>105</v>
      </c>
      <c r="F42" s="237"/>
      <c r="G42" s="237"/>
      <c r="H42" s="15">
        <f>D42*F42</f>
        <v>0</v>
      </c>
      <c r="I42" s="15">
        <f>D42*G42</f>
        <v>0</v>
      </c>
    </row>
    <row r="43" spans="1:9" s="82" customFormat="1">
      <c r="A43" s="9"/>
      <c r="B43" s="10"/>
      <c r="C43" s="11"/>
      <c r="D43" s="10"/>
      <c r="E43" s="10"/>
      <c r="F43" s="125"/>
      <c r="G43" s="125"/>
      <c r="H43" s="15"/>
      <c r="I43" s="15"/>
    </row>
    <row r="44" spans="1:9" s="82" customFormat="1" ht="42.75">
      <c r="A44" s="9">
        <v>22</v>
      </c>
      <c r="B44" s="10"/>
      <c r="C44" s="11" t="s">
        <v>739</v>
      </c>
      <c r="D44" s="10">
        <v>4</v>
      </c>
      <c r="E44" s="10" t="s">
        <v>105</v>
      </c>
      <c r="F44" s="237"/>
      <c r="G44" s="237"/>
      <c r="H44" s="15">
        <f>D44*F44</f>
        <v>0</v>
      </c>
      <c r="I44" s="15">
        <f>D44*G44</f>
        <v>0</v>
      </c>
    </row>
    <row r="45" spans="1:9" s="82" customFormat="1">
      <c r="A45" s="9"/>
      <c r="B45" s="10"/>
      <c r="C45" s="11"/>
      <c r="D45" s="10"/>
      <c r="E45" s="10"/>
      <c r="F45" s="125"/>
      <c r="G45" s="125"/>
      <c r="H45" s="15"/>
      <c r="I45" s="15"/>
    </row>
    <row r="46" spans="1:9" s="82" customFormat="1" ht="28.5">
      <c r="A46" s="9">
        <v>23</v>
      </c>
      <c r="B46" s="10"/>
      <c r="C46" s="11" t="s">
        <v>740</v>
      </c>
      <c r="D46" s="10">
        <v>120</v>
      </c>
      <c r="E46" s="10" t="s">
        <v>729</v>
      </c>
      <c r="F46" s="237"/>
      <c r="G46" s="237"/>
      <c r="H46" s="15">
        <f>D46*F46</f>
        <v>0</v>
      </c>
      <c r="I46" s="15">
        <f>D46*G46</f>
        <v>0</v>
      </c>
    </row>
    <row r="47" spans="1:9" s="82" customFormat="1">
      <c r="A47" s="9"/>
      <c r="B47" s="10"/>
      <c r="C47" s="11"/>
      <c r="D47" s="10"/>
      <c r="E47" s="10"/>
      <c r="F47" s="125"/>
      <c r="G47" s="125"/>
      <c r="H47" s="15"/>
      <c r="I47" s="15"/>
    </row>
    <row r="48" spans="1:9" s="82" customFormat="1" ht="28.5">
      <c r="A48" s="9">
        <v>24</v>
      </c>
      <c r="B48" s="10"/>
      <c r="C48" s="11" t="s">
        <v>741</v>
      </c>
      <c r="D48" s="10">
        <v>2</v>
      </c>
      <c r="E48" s="10" t="s">
        <v>239</v>
      </c>
      <c r="F48" s="237"/>
      <c r="G48" s="237"/>
      <c r="H48" s="15">
        <f>D48*F48</f>
        <v>0</v>
      </c>
      <c r="I48" s="15">
        <f>D48*G48</f>
        <v>0</v>
      </c>
    </row>
    <row r="49" spans="1:9" s="82" customFormat="1">
      <c r="A49" s="9"/>
      <c r="B49" s="10"/>
      <c r="C49" s="11"/>
      <c r="D49" s="10"/>
      <c r="E49" s="10"/>
      <c r="F49" s="125"/>
      <c r="G49" s="125"/>
      <c r="H49" s="15"/>
      <c r="I49" s="15"/>
    </row>
    <row r="50" spans="1:9" s="82" customFormat="1">
      <c r="A50" s="9">
        <v>25</v>
      </c>
      <c r="B50" s="10"/>
      <c r="C50" s="11" t="s">
        <v>742</v>
      </c>
      <c r="D50" s="10">
        <v>1</v>
      </c>
      <c r="E50" s="10" t="s">
        <v>105</v>
      </c>
      <c r="F50" s="237"/>
      <c r="G50" s="237"/>
      <c r="H50" s="15">
        <f>D50*F50</f>
        <v>0</v>
      </c>
      <c r="I50" s="15">
        <f>D50*G50</f>
        <v>0</v>
      </c>
    </row>
    <row r="51" spans="1:9" s="82" customFormat="1">
      <c r="A51" s="9"/>
      <c r="B51" s="10"/>
      <c r="C51" s="11"/>
      <c r="D51" s="10"/>
      <c r="E51" s="10"/>
      <c r="F51" s="125"/>
      <c r="G51" s="125"/>
      <c r="H51" s="15"/>
      <c r="I51" s="15"/>
    </row>
    <row r="52" spans="1:9" s="82" customFormat="1">
      <c r="A52" s="9">
        <v>26</v>
      </c>
      <c r="B52" s="10"/>
      <c r="C52" s="11" t="s">
        <v>743</v>
      </c>
      <c r="D52" s="10">
        <v>1</v>
      </c>
      <c r="E52" s="10" t="s">
        <v>105</v>
      </c>
      <c r="F52" s="237"/>
      <c r="G52" s="237"/>
      <c r="H52" s="15">
        <f>D52*F52</f>
        <v>0</v>
      </c>
      <c r="I52" s="15">
        <f>D52*G52</f>
        <v>0</v>
      </c>
    </row>
    <row r="53" spans="1:9" s="82" customFormat="1">
      <c r="A53" s="9"/>
      <c r="B53" s="10"/>
      <c r="C53" s="11"/>
      <c r="D53" s="10"/>
      <c r="E53" s="10"/>
      <c r="F53" s="125"/>
      <c r="G53" s="125"/>
      <c r="H53" s="15"/>
      <c r="I53" s="15"/>
    </row>
    <row r="54" spans="1:9" s="82" customFormat="1">
      <c r="A54" s="9">
        <v>27</v>
      </c>
      <c r="B54" s="10"/>
      <c r="C54" s="11" t="s">
        <v>744</v>
      </c>
      <c r="D54" s="10">
        <v>4</v>
      </c>
      <c r="E54" s="10" t="s">
        <v>105</v>
      </c>
      <c r="F54" s="237"/>
      <c r="G54" s="237"/>
      <c r="H54" s="15">
        <f>D54*F54</f>
        <v>0</v>
      </c>
      <c r="I54" s="15">
        <f>D54*G54</f>
        <v>0</v>
      </c>
    </row>
    <row r="55" spans="1:9" s="82" customFormat="1">
      <c r="A55" s="9"/>
      <c r="B55" s="10"/>
      <c r="C55" s="11"/>
      <c r="D55" s="10"/>
      <c r="E55" s="10"/>
      <c r="F55" s="125"/>
      <c r="G55" s="125"/>
      <c r="H55" s="15"/>
      <c r="I55" s="15"/>
    </row>
    <row r="56" spans="1:9" s="82" customFormat="1">
      <c r="A56" s="9">
        <v>28</v>
      </c>
      <c r="B56" s="10"/>
      <c r="C56" s="11" t="s">
        <v>745</v>
      </c>
      <c r="D56" s="10">
        <v>1</v>
      </c>
      <c r="E56" s="10" t="s">
        <v>105</v>
      </c>
      <c r="F56" s="237"/>
      <c r="G56" s="237"/>
      <c r="H56" s="15">
        <f>D56*F56</f>
        <v>0</v>
      </c>
      <c r="I56" s="15">
        <f>D56*G56</f>
        <v>0</v>
      </c>
    </row>
    <row r="57" spans="1:9" s="82" customFormat="1">
      <c r="A57" s="9"/>
      <c r="B57" s="10"/>
      <c r="C57" s="11"/>
      <c r="D57" s="10"/>
      <c r="E57" s="10"/>
      <c r="F57" s="125"/>
      <c r="G57" s="125"/>
      <c r="H57" s="15"/>
      <c r="I57" s="15"/>
    </row>
    <row r="58" spans="1:9" s="82" customFormat="1">
      <c r="A58" s="9">
        <v>29</v>
      </c>
      <c r="B58" s="10"/>
      <c r="C58" s="11" t="s">
        <v>746</v>
      </c>
      <c r="D58" s="10">
        <v>1</v>
      </c>
      <c r="E58" s="10" t="s">
        <v>105</v>
      </c>
      <c r="F58" s="237"/>
      <c r="G58" s="237"/>
      <c r="H58" s="15">
        <f>D58*F58</f>
        <v>0</v>
      </c>
      <c r="I58" s="15">
        <f>D58*G58</f>
        <v>0</v>
      </c>
    </row>
    <row r="59" spans="1:9" s="82" customFormat="1">
      <c r="A59" s="9"/>
      <c r="B59" s="10"/>
      <c r="C59" s="11"/>
      <c r="D59" s="10"/>
      <c r="E59" s="10"/>
      <c r="F59" s="125"/>
      <c r="G59" s="125"/>
      <c r="H59" s="15"/>
      <c r="I59" s="15"/>
    </row>
    <row r="60" spans="1:9" s="82" customFormat="1">
      <c r="A60" s="9">
        <v>30</v>
      </c>
      <c r="B60" s="10"/>
      <c r="C60" s="11" t="s">
        <v>747</v>
      </c>
      <c r="D60" s="10">
        <v>1</v>
      </c>
      <c r="E60" s="10" t="s">
        <v>105</v>
      </c>
      <c r="F60" s="237"/>
      <c r="G60" s="237"/>
      <c r="H60" s="15">
        <f>D60*F60</f>
        <v>0</v>
      </c>
      <c r="I60" s="15">
        <f>D60*G60</f>
        <v>0</v>
      </c>
    </row>
    <row r="61" spans="1:9" s="82" customFormat="1">
      <c r="A61" s="9"/>
      <c r="B61" s="10"/>
      <c r="C61" s="11"/>
      <c r="D61" s="10"/>
      <c r="E61" s="10"/>
      <c r="F61" s="125"/>
      <c r="G61" s="125"/>
      <c r="H61" s="15"/>
      <c r="I61" s="15"/>
    </row>
    <row r="62" spans="1:9" s="82" customFormat="1">
      <c r="A62" s="9">
        <v>31</v>
      </c>
      <c r="B62" s="10"/>
      <c r="C62" s="11" t="s">
        <v>748</v>
      </c>
      <c r="D62" s="10">
        <v>5</v>
      </c>
      <c r="E62" s="10" t="s">
        <v>105</v>
      </c>
      <c r="F62" s="237"/>
      <c r="G62" s="237"/>
      <c r="H62" s="15">
        <f>D62*F62</f>
        <v>0</v>
      </c>
      <c r="I62" s="15">
        <f>D62*G62</f>
        <v>0</v>
      </c>
    </row>
    <row r="63" spans="1:9" s="82" customFormat="1">
      <c r="A63" s="9"/>
      <c r="B63" s="10"/>
      <c r="C63" s="11"/>
      <c r="D63" s="10"/>
      <c r="E63" s="10"/>
      <c r="F63" s="125"/>
      <c r="G63" s="125"/>
      <c r="H63" s="15"/>
      <c r="I63" s="15"/>
    </row>
    <row r="64" spans="1:9" s="82" customFormat="1">
      <c r="A64" s="9">
        <v>32</v>
      </c>
      <c r="B64" s="10"/>
      <c r="C64" s="11" t="s">
        <v>749</v>
      </c>
      <c r="D64" s="10">
        <v>1</v>
      </c>
      <c r="E64" s="10" t="s">
        <v>105</v>
      </c>
      <c r="F64" s="237"/>
      <c r="G64" s="237"/>
      <c r="H64" s="15">
        <f>D64*F64</f>
        <v>0</v>
      </c>
      <c r="I64" s="15">
        <f>D64*G64</f>
        <v>0</v>
      </c>
    </row>
    <row r="65" spans="1:9" s="82" customFormat="1">
      <c r="A65" s="9"/>
      <c r="B65" s="10"/>
      <c r="C65" s="11"/>
      <c r="D65" s="10"/>
      <c r="E65" s="10"/>
      <c r="F65" s="125"/>
      <c r="G65" s="125"/>
      <c r="H65" s="15"/>
      <c r="I65" s="15"/>
    </row>
    <row r="66" spans="1:9" s="82" customFormat="1" ht="28.5">
      <c r="A66" s="9">
        <v>33</v>
      </c>
      <c r="B66" s="10"/>
      <c r="C66" s="11" t="s">
        <v>750</v>
      </c>
      <c r="D66" s="10">
        <v>2</v>
      </c>
      <c r="E66" s="10" t="s">
        <v>751</v>
      </c>
      <c r="F66" s="237"/>
      <c r="G66" s="237"/>
      <c r="H66" s="15">
        <f>D66*F66</f>
        <v>0</v>
      </c>
      <c r="I66" s="15">
        <f>D66*G66</f>
        <v>0</v>
      </c>
    </row>
    <row r="67" spans="1:9" s="82" customFormat="1">
      <c r="A67" s="9"/>
      <c r="B67" s="10"/>
      <c r="C67" s="11"/>
      <c r="D67" s="10"/>
      <c r="E67" s="10"/>
      <c r="F67" s="125"/>
      <c r="G67" s="125"/>
      <c r="H67" s="15"/>
      <c r="I67" s="15"/>
    </row>
    <row r="68" spans="1:9" s="82" customFormat="1" ht="28.5">
      <c r="A68" s="9">
        <v>34</v>
      </c>
      <c r="B68" s="10"/>
      <c r="C68" s="11" t="s">
        <v>752</v>
      </c>
      <c r="D68" s="10">
        <v>1</v>
      </c>
      <c r="E68" s="10" t="s">
        <v>105</v>
      </c>
      <c r="F68" s="237"/>
      <c r="G68" s="237"/>
      <c r="H68" s="15">
        <f>D68*F68</f>
        <v>0</v>
      </c>
      <c r="I68" s="15">
        <f>D68*G68</f>
        <v>0</v>
      </c>
    </row>
    <row r="69" spans="1:9" s="82" customFormat="1">
      <c r="A69" s="9"/>
      <c r="B69" s="10"/>
      <c r="C69" s="11"/>
      <c r="D69" s="10"/>
      <c r="E69" s="10"/>
      <c r="F69" s="125"/>
      <c r="G69" s="125"/>
      <c r="H69" s="15"/>
      <c r="I69" s="15"/>
    </row>
    <row r="70" spans="1:9" s="82" customFormat="1" ht="28.5">
      <c r="A70" s="9">
        <v>35</v>
      </c>
      <c r="B70" s="10"/>
      <c r="C70" s="11" t="s">
        <v>753</v>
      </c>
      <c r="D70" s="10">
        <v>1</v>
      </c>
      <c r="E70" s="10" t="s">
        <v>376</v>
      </c>
      <c r="F70" s="237"/>
      <c r="G70" s="237"/>
      <c r="H70" s="15">
        <f>D70*F70</f>
        <v>0</v>
      </c>
      <c r="I70" s="15">
        <f>D70*G70</f>
        <v>0</v>
      </c>
    </row>
    <row r="71" spans="1:9" s="82" customFormat="1">
      <c r="A71" s="9"/>
      <c r="B71" s="10"/>
      <c r="C71" s="11"/>
      <c r="D71" s="10"/>
      <c r="E71" s="10"/>
      <c r="F71" s="125"/>
      <c r="G71" s="125"/>
      <c r="H71" s="15"/>
      <c r="I71" s="15"/>
    </row>
    <row r="72" spans="1:9" s="82" customFormat="1">
      <c r="A72" s="9">
        <v>36</v>
      </c>
      <c r="B72" s="10"/>
      <c r="C72" s="11" t="s">
        <v>754</v>
      </c>
      <c r="D72" s="10">
        <v>2</v>
      </c>
      <c r="E72" s="10" t="s">
        <v>105</v>
      </c>
      <c r="F72" s="237"/>
      <c r="G72" s="237"/>
      <c r="H72" s="15">
        <f>D72*F72</f>
        <v>0</v>
      </c>
      <c r="I72" s="15">
        <f>D72*G72</f>
        <v>0</v>
      </c>
    </row>
    <row r="73" spans="1:9" s="82" customFormat="1">
      <c r="A73" s="9"/>
      <c r="B73" s="10"/>
      <c r="C73" s="11"/>
      <c r="D73" s="10"/>
      <c r="E73" s="10"/>
      <c r="F73" s="125"/>
      <c r="G73" s="125"/>
      <c r="H73" s="15"/>
      <c r="I73" s="15"/>
    </row>
    <row r="74" spans="1:9" s="82" customFormat="1">
      <c r="A74" s="9">
        <v>37</v>
      </c>
      <c r="B74" s="10"/>
      <c r="C74" s="11" t="s">
        <v>755</v>
      </c>
      <c r="D74" s="10">
        <v>1</v>
      </c>
      <c r="E74" s="10" t="s">
        <v>105</v>
      </c>
      <c r="F74" s="237"/>
      <c r="G74" s="237"/>
      <c r="H74" s="15">
        <f>D74*F74</f>
        <v>0</v>
      </c>
      <c r="I74" s="15">
        <f>D74*G74</f>
        <v>0</v>
      </c>
    </row>
    <row r="75" spans="1:9" s="82" customFormat="1">
      <c r="A75" s="9"/>
      <c r="B75" s="10"/>
      <c r="C75" s="11"/>
      <c r="D75" s="10"/>
      <c r="E75" s="10"/>
      <c r="F75" s="125"/>
      <c r="G75" s="125"/>
      <c r="H75" s="15"/>
      <c r="I75" s="15"/>
    </row>
    <row r="76" spans="1:9" s="82" customFormat="1">
      <c r="A76" s="9">
        <v>38</v>
      </c>
      <c r="B76" s="10"/>
      <c r="C76" s="11" t="s">
        <v>756</v>
      </c>
      <c r="D76" s="10">
        <v>1</v>
      </c>
      <c r="E76" s="10" t="s">
        <v>105</v>
      </c>
      <c r="F76" s="237"/>
      <c r="G76" s="237"/>
      <c r="H76" s="15">
        <f>D76*F76</f>
        <v>0</v>
      </c>
      <c r="I76" s="15">
        <f>D76*G76</f>
        <v>0</v>
      </c>
    </row>
    <row r="77" spans="1:9" s="82" customFormat="1">
      <c r="A77" s="9"/>
      <c r="B77" s="10"/>
      <c r="C77" s="11"/>
      <c r="D77" s="10"/>
      <c r="E77" s="10"/>
      <c r="F77" s="125"/>
      <c r="G77" s="125"/>
      <c r="H77" s="15"/>
      <c r="I77" s="15"/>
    </row>
    <row r="78" spans="1:9" s="82" customFormat="1" ht="28.5">
      <c r="A78" s="9">
        <v>39</v>
      </c>
      <c r="B78" s="10"/>
      <c r="C78" s="11" t="s">
        <v>757</v>
      </c>
      <c r="D78" s="10">
        <v>5</v>
      </c>
      <c r="E78" s="10" t="s">
        <v>105</v>
      </c>
      <c r="F78" s="237"/>
      <c r="G78" s="237"/>
      <c r="H78" s="15">
        <f>D78*F78</f>
        <v>0</v>
      </c>
      <c r="I78" s="15">
        <f>D78*G78</f>
        <v>0</v>
      </c>
    </row>
    <row r="79" spans="1:9" s="82" customFormat="1">
      <c r="A79" s="9"/>
      <c r="B79" s="10"/>
      <c r="C79" s="11"/>
      <c r="D79" s="10"/>
      <c r="E79" s="10"/>
      <c r="F79" s="125"/>
      <c r="G79" s="125"/>
      <c r="H79" s="15"/>
      <c r="I79" s="15"/>
    </row>
    <row r="80" spans="1:9" s="80" customFormat="1" ht="15">
      <c r="A80" s="164"/>
      <c r="B80" s="12"/>
      <c r="C80" s="12" t="s">
        <v>89</v>
      </c>
      <c r="D80" s="14"/>
      <c r="E80" s="14"/>
      <c r="F80" s="16"/>
      <c r="G80" s="16"/>
      <c r="H80" s="16">
        <f>ROUND(SUM(H2:H79),0)</f>
        <v>0</v>
      </c>
      <c r="I80" s="16">
        <f>ROUND(SUM(I2:I79),0)</f>
        <v>0</v>
      </c>
    </row>
    <row r="81" spans="3:9" s="80" customFormat="1" ht="15">
      <c r="C81" s="81"/>
      <c r="D81" s="83"/>
      <c r="E81" s="83"/>
      <c r="F81" s="85"/>
      <c r="G81" s="85"/>
      <c r="H81" s="85"/>
      <c r="I81" s="85"/>
    </row>
  </sheetData>
  <sheetProtection algorithmName="SHA-512" hashValue="Kx8CqFChurlRm28r7grszJV17nDdBbQ+df0OpUBJ4L9U2S+SWqKHAkqvWRqZOS7iiVPVkRcTzVvJu2bkVXB3Vw==" saltValue="aHFFci54pxJ7rQzqlQ3m5A==" spinCount="100000" sheet="1" objects="1" scenarios="1"/>
  <autoFilter ref="A1:I81" xr:uid="{00000000-0009-0000-0000-000037000000}"/>
  <customSheetViews>
    <customSheetView guid="{8F7B0D9D-760B-4ED2-8EF3-7E60F24C53A3}" showPageBreaks="1" topLeftCell="A22">
      <selection activeCell="I33" sqref="I33"/>
      <pageMargins left="0.78740157480314965" right="0.78740157480314965" top="0.98425196850393704" bottom="0.98425196850393704" header="0.51181102362204722" footer="0.51181102362204722"/>
      <printOptions gridLines="1"/>
      <pageSetup paperSize="9" orientation="landscape" r:id="rId1"/>
      <headerFooter alignWithMargins="0">
        <oddHeader>&amp;LGTF KFT&amp;C&amp;"Arial,Félkövér"NMHH Visegrádi utca &amp;"Arial,Normál"  MAGÁNTULAJDONÚ TRANSZFORMÁTOR ÁLLOMÁS&amp;"Arial,Félkövér" &amp;"Arial,Normál"&amp;R2019 01.24.</oddHeader>
        <oddFooter>&amp;C&amp;P</oddFooter>
      </headerFooter>
    </customSheetView>
    <customSheetView guid="{889DD361-410A-403A-AA82-655FDFDC877E}" showPageBreaks="1" topLeftCell="A22">
      <selection activeCell="I33" sqref="I33"/>
      <pageMargins left="0.78740157480314965" right="0.78740157480314965" top="0.98425196850393704" bottom="0.98425196850393704" header="0.51181102362204722" footer="0.51181102362204722"/>
      <printOptions gridLines="1"/>
      <pageSetup paperSize="9" orientation="landscape" r:id="rId2"/>
      <headerFooter alignWithMargins="0">
        <oddHeader>&amp;LGTF KFT&amp;C&amp;"Arial,Félkövér"NMHH Visegrádi utca &amp;"Arial,Normál"  MAGÁNTULAJDONÚ TRANSZFORMÁTOR ÁLLOMÁS&amp;"Arial,Félkövér" &amp;"Arial,Normál"&amp;R2019 01.24.</oddHeader>
        <oddFooter>&amp;C&amp;P</oddFooter>
      </headerFooter>
    </customSheetView>
    <customSheetView guid="{D331B704-800F-4B9C-8ED5-0D010377A042}" topLeftCell="A22">
      <selection activeCell="I33" sqref="I33"/>
      <pageMargins left="0.78740157480314965" right="0.78740157480314965" top="0.98425196850393704" bottom="0.98425196850393704" header="0.51181102362204722" footer="0.51181102362204722"/>
      <printOptions gridLines="1"/>
      <pageSetup paperSize="9" orientation="landscape" r:id="rId3"/>
      <headerFooter alignWithMargins="0">
        <oddHeader>&amp;LGTF KFT&amp;C&amp;"Arial,Félkövér"NMHH Visegrádi utca &amp;"Arial,Normál"  MAGÁNTULAJDONÚ TRANSZFORMÁTOR ÁLLOMÁS&amp;"Arial,Félkövér" &amp;"Arial,Normál"&amp;R2019 01.24.</oddHeader>
        <oddFooter>&amp;C&amp;P</oddFooter>
      </headerFooter>
    </customSheetView>
  </customSheetViews>
  <conditionalFormatting sqref="C2:I79">
    <cfRule type="expression" dxfId="82" priority="1">
      <formula>#REF!=""</formula>
    </cfRule>
  </conditionalFormatting>
  <conditionalFormatting sqref="C2:C79">
    <cfRule type="expression" dxfId="81" priority="2">
      <formula>#REF!=""</formula>
    </cfRule>
  </conditionalFormatting>
  <pageMargins left="0.78740157480314965" right="0.78740157480314965" top="0.98425196850393704" bottom="0.98425196850393704" header="0.51181102362204722" footer="0.51181102362204722"/>
  <pageSetup paperSize="9" scale="57" firstPageNumber="304" orientation="portrait" useFirstPageNumber="1" r:id="rId4"/>
  <headerFooter alignWithMargins="0">
    <oddHeader>&amp;L&amp;A</oddHeader>
    <oddFooter>&amp;C&amp;P</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Munka58">
    <tabColor theme="6" tint="-0.249977111117893"/>
  </sheetPr>
  <dimension ref="A1:I27"/>
  <sheetViews>
    <sheetView workbookViewId="0">
      <selection activeCell="G3" sqref="G3"/>
    </sheetView>
  </sheetViews>
  <sheetFormatPr defaultRowHeight="14.25"/>
  <cols>
    <col min="1" max="1" width="7.28515625" style="86" customWidth="1"/>
    <col min="2" max="2" width="11.140625" style="86" customWidth="1"/>
    <col min="3" max="3" width="25.7109375" style="86" customWidth="1"/>
    <col min="4" max="4" width="15.5703125" style="86" customWidth="1"/>
    <col min="5" max="5" width="9.140625" style="86"/>
    <col min="6" max="6" width="19.42578125" style="86" customWidth="1"/>
    <col min="7" max="7" width="14.140625" style="86" customWidth="1"/>
    <col min="8" max="8" width="18.85546875" style="86" customWidth="1"/>
    <col min="9" max="9" width="14.28515625" style="86" customWidth="1"/>
    <col min="10" max="256" width="9.140625" style="86"/>
    <col min="257" max="257" width="34.7109375" style="86" customWidth="1"/>
    <col min="258" max="258" width="11" style="86" customWidth="1"/>
    <col min="259" max="259" width="15" style="86" customWidth="1"/>
    <col min="260" max="260" width="15.5703125" style="86" customWidth="1"/>
    <col min="261" max="512" width="9.140625" style="86"/>
    <col min="513" max="513" width="34.7109375" style="86" customWidth="1"/>
    <col min="514" max="514" width="11" style="86" customWidth="1"/>
    <col min="515" max="515" width="15" style="86" customWidth="1"/>
    <col min="516" max="516" width="15.5703125" style="86" customWidth="1"/>
    <col min="517" max="768" width="9.140625" style="86"/>
    <col min="769" max="769" width="34.7109375" style="86" customWidth="1"/>
    <col min="770" max="770" width="11" style="86" customWidth="1"/>
    <col min="771" max="771" width="15" style="86" customWidth="1"/>
    <col min="772" max="772" width="15.5703125" style="86" customWidth="1"/>
    <col min="773" max="1024" width="9.140625" style="86"/>
    <col min="1025" max="1025" width="34.7109375" style="86" customWidth="1"/>
    <col min="1026" max="1026" width="11" style="86" customWidth="1"/>
    <col min="1027" max="1027" width="15" style="86" customWidth="1"/>
    <col min="1028" max="1028" width="15.5703125" style="86" customWidth="1"/>
    <col min="1029" max="1280" width="9.140625" style="86"/>
    <col min="1281" max="1281" width="34.7109375" style="86" customWidth="1"/>
    <col min="1282" max="1282" width="11" style="86" customWidth="1"/>
    <col min="1283" max="1283" width="15" style="86" customWidth="1"/>
    <col min="1284" max="1284" width="15.5703125" style="86" customWidth="1"/>
    <col min="1285" max="1536" width="9.140625" style="86"/>
    <col min="1537" max="1537" width="34.7109375" style="86" customWidth="1"/>
    <col min="1538" max="1538" width="11" style="86" customWidth="1"/>
    <col min="1539" max="1539" width="15" style="86" customWidth="1"/>
    <col min="1540" max="1540" width="15.5703125" style="86" customWidth="1"/>
    <col min="1541" max="1792" width="9.140625" style="86"/>
    <col min="1793" max="1793" width="34.7109375" style="86" customWidth="1"/>
    <col min="1794" max="1794" width="11" style="86" customWidth="1"/>
    <col min="1795" max="1795" width="15" style="86" customWidth="1"/>
    <col min="1796" max="1796" width="15.5703125" style="86" customWidth="1"/>
    <col min="1797" max="2048" width="9.140625" style="86"/>
    <col min="2049" max="2049" width="34.7109375" style="86" customWidth="1"/>
    <col min="2050" max="2050" width="11" style="86" customWidth="1"/>
    <col min="2051" max="2051" width="15" style="86" customWidth="1"/>
    <col min="2052" max="2052" width="15.5703125" style="86" customWidth="1"/>
    <col min="2053" max="2304" width="9.140625" style="86"/>
    <col min="2305" max="2305" width="34.7109375" style="86" customWidth="1"/>
    <col min="2306" max="2306" width="11" style="86" customWidth="1"/>
    <col min="2307" max="2307" width="15" style="86" customWidth="1"/>
    <col min="2308" max="2308" width="15.5703125" style="86" customWidth="1"/>
    <col min="2309" max="2560" width="9.140625" style="86"/>
    <col min="2561" max="2561" width="34.7109375" style="86" customWidth="1"/>
    <col min="2562" max="2562" width="11" style="86" customWidth="1"/>
    <col min="2563" max="2563" width="15" style="86" customWidth="1"/>
    <col min="2564" max="2564" width="15.5703125" style="86" customWidth="1"/>
    <col min="2565" max="2816" width="9.140625" style="86"/>
    <col min="2817" max="2817" width="34.7109375" style="86" customWidth="1"/>
    <col min="2818" max="2818" width="11" style="86" customWidth="1"/>
    <col min="2819" max="2819" width="15" style="86" customWidth="1"/>
    <col min="2820" max="2820" width="15.5703125" style="86" customWidth="1"/>
    <col min="2821" max="3072" width="9.140625" style="86"/>
    <col min="3073" max="3073" width="34.7109375" style="86" customWidth="1"/>
    <col min="3074" max="3074" width="11" style="86" customWidth="1"/>
    <col min="3075" max="3075" width="15" style="86" customWidth="1"/>
    <col min="3076" max="3076" width="15.5703125" style="86" customWidth="1"/>
    <col min="3077" max="3328" width="9.140625" style="86"/>
    <col min="3329" max="3329" width="34.7109375" style="86" customWidth="1"/>
    <col min="3330" max="3330" width="11" style="86" customWidth="1"/>
    <col min="3331" max="3331" width="15" style="86" customWidth="1"/>
    <col min="3332" max="3332" width="15.5703125" style="86" customWidth="1"/>
    <col min="3333" max="3584" width="9.140625" style="86"/>
    <col min="3585" max="3585" width="34.7109375" style="86" customWidth="1"/>
    <col min="3586" max="3586" width="11" style="86" customWidth="1"/>
    <col min="3587" max="3587" width="15" style="86" customWidth="1"/>
    <col min="3588" max="3588" width="15.5703125" style="86" customWidth="1"/>
    <col min="3589" max="3840" width="9.140625" style="86"/>
    <col min="3841" max="3841" width="34.7109375" style="86" customWidth="1"/>
    <col min="3842" max="3842" width="11" style="86" customWidth="1"/>
    <col min="3843" max="3843" width="15" style="86" customWidth="1"/>
    <col min="3844" max="3844" width="15.5703125" style="86" customWidth="1"/>
    <col min="3845" max="4096" width="9.140625" style="86"/>
    <col min="4097" max="4097" width="34.7109375" style="86" customWidth="1"/>
    <col min="4098" max="4098" width="11" style="86" customWidth="1"/>
    <col min="4099" max="4099" width="15" style="86" customWidth="1"/>
    <col min="4100" max="4100" width="15.5703125" style="86" customWidth="1"/>
    <col min="4101" max="4352" width="9.140625" style="86"/>
    <col min="4353" max="4353" width="34.7109375" style="86" customWidth="1"/>
    <col min="4354" max="4354" width="11" style="86" customWidth="1"/>
    <col min="4355" max="4355" width="15" style="86" customWidth="1"/>
    <col min="4356" max="4356" width="15.5703125" style="86" customWidth="1"/>
    <col min="4357" max="4608" width="9.140625" style="86"/>
    <col min="4609" max="4609" width="34.7109375" style="86" customWidth="1"/>
    <col min="4610" max="4610" width="11" style="86" customWidth="1"/>
    <col min="4611" max="4611" width="15" style="86" customWidth="1"/>
    <col min="4612" max="4612" width="15.5703125" style="86" customWidth="1"/>
    <col min="4613" max="4864" width="9.140625" style="86"/>
    <col min="4865" max="4865" width="34.7109375" style="86" customWidth="1"/>
    <col min="4866" max="4866" width="11" style="86" customWidth="1"/>
    <col min="4867" max="4867" width="15" style="86" customWidth="1"/>
    <col min="4868" max="4868" width="15.5703125" style="86" customWidth="1"/>
    <col min="4869" max="5120" width="9.140625" style="86"/>
    <col min="5121" max="5121" width="34.7109375" style="86" customWidth="1"/>
    <col min="5122" max="5122" width="11" style="86" customWidth="1"/>
    <col min="5123" max="5123" width="15" style="86" customWidth="1"/>
    <col min="5124" max="5124" width="15.5703125" style="86" customWidth="1"/>
    <col min="5125" max="5376" width="9.140625" style="86"/>
    <col min="5377" max="5377" width="34.7109375" style="86" customWidth="1"/>
    <col min="5378" max="5378" width="11" style="86" customWidth="1"/>
    <col min="5379" max="5379" width="15" style="86" customWidth="1"/>
    <col min="5380" max="5380" width="15.5703125" style="86" customWidth="1"/>
    <col min="5381" max="5632" width="9.140625" style="86"/>
    <col min="5633" max="5633" width="34.7109375" style="86" customWidth="1"/>
    <col min="5634" max="5634" width="11" style="86" customWidth="1"/>
    <col min="5635" max="5635" width="15" style="86" customWidth="1"/>
    <col min="5636" max="5636" width="15.5703125" style="86" customWidth="1"/>
    <col min="5637" max="5888" width="9.140625" style="86"/>
    <col min="5889" max="5889" width="34.7109375" style="86" customWidth="1"/>
    <col min="5890" max="5890" width="11" style="86" customWidth="1"/>
    <col min="5891" max="5891" width="15" style="86" customWidth="1"/>
    <col min="5892" max="5892" width="15.5703125" style="86" customWidth="1"/>
    <col min="5893" max="6144" width="9.140625" style="86"/>
    <col min="6145" max="6145" width="34.7109375" style="86" customWidth="1"/>
    <col min="6146" max="6146" width="11" style="86" customWidth="1"/>
    <col min="6147" max="6147" width="15" style="86" customWidth="1"/>
    <col min="6148" max="6148" width="15.5703125" style="86" customWidth="1"/>
    <col min="6149" max="6400" width="9.140625" style="86"/>
    <col min="6401" max="6401" width="34.7109375" style="86" customWidth="1"/>
    <col min="6402" max="6402" width="11" style="86" customWidth="1"/>
    <col min="6403" max="6403" width="15" style="86" customWidth="1"/>
    <col min="6404" max="6404" width="15.5703125" style="86" customWidth="1"/>
    <col min="6405" max="6656" width="9.140625" style="86"/>
    <col min="6657" max="6657" width="34.7109375" style="86" customWidth="1"/>
    <col min="6658" max="6658" width="11" style="86" customWidth="1"/>
    <col min="6659" max="6659" width="15" style="86" customWidth="1"/>
    <col min="6660" max="6660" width="15.5703125" style="86" customWidth="1"/>
    <col min="6661" max="6912" width="9.140625" style="86"/>
    <col min="6913" max="6913" width="34.7109375" style="86" customWidth="1"/>
    <col min="6914" max="6914" width="11" style="86" customWidth="1"/>
    <col min="6915" max="6915" width="15" style="86" customWidth="1"/>
    <col min="6916" max="6916" width="15.5703125" style="86" customWidth="1"/>
    <col min="6917" max="7168" width="9.140625" style="86"/>
    <col min="7169" max="7169" width="34.7109375" style="86" customWidth="1"/>
    <col min="7170" max="7170" width="11" style="86" customWidth="1"/>
    <col min="7171" max="7171" width="15" style="86" customWidth="1"/>
    <col min="7172" max="7172" width="15.5703125" style="86" customWidth="1"/>
    <col min="7173" max="7424" width="9.140625" style="86"/>
    <col min="7425" max="7425" width="34.7109375" style="86" customWidth="1"/>
    <col min="7426" max="7426" width="11" style="86" customWidth="1"/>
    <col min="7427" max="7427" width="15" style="86" customWidth="1"/>
    <col min="7428" max="7428" width="15.5703125" style="86" customWidth="1"/>
    <col min="7429" max="7680" width="9.140625" style="86"/>
    <col min="7681" max="7681" width="34.7109375" style="86" customWidth="1"/>
    <col min="7682" max="7682" width="11" style="86" customWidth="1"/>
    <col min="7683" max="7683" width="15" style="86" customWidth="1"/>
    <col min="7684" max="7684" width="15.5703125" style="86" customWidth="1"/>
    <col min="7685" max="7936" width="9.140625" style="86"/>
    <col min="7937" max="7937" width="34.7109375" style="86" customWidth="1"/>
    <col min="7938" max="7938" width="11" style="86" customWidth="1"/>
    <col min="7939" max="7939" width="15" style="86" customWidth="1"/>
    <col min="7940" max="7940" width="15.5703125" style="86" customWidth="1"/>
    <col min="7941" max="8192" width="9.140625" style="86"/>
    <col min="8193" max="8193" width="34.7109375" style="86" customWidth="1"/>
    <col min="8194" max="8194" width="11" style="86" customWidth="1"/>
    <col min="8195" max="8195" width="15" style="86" customWidth="1"/>
    <col min="8196" max="8196" width="15.5703125" style="86" customWidth="1"/>
    <col min="8197" max="8448" width="9.140625" style="86"/>
    <col min="8449" max="8449" width="34.7109375" style="86" customWidth="1"/>
    <col min="8450" max="8450" width="11" style="86" customWidth="1"/>
    <col min="8451" max="8451" width="15" style="86" customWidth="1"/>
    <col min="8452" max="8452" width="15.5703125" style="86" customWidth="1"/>
    <col min="8453" max="8704" width="9.140625" style="86"/>
    <col min="8705" max="8705" width="34.7109375" style="86" customWidth="1"/>
    <col min="8706" max="8706" width="11" style="86" customWidth="1"/>
    <col min="8707" max="8707" width="15" style="86" customWidth="1"/>
    <col min="8708" max="8708" width="15.5703125" style="86" customWidth="1"/>
    <col min="8709" max="8960" width="9.140625" style="86"/>
    <col min="8961" max="8961" width="34.7109375" style="86" customWidth="1"/>
    <col min="8962" max="8962" width="11" style="86" customWidth="1"/>
    <col min="8963" max="8963" width="15" style="86" customWidth="1"/>
    <col min="8964" max="8964" width="15.5703125" style="86" customWidth="1"/>
    <col min="8965" max="9216" width="9.140625" style="86"/>
    <col min="9217" max="9217" width="34.7109375" style="86" customWidth="1"/>
    <col min="9218" max="9218" width="11" style="86" customWidth="1"/>
    <col min="9219" max="9219" width="15" style="86" customWidth="1"/>
    <col min="9220" max="9220" width="15.5703125" style="86" customWidth="1"/>
    <col min="9221" max="9472" width="9.140625" style="86"/>
    <col min="9473" max="9473" width="34.7109375" style="86" customWidth="1"/>
    <col min="9474" max="9474" width="11" style="86" customWidth="1"/>
    <col min="9475" max="9475" width="15" style="86" customWidth="1"/>
    <col min="9476" max="9476" width="15.5703125" style="86" customWidth="1"/>
    <col min="9477" max="9728" width="9.140625" style="86"/>
    <col min="9729" max="9729" width="34.7109375" style="86" customWidth="1"/>
    <col min="9730" max="9730" width="11" style="86" customWidth="1"/>
    <col min="9731" max="9731" width="15" style="86" customWidth="1"/>
    <col min="9732" max="9732" width="15.5703125" style="86" customWidth="1"/>
    <col min="9733" max="9984" width="9.140625" style="86"/>
    <col min="9985" max="9985" width="34.7109375" style="86" customWidth="1"/>
    <col min="9986" max="9986" width="11" style="86" customWidth="1"/>
    <col min="9987" max="9987" width="15" style="86" customWidth="1"/>
    <col min="9988" max="9988" width="15.5703125" style="86" customWidth="1"/>
    <col min="9989" max="10240" width="9.140625" style="86"/>
    <col min="10241" max="10241" width="34.7109375" style="86" customWidth="1"/>
    <col min="10242" max="10242" width="11" style="86" customWidth="1"/>
    <col min="10243" max="10243" width="15" style="86" customWidth="1"/>
    <col min="10244" max="10244" width="15.5703125" style="86" customWidth="1"/>
    <col min="10245" max="10496" width="9.140625" style="86"/>
    <col min="10497" max="10497" width="34.7109375" style="86" customWidth="1"/>
    <col min="10498" max="10498" width="11" style="86" customWidth="1"/>
    <col min="10499" max="10499" width="15" style="86" customWidth="1"/>
    <col min="10500" max="10500" width="15.5703125" style="86" customWidth="1"/>
    <col min="10501" max="10752" width="9.140625" style="86"/>
    <col min="10753" max="10753" width="34.7109375" style="86" customWidth="1"/>
    <col min="10754" max="10754" width="11" style="86" customWidth="1"/>
    <col min="10755" max="10755" width="15" style="86" customWidth="1"/>
    <col min="10756" max="10756" width="15.5703125" style="86" customWidth="1"/>
    <col min="10757" max="11008" width="9.140625" style="86"/>
    <col min="11009" max="11009" width="34.7109375" style="86" customWidth="1"/>
    <col min="11010" max="11010" width="11" style="86" customWidth="1"/>
    <col min="11011" max="11011" width="15" style="86" customWidth="1"/>
    <col min="11012" max="11012" width="15.5703125" style="86" customWidth="1"/>
    <col min="11013" max="11264" width="9.140625" style="86"/>
    <col min="11265" max="11265" width="34.7109375" style="86" customWidth="1"/>
    <col min="11266" max="11266" width="11" style="86" customWidth="1"/>
    <col min="11267" max="11267" width="15" style="86" customWidth="1"/>
    <col min="11268" max="11268" width="15.5703125" style="86" customWidth="1"/>
    <col min="11269" max="11520" width="9.140625" style="86"/>
    <col min="11521" max="11521" width="34.7109375" style="86" customWidth="1"/>
    <col min="11522" max="11522" width="11" style="86" customWidth="1"/>
    <col min="11523" max="11523" width="15" style="86" customWidth="1"/>
    <col min="11524" max="11524" width="15.5703125" style="86" customWidth="1"/>
    <col min="11525" max="11776" width="9.140625" style="86"/>
    <col min="11777" max="11777" width="34.7109375" style="86" customWidth="1"/>
    <col min="11778" max="11778" width="11" style="86" customWidth="1"/>
    <col min="11779" max="11779" width="15" style="86" customWidth="1"/>
    <col min="11780" max="11780" width="15.5703125" style="86" customWidth="1"/>
    <col min="11781" max="12032" width="9.140625" style="86"/>
    <col min="12033" max="12033" width="34.7109375" style="86" customWidth="1"/>
    <col min="12034" max="12034" width="11" style="86" customWidth="1"/>
    <col min="12035" max="12035" width="15" style="86" customWidth="1"/>
    <col min="12036" max="12036" width="15.5703125" style="86" customWidth="1"/>
    <col min="12037" max="12288" width="9.140625" style="86"/>
    <col min="12289" max="12289" width="34.7109375" style="86" customWidth="1"/>
    <col min="12290" max="12290" width="11" style="86" customWidth="1"/>
    <col min="12291" max="12291" width="15" style="86" customWidth="1"/>
    <col min="12292" max="12292" width="15.5703125" style="86" customWidth="1"/>
    <col min="12293" max="12544" width="9.140625" style="86"/>
    <col min="12545" max="12545" width="34.7109375" style="86" customWidth="1"/>
    <col min="12546" max="12546" width="11" style="86" customWidth="1"/>
    <col min="12547" max="12547" width="15" style="86" customWidth="1"/>
    <col min="12548" max="12548" width="15.5703125" style="86" customWidth="1"/>
    <col min="12549" max="12800" width="9.140625" style="86"/>
    <col min="12801" max="12801" width="34.7109375" style="86" customWidth="1"/>
    <col min="12802" max="12802" width="11" style="86" customWidth="1"/>
    <col min="12803" max="12803" width="15" style="86" customWidth="1"/>
    <col min="12804" max="12804" width="15.5703125" style="86" customWidth="1"/>
    <col min="12805" max="13056" width="9.140625" style="86"/>
    <col min="13057" max="13057" width="34.7109375" style="86" customWidth="1"/>
    <col min="13058" max="13058" width="11" style="86" customWidth="1"/>
    <col min="13059" max="13059" width="15" style="86" customWidth="1"/>
    <col min="13060" max="13060" width="15.5703125" style="86" customWidth="1"/>
    <col min="13061" max="13312" width="9.140625" style="86"/>
    <col min="13313" max="13313" width="34.7109375" style="86" customWidth="1"/>
    <col min="13314" max="13314" width="11" style="86" customWidth="1"/>
    <col min="13315" max="13315" width="15" style="86" customWidth="1"/>
    <col min="13316" max="13316" width="15.5703125" style="86" customWidth="1"/>
    <col min="13317" max="13568" width="9.140625" style="86"/>
    <col min="13569" max="13569" width="34.7109375" style="86" customWidth="1"/>
    <col min="13570" max="13570" width="11" style="86" customWidth="1"/>
    <col min="13571" max="13571" width="15" style="86" customWidth="1"/>
    <col min="13572" max="13572" width="15.5703125" style="86" customWidth="1"/>
    <col min="13573" max="13824" width="9.140625" style="86"/>
    <col min="13825" max="13825" width="34.7109375" style="86" customWidth="1"/>
    <col min="13826" max="13826" width="11" style="86" customWidth="1"/>
    <col min="13827" max="13827" width="15" style="86" customWidth="1"/>
    <col min="13828" max="13828" width="15.5703125" style="86" customWidth="1"/>
    <col min="13829" max="14080" width="9.140625" style="86"/>
    <col min="14081" max="14081" width="34.7109375" style="86" customWidth="1"/>
    <col min="14082" max="14082" width="11" style="86" customWidth="1"/>
    <col min="14083" max="14083" width="15" style="86" customWidth="1"/>
    <col min="14084" max="14084" width="15.5703125" style="86" customWidth="1"/>
    <col min="14085" max="14336" width="9.140625" style="86"/>
    <col min="14337" max="14337" width="34.7109375" style="86" customWidth="1"/>
    <col min="14338" max="14338" width="11" style="86" customWidth="1"/>
    <col min="14339" max="14339" width="15" style="86" customWidth="1"/>
    <col min="14340" max="14340" width="15.5703125" style="86" customWidth="1"/>
    <col min="14341" max="14592" width="9.140625" style="86"/>
    <col min="14593" max="14593" width="34.7109375" style="86" customWidth="1"/>
    <col min="14594" max="14594" width="11" style="86" customWidth="1"/>
    <col min="14595" max="14595" width="15" style="86" customWidth="1"/>
    <col min="14596" max="14596" width="15.5703125" style="86" customWidth="1"/>
    <col min="14597" max="14848" width="9.140625" style="86"/>
    <col min="14849" max="14849" width="34.7109375" style="86" customWidth="1"/>
    <col min="14850" max="14850" width="11" style="86" customWidth="1"/>
    <col min="14851" max="14851" width="15" style="86" customWidth="1"/>
    <col min="14852" max="14852" width="15.5703125" style="86" customWidth="1"/>
    <col min="14853" max="15104" width="9.140625" style="86"/>
    <col min="15105" max="15105" width="34.7109375" style="86" customWidth="1"/>
    <col min="15106" max="15106" width="11" style="86" customWidth="1"/>
    <col min="15107" max="15107" width="15" style="86" customWidth="1"/>
    <col min="15108" max="15108" width="15.5703125" style="86" customWidth="1"/>
    <col min="15109" max="15360" width="9.140625" style="86"/>
    <col min="15361" max="15361" width="34.7109375" style="86" customWidth="1"/>
    <col min="15362" max="15362" width="11" style="86" customWidth="1"/>
    <col min="15363" max="15363" width="15" style="86" customWidth="1"/>
    <col min="15364" max="15364" width="15.5703125" style="86" customWidth="1"/>
    <col min="15365" max="15616" width="9.140625" style="86"/>
    <col min="15617" max="15617" width="34.7109375" style="86" customWidth="1"/>
    <col min="15618" max="15618" width="11" style="86" customWidth="1"/>
    <col min="15619" max="15619" width="15" style="86" customWidth="1"/>
    <col min="15620" max="15620" width="15.5703125" style="86" customWidth="1"/>
    <col min="15621" max="15872" width="9.140625" style="86"/>
    <col min="15873" max="15873" width="34.7109375" style="86" customWidth="1"/>
    <col min="15874" max="15874" width="11" style="86" customWidth="1"/>
    <col min="15875" max="15875" width="15" style="86" customWidth="1"/>
    <col min="15876" max="15876" width="15.5703125" style="86" customWidth="1"/>
    <col min="15877" max="16128" width="9.140625" style="86"/>
    <col min="16129" max="16129" width="34.7109375" style="86" customWidth="1"/>
    <col min="16130" max="16130" width="11" style="86" customWidth="1"/>
    <col min="16131" max="16131" width="15" style="86" customWidth="1"/>
    <col min="16132" max="16132" width="15.5703125" style="86" customWidth="1"/>
    <col min="16133" max="16384" width="9.140625" style="86"/>
  </cols>
  <sheetData>
    <row r="1" spans="1:9" ht="30">
      <c r="A1" s="8" t="s">
        <v>71</v>
      </c>
      <c r="B1" s="8" t="s">
        <v>72</v>
      </c>
      <c r="C1" s="8" t="s">
        <v>73</v>
      </c>
      <c r="D1" s="241" t="s">
        <v>74</v>
      </c>
      <c r="E1" s="241" t="s">
        <v>75</v>
      </c>
      <c r="F1" s="241" t="s">
        <v>76</v>
      </c>
      <c r="G1" s="241" t="s">
        <v>77</v>
      </c>
      <c r="H1" s="241" t="s">
        <v>0</v>
      </c>
      <c r="I1" s="13" t="s">
        <v>1</v>
      </c>
    </row>
    <row r="2" spans="1:9" ht="114">
      <c r="A2" s="9" t="s">
        <v>384</v>
      </c>
      <c r="B2" s="10"/>
      <c r="C2" s="11" t="s">
        <v>378</v>
      </c>
      <c r="D2" s="10">
        <v>1</v>
      </c>
      <c r="E2" s="10" t="s">
        <v>80</v>
      </c>
      <c r="F2" s="237"/>
      <c r="G2" s="237"/>
      <c r="H2" s="15">
        <f>+F2*D2</f>
        <v>0</v>
      </c>
      <c r="I2" s="15">
        <f>+G2*D2</f>
        <v>0</v>
      </c>
    </row>
    <row r="3" spans="1:9">
      <c r="A3" s="9"/>
      <c r="B3" s="10"/>
      <c r="C3" s="11"/>
      <c r="D3" s="10"/>
      <c r="E3" s="10"/>
      <c r="F3" s="125"/>
      <c r="G3" s="125"/>
      <c r="H3" s="15"/>
      <c r="I3" s="15"/>
    </row>
    <row r="4" spans="1:9" ht="114">
      <c r="A4" s="9" t="s">
        <v>386</v>
      </c>
      <c r="B4" s="10"/>
      <c r="C4" s="11" t="s">
        <v>379</v>
      </c>
      <c r="D4" s="10">
        <v>1</v>
      </c>
      <c r="E4" s="10" t="s">
        <v>80</v>
      </c>
      <c r="F4" s="237"/>
      <c r="G4" s="237"/>
      <c r="H4" s="15">
        <f>+F4*D4</f>
        <v>0</v>
      </c>
      <c r="I4" s="15">
        <f>+G4*D4</f>
        <v>0</v>
      </c>
    </row>
    <row r="5" spans="1:9">
      <c r="A5" s="9"/>
      <c r="B5" s="10"/>
      <c r="C5" s="11"/>
      <c r="D5" s="10"/>
      <c r="E5" s="10"/>
      <c r="F5" s="125"/>
      <c r="G5" s="125"/>
      <c r="H5" s="15"/>
      <c r="I5" s="15"/>
    </row>
    <row r="6" spans="1:9" ht="114">
      <c r="A6" s="9" t="s">
        <v>388</v>
      </c>
      <c r="B6" s="10"/>
      <c r="C6" s="11" t="s">
        <v>380</v>
      </c>
      <c r="D6" s="10">
        <v>1</v>
      </c>
      <c r="E6" s="10" t="s">
        <v>80</v>
      </c>
      <c r="F6" s="237"/>
      <c r="G6" s="237"/>
      <c r="H6" s="15">
        <f>+F6*D6</f>
        <v>0</v>
      </c>
      <c r="I6" s="15">
        <f>+G6*D6</f>
        <v>0</v>
      </c>
    </row>
    <row r="7" spans="1:9">
      <c r="A7" s="9"/>
      <c r="B7" s="10"/>
      <c r="C7" s="11"/>
      <c r="D7" s="10"/>
      <c r="E7" s="10"/>
      <c r="F7" s="125"/>
      <c r="G7" s="125"/>
      <c r="H7" s="15"/>
      <c r="I7" s="15"/>
    </row>
    <row r="8" spans="1:9" ht="156.75">
      <c r="A8" s="9" t="s">
        <v>390</v>
      </c>
      <c r="B8" s="10"/>
      <c r="C8" s="11" t="s">
        <v>381</v>
      </c>
      <c r="D8" s="10">
        <v>1</v>
      </c>
      <c r="E8" s="10" t="s">
        <v>80</v>
      </c>
      <c r="F8" s="237"/>
      <c r="G8" s="237"/>
      <c r="H8" s="15">
        <f>+F8*D8</f>
        <v>0</v>
      </c>
      <c r="I8" s="15">
        <f>+G8*D8</f>
        <v>0</v>
      </c>
    </row>
    <row r="9" spans="1:9">
      <c r="E9" s="87"/>
    </row>
    <row r="10" spans="1:9" ht="15">
      <c r="A10" s="164"/>
      <c r="B10" s="12"/>
      <c r="C10" s="12" t="s">
        <v>89</v>
      </c>
      <c r="D10" s="14"/>
      <c r="E10" s="14"/>
      <c r="F10" s="16"/>
      <c r="G10" s="16"/>
      <c r="H10" s="16">
        <f>ROUND(SUM(H2:H8),0)</f>
        <v>0</v>
      </c>
      <c r="I10" s="16">
        <f>ROUND(SUM(I2:I8),0)</f>
        <v>0</v>
      </c>
    </row>
    <row r="27" ht="15.75" customHeight="1"/>
  </sheetData>
  <sheetProtection algorithmName="SHA-512" hashValue="cW+BcjeBfleXLQwSaXb0rvEFLJELgkKnigOdpPpODtjw38f1b7GCIjvHFCFV0FNGEuwnwSFC8LDIJ+YoV3aZ5A==" saltValue="ZgsxzbsfqobxZqZ0s1ANPQ==" spinCount="100000" sheet="1" objects="1" scenarios="1"/>
  <autoFilter ref="A1:I27" xr:uid="{00000000-0009-0000-0000-000038000000}"/>
  <customSheetViews>
    <customSheetView guid="{8F7B0D9D-760B-4ED2-8EF3-7E60F24C53A3}" showPageBreaks="1">
      <selection activeCell="E2" sqref="E2"/>
      <pageMargins left="0.7" right="0.7" top="0.75" bottom="0.75" header="0.3" footer="0.3"/>
      <pageSetup paperSize="9" orientation="portrait" r:id="rId1"/>
    </customSheetView>
    <customSheetView guid="{889DD361-410A-403A-AA82-655FDFDC877E}" showPageBreaks="1">
      <selection activeCell="E2" sqref="E2"/>
      <pageMargins left="0.7" right="0.7" top="0.75" bottom="0.75" header="0.3" footer="0.3"/>
      <pageSetup paperSize="9" orientation="portrait" r:id="rId2"/>
    </customSheetView>
    <customSheetView guid="{D331B704-800F-4B9C-8ED5-0D010377A042}">
      <selection activeCell="E2" sqref="E2"/>
      <pageMargins left="0.7" right="0.7" top="0.75" bottom="0.75" header="0.3" footer="0.3"/>
      <pageSetup paperSize="9" orientation="portrait" verticalDpi="0" r:id="rId3"/>
    </customSheetView>
  </customSheetViews>
  <conditionalFormatting sqref="C2:I3">
    <cfRule type="expression" dxfId="80" priority="7">
      <formula>#REF!=""</formula>
    </cfRule>
  </conditionalFormatting>
  <conditionalFormatting sqref="C4:I5">
    <cfRule type="expression" dxfId="79" priority="5">
      <formula>#REF!=""</formula>
    </cfRule>
  </conditionalFormatting>
  <conditionalFormatting sqref="C2:C3">
    <cfRule type="expression" dxfId="78" priority="8">
      <formula>#REF!=""</formula>
    </cfRule>
  </conditionalFormatting>
  <conditionalFormatting sqref="C4:C5">
    <cfRule type="expression" dxfId="77" priority="6">
      <formula>#REF!=""</formula>
    </cfRule>
  </conditionalFormatting>
  <conditionalFormatting sqref="C6:I7">
    <cfRule type="expression" dxfId="76" priority="3">
      <formula>#REF!=""</formula>
    </cfRule>
  </conditionalFormatting>
  <conditionalFormatting sqref="C6:C7">
    <cfRule type="expression" dxfId="75" priority="4">
      <formula>#REF!=""</formula>
    </cfRule>
  </conditionalFormatting>
  <conditionalFormatting sqref="C8:I8">
    <cfRule type="expression" dxfId="74" priority="1">
      <formula>#REF!=""</formula>
    </cfRule>
  </conditionalFormatting>
  <conditionalFormatting sqref="C8">
    <cfRule type="expression" dxfId="73" priority="2">
      <formula>#REF!=""</formula>
    </cfRule>
  </conditionalFormatting>
  <pageMargins left="0.70866141732283472" right="0.70866141732283472" top="0.74803149606299213" bottom="0.74803149606299213" header="0.31496062992125984" footer="0.31496062992125984"/>
  <pageSetup paperSize="9" scale="64" firstPageNumber="306" orientation="portrait" useFirstPageNumber="1" r:id="rId4"/>
  <headerFooter>
    <oddHeader>&amp;L&amp;A&amp;C</oddHeader>
    <oddFooter>&amp;C&amp;P</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Munka59">
    <tabColor rgb="FFFF66FF"/>
    <pageSetUpPr fitToPage="1"/>
  </sheetPr>
  <dimension ref="A1:J622"/>
  <sheetViews>
    <sheetView zoomScaleNormal="100" workbookViewId="0">
      <selection activeCell="F380" sqref="F380"/>
    </sheetView>
  </sheetViews>
  <sheetFormatPr defaultColWidth="9.140625" defaultRowHeight="14.25"/>
  <cols>
    <col min="1" max="1" width="5.5703125" style="88" customWidth="1"/>
    <col min="2" max="2" width="11.7109375" style="88" customWidth="1"/>
    <col min="3" max="3" width="96.42578125" style="89" customWidth="1"/>
    <col min="4" max="4" width="8.7109375" style="94" customWidth="1"/>
    <col min="5" max="5" width="10.42578125" style="94" customWidth="1"/>
    <col min="6" max="6" width="18.28515625" style="99" customWidth="1"/>
    <col min="7" max="7" width="14.7109375" style="99" customWidth="1"/>
    <col min="8" max="8" width="17.42578125" style="99" customWidth="1"/>
    <col min="9" max="9" width="14.7109375" style="99" customWidth="1"/>
    <col min="10" max="16384" width="9.140625" style="88"/>
  </cols>
  <sheetData>
    <row r="1" spans="1:9" s="360" customFormat="1" ht="30">
      <c r="A1" s="8" t="s">
        <v>71</v>
      </c>
      <c r="B1" s="8" t="s">
        <v>72</v>
      </c>
      <c r="C1" s="8" t="s">
        <v>73</v>
      </c>
      <c r="D1" s="13" t="s">
        <v>74</v>
      </c>
      <c r="E1" s="241" t="s">
        <v>75</v>
      </c>
      <c r="F1" s="241" t="s">
        <v>76</v>
      </c>
      <c r="G1" s="241" t="s">
        <v>77</v>
      </c>
      <c r="H1" s="241" t="s">
        <v>0</v>
      </c>
      <c r="I1" s="241" t="s">
        <v>1</v>
      </c>
    </row>
    <row r="2" spans="1:9" ht="142.5">
      <c r="A2" s="9" t="s">
        <v>384</v>
      </c>
      <c r="B2" s="10" t="s">
        <v>1092</v>
      </c>
      <c r="C2" s="11" t="s">
        <v>4151</v>
      </c>
      <c r="D2" s="10">
        <v>1</v>
      </c>
      <c r="E2" s="10"/>
      <c r="F2" s="237"/>
      <c r="G2" s="237"/>
      <c r="H2" s="15">
        <f>+D2*F2</f>
        <v>0</v>
      </c>
      <c r="I2" s="15">
        <f>+G2*D2</f>
        <v>0</v>
      </c>
    </row>
    <row r="3" spans="1:9">
      <c r="F3" s="96"/>
      <c r="G3" s="96"/>
      <c r="H3" s="96"/>
      <c r="I3" s="96"/>
    </row>
    <row r="4" spans="1:9" ht="57">
      <c r="A4" s="9" t="s">
        <v>386</v>
      </c>
      <c r="B4" s="10" t="s">
        <v>1093</v>
      </c>
      <c r="C4" s="11" t="s">
        <v>4152</v>
      </c>
      <c r="D4" s="10">
        <v>1</v>
      </c>
      <c r="E4" s="10"/>
      <c r="F4" s="237"/>
      <c r="G4" s="237"/>
      <c r="H4" s="15">
        <f>+D4*F4</f>
        <v>0</v>
      </c>
      <c r="I4" s="15">
        <f>+G4*D4</f>
        <v>0</v>
      </c>
    </row>
    <row r="5" spans="1:9">
      <c r="A5" s="9"/>
      <c r="B5" s="10"/>
      <c r="C5" s="11"/>
      <c r="D5" s="10"/>
      <c r="E5" s="10"/>
      <c r="F5" s="125"/>
      <c r="G5" s="125"/>
      <c r="H5" s="15"/>
      <c r="I5" s="15"/>
    </row>
    <row r="6" spans="1:9" ht="42.75">
      <c r="A6" s="9" t="s">
        <v>388</v>
      </c>
      <c r="B6" s="10" t="s">
        <v>1094</v>
      </c>
      <c r="C6" s="11" t="s">
        <v>4153</v>
      </c>
      <c r="D6" s="10">
        <v>1</v>
      </c>
      <c r="E6" s="10"/>
      <c r="F6" s="237"/>
      <c r="G6" s="237"/>
      <c r="H6" s="15">
        <f>+D6*F6</f>
        <v>0</v>
      </c>
      <c r="I6" s="15">
        <f>+G6*D6</f>
        <v>0</v>
      </c>
    </row>
    <row r="7" spans="1:9">
      <c r="A7" s="9"/>
      <c r="B7" s="10"/>
      <c r="C7" s="11"/>
      <c r="D7" s="10"/>
      <c r="E7" s="10"/>
      <c r="F7" s="125"/>
      <c r="G7" s="125"/>
      <c r="H7" s="15"/>
      <c r="I7" s="15"/>
    </row>
    <row r="8" spans="1:9" ht="142.5">
      <c r="A8" s="9" t="s">
        <v>390</v>
      </c>
      <c r="B8" s="10" t="s">
        <v>1095</v>
      </c>
      <c r="C8" s="11" t="s">
        <v>4154</v>
      </c>
      <c r="D8" s="10">
        <v>1</v>
      </c>
      <c r="E8" s="10"/>
      <c r="F8" s="237"/>
      <c r="G8" s="237"/>
      <c r="H8" s="15">
        <f t="shared" ref="H8:H126" si="0">+D8*F8</f>
        <v>0</v>
      </c>
      <c r="I8" s="15">
        <f t="shared" ref="I8:I126" si="1">+G8*D8</f>
        <v>0</v>
      </c>
    </row>
    <row r="9" spans="1:9">
      <c r="A9" s="9"/>
      <c r="B9" s="10"/>
      <c r="C9" s="11"/>
      <c r="D9" s="10"/>
      <c r="E9" s="10"/>
      <c r="F9" s="125"/>
      <c r="G9" s="125"/>
      <c r="H9" s="15"/>
      <c r="I9" s="15"/>
    </row>
    <row r="10" spans="1:9" ht="142.5">
      <c r="A10" s="9" t="s">
        <v>392</v>
      </c>
      <c r="B10" s="10" t="s">
        <v>1096</v>
      </c>
      <c r="C10" s="11" t="s">
        <v>4155</v>
      </c>
      <c r="D10" s="10">
        <v>1</v>
      </c>
      <c r="E10" s="10"/>
      <c r="F10" s="237"/>
      <c r="G10" s="237"/>
      <c r="H10" s="15">
        <f t="shared" si="0"/>
        <v>0</v>
      </c>
      <c r="I10" s="15">
        <f t="shared" si="1"/>
        <v>0</v>
      </c>
    </row>
    <row r="11" spans="1:9">
      <c r="A11" s="9"/>
      <c r="B11" s="10"/>
      <c r="C11" s="11"/>
      <c r="D11" s="10"/>
      <c r="E11" s="10"/>
      <c r="F11" s="125"/>
      <c r="G11" s="125"/>
      <c r="H11" s="15"/>
      <c r="I11" s="15"/>
    </row>
    <row r="12" spans="1:9" ht="156.75">
      <c r="A12" s="9" t="s">
        <v>394</v>
      </c>
      <c r="B12" s="10" t="s">
        <v>1097</v>
      </c>
      <c r="C12" s="11" t="s">
        <v>4149</v>
      </c>
      <c r="D12" s="10">
        <v>1</v>
      </c>
      <c r="E12" s="10"/>
      <c r="F12" s="237"/>
      <c r="G12" s="237"/>
      <c r="H12" s="15">
        <f t="shared" si="0"/>
        <v>0</v>
      </c>
      <c r="I12" s="15">
        <f t="shared" si="1"/>
        <v>0</v>
      </c>
    </row>
    <row r="13" spans="1:9">
      <c r="A13" s="9"/>
      <c r="B13" s="10"/>
      <c r="C13" s="11"/>
      <c r="D13" s="10"/>
      <c r="E13" s="10"/>
      <c r="F13" s="125"/>
      <c r="G13" s="125"/>
      <c r="H13" s="15"/>
      <c r="I13" s="15"/>
    </row>
    <row r="14" spans="1:9" ht="71.25">
      <c r="A14" s="9" t="s">
        <v>396</v>
      </c>
      <c r="B14" s="10" t="s">
        <v>1098</v>
      </c>
      <c r="C14" s="11" t="s">
        <v>4156</v>
      </c>
      <c r="D14" s="10">
        <v>1</v>
      </c>
      <c r="E14" s="10"/>
      <c r="F14" s="237"/>
      <c r="G14" s="237"/>
      <c r="H14" s="15">
        <f t="shared" si="0"/>
        <v>0</v>
      </c>
      <c r="I14" s="15">
        <f t="shared" si="1"/>
        <v>0</v>
      </c>
    </row>
    <row r="15" spans="1:9">
      <c r="A15" s="9"/>
      <c r="B15" s="10"/>
      <c r="C15" s="11"/>
      <c r="D15" s="10"/>
      <c r="E15" s="10"/>
      <c r="F15" s="125"/>
      <c r="G15" s="125"/>
      <c r="H15" s="15"/>
      <c r="I15" s="15"/>
    </row>
    <row r="16" spans="1:9" ht="71.25">
      <c r="A16" s="9" t="s">
        <v>397</v>
      </c>
      <c r="B16" s="10" t="s">
        <v>1099</v>
      </c>
      <c r="C16" s="11" t="s">
        <v>4156</v>
      </c>
      <c r="D16" s="10">
        <v>1</v>
      </c>
      <c r="E16" s="10"/>
      <c r="F16" s="237"/>
      <c r="G16" s="237"/>
      <c r="H16" s="15">
        <f t="shared" si="0"/>
        <v>0</v>
      </c>
      <c r="I16" s="15">
        <f t="shared" si="1"/>
        <v>0</v>
      </c>
    </row>
    <row r="17" spans="1:9">
      <c r="A17" s="9"/>
      <c r="B17" s="10"/>
      <c r="C17" s="11"/>
      <c r="D17" s="10"/>
      <c r="E17" s="10"/>
      <c r="F17" s="125"/>
      <c r="G17" s="125"/>
      <c r="H17" s="15"/>
      <c r="I17" s="15"/>
    </row>
    <row r="18" spans="1:9" ht="128.25">
      <c r="A18" s="9" t="s">
        <v>399</v>
      </c>
      <c r="B18" s="10" t="s">
        <v>1100</v>
      </c>
      <c r="C18" s="11" t="s">
        <v>4157</v>
      </c>
      <c r="D18" s="10">
        <v>1</v>
      </c>
      <c r="E18" s="10"/>
      <c r="F18" s="237"/>
      <c r="G18" s="237"/>
      <c r="H18" s="15">
        <f t="shared" si="0"/>
        <v>0</v>
      </c>
      <c r="I18" s="15">
        <f t="shared" si="1"/>
        <v>0</v>
      </c>
    </row>
    <row r="19" spans="1:9">
      <c r="A19" s="9"/>
      <c r="B19" s="10"/>
      <c r="C19" s="11"/>
      <c r="D19" s="10"/>
      <c r="E19" s="10"/>
      <c r="F19" s="125"/>
      <c r="G19" s="125"/>
      <c r="H19" s="15"/>
      <c r="I19" s="15"/>
    </row>
    <row r="20" spans="1:9" ht="57">
      <c r="A20" s="9" t="s">
        <v>401</v>
      </c>
      <c r="B20" s="10" t="s">
        <v>1101</v>
      </c>
      <c r="C20" s="11" t="s">
        <v>4158</v>
      </c>
      <c r="D20" s="10">
        <v>1</v>
      </c>
      <c r="E20" s="10"/>
      <c r="F20" s="237"/>
      <c r="G20" s="237"/>
      <c r="H20" s="15">
        <f t="shared" si="0"/>
        <v>0</v>
      </c>
      <c r="I20" s="15">
        <f t="shared" si="1"/>
        <v>0</v>
      </c>
    </row>
    <row r="21" spans="1:9">
      <c r="A21" s="9"/>
      <c r="B21" s="10"/>
      <c r="C21" s="11"/>
      <c r="D21" s="10"/>
      <c r="E21" s="10"/>
      <c r="F21" s="125"/>
      <c r="G21" s="125"/>
      <c r="H21" s="15"/>
      <c r="I21" s="15"/>
    </row>
    <row r="22" spans="1:9" ht="57">
      <c r="A22" s="9" t="s">
        <v>403</v>
      </c>
      <c r="B22" s="10" t="s">
        <v>1102</v>
      </c>
      <c r="C22" s="11" t="s">
        <v>4159</v>
      </c>
      <c r="D22" s="10">
        <v>1</v>
      </c>
      <c r="E22" s="10"/>
      <c r="F22" s="237"/>
      <c r="G22" s="237"/>
      <c r="H22" s="15">
        <f t="shared" si="0"/>
        <v>0</v>
      </c>
      <c r="I22" s="15">
        <f t="shared" si="1"/>
        <v>0</v>
      </c>
    </row>
    <row r="23" spans="1:9">
      <c r="A23" s="9"/>
      <c r="B23" s="10"/>
      <c r="C23" s="11"/>
      <c r="D23" s="10"/>
      <c r="E23" s="10"/>
      <c r="F23" s="125"/>
      <c r="G23" s="125"/>
      <c r="H23" s="15"/>
      <c r="I23" s="15"/>
    </row>
    <row r="24" spans="1:9" ht="128.25">
      <c r="A24" s="9" t="s">
        <v>405</v>
      </c>
      <c r="B24" s="10" t="s">
        <v>1103</v>
      </c>
      <c r="C24" s="11" t="s">
        <v>4160</v>
      </c>
      <c r="D24" s="10">
        <v>1</v>
      </c>
      <c r="E24" s="10"/>
      <c r="F24" s="237"/>
      <c r="G24" s="237"/>
      <c r="H24" s="15">
        <f t="shared" si="0"/>
        <v>0</v>
      </c>
      <c r="I24" s="15">
        <f t="shared" si="1"/>
        <v>0</v>
      </c>
    </row>
    <row r="25" spans="1:9">
      <c r="A25" s="9"/>
      <c r="B25" s="10"/>
      <c r="C25" s="11"/>
      <c r="D25" s="10"/>
      <c r="E25" s="10"/>
      <c r="F25" s="125"/>
      <c r="G25" s="125"/>
      <c r="H25" s="15"/>
      <c r="I25" s="15"/>
    </row>
    <row r="26" spans="1:9" ht="71.25">
      <c r="A26" s="9" t="s">
        <v>407</v>
      </c>
      <c r="B26" s="10" t="s">
        <v>1104</v>
      </c>
      <c r="C26" s="11" t="s">
        <v>4161</v>
      </c>
      <c r="D26" s="10">
        <v>1</v>
      </c>
      <c r="E26" s="10"/>
      <c r="F26" s="237"/>
      <c r="G26" s="237"/>
      <c r="H26" s="15">
        <f t="shared" si="0"/>
        <v>0</v>
      </c>
      <c r="I26" s="15">
        <f t="shared" si="1"/>
        <v>0</v>
      </c>
    </row>
    <row r="27" spans="1:9">
      <c r="A27" s="9"/>
      <c r="B27" s="10"/>
      <c r="C27" s="11"/>
      <c r="D27" s="10"/>
      <c r="E27" s="10"/>
      <c r="F27" s="125"/>
      <c r="G27" s="125"/>
      <c r="H27" s="15"/>
      <c r="I27" s="15"/>
    </row>
    <row r="28" spans="1:9" ht="85.5">
      <c r="A28" s="9" t="s">
        <v>409</v>
      </c>
      <c r="B28" s="10" t="s">
        <v>1105</v>
      </c>
      <c r="C28" s="11" t="s">
        <v>4162</v>
      </c>
      <c r="D28" s="10">
        <v>1</v>
      </c>
      <c r="E28" s="10"/>
      <c r="F28" s="237"/>
      <c r="G28" s="237"/>
      <c r="H28" s="15">
        <f t="shared" si="0"/>
        <v>0</v>
      </c>
      <c r="I28" s="15">
        <f t="shared" si="1"/>
        <v>0</v>
      </c>
    </row>
    <row r="29" spans="1:9">
      <c r="A29" s="9"/>
      <c r="B29" s="10"/>
      <c r="C29" s="11"/>
      <c r="D29" s="10"/>
      <c r="E29" s="10"/>
      <c r="F29" s="125"/>
      <c r="G29" s="125"/>
      <c r="H29" s="15"/>
      <c r="I29" s="15"/>
    </row>
    <row r="30" spans="1:9" ht="342">
      <c r="A30" s="9" t="s">
        <v>411</v>
      </c>
      <c r="B30" s="10" t="s">
        <v>1106</v>
      </c>
      <c r="C30" s="11" t="s">
        <v>4163</v>
      </c>
      <c r="D30" s="10">
        <v>1</v>
      </c>
      <c r="E30" s="10"/>
      <c r="F30" s="237"/>
      <c r="G30" s="237"/>
      <c r="H30" s="15">
        <f t="shared" si="0"/>
        <v>0</v>
      </c>
      <c r="I30" s="15">
        <f t="shared" si="1"/>
        <v>0</v>
      </c>
    </row>
    <row r="31" spans="1:9">
      <c r="A31" s="9"/>
      <c r="B31" s="10"/>
      <c r="C31" s="11"/>
      <c r="D31" s="10"/>
      <c r="E31" s="10"/>
      <c r="F31" s="125"/>
      <c r="G31" s="125"/>
      <c r="H31" s="15"/>
      <c r="I31" s="15"/>
    </row>
    <row r="32" spans="1:9" ht="409.5">
      <c r="A32" s="9" t="s">
        <v>413</v>
      </c>
      <c r="B32" s="10" t="s">
        <v>1107</v>
      </c>
      <c r="C32" s="11" t="s">
        <v>4164</v>
      </c>
      <c r="D32" s="10">
        <v>1</v>
      </c>
      <c r="E32" s="10"/>
      <c r="F32" s="237"/>
      <c r="G32" s="237"/>
      <c r="H32" s="15">
        <f t="shared" si="0"/>
        <v>0</v>
      </c>
      <c r="I32" s="15">
        <f t="shared" si="1"/>
        <v>0</v>
      </c>
    </row>
    <row r="33" spans="1:9">
      <c r="A33" s="9"/>
      <c r="B33" s="10"/>
      <c r="C33" s="11"/>
      <c r="D33" s="10"/>
      <c r="E33" s="10"/>
      <c r="F33" s="125"/>
      <c r="G33" s="125"/>
      <c r="H33" s="15"/>
      <c r="I33" s="15"/>
    </row>
    <row r="34" spans="1:9" ht="409.5">
      <c r="A34" s="9" t="s">
        <v>415</v>
      </c>
      <c r="B34" s="10" t="s">
        <v>1108</v>
      </c>
      <c r="C34" s="11" t="s">
        <v>4165</v>
      </c>
      <c r="D34" s="10">
        <v>1</v>
      </c>
      <c r="E34" s="10"/>
      <c r="F34" s="237"/>
      <c r="G34" s="237"/>
      <c r="H34" s="15">
        <f t="shared" si="0"/>
        <v>0</v>
      </c>
      <c r="I34" s="15">
        <f t="shared" si="1"/>
        <v>0</v>
      </c>
    </row>
    <row r="35" spans="1:9">
      <c r="A35" s="9"/>
      <c r="B35" s="10"/>
      <c r="C35" s="11"/>
      <c r="D35" s="10"/>
      <c r="E35" s="10"/>
      <c r="F35" s="125"/>
      <c r="G35" s="125"/>
      <c r="H35" s="15"/>
      <c r="I35" s="15"/>
    </row>
    <row r="36" spans="1:9" ht="99.75">
      <c r="A36" s="9" t="s">
        <v>415</v>
      </c>
      <c r="B36" s="10" t="s">
        <v>1109</v>
      </c>
      <c r="C36" s="11" t="s">
        <v>4150</v>
      </c>
      <c r="D36" s="10">
        <v>1</v>
      </c>
      <c r="E36" s="10"/>
      <c r="F36" s="237"/>
      <c r="G36" s="237"/>
      <c r="H36" s="15">
        <f t="shared" si="0"/>
        <v>0</v>
      </c>
      <c r="I36" s="15">
        <f t="shared" si="1"/>
        <v>0</v>
      </c>
    </row>
    <row r="37" spans="1:9">
      <c r="A37" s="9"/>
      <c r="B37" s="10"/>
      <c r="C37" s="11"/>
      <c r="D37" s="10"/>
      <c r="E37" s="10"/>
      <c r="F37" s="125"/>
      <c r="G37" s="125"/>
      <c r="H37" s="15"/>
      <c r="I37" s="15"/>
    </row>
    <row r="38" spans="1:9" ht="85.5">
      <c r="A38" s="9" t="s">
        <v>417</v>
      </c>
      <c r="B38" s="10" t="s">
        <v>1110</v>
      </c>
      <c r="C38" s="11" t="s">
        <v>4166</v>
      </c>
      <c r="D38" s="10">
        <v>1</v>
      </c>
      <c r="E38" s="10"/>
      <c r="F38" s="237"/>
      <c r="G38" s="237"/>
      <c r="H38" s="15">
        <f t="shared" si="0"/>
        <v>0</v>
      </c>
      <c r="I38" s="15">
        <f t="shared" si="1"/>
        <v>0</v>
      </c>
    </row>
    <row r="39" spans="1:9">
      <c r="A39" s="9"/>
      <c r="B39" s="10"/>
      <c r="C39" s="11"/>
      <c r="D39" s="10"/>
      <c r="E39" s="10"/>
      <c r="F39" s="125"/>
      <c r="G39" s="125"/>
      <c r="H39" s="15"/>
      <c r="I39" s="15"/>
    </row>
    <row r="40" spans="1:9" ht="57">
      <c r="A40" s="9" t="s">
        <v>419</v>
      </c>
      <c r="B40" s="10" t="s">
        <v>1111</v>
      </c>
      <c r="C40" s="11" t="s">
        <v>4167</v>
      </c>
      <c r="D40" s="10">
        <v>1</v>
      </c>
      <c r="E40" s="10"/>
      <c r="F40" s="237"/>
      <c r="G40" s="237"/>
      <c r="H40" s="15">
        <f t="shared" si="0"/>
        <v>0</v>
      </c>
      <c r="I40" s="15">
        <f t="shared" si="1"/>
        <v>0</v>
      </c>
    </row>
    <row r="41" spans="1:9">
      <c r="A41" s="9"/>
      <c r="B41" s="10"/>
      <c r="C41" s="11"/>
      <c r="D41" s="10"/>
      <c r="E41" s="10"/>
      <c r="F41" s="125"/>
      <c r="G41" s="125"/>
      <c r="H41" s="15"/>
      <c r="I41" s="15"/>
    </row>
    <row r="42" spans="1:9" ht="114">
      <c r="A42" s="9" t="s">
        <v>421</v>
      </c>
      <c r="B42" s="10" t="s">
        <v>1112</v>
      </c>
      <c r="C42" s="11" t="s">
        <v>4168</v>
      </c>
      <c r="D42" s="10">
        <v>1</v>
      </c>
      <c r="E42" s="10"/>
      <c r="F42" s="237"/>
      <c r="G42" s="237"/>
      <c r="H42" s="15">
        <f t="shared" si="0"/>
        <v>0</v>
      </c>
      <c r="I42" s="15">
        <f t="shared" si="1"/>
        <v>0</v>
      </c>
    </row>
    <row r="43" spans="1:9">
      <c r="A43" s="9"/>
      <c r="B43" s="10"/>
      <c r="C43" s="11"/>
      <c r="D43" s="10"/>
      <c r="E43" s="10"/>
      <c r="F43" s="125"/>
      <c r="G43" s="125"/>
      <c r="H43" s="15"/>
      <c r="I43" s="15"/>
    </row>
    <row r="44" spans="1:9" ht="142.5">
      <c r="A44" s="9" t="s">
        <v>423</v>
      </c>
      <c r="B44" s="10" t="s">
        <v>1113</v>
      </c>
      <c r="C44" s="11" t="s">
        <v>4169</v>
      </c>
      <c r="D44" s="10">
        <v>1</v>
      </c>
      <c r="E44" s="10"/>
      <c r="F44" s="237"/>
      <c r="G44" s="237"/>
      <c r="H44" s="15">
        <f t="shared" si="0"/>
        <v>0</v>
      </c>
      <c r="I44" s="15">
        <f t="shared" si="1"/>
        <v>0</v>
      </c>
    </row>
    <row r="45" spans="1:9">
      <c r="A45" s="9"/>
      <c r="B45" s="10"/>
      <c r="C45" s="11"/>
      <c r="D45" s="10"/>
      <c r="E45" s="10"/>
      <c r="F45" s="125"/>
      <c r="G45" s="125"/>
      <c r="H45" s="15"/>
      <c r="I45" s="15"/>
    </row>
    <row r="46" spans="1:9" ht="142.5">
      <c r="A46" s="9" t="s">
        <v>425</v>
      </c>
      <c r="B46" s="10" t="s">
        <v>1114</v>
      </c>
      <c r="C46" s="11" t="s">
        <v>4170</v>
      </c>
      <c r="D46" s="10">
        <v>1</v>
      </c>
      <c r="E46" s="10"/>
      <c r="F46" s="237"/>
      <c r="G46" s="237"/>
      <c r="H46" s="15">
        <f t="shared" si="0"/>
        <v>0</v>
      </c>
      <c r="I46" s="15">
        <f t="shared" si="1"/>
        <v>0</v>
      </c>
    </row>
    <row r="47" spans="1:9">
      <c r="A47" s="9"/>
      <c r="B47" s="10"/>
      <c r="C47" s="11"/>
      <c r="D47" s="10"/>
      <c r="E47" s="10"/>
      <c r="F47" s="125"/>
      <c r="G47" s="125"/>
      <c r="H47" s="15"/>
      <c r="I47" s="15"/>
    </row>
    <row r="48" spans="1:9" ht="228">
      <c r="A48" s="9" t="s">
        <v>427</v>
      </c>
      <c r="B48" s="10" t="s">
        <v>1115</v>
      </c>
      <c r="C48" s="11" t="s">
        <v>4171</v>
      </c>
      <c r="D48" s="10">
        <v>1</v>
      </c>
      <c r="E48" s="10"/>
      <c r="F48" s="237"/>
      <c r="G48" s="237"/>
      <c r="H48" s="15">
        <f t="shared" si="0"/>
        <v>0</v>
      </c>
      <c r="I48" s="15">
        <f t="shared" si="1"/>
        <v>0</v>
      </c>
    </row>
    <row r="49" spans="1:9">
      <c r="A49" s="9"/>
      <c r="B49" s="10"/>
      <c r="C49" s="11"/>
      <c r="D49" s="10"/>
      <c r="E49" s="10"/>
      <c r="F49" s="125"/>
      <c r="G49" s="125"/>
      <c r="H49" s="15"/>
      <c r="I49" s="15"/>
    </row>
    <row r="50" spans="1:9" ht="71.25">
      <c r="A50" s="9" t="s">
        <v>429</v>
      </c>
      <c r="B50" s="10" t="s">
        <v>1116</v>
      </c>
      <c r="C50" s="11" t="s">
        <v>4172</v>
      </c>
      <c r="D50" s="10">
        <v>1</v>
      </c>
      <c r="E50" s="10"/>
      <c r="F50" s="237"/>
      <c r="G50" s="237"/>
      <c r="H50" s="15">
        <f t="shared" si="0"/>
        <v>0</v>
      </c>
      <c r="I50" s="15">
        <f t="shared" si="1"/>
        <v>0</v>
      </c>
    </row>
    <row r="51" spans="1:9">
      <c r="A51" s="9"/>
      <c r="B51" s="10"/>
      <c r="C51" s="11"/>
      <c r="D51" s="10"/>
      <c r="E51" s="10"/>
      <c r="F51" s="125"/>
      <c r="G51" s="125"/>
      <c r="H51" s="15"/>
      <c r="I51" s="15"/>
    </row>
    <row r="52" spans="1:9" ht="128.25">
      <c r="A52" s="9" t="s">
        <v>431</v>
      </c>
      <c r="B52" s="10" t="s">
        <v>1117</v>
      </c>
      <c r="C52" s="11" t="s">
        <v>4173</v>
      </c>
      <c r="D52" s="10">
        <v>1</v>
      </c>
      <c r="E52" s="10"/>
      <c r="F52" s="237"/>
      <c r="G52" s="237"/>
      <c r="H52" s="15">
        <f t="shared" si="0"/>
        <v>0</v>
      </c>
      <c r="I52" s="15">
        <f t="shared" si="1"/>
        <v>0</v>
      </c>
    </row>
    <row r="53" spans="1:9">
      <c r="A53" s="9"/>
      <c r="B53" s="10"/>
      <c r="C53" s="11"/>
      <c r="D53" s="10"/>
      <c r="E53" s="10"/>
      <c r="F53" s="125"/>
      <c r="G53" s="125"/>
      <c r="H53" s="15"/>
      <c r="I53" s="15"/>
    </row>
    <row r="54" spans="1:9" ht="128.25">
      <c r="A54" s="9" t="s">
        <v>433</v>
      </c>
      <c r="B54" s="10" t="s">
        <v>1118</v>
      </c>
      <c r="C54" s="11" t="s">
        <v>4174</v>
      </c>
      <c r="D54" s="10">
        <v>1</v>
      </c>
      <c r="E54" s="10"/>
      <c r="F54" s="237"/>
      <c r="G54" s="237"/>
      <c r="H54" s="15">
        <f t="shared" si="0"/>
        <v>0</v>
      </c>
      <c r="I54" s="15">
        <f t="shared" si="1"/>
        <v>0</v>
      </c>
    </row>
    <row r="55" spans="1:9">
      <c r="A55" s="9"/>
      <c r="B55" s="10"/>
      <c r="C55" s="11"/>
      <c r="D55" s="10"/>
      <c r="E55" s="10"/>
      <c r="F55" s="125"/>
      <c r="G55" s="125"/>
      <c r="H55" s="15"/>
      <c r="I55" s="15"/>
    </row>
    <row r="56" spans="1:9" ht="71.25">
      <c r="A56" s="9" t="s">
        <v>435</v>
      </c>
      <c r="B56" s="10" t="s">
        <v>1119</v>
      </c>
      <c r="C56" s="11" t="s">
        <v>4175</v>
      </c>
      <c r="D56" s="10">
        <v>1</v>
      </c>
      <c r="E56" s="10"/>
      <c r="F56" s="237"/>
      <c r="G56" s="237"/>
      <c r="H56" s="15">
        <f t="shared" si="0"/>
        <v>0</v>
      </c>
      <c r="I56" s="15">
        <f t="shared" si="1"/>
        <v>0</v>
      </c>
    </row>
    <row r="57" spans="1:9">
      <c r="A57" s="9"/>
      <c r="B57" s="10"/>
      <c r="C57" s="11"/>
      <c r="D57" s="10"/>
      <c r="E57" s="10"/>
      <c r="F57" s="125"/>
      <c r="G57" s="125"/>
      <c r="H57" s="15"/>
      <c r="I57" s="15"/>
    </row>
    <row r="58" spans="1:9" ht="128.25">
      <c r="A58" s="9" t="s">
        <v>437</v>
      </c>
      <c r="B58" s="10" t="s">
        <v>1120</v>
      </c>
      <c r="C58" s="11" t="s">
        <v>4176</v>
      </c>
      <c r="D58" s="10">
        <v>1</v>
      </c>
      <c r="E58" s="10"/>
      <c r="F58" s="237"/>
      <c r="G58" s="237"/>
      <c r="H58" s="15">
        <f t="shared" si="0"/>
        <v>0</v>
      </c>
      <c r="I58" s="15">
        <f t="shared" si="1"/>
        <v>0</v>
      </c>
    </row>
    <row r="59" spans="1:9">
      <c r="A59" s="9"/>
      <c r="B59" s="10"/>
      <c r="C59" s="11"/>
      <c r="D59" s="10"/>
      <c r="E59" s="10"/>
      <c r="F59" s="125"/>
      <c r="G59" s="125"/>
      <c r="H59" s="15"/>
      <c r="I59" s="15"/>
    </row>
    <row r="60" spans="1:9" ht="128.25">
      <c r="A60" s="9" t="s">
        <v>439</v>
      </c>
      <c r="B60" s="10" t="s">
        <v>1121</v>
      </c>
      <c r="C60" s="11" t="s">
        <v>4177</v>
      </c>
      <c r="D60" s="10">
        <v>1</v>
      </c>
      <c r="E60" s="10"/>
      <c r="F60" s="237"/>
      <c r="G60" s="237"/>
      <c r="H60" s="15">
        <f t="shared" si="0"/>
        <v>0</v>
      </c>
      <c r="I60" s="15">
        <f t="shared" si="1"/>
        <v>0</v>
      </c>
    </row>
    <row r="61" spans="1:9">
      <c r="A61" s="9"/>
      <c r="B61" s="10"/>
      <c r="C61" s="11"/>
      <c r="D61" s="10"/>
      <c r="E61" s="10"/>
      <c r="F61" s="125"/>
      <c r="G61" s="125"/>
      <c r="H61" s="15"/>
      <c r="I61" s="15"/>
    </row>
    <row r="62" spans="1:9" ht="128.25">
      <c r="A62" s="9" t="s">
        <v>441</v>
      </c>
      <c r="B62" s="10" t="s">
        <v>1122</v>
      </c>
      <c r="C62" s="11" t="s">
        <v>4178</v>
      </c>
      <c r="D62" s="10">
        <v>1</v>
      </c>
      <c r="E62" s="10"/>
      <c r="F62" s="237"/>
      <c r="G62" s="237"/>
      <c r="H62" s="15">
        <f t="shared" si="0"/>
        <v>0</v>
      </c>
      <c r="I62" s="15">
        <f t="shared" si="1"/>
        <v>0</v>
      </c>
    </row>
    <row r="63" spans="1:9">
      <c r="A63" s="9"/>
      <c r="B63" s="10"/>
      <c r="C63" s="11"/>
      <c r="D63" s="10"/>
      <c r="E63" s="10"/>
      <c r="F63" s="125"/>
      <c r="G63" s="125"/>
      <c r="H63" s="15"/>
      <c r="I63" s="15"/>
    </row>
    <row r="64" spans="1:9" ht="99.75">
      <c r="A64" s="9" t="s">
        <v>443</v>
      </c>
      <c r="B64" s="10" t="s">
        <v>1123</v>
      </c>
      <c r="C64" s="11" t="s">
        <v>4179</v>
      </c>
      <c r="D64" s="10">
        <v>2</v>
      </c>
      <c r="E64" s="10"/>
      <c r="F64" s="237"/>
      <c r="G64" s="237"/>
      <c r="H64" s="15">
        <f t="shared" si="0"/>
        <v>0</v>
      </c>
      <c r="I64" s="15">
        <f t="shared" si="1"/>
        <v>0</v>
      </c>
    </row>
    <row r="65" spans="1:9">
      <c r="A65" s="9"/>
      <c r="B65" s="10"/>
      <c r="C65" s="11"/>
      <c r="D65" s="10"/>
      <c r="E65" s="10"/>
      <c r="F65" s="125"/>
      <c r="G65" s="125"/>
      <c r="H65" s="15"/>
      <c r="I65" s="15"/>
    </row>
    <row r="66" spans="1:9" ht="57">
      <c r="A66" s="9" t="s">
        <v>445</v>
      </c>
      <c r="B66" s="10" t="s">
        <v>1124</v>
      </c>
      <c r="C66" s="11" t="s">
        <v>4180</v>
      </c>
      <c r="D66" s="10">
        <v>1</v>
      </c>
      <c r="E66" s="10"/>
      <c r="F66" s="237"/>
      <c r="G66" s="237"/>
      <c r="H66" s="15">
        <f t="shared" si="0"/>
        <v>0</v>
      </c>
      <c r="I66" s="15">
        <f t="shared" si="1"/>
        <v>0</v>
      </c>
    </row>
    <row r="67" spans="1:9">
      <c r="A67" s="9"/>
      <c r="B67" s="10"/>
      <c r="C67" s="11"/>
      <c r="D67" s="10"/>
      <c r="E67" s="10"/>
      <c r="F67" s="125"/>
      <c r="G67" s="125"/>
      <c r="H67" s="15"/>
      <c r="I67" s="15"/>
    </row>
    <row r="68" spans="1:9" ht="85.5">
      <c r="A68" s="9" t="s">
        <v>448</v>
      </c>
      <c r="B68" s="10" t="s">
        <v>1125</v>
      </c>
      <c r="C68" s="11" t="s">
        <v>4181</v>
      </c>
      <c r="D68" s="10">
        <v>1</v>
      </c>
      <c r="E68" s="10"/>
      <c r="F68" s="237"/>
      <c r="G68" s="237"/>
      <c r="H68" s="15">
        <f t="shared" si="0"/>
        <v>0</v>
      </c>
      <c r="I68" s="15">
        <f t="shared" si="1"/>
        <v>0</v>
      </c>
    </row>
    <row r="69" spans="1:9">
      <c r="A69" s="9"/>
      <c r="B69" s="10"/>
      <c r="C69" s="11"/>
      <c r="D69" s="10"/>
      <c r="E69" s="10"/>
      <c r="F69" s="125"/>
      <c r="G69" s="125"/>
      <c r="H69" s="15"/>
      <c r="I69" s="15"/>
    </row>
    <row r="70" spans="1:9" ht="71.25">
      <c r="A70" s="9" t="s">
        <v>450</v>
      </c>
      <c r="B70" s="10" t="s">
        <v>1126</v>
      </c>
      <c r="C70" s="11" t="s">
        <v>4182</v>
      </c>
      <c r="D70" s="10">
        <v>1</v>
      </c>
      <c r="E70" s="10"/>
      <c r="F70" s="237"/>
      <c r="G70" s="237"/>
      <c r="H70" s="15">
        <f t="shared" si="0"/>
        <v>0</v>
      </c>
      <c r="I70" s="15">
        <f t="shared" si="1"/>
        <v>0</v>
      </c>
    </row>
    <row r="71" spans="1:9">
      <c r="A71" s="9"/>
      <c r="B71" s="10"/>
      <c r="C71" s="11"/>
      <c r="D71" s="10"/>
      <c r="E71" s="10"/>
      <c r="F71" s="125"/>
      <c r="G71" s="125"/>
      <c r="H71" s="15"/>
      <c r="I71" s="15"/>
    </row>
    <row r="72" spans="1:9" ht="85.5">
      <c r="A72" s="9" t="s">
        <v>452</v>
      </c>
      <c r="B72" s="10" t="s">
        <v>1127</v>
      </c>
      <c r="C72" s="11" t="s">
        <v>4183</v>
      </c>
      <c r="D72" s="10">
        <v>1</v>
      </c>
      <c r="E72" s="10"/>
      <c r="F72" s="237"/>
      <c r="G72" s="237"/>
      <c r="H72" s="15">
        <f t="shared" si="0"/>
        <v>0</v>
      </c>
      <c r="I72" s="15">
        <f t="shared" si="1"/>
        <v>0</v>
      </c>
    </row>
    <row r="73" spans="1:9">
      <c r="A73" s="9"/>
      <c r="B73" s="10"/>
      <c r="C73" s="11"/>
      <c r="D73" s="10"/>
      <c r="E73" s="10"/>
      <c r="F73" s="125"/>
      <c r="G73" s="125"/>
      <c r="H73" s="15"/>
      <c r="I73" s="15"/>
    </row>
    <row r="74" spans="1:9" ht="71.25">
      <c r="A74" s="9" t="s">
        <v>454</v>
      </c>
      <c r="B74" s="10" t="s">
        <v>1128</v>
      </c>
      <c r="C74" s="11" t="s">
        <v>4184</v>
      </c>
      <c r="D74" s="10">
        <v>1</v>
      </c>
      <c r="E74" s="10"/>
      <c r="F74" s="237"/>
      <c r="G74" s="237"/>
      <c r="H74" s="15">
        <f t="shared" si="0"/>
        <v>0</v>
      </c>
      <c r="I74" s="15">
        <f t="shared" si="1"/>
        <v>0</v>
      </c>
    </row>
    <row r="75" spans="1:9">
      <c r="A75" s="9"/>
      <c r="B75" s="10"/>
      <c r="C75" s="11"/>
      <c r="D75" s="10"/>
      <c r="E75" s="10"/>
      <c r="F75" s="125"/>
      <c r="G75" s="125"/>
      <c r="H75" s="15"/>
      <c r="I75" s="15"/>
    </row>
    <row r="76" spans="1:9" ht="71.25">
      <c r="A76" s="9" t="s">
        <v>456</v>
      </c>
      <c r="B76" s="10" t="s">
        <v>1129</v>
      </c>
      <c r="C76" s="11" t="s">
        <v>4185</v>
      </c>
      <c r="D76" s="10">
        <v>1</v>
      </c>
      <c r="E76" s="10"/>
      <c r="F76" s="237"/>
      <c r="G76" s="237"/>
      <c r="H76" s="15">
        <f t="shared" si="0"/>
        <v>0</v>
      </c>
      <c r="I76" s="15">
        <f t="shared" si="1"/>
        <v>0</v>
      </c>
    </row>
    <row r="77" spans="1:9">
      <c r="A77" s="9"/>
      <c r="B77" s="10"/>
      <c r="C77" s="11"/>
      <c r="D77" s="10"/>
      <c r="E77" s="10"/>
      <c r="F77" s="125"/>
      <c r="G77" s="125"/>
      <c r="H77" s="15"/>
      <c r="I77" s="15"/>
    </row>
    <row r="78" spans="1:9" ht="99.75">
      <c r="A78" s="9" t="s">
        <v>458</v>
      </c>
      <c r="B78" s="10" t="s">
        <v>1130</v>
      </c>
      <c r="C78" s="11" t="s">
        <v>4186</v>
      </c>
      <c r="D78" s="10">
        <v>1</v>
      </c>
      <c r="E78" s="10"/>
      <c r="F78" s="237"/>
      <c r="G78" s="237"/>
      <c r="H78" s="15">
        <f t="shared" si="0"/>
        <v>0</v>
      </c>
      <c r="I78" s="15">
        <f t="shared" si="1"/>
        <v>0</v>
      </c>
    </row>
    <row r="79" spans="1:9">
      <c r="A79" s="9"/>
      <c r="B79" s="10"/>
      <c r="C79" s="11"/>
      <c r="D79" s="10"/>
      <c r="E79" s="10"/>
      <c r="F79" s="125"/>
      <c r="G79" s="125"/>
      <c r="H79" s="15"/>
      <c r="I79" s="15"/>
    </row>
    <row r="80" spans="1:9" ht="71.25">
      <c r="A80" s="9" t="s">
        <v>460</v>
      </c>
      <c r="B80" s="10" t="s">
        <v>1131</v>
      </c>
      <c r="C80" s="11" t="s">
        <v>4187</v>
      </c>
      <c r="D80" s="10">
        <v>2</v>
      </c>
      <c r="E80" s="10"/>
      <c r="F80" s="237"/>
      <c r="G80" s="237"/>
      <c r="H80" s="15">
        <f t="shared" si="0"/>
        <v>0</v>
      </c>
      <c r="I80" s="15">
        <f t="shared" si="1"/>
        <v>0</v>
      </c>
    </row>
    <row r="81" spans="1:9">
      <c r="A81" s="9"/>
      <c r="B81" s="10"/>
      <c r="C81" s="11"/>
      <c r="D81" s="10"/>
      <c r="E81" s="10"/>
      <c r="F81" s="125"/>
      <c r="G81" s="125"/>
      <c r="H81" s="15"/>
      <c r="I81" s="15"/>
    </row>
    <row r="82" spans="1:9" ht="128.25">
      <c r="A82" s="9" t="s">
        <v>462</v>
      </c>
      <c r="B82" s="10" t="s">
        <v>1132</v>
      </c>
      <c r="C82" s="11" t="s">
        <v>4188</v>
      </c>
      <c r="D82" s="10">
        <v>1</v>
      </c>
      <c r="E82" s="10"/>
      <c r="F82" s="237"/>
      <c r="G82" s="237"/>
      <c r="H82" s="15">
        <f t="shared" si="0"/>
        <v>0</v>
      </c>
      <c r="I82" s="15">
        <f t="shared" si="1"/>
        <v>0</v>
      </c>
    </row>
    <row r="83" spans="1:9">
      <c r="A83" s="9"/>
      <c r="B83" s="10"/>
      <c r="C83" s="11"/>
      <c r="D83" s="10"/>
      <c r="E83" s="10"/>
      <c r="F83" s="125"/>
      <c r="G83" s="125"/>
      <c r="H83" s="15"/>
      <c r="I83" s="15"/>
    </row>
    <row r="84" spans="1:9" ht="57">
      <c r="A84" s="9" t="s">
        <v>464</v>
      </c>
      <c r="B84" s="10" t="s">
        <v>1133</v>
      </c>
      <c r="C84" s="11" t="s">
        <v>4189</v>
      </c>
      <c r="D84" s="10">
        <v>1</v>
      </c>
      <c r="E84" s="10"/>
      <c r="F84" s="237"/>
      <c r="G84" s="237"/>
      <c r="H84" s="15">
        <f t="shared" si="0"/>
        <v>0</v>
      </c>
      <c r="I84" s="15">
        <f t="shared" si="1"/>
        <v>0</v>
      </c>
    </row>
    <row r="85" spans="1:9">
      <c r="A85" s="9"/>
      <c r="B85" s="10"/>
      <c r="C85" s="11"/>
      <c r="D85" s="10"/>
      <c r="E85" s="10"/>
      <c r="F85" s="125"/>
      <c r="G85" s="125"/>
      <c r="H85" s="15"/>
      <c r="I85" s="15"/>
    </row>
    <row r="86" spans="1:9" ht="128.25">
      <c r="A86" s="9" t="s">
        <v>466</v>
      </c>
      <c r="B86" s="10" t="s">
        <v>1134</v>
      </c>
      <c r="C86" s="11" t="s">
        <v>4190</v>
      </c>
      <c r="D86" s="10">
        <v>1</v>
      </c>
      <c r="E86" s="10"/>
      <c r="F86" s="237"/>
      <c r="G86" s="237"/>
      <c r="H86" s="15">
        <f t="shared" si="0"/>
        <v>0</v>
      </c>
      <c r="I86" s="15">
        <f t="shared" si="1"/>
        <v>0</v>
      </c>
    </row>
    <row r="87" spans="1:9">
      <c r="A87" s="9"/>
      <c r="B87" s="10"/>
      <c r="C87" s="11"/>
      <c r="D87" s="10"/>
      <c r="E87" s="10"/>
      <c r="F87" s="125"/>
      <c r="G87" s="125"/>
      <c r="H87" s="15"/>
      <c r="I87" s="15"/>
    </row>
    <row r="88" spans="1:9" ht="87">
      <c r="A88" s="9" t="s">
        <v>468</v>
      </c>
      <c r="B88" s="10" t="s">
        <v>1135</v>
      </c>
      <c r="C88" s="11" t="s">
        <v>4859</v>
      </c>
      <c r="D88" s="10">
        <v>1</v>
      </c>
      <c r="E88" s="10"/>
      <c r="F88" s="10"/>
      <c r="G88" s="10"/>
      <c r="H88" s="10"/>
      <c r="I88" s="10"/>
    </row>
    <row r="89" spans="1:9">
      <c r="A89" s="9"/>
      <c r="B89" s="10"/>
      <c r="C89" s="11"/>
      <c r="D89" s="10"/>
      <c r="E89" s="10"/>
      <c r="F89" s="125"/>
      <c r="G89" s="125"/>
      <c r="H89" s="15"/>
      <c r="I89" s="15"/>
    </row>
    <row r="90" spans="1:9" ht="128.25">
      <c r="A90" s="9" t="s">
        <v>470</v>
      </c>
      <c r="B90" s="10" t="s">
        <v>1136</v>
      </c>
      <c r="C90" s="11" t="s">
        <v>4192</v>
      </c>
      <c r="D90" s="10">
        <v>1</v>
      </c>
      <c r="E90" s="10"/>
      <c r="F90" s="237"/>
      <c r="G90" s="237"/>
      <c r="H90" s="15">
        <f t="shared" si="0"/>
        <v>0</v>
      </c>
      <c r="I90" s="15">
        <f t="shared" si="1"/>
        <v>0</v>
      </c>
    </row>
    <row r="91" spans="1:9">
      <c r="A91" s="9"/>
      <c r="B91" s="10"/>
      <c r="C91" s="11"/>
      <c r="D91" s="10"/>
      <c r="E91" s="10"/>
      <c r="F91" s="125"/>
      <c r="G91" s="125"/>
      <c r="H91" s="15"/>
      <c r="I91" s="15"/>
    </row>
    <row r="92" spans="1:9" ht="128.25">
      <c r="A92" s="9" t="s">
        <v>472</v>
      </c>
      <c r="B92" s="10" t="s">
        <v>1137</v>
      </c>
      <c r="C92" s="11" t="s">
        <v>4193</v>
      </c>
      <c r="D92" s="10">
        <v>1</v>
      </c>
      <c r="E92" s="10"/>
      <c r="F92" s="237"/>
      <c r="G92" s="237"/>
      <c r="H92" s="15">
        <f t="shared" si="0"/>
        <v>0</v>
      </c>
      <c r="I92" s="15">
        <f t="shared" si="1"/>
        <v>0</v>
      </c>
    </row>
    <row r="93" spans="1:9">
      <c r="A93" s="9"/>
      <c r="B93" s="10"/>
      <c r="C93" s="11"/>
      <c r="D93" s="10"/>
      <c r="E93" s="10"/>
      <c r="F93" s="125"/>
      <c r="G93" s="125"/>
      <c r="H93" s="15"/>
      <c r="I93" s="15"/>
    </row>
    <row r="94" spans="1:9" ht="71.25">
      <c r="A94" s="9" t="s">
        <v>474</v>
      </c>
      <c r="B94" s="10" t="s">
        <v>1138</v>
      </c>
      <c r="C94" s="11" t="s">
        <v>4191</v>
      </c>
      <c r="D94" s="10">
        <v>1</v>
      </c>
      <c r="E94" s="10"/>
      <c r="F94" s="237"/>
      <c r="G94" s="237"/>
      <c r="H94" s="15">
        <f t="shared" si="0"/>
        <v>0</v>
      </c>
      <c r="I94" s="15">
        <f t="shared" si="1"/>
        <v>0</v>
      </c>
    </row>
    <row r="95" spans="1:9">
      <c r="A95" s="9"/>
      <c r="B95" s="10"/>
      <c r="C95" s="11"/>
      <c r="D95" s="10"/>
      <c r="E95" s="10"/>
      <c r="F95" s="125"/>
      <c r="G95" s="125"/>
      <c r="H95" s="15"/>
      <c r="I95" s="15"/>
    </row>
    <row r="96" spans="1:9" ht="114.75">
      <c r="A96" s="9" t="s">
        <v>476</v>
      </c>
      <c r="B96" s="10" t="s">
        <v>1139</v>
      </c>
      <c r="C96" s="11" t="s">
        <v>4875</v>
      </c>
      <c r="D96" s="10">
        <v>1</v>
      </c>
      <c r="E96" s="10"/>
      <c r="F96" s="10"/>
      <c r="G96" s="10"/>
      <c r="H96" s="10"/>
      <c r="I96" s="10"/>
    </row>
    <row r="97" spans="1:9">
      <c r="A97" s="9"/>
      <c r="B97" s="10"/>
      <c r="C97" s="11"/>
      <c r="D97" s="10"/>
      <c r="E97" s="10"/>
      <c r="F97" s="125"/>
      <c r="G97" s="125"/>
      <c r="H97" s="15"/>
      <c r="I97" s="15"/>
    </row>
    <row r="98" spans="1:9" ht="100.5">
      <c r="A98" s="9" t="s">
        <v>478</v>
      </c>
      <c r="B98" s="10" t="s">
        <v>1140</v>
      </c>
      <c r="C98" s="11" t="s">
        <v>4869</v>
      </c>
      <c r="D98" s="10">
        <v>1</v>
      </c>
      <c r="E98" s="10"/>
      <c r="F98" s="10"/>
      <c r="G98" s="10"/>
      <c r="H98" s="10"/>
      <c r="I98" s="10"/>
    </row>
    <row r="99" spans="1:9">
      <c r="A99" s="9"/>
      <c r="B99" s="10"/>
      <c r="C99" s="11"/>
      <c r="D99" s="10"/>
      <c r="E99" s="10"/>
      <c r="F99" s="125"/>
      <c r="G99" s="125"/>
      <c r="H99" s="15"/>
      <c r="I99" s="15"/>
    </row>
    <row r="100" spans="1:9" s="86" customFormat="1" ht="15">
      <c r="A100" s="164"/>
      <c r="B100" s="12"/>
      <c r="C100" s="12" t="s">
        <v>4060</v>
      </c>
      <c r="D100" s="14"/>
      <c r="E100" s="14"/>
      <c r="F100" s="16"/>
      <c r="G100" s="16"/>
      <c r="H100" s="16">
        <f>SUM(H2:H99)</f>
        <v>0</v>
      </c>
      <c r="I100" s="16">
        <f>SUM(I2:I99)</f>
        <v>0</v>
      </c>
    </row>
    <row r="101" spans="1:9">
      <c r="A101" s="9"/>
      <c r="B101" s="10"/>
      <c r="C101" s="90"/>
      <c r="D101" s="10"/>
      <c r="E101" s="10"/>
      <c r="F101" s="125"/>
      <c r="G101" s="125"/>
      <c r="H101" s="15"/>
      <c r="I101" s="15"/>
    </row>
    <row r="102" spans="1:9" ht="185.25">
      <c r="A102" s="9" t="s">
        <v>480</v>
      </c>
      <c r="B102" s="10" t="s">
        <v>1141</v>
      </c>
      <c r="C102" s="11" t="s">
        <v>4194</v>
      </c>
      <c r="D102" s="10">
        <v>1</v>
      </c>
      <c r="E102" s="10"/>
      <c r="F102" s="237"/>
      <c r="G102" s="237"/>
      <c r="H102" s="15">
        <f>+D102*F102</f>
        <v>0</v>
      </c>
      <c r="I102" s="15">
        <f>+G102*D102</f>
        <v>0</v>
      </c>
    </row>
    <row r="103" spans="1:9">
      <c r="A103" s="9"/>
      <c r="B103" s="10"/>
      <c r="C103" s="11"/>
      <c r="D103" s="10"/>
      <c r="E103" s="10"/>
      <c r="F103" s="125"/>
      <c r="G103" s="125"/>
      <c r="H103" s="15"/>
      <c r="I103" s="15"/>
    </row>
    <row r="104" spans="1:9" ht="171">
      <c r="A104" s="9" t="s">
        <v>482</v>
      </c>
      <c r="B104" s="10" t="s">
        <v>1142</v>
      </c>
      <c r="C104" s="11" t="s">
        <v>4195</v>
      </c>
      <c r="D104" s="10">
        <v>1</v>
      </c>
      <c r="E104" s="10"/>
      <c r="F104" s="237"/>
      <c r="G104" s="237"/>
      <c r="H104" s="15">
        <f t="shared" si="0"/>
        <v>0</v>
      </c>
      <c r="I104" s="15">
        <f t="shared" si="1"/>
        <v>0</v>
      </c>
    </row>
    <row r="105" spans="1:9">
      <c r="A105" s="9"/>
      <c r="B105" s="10"/>
      <c r="C105" s="11"/>
      <c r="D105" s="10"/>
      <c r="E105" s="10"/>
      <c r="F105" s="125"/>
      <c r="G105" s="125"/>
      <c r="H105" s="15"/>
      <c r="I105" s="15"/>
    </row>
    <row r="106" spans="1:9" ht="58.5">
      <c r="A106" s="9" t="s">
        <v>484</v>
      </c>
      <c r="B106" s="10" t="s">
        <v>1143</v>
      </c>
      <c r="C106" s="11" t="s">
        <v>4860</v>
      </c>
      <c r="D106" s="10">
        <v>1</v>
      </c>
      <c r="E106" s="10"/>
      <c r="F106" s="10"/>
      <c r="G106" s="10"/>
      <c r="H106" s="10"/>
      <c r="I106" s="10"/>
    </row>
    <row r="107" spans="1:9">
      <c r="A107" s="9"/>
      <c r="B107" s="10"/>
      <c r="C107" s="11"/>
      <c r="D107" s="10"/>
      <c r="E107" s="10"/>
      <c r="F107" s="10"/>
      <c r="G107" s="10"/>
      <c r="H107" s="10"/>
      <c r="I107" s="10"/>
    </row>
    <row r="108" spans="1:9" ht="58.5">
      <c r="A108" s="9" t="s">
        <v>486</v>
      </c>
      <c r="B108" s="10" t="s">
        <v>1144</v>
      </c>
      <c r="C108" s="11" t="s">
        <v>4860</v>
      </c>
      <c r="D108" s="10">
        <v>1</v>
      </c>
      <c r="E108" s="10"/>
      <c r="F108" s="10"/>
      <c r="G108" s="10"/>
      <c r="H108" s="10"/>
      <c r="I108" s="10"/>
    </row>
    <row r="109" spans="1:9">
      <c r="A109" s="9"/>
      <c r="B109" s="10"/>
      <c r="C109" s="11"/>
      <c r="D109" s="10"/>
      <c r="E109" s="10"/>
      <c r="F109" s="125"/>
      <c r="G109" s="125"/>
      <c r="H109" s="15"/>
      <c r="I109" s="15"/>
    </row>
    <row r="110" spans="1:9" ht="57">
      <c r="A110" s="9" t="s">
        <v>488</v>
      </c>
      <c r="B110" s="10" t="s">
        <v>1145</v>
      </c>
      <c r="C110" s="11" t="s">
        <v>4197</v>
      </c>
      <c r="D110" s="10">
        <v>1</v>
      </c>
      <c r="E110" s="10"/>
      <c r="F110" s="237"/>
      <c r="G110" s="237"/>
      <c r="H110" s="15">
        <f t="shared" si="0"/>
        <v>0</v>
      </c>
      <c r="I110" s="15">
        <f t="shared" si="1"/>
        <v>0</v>
      </c>
    </row>
    <row r="111" spans="1:9">
      <c r="A111" s="9"/>
      <c r="B111" s="10"/>
      <c r="C111" s="11"/>
      <c r="D111" s="10"/>
      <c r="E111" s="10"/>
      <c r="F111" s="125"/>
      <c r="G111" s="125"/>
      <c r="H111" s="15"/>
      <c r="I111" s="15"/>
    </row>
    <row r="112" spans="1:9" ht="128.25">
      <c r="A112" s="9" t="s">
        <v>490</v>
      </c>
      <c r="B112" s="10" t="s">
        <v>1146</v>
      </c>
      <c r="C112" s="11" t="s">
        <v>4198</v>
      </c>
      <c r="D112" s="10">
        <v>1</v>
      </c>
      <c r="E112" s="10"/>
      <c r="F112" s="237"/>
      <c r="G112" s="237"/>
      <c r="H112" s="15">
        <f t="shared" si="0"/>
        <v>0</v>
      </c>
      <c r="I112" s="15">
        <f t="shared" si="1"/>
        <v>0</v>
      </c>
    </row>
    <row r="113" spans="1:9">
      <c r="A113" s="9"/>
      <c r="B113" s="10"/>
      <c r="C113" s="11"/>
      <c r="D113" s="10"/>
      <c r="E113" s="10"/>
      <c r="F113" s="125"/>
      <c r="G113" s="125"/>
      <c r="H113" s="15"/>
      <c r="I113" s="15"/>
    </row>
    <row r="114" spans="1:9" ht="57">
      <c r="A114" s="9" t="s">
        <v>492</v>
      </c>
      <c r="B114" s="10" t="s">
        <v>1147</v>
      </c>
      <c r="C114" s="11" t="s">
        <v>4199</v>
      </c>
      <c r="D114" s="10">
        <v>1</v>
      </c>
      <c r="E114" s="10"/>
      <c r="F114" s="237"/>
      <c r="G114" s="237"/>
      <c r="H114" s="15">
        <f t="shared" si="0"/>
        <v>0</v>
      </c>
      <c r="I114" s="15">
        <f t="shared" si="1"/>
        <v>0</v>
      </c>
    </row>
    <row r="115" spans="1:9">
      <c r="A115" s="9"/>
      <c r="B115" s="10"/>
      <c r="C115" s="11"/>
      <c r="D115" s="10"/>
      <c r="E115" s="10"/>
      <c r="F115" s="125"/>
      <c r="G115" s="125"/>
      <c r="H115" s="15"/>
      <c r="I115" s="15"/>
    </row>
    <row r="116" spans="1:9" ht="71.25">
      <c r="A116" s="9" t="s">
        <v>494</v>
      </c>
      <c r="B116" s="10" t="s">
        <v>1148</v>
      </c>
      <c r="C116" s="11" t="s">
        <v>4172</v>
      </c>
      <c r="D116" s="10">
        <v>2</v>
      </c>
      <c r="E116" s="10"/>
      <c r="F116" s="237"/>
      <c r="G116" s="237"/>
      <c r="H116" s="15">
        <f t="shared" si="0"/>
        <v>0</v>
      </c>
      <c r="I116" s="15">
        <f t="shared" si="1"/>
        <v>0</v>
      </c>
    </row>
    <row r="117" spans="1:9">
      <c r="A117" s="9"/>
      <c r="B117" s="10"/>
      <c r="C117" s="11"/>
      <c r="D117" s="10"/>
      <c r="E117" s="10"/>
      <c r="F117" s="125"/>
      <c r="G117" s="125"/>
      <c r="H117" s="15"/>
      <c r="I117" s="15"/>
    </row>
    <row r="118" spans="1:9" ht="99.75">
      <c r="A118" s="9" t="s">
        <v>496</v>
      </c>
      <c r="B118" s="10" t="s">
        <v>1149</v>
      </c>
      <c r="C118" s="11" t="s">
        <v>4200</v>
      </c>
      <c r="D118" s="10">
        <v>1</v>
      </c>
      <c r="E118" s="10"/>
      <c r="F118" s="237"/>
      <c r="G118" s="237"/>
      <c r="H118" s="15">
        <f t="shared" si="0"/>
        <v>0</v>
      </c>
      <c r="I118" s="15">
        <f t="shared" si="1"/>
        <v>0</v>
      </c>
    </row>
    <row r="119" spans="1:9">
      <c r="A119" s="9"/>
      <c r="B119" s="10"/>
      <c r="C119" s="11"/>
      <c r="D119" s="10"/>
      <c r="E119" s="10"/>
      <c r="F119" s="125"/>
      <c r="G119" s="125"/>
      <c r="H119" s="15"/>
      <c r="I119" s="15"/>
    </row>
    <row r="120" spans="1:9" ht="99.75">
      <c r="A120" s="9" t="s">
        <v>498</v>
      </c>
      <c r="B120" s="10" t="s">
        <v>1150</v>
      </c>
      <c r="C120" s="11" t="s">
        <v>4201</v>
      </c>
      <c r="D120" s="10">
        <v>1</v>
      </c>
      <c r="E120" s="10"/>
      <c r="F120" s="237"/>
      <c r="G120" s="237"/>
      <c r="H120" s="15">
        <f t="shared" si="0"/>
        <v>0</v>
      </c>
      <c r="I120" s="15">
        <f t="shared" si="1"/>
        <v>0</v>
      </c>
    </row>
    <row r="121" spans="1:9">
      <c r="A121" s="9"/>
      <c r="B121" s="10"/>
      <c r="C121" s="11"/>
      <c r="D121" s="10"/>
      <c r="E121" s="10"/>
      <c r="F121" s="125"/>
      <c r="G121" s="125"/>
      <c r="H121" s="15"/>
      <c r="I121" s="15"/>
    </row>
    <row r="122" spans="1:9" ht="71.25">
      <c r="A122" s="9" t="s">
        <v>500</v>
      </c>
      <c r="B122" s="10" t="s">
        <v>1151</v>
      </c>
      <c r="C122" s="11" t="s">
        <v>4202</v>
      </c>
      <c r="D122" s="10">
        <v>1</v>
      </c>
      <c r="E122" s="10"/>
      <c r="F122" s="237"/>
      <c r="G122" s="237"/>
      <c r="H122" s="15">
        <f t="shared" si="0"/>
        <v>0</v>
      </c>
      <c r="I122" s="15">
        <f t="shared" si="1"/>
        <v>0</v>
      </c>
    </row>
    <row r="123" spans="1:9">
      <c r="A123" s="9"/>
      <c r="B123" s="10"/>
      <c r="C123" s="11"/>
      <c r="D123" s="10"/>
      <c r="E123" s="10"/>
      <c r="F123" s="125"/>
      <c r="G123" s="125"/>
      <c r="H123" s="15"/>
      <c r="I123" s="15"/>
    </row>
    <row r="124" spans="1:9" ht="57">
      <c r="A124" s="9" t="s">
        <v>503</v>
      </c>
      <c r="B124" s="10" t="s">
        <v>1152</v>
      </c>
      <c r="C124" s="11" t="s">
        <v>4203</v>
      </c>
      <c r="D124" s="10">
        <v>1</v>
      </c>
      <c r="E124" s="10"/>
      <c r="F124" s="237"/>
      <c r="G124" s="237"/>
      <c r="H124" s="15">
        <f t="shared" si="0"/>
        <v>0</v>
      </c>
      <c r="I124" s="15">
        <f t="shared" si="1"/>
        <v>0</v>
      </c>
    </row>
    <row r="125" spans="1:9">
      <c r="A125" s="9"/>
      <c r="B125" s="10"/>
      <c r="C125" s="11"/>
      <c r="D125" s="10"/>
      <c r="E125" s="10"/>
      <c r="F125" s="125"/>
      <c r="G125" s="125"/>
      <c r="H125" s="15"/>
      <c r="I125" s="15"/>
    </row>
    <row r="126" spans="1:9" ht="128.25">
      <c r="A126" s="9" t="s">
        <v>505</v>
      </c>
      <c r="B126" s="10" t="s">
        <v>1153</v>
      </c>
      <c r="C126" s="11" t="s">
        <v>4204</v>
      </c>
      <c r="D126" s="10">
        <v>3</v>
      </c>
      <c r="E126" s="10"/>
      <c r="F126" s="237"/>
      <c r="G126" s="237"/>
      <c r="H126" s="15">
        <f t="shared" si="0"/>
        <v>0</v>
      </c>
      <c r="I126" s="15">
        <f t="shared" si="1"/>
        <v>0</v>
      </c>
    </row>
    <row r="127" spans="1:9">
      <c r="A127" s="9"/>
      <c r="B127" s="10"/>
      <c r="C127" s="11"/>
      <c r="D127" s="10"/>
      <c r="E127" s="10"/>
      <c r="F127" s="125"/>
      <c r="G127" s="125"/>
      <c r="H127" s="15"/>
      <c r="I127" s="15"/>
    </row>
    <row r="128" spans="1:9" ht="128.25">
      <c r="A128" s="9" t="s">
        <v>507</v>
      </c>
      <c r="B128" s="10" t="s">
        <v>1154</v>
      </c>
      <c r="C128" s="11" t="s">
        <v>4205</v>
      </c>
      <c r="D128" s="10">
        <v>1</v>
      </c>
      <c r="E128" s="10">
        <v>0</v>
      </c>
      <c r="F128" s="237"/>
      <c r="G128" s="237"/>
      <c r="H128" s="15">
        <f t="shared" ref="H128:H236" si="2">+D128*F128</f>
        <v>0</v>
      </c>
      <c r="I128" s="15">
        <f t="shared" ref="I128:I236" si="3">+G128*D128</f>
        <v>0</v>
      </c>
    </row>
    <row r="129" spans="1:9">
      <c r="A129" s="9"/>
      <c r="B129" s="10"/>
      <c r="C129" s="11"/>
      <c r="D129" s="10"/>
      <c r="E129" s="10"/>
      <c r="F129" s="125"/>
      <c r="G129" s="125"/>
      <c r="H129" s="15"/>
      <c r="I129" s="15"/>
    </row>
    <row r="130" spans="1:9" ht="85.5">
      <c r="A130" s="9" t="s">
        <v>510</v>
      </c>
      <c r="B130" s="10" t="s">
        <v>1155</v>
      </c>
      <c r="C130" s="11" t="s">
        <v>4206</v>
      </c>
      <c r="D130" s="10">
        <v>1</v>
      </c>
      <c r="E130" s="10">
        <v>0</v>
      </c>
      <c r="F130" s="237"/>
      <c r="G130" s="237"/>
      <c r="H130" s="15">
        <f t="shared" si="2"/>
        <v>0</v>
      </c>
      <c r="I130" s="15">
        <f t="shared" si="3"/>
        <v>0</v>
      </c>
    </row>
    <row r="131" spans="1:9">
      <c r="A131" s="9"/>
      <c r="B131" s="10"/>
      <c r="C131" s="11"/>
      <c r="D131" s="10"/>
      <c r="E131" s="10"/>
      <c r="F131" s="125"/>
      <c r="G131" s="125"/>
      <c r="H131" s="15"/>
      <c r="I131" s="15"/>
    </row>
    <row r="132" spans="1:9" ht="57">
      <c r="A132" s="9" t="s">
        <v>512</v>
      </c>
      <c r="B132" s="10" t="s">
        <v>1156</v>
      </c>
      <c r="C132" s="11" t="s">
        <v>4189</v>
      </c>
      <c r="D132" s="10">
        <v>1</v>
      </c>
      <c r="E132" s="10"/>
      <c r="F132" s="237"/>
      <c r="G132" s="237"/>
      <c r="H132" s="15">
        <f t="shared" si="2"/>
        <v>0</v>
      </c>
      <c r="I132" s="15">
        <f t="shared" si="3"/>
        <v>0</v>
      </c>
    </row>
    <row r="133" spans="1:9">
      <c r="A133" s="9"/>
      <c r="B133" s="10"/>
      <c r="C133" s="11"/>
      <c r="D133" s="10"/>
      <c r="E133" s="10"/>
      <c r="F133" s="125"/>
      <c r="G133" s="125"/>
      <c r="H133" s="15"/>
      <c r="I133" s="15"/>
    </row>
    <row r="134" spans="1:9" ht="114.75">
      <c r="A134" s="9" t="s">
        <v>514</v>
      </c>
      <c r="B134" s="10" t="s">
        <v>1157</v>
      </c>
      <c r="C134" s="11" t="s">
        <v>4868</v>
      </c>
      <c r="D134" s="10">
        <v>1</v>
      </c>
      <c r="E134" s="10"/>
      <c r="F134" s="10"/>
      <c r="G134" s="10"/>
      <c r="H134" s="10"/>
      <c r="I134" s="10"/>
    </row>
    <row r="135" spans="1:9">
      <c r="A135" s="9"/>
      <c r="B135" s="10"/>
      <c r="C135" s="11"/>
      <c r="D135" s="10"/>
      <c r="E135" s="10"/>
      <c r="F135" s="125"/>
      <c r="G135" s="125"/>
      <c r="H135" s="15"/>
      <c r="I135" s="15"/>
    </row>
    <row r="136" spans="1:9" s="86" customFormat="1" ht="15">
      <c r="A136" s="164"/>
      <c r="B136" s="12"/>
      <c r="C136" s="12" t="s">
        <v>4061</v>
      </c>
      <c r="D136" s="14"/>
      <c r="E136" s="14"/>
      <c r="F136" s="16"/>
      <c r="G136" s="16"/>
      <c r="H136" s="16">
        <f>SUM(H101:H135)</f>
        <v>0</v>
      </c>
      <c r="I136" s="16">
        <f>SUM(I101:I135)</f>
        <v>0</v>
      </c>
    </row>
    <row r="137" spans="1:9">
      <c r="A137" s="9"/>
      <c r="B137" s="10"/>
      <c r="C137" s="90"/>
      <c r="D137" s="10"/>
      <c r="E137" s="10"/>
      <c r="F137" s="125"/>
      <c r="G137" s="125"/>
      <c r="H137" s="15"/>
      <c r="I137" s="15"/>
    </row>
    <row r="138" spans="1:9" ht="142.5">
      <c r="A138" s="9" t="s">
        <v>516</v>
      </c>
      <c r="B138" s="10" t="s">
        <v>1158</v>
      </c>
      <c r="C138" s="11" t="s">
        <v>4207</v>
      </c>
      <c r="D138" s="10">
        <v>1</v>
      </c>
      <c r="E138" s="10"/>
      <c r="F138" s="237"/>
      <c r="G138" s="237"/>
      <c r="H138" s="15">
        <f>+D138*F138</f>
        <v>0</v>
      </c>
      <c r="I138" s="15">
        <f>+G138*D138</f>
        <v>0</v>
      </c>
    </row>
    <row r="139" spans="1:9">
      <c r="A139" s="9"/>
      <c r="B139" s="10"/>
      <c r="C139" s="11"/>
      <c r="D139" s="10"/>
      <c r="E139" s="10"/>
      <c r="F139" s="125"/>
      <c r="G139" s="125"/>
      <c r="H139" s="15"/>
      <c r="I139" s="15"/>
    </row>
    <row r="140" spans="1:9" ht="85.5">
      <c r="A140" s="9" t="s">
        <v>518</v>
      </c>
      <c r="B140" s="10" t="s">
        <v>1159</v>
      </c>
      <c r="C140" s="11" t="s">
        <v>4208</v>
      </c>
      <c r="D140" s="10">
        <v>1</v>
      </c>
      <c r="E140" s="10"/>
      <c r="F140" s="237"/>
      <c r="G140" s="237"/>
      <c r="H140" s="15">
        <f>+D140*F140</f>
        <v>0</v>
      </c>
      <c r="I140" s="15">
        <f>+G140*D140</f>
        <v>0</v>
      </c>
    </row>
    <row r="141" spans="1:9">
      <c r="A141" s="9"/>
      <c r="B141" s="10"/>
      <c r="C141" s="11"/>
      <c r="D141" s="10"/>
      <c r="E141" s="10"/>
      <c r="F141" s="125"/>
      <c r="G141" s="125"/>
      <c r="H141" s="15"/>
      <c r="I141" s="15"/>
    </row>
    <row r="142" spans="1:9" ht="85.5">
      <c r="A142" s="9" t="s">
        <v>519</v>
      </c>
      <c r="B142" s="10" t="s">
        <v>1160</v>
      </c>
      <c r="C142" s="11" t="s">
        <v>4209</v>
      </c>
      <c r="D142" s="10">
        <v>1</v>
      </c>
      <c r="E142" s="10"/>
      <c r="F142" s="237"/>
      <c r="G142" s="237"/>
      <c r="H142" s="15">
        <f>+D142*F142</f>
        <v>0</v>
      </c>
      <c r="I142" s="15">
        <f>+G142*D142</f>
        <v>0</v>
      </c>
    </row>
    <row r="143" spans="1:9">
      <c r="A143" s="9"/>
      <c r="B143" s="10"/>
      <c r="C143" s="11"/>
      <c r="D143" s="10"/>
      <c r="E143" s="10"/>
      <c r="F143" s="125"/>
      <c r="G143" s="125"/>
      <c r="H143" s="15"/>
      <c r="I143" s="15"/>
    </row>
    <row r="144" spans="1:9" ht="85.5">
      <c r="A144" s="9" t="s">
        <v>520</v>
      </c>
      <c r="B144" s="10" t="s">
        <v>1161</v>
      </c>
      <c r="C144" s="11" t="s">
        <v>4210</v>
      </c>
      <c r="D144" s="10">
        <v>1</v>
      </c>
      <c r="E144" s="10"/>
      <c r="F144" s="237"/>
      <c r="G144" s="237"/>
      <c r="H144" s="15">
        <f t="shared" si="2"/>
        <v>0</v>
      </c>
      <c r="I144" s="15">
        <f t="shared" si="3"/>
        <v>0</v>
      </c>
    </row>
    <row r="145" spans="1:9">
      <c r="A145" s="9"/>
      <c r="B145" s="10"/>
      <c r="C145" s="11"/>
      <c r="D145" s="10"/>
      <c r="E145" s="10"/>
      <c r="F145" s="125"/>
      <c r="G145" s="125"/>
      <c r="H145" s="15"/>
      <c r="I145" s="15"/>
    </row>
    <row r="146" spans="1:9" ht="71.25">
      <c r="A146" s="9" t="s">
        <v>521</v>
      </c>
      <c r="B146" s="10" t="s">
        <v>1162</v>
      </c>
      <c r="C146" s="11" t="s">
        <v>4211</v>
      </c>
      <c r="D146" s="10">
        <v>1</v>
      </c>
      <c r="E146" s="10"/>
      <c r="F146" s="237"/>
      <c r="G146" s="237"/>
      <c r="H146" s="15">
        <f t="shared" si="2"/>
        <v>0</v>
      </c>
      <c r="I146" s="15">
        <f t="shared" si="3"/>
        <v>0</v>
      </c>
    </row>
    <row r="147" spans="1:9">
      <c r="A147" s="9"/>
      <c r="B147" s="10"/>
      <c r="C147" s="11"/>
      <c r="D147" s="10"/>
      <c r="E147" s="10"/>
      <c r="F147" s="125"/>
      <c r="G147" s="125"/>
      <c r="H147" s="15"/>
      <c r="I147" s="15"/>
    </row>
    <row r="148" spans="1:9" ht="57">
      <c r="A148" s="9" t="s">
        <v>522</v>
      </c>
      <c r="B148" s="10" t="s">
        <v>1163</v>
      </c>
      <c r="C148" s="11" t="s">
        <v>4203</v>
      </c>
      <c r="D148" s="10">
        <v>1</v>
      </c>
      <c r="E148" s="10"/>
      <c r="F148" s="237"/>
      <c r="G148" s="237"/>
      <c r="H148" s="15">
        <f t="shared" si="2"/>
        <v>0</v>
      </c>
      <c r="I148" s="15">
        <f t="shared" si="3"/>
        <v>0</v>
      </c>
    </row>
    <row r="149" spans="1:9">
      <c r="A149" s="9"/>
      <c r="B149" s="10"/>
      <c r="C149" s="11"/>
      <c r="D149" s="10"/>
      <c r="E149" s="10"/>
      <c r="F149" s="125"/>
      <c r="G149" s="125"/>
      <c r="H149" s="15"/>
      <c r="I149" s="15"/>
    </row>
    <row r="150" spans="1:9" ht="85.5">
      <c r="A150" s="9" t="s">
        <v>523</v>
      </c>
      <c r="B150" s="10" t="s">
        <v>1164</v>
      </c>
      <c r="C150" s="11" t="s">
        <v>4206</v>
      </c>
      <c r="D150" s="10">
        <v>1</v>
      </c>
      <c r="E150" s="10"/>
      <c r="F150" s="237"/>
      <c r="G150" s="237"/>
      <c r="H150" s="15">
        <f t="shared" si="2"/>
        <v>0</v>
      </c>
      <c r="I150" s="15">
        <f t="shared" si="3"/>
        <v>0</v>
      </c>
    </row>
    <row r="151" spans="1:9">
      <c r="A151" s="9"/>
      <c r="B151" s="10"/>
      <c r="C151" s="11"/>
      <c r="D151" s="10"/>
      <c r="E151" s="10"/>
      <c r="F151" s="125"/>
      <c r="G151" s="125"/>
      <c r="H151" s="15"/>
      <c r="I151" s="15"/>
    </row>
    <row r="152" spans="1:9" ht="100.5">
      <c r="A152" s="9" t="s">
        <v>524</v>
      </c>
      <c r="B152" s="10" t="s">
        <v>1165</v>
      </c>
      <c r="C152" s="11" t="s">
        <v>4869</v>
      </c>
      <c r="D152" s="10">
        <v>1</v>
      </c>
      <c r="E152" s="10"/>
      <c r="F152" s="10"/>
      <c r="G152" s="10"/>
      <c r="H152" s="10"/>
      <c r="I152" s="10"/>
    </row>
    <row r="153" spans="1:9">
      <c r="A153" s="9"/>
      <c r="B153" s="10"/>
      <c r="C153" s="11"/>
      <c r="D153" s="10"/>
      <c r="E153" s="10"/>
      <c r="F153" s="125"/>
      <c r="G153" s="125"/>
      <c r="H153" s="15"/>
      <c r="I153" s="15"/>
    </row>
    <row r="154" spans="1:9" s="86" customFormat="1" ht="15">
      <c r="A154" s="164"/>
      <c r="B154" s="12"/>
      <c r="C154" s="12" t="s">
        <v>4062</v>
      </c>
      <c r="D154" s="14"/>
      <c r="E154" s="14"/>
      <c r="F154" s="16"/>
      <c r="G154" s="16"/>
      <c r="H154" s="16">
        <f>SUM(H138:H153)</f>
        <v>0</v>
      </c>
      <c r="I154" s="16">
        <f>SUM(I138:I153)</f>
        <v>0</v>
      </c>
    </row>
    <row r="155" spans="1:9">
      <c r="A155" s="9"/>
      <c r="B155" s="10"/>
      <c r="C155" s="11"/>
      <c r="D155" s="10"/>
      <c r="E155" s="10"/>
      <c r="F155" s="125"/>
      <c r="G155" s="125"/>
      <c r="H155" s="15"/>
      <c r="I155" s="15"/>
    </row>
    <row r="156" spans="1:9" ht="114">
      <c r="A156" s="9" t="s">
        <v>525</v>
      </c>
      <c r="B156" s="10" t="s">
        <v>1166</v>
      </c>
      <c r="C156" s="11" t="s">
        <v>4212</v>
      </c>
      <c r="D156" s="10">
        <v>1</v>
      </c>
      <c r="E156" s="10"/>
      <c r="F156" s="237"/>
      <c r="G156" s="237"/>
      <c r="H156" s="15">
        <f t="shared" si="2"/>
        <v>0</v>
      </c>
      <c r="I156" s="15">
        <f t="shared" si="3"/>
        <v>0</v>
      </c>
    </row>
    <row r="157" spans="1:9">
      <c r="A157" s="9"/>
      <c r="B157" s="10"/>
      <c r="C157" s="11"/>
      <c r="D157" s="10"/>
      <c r="E157" s="10"/>
      <c r="F157" s="125"/>
      <c r="G157" s="125"/>
      <c r="H157" s="15"/>
      <c r="I157" s="15"/>
    </row>
    <row r="158" spans="1:9" ht="57">
      <c r="A158" s="9" t="s">
        <v>526</v>
      </c>
      <c r="B158" s="10" t="s">
        <v>1167</v>
      </c>
      <c r="C158" s="11" t="s">
        <v>4213</v>
      </c>
      <c r="D158" s="10">
        <v>1</v>
      </c>
      <c r="E158" s="10"/>
      <c r="F158" s="237"/>
      <c r="G158" s="237"/>
      <c r="H158" s="15">
        <f t="shared" si="2"/>
        <v>0</v>
      </c>
      <c r="I158" s="15">
        <f t="shared" si="3"/>
        <v>0</v>
      </c>
    </row>
    <row r="159" spans="1:9">
      <c r="A159" s="9"/>
      <c r="B159" s="10"/>
      <c r="C159" s="11"/>
      <c r="D159" s="10"/>
      <c r="E159" s="10"/>
      <c r="F159" s="125"/>
      <c r="G159" s="125"/>
      <c r="H159" s="15"/>
      <c r="I159" s="15"/>
    </row>
    <row r="160" spans="1:9" ht="57">
      <c r="A160" s="9" t="s">
        <v>527</v>
      </c>
      <c r="B160" s="10" t="s">
        <v>1168</v>
      </c>
      <c r="C160" s="11" t="s">
        <v>4214</v>
      </c>
      <c r="D160" s="10">
        <v>1</v>
      </c>
      <c r="E160" s="10"/>
      <c r="F160" s="237"/>
      <c r="G160" s="237"/>
      <c r="H160" s="15">
        <f t="shared" si="2"/>
        <v>0</v>
      </c>
      <c r="I160" s="15">
        <f t="shared" si="3"/>
        <v>0</v>
      </c>
    </row>
    <row r="161" spans="1:9">
      <c r="A161" s="9"/>
      <c r="B161" s="10"/>
      <c r="C161" s="11"/>
      <c r="D161" s="10"/>
      <c r="E161" s="10"/>
      <c r="F161" s="125"/>
      <c r="G161" s="125"/>
      <c r="H161" s="15"/>
      <c r="I161" s="15"/>
    </row>
    <row r="162" spans="1:9" ht="42.75">
      <c r="A162" s="9" t="s">
        <v>528</v>
      </c>
      <c r="B162" s="10" t="s">
        <v>1169</v>
      </c>
      <c r="C162" s="11" t="s">
        <v>4215</v>
      </c>
      <c r="D162" s="10">
        <v>1</v>
      </c>
      <c r="E162" s="10"/>
      <c r="F162" s="237"/>
      <c r="G162" s="237"/>
      <c r="H162" s="15">
        <f t="shared" si="2"/>
        <v>0</v>
      </c>
      <c r="I162" s="15">
        <f t="shared" si="3"/>
        <v>0</v>
      </c>
    </row>
    <row r="163" spans="1:9">
      <c r="A163" s="9"/>
      <c r="B163" s="10"/>
      <c r="C163" s="11"/>
      <c r="D163" s="10"/>
      <c r="E163" s="10"/>
      <c r="F163" s="125"/>
      <c r="G163" s="125"/>
      <c r="H163" s="15"/>
      <c r="I163" s="15"/>
    </row>
    <row r="164" spans="1:9" ht="114">
      <c r="A164" s="9" t="s">
        <v>529</v>
      </c>
      <c r="B164" s="10" t="s">
        <v>1170</v>
      </c>
      <c r="C164" s="11" t="s">
        <v>4216</v>
      </c>
      <c r="D164" s="10">
        <v>1</v>
      </c>
      <c r="E164" s="10"/>
      <c r="F164" s="237"/>
      <c r="G164" s="237"/>
      <c r="H164" s="15">
        <f t="shared" si="2"/>
        <v>0</v>
      </c>
      <c r="I164" s="15">
        <f t="shared" si="3"/>
        <v>0</v>
      </c>
    </row>
    <row r="165" spans="1:9">
      <c r="A165" s="9"/>
      <c r="B165" s="10"/>
      <c r="C165" s="11"/>
      <c r="D165" s="10"/>
      <c r="E165" s="10"/>
      <c r="F165" s="125"/>
      <c r="G165" s="125"/>
      <c r="H165" s="15"/>
      <c r="I165" s="15"/>
    </row>
    <row r="166" spans="1:9" ht="57">
      <c r="A166" s="9" t="s">
        <v>530</v>
      </c>
      <c r="B166" s="10" t="s">
        <v>1171</v>
      </c>
      <c r="C166" s="11" t="s">
        <v>4217</v>
      </c>
      <c r="D166" s="10">
        <v>1</v>
      </c>
      <c r="E166" s="10"/>
      <c r="F166" s="237"/>
      <c r="G166" s="237"/>
      <c r="H166" s="15">
        <f t="shared" si="2"/>
        <v>0</v>
      </c>
      <c r="I166" s="15">
        <f t="shared" si="3"/>
        <v>0</v>
      </c>
    </row>
    <row r="167" spans="1:9">
      <c r="A167" s="9"/>
      <c r="B167" s="10"/>
      <c r="C167" s="11"/>
      <c r="D167" s="10"/>
      <c r="E167" s="10"/>
      <c r="F167" s="125"/>
      <c r="G167" s="125"/>
      <c r="H167" s="15"/>
      <c r="I167" s="15"/>
    </row>
    <row r="168" spans="1:9" ht="57">
      <c r="A168" s="9" t="s">
        <v>531</v>
      </c>
      <c r="B168" s="10" t="s">
        <v>1172</v>
      </c>
      <c r="C168" s="11" t="s">
        <v>4218</v>
      </c>
      <c r="D168" s="10">
        <v>1</v>
      </c>
      <c r="E168" s="10"/>
      <c r="F168" s="237"/>
      <c r="G168" s="237"/>
      <c r="H168" s="15">
        <f t="shared" si="2"/>
        <v>0</v>
      </c>
      <c r="I168" s="15">
        <f t="shared" si="3"/>
        <v>0</v>
      </c>
    </row>
    <row r="169" spans="1:9">
      <c r="A169" s="9"/>
      <c r="B169" s="10"/>
      <c r="C169" s="11"/>
      <c r="D169" s="10"/>
      <c r="E169" s="10"/>
      <c r="F169" s="125"/>
      <c r="G169" s="125"/>
      <c r="H169" s="15"/>
      <c r="I169" s="15"/>
    </row>
    <row r="170" spans="1:9" ht="42.75">
      <c r="A170" s="9" t="s">
        <v>532</v>
      </c>
      <c r="B170" s="10" t="s">
        <v>1173</v>
      </c>
      <c r="C170" s="11" t="s">
        <v>4219</v>
      </c>
      <c r="D170" s="10">
        <v>1</v>
      </c>
      <c r="E170" s="10"/>
      <c r="F170" s="237"/>
      <c r="G170" s="237"/>
      <c r="H170" s="15">
        <f t="shared" si="2"/>
        <v>0</v>
      </c>
      <c r="I170" s="15">
        <f t="shared" si="3"/>
        <v>0</v>
      </c>
    </row>
    <row r="171" spans="1:9">
      <c r="A171" s="9"/>
      <c r="B171" s="10"/>
      <c r="C171" s="11"/>
      <c r="D171" s="10"/>
      <c r="E171" s="10"/>
      <c r="F171" s="125"/>
      <c r="G171" s="125"/>
      <c r="H171" s="15"/>
      <c r="I171" s="15"/>
    </row>
    <row r="172" spans="1:9" ht="42.75">
      <c r="A172" s="9" t="s">
        <v>533</v>
      </c>
      <c r="B172" s="10" t="s">
        <v>1174</v>
      </c>
      <c r="C172" s="11" t="s">
        <v>4220</v>
      </c>
      <c r="D172" s="10">
        <v>1</v>
      </c>
      <c r="E172" s="10"/>
      <c r="F172" s="237"/>
      <c r="G172" s="237"/>
      <c r="H172" s="15">
        <f t="shared" si="2"/>
        <v>0</v>
      </c>
      <c r="I172" s="15">
        <f t="shared" si="3"/>
        <v>0</v>
      </c>
    </row>
    <row r="173" spans="1:9">
      <c r="A173" s="9"/>
      <c r="B173" s="10"/>
      <c r="C173" s="11"/>
      <c r="D173" s="10"/>
      <c r="E173" s="10"/>
      <c r="F173" s="125"/>
      <c r="G173" s="125"/>
      <c r="H173" s="15"/>
      <c r="I173" s="15"/>
    </row>
    <row r="174" spans="1:9" ht="114">
      <c r="A174" s="9" t="s">
        <v>534</v>
      </c>
      <c r="B174" s="10" t="s">
        <v>1175</v>
      </c>
      <c r="C174" s="11" t="s">
        <v>4221</v>
      </c>
      <c r="D174" s="10">
        <v>2</v>
      </c>
      <c r="E174" s="10"/>
      <c r="F174" s="237"/>
      <c r="G174" s="237"/>
      <c r="H174" s="15">
        <f t="shared" si="2"/>
        <v>0</v>
      </c>
      <c r="I174" s="15">
        <f t="shared" si="3"/>
        <v>0</v>
      </c>
    </row>
    <row r="175" spans="1:9">
      <c r="A175" s="9"/>
      <c r="B175" s="10"/>
      <c r="C175" s="11"/>
      <c r="D175" s="10"/>
      <c r="E175" s="10"/>
      <c r="F175" s="125"/>
      <c r="G175" s="125"/>
      <c r="H175" s="15"/>
      <c r="I175" s="15"/>
    </row>
    <row r="176" spans="1:9" ht="57">
      <c r="A176" s="9" t="s">
        <v>535</v>
      </c>
      <c r="B176" s="10" t="s">
        <v>1176</v>
      </c>
      <c r="C176" s="11" t="s">
        <v>4222</v>
      </c>
      <c r="D176" s="10">
        <v>2</v>
      </c>
      <c r="E176" s="10"/>
      <c r="F176" s="237"/>
      <c r="G176" s="237"/>
      <c r="H176" s="15">
        <f t="shared" si="2"/>
        <v>0</v>
      </c>
      <c r="I176" s="15">
        <f t="shared" si="3"/>
        <v>0</v>
      </c>
    </row>
    <row r="177" spans="1:9">
      <c r="A177" s="9"/>
      <c r="B177" s="10"/>
      <c r="C177" s="11"/>
      <c r="D177" s="10"/>
      <c r="E177" s="10"/>
      <c r="F177" s="125"/>
      <c r="G177" s="125"/>
      <c r="H177" s="15"/>
      <c r="I177" s="15"/>
    </row>
    <row r="178" spans="1:9" ht="71.25">
      <c r="A178" s="9" t="s">
        <v>536</v>
      </c>
      <c r="B178" s="10" t="s">
        <v>1177</v>
      </c>
      <c r="C178" s="11" t="s">
        <v>4223</v>
      </c>
      <c r="D178" s="10">
        <v>1</v>
      </c>
      <c r="E178" s="10"/>
      <c r="F178" s="237"/>
      <c r="G178" s="237"/>
      <c r="H178" s="15">
        <f t="shared" si="2"/>
        <v>0</v>
      </c>
      <c r="I178" s="15">
        <f t="shared" si="3"/>
        <v>0</v>
      </c>
    </row>
    <row r="179" spans="1:9">
      <c r="A179" s="9"/>
      <c r="B179" s="10"/>
      <c r="C179" s="11"/>
      <c r="D179" s="10"/>
      <c r="E179" s="10"/>
      <c r="F179" s="125"/>
      <c r="G179" s="125"/>
      <c r="H179" s="15"/>
      <c r="I179" s="15"/>
    </row>
    <row r="180" spans="1:9" ht="57">
      <c r="A180" s="9" t="s">
        <v>537</v>
      </c>
      <c r="B180" s="10" t="s">
        <v>1178</v>
      </c>
      <c r="C180" s="11" t="s">
        <v>4224</v>
      </c>
      <c r="D180" s="10">
        <v>1</v>
      </c>
      <c r="E180" s="10"/>
      <c r="F180" s="237"/>
      <c r="G180" s="237"/>
      <c r="H180" s="15">
        <f t="shared" si="2"/>
        <v>0</v>
      </c>
      <c r="I180" s="15">
        <f t="shared" si="3"/>
        <v>0</v>
      </c>
    </row>
    <row r="181" spans="1:9">
      <c r="A181" s="9"/>
      <c r="B181" s="10"/>
      <c r="C181" s="11"/>
      <c r="D181" s="10"/>
      <c r="E181" s="10"/>
      <c r="F181" s="125"/>
      <c r="G181" s="125"/>
      <c r="H181" s="15"/>
      <c r="I181" s="15"/>
    </row>
    <row r="182" spans="1:9" ht="57">
      <c r="A182" s="9" t="s">
        <v>539</v>
      </c>
      <c r="B182" s="10" t="s">
        <v>1179</v>
      </c>
      <c r="C182" s="11" t="s">
        <v>4225</v>
      </c>
      <c r="D182" s="10">
        <v>1</v>
      </c>
      <c r="E182" s="10"/>
      <c r="F182" s="237"/>
      <c r="G182" s="237"/>
      <c r="H182" s="15">
        <f t="shared" si="2"/>
        <v>0</v>
      </c>
      <c r="I182" s="15">
        <f t="shared" si="3"/>
        <v>0</v>
      </c>
    </row>
    <row r="183" spans="1:9">
      <c r="A183" s="9"/>
      <c r="B183" s="10"/>
      <c r="C183" s="11"/>
      <c r="D183" s="10"/>
      <c r="E183" s="10"/>
      <c r="F183" s="125"/>
      <c r="G183" s="125"/>
      <c r="H183" s="15"/>
      <c r="I183" s="15"/>
    </row>
    <row r="184" spans="1:9" ht="57">
      <c r="A184" s="9" t="s">
        <v>541</v>
      </c>
      <c r="B184" s="10" t="s">
        <v>1180</v>
      </c>
      <c r="C184" s="11" t="s">
        <v>4222</v>
      </c>
      <c r="D184" s="10">
        <v>1</v>
      </c>
      <c r="E184" s="10"/>
      <c r="F184" s="237"/>
      <c r="G184" s="237"/>
      <c r="H184" s="15">
        <f t="shared" si="2"/>
        <v>0</v>
      </c>
      <c r="I184" s="15">
        <f t="shared" si="3"/>
        <v>0</v>
      </c>
    </row>
    <row r="185" spans="1:9">
      <c r="A185" s="9"/>
      <c r="B185" s="10"/>
      <c r="C185" s="11"/>
      <c r="D185" s="10"/>
      <c r="E185" s="10"/>
      <c r="F185" s="125"/>
      <c r="G185" s="125"/>
      <c r="H185" s="15"/>
      <c r="I185" s="15"/>
    </row>
    <row r="186" spans="1:9" ht="71.25">
      <c r="A186" s="9" t="s">
        <v>544</v>
      </c>
      <c r="B186" s="10" t="s">
        <v>1181</v>
      </c>
      <c r="C186" s="11" t="s">
        <v>4226</v>
      </c>
      <c r="D186" s="10">
        <v>1</v>
      </c>
      <c r="E186" s="10"/>
      <c r="F186" s="237"/>
      <c r="G186" s="237"/>
      <c r="H186" s="15">
        <f t="shared" si="2"/>
        <v>0</v>
      </c>
      <c r="I186" s="15">
        <f t="shared" si="3"/>
        <v>0</v>
      </c>
    </row>
    <row r="187" spans="1:9">
      <c r="A187" s="9"/>
      <c r="B187" s="10"/>
      <c r="C187" s="11"/>
      <c r="D187" s="10"/>
      <c r="E187" s="10"/>
      <c r="F187" s="125"/>
      <c r="G187" s="125"/>
      <c r="H187" s="15"/>
      <c r="I187" s="15"/>
    </row>
    <row r="188" spans="1:9" ht="57">
      <c r="A188" s="9" t="s">
        <v>546</v>
      </c>
      <c r="B188" s="10" t="s">
        <v>1182</v>
      </c>
      <c r="C188" s="11" t="s">
        <v>4227</v>
      </c>
      <c r="D188" s="10">
        <v>1</v>
      </c>
      <c r="E188" s="10"/>
      <c r="F188" s="237"/>
      <c r="G188" s="237"/>
      <c r="H188" s="15">
        <f t="shared" si="2"/>
        <v>0</v>
      </c>
      <c r="I188" s="15">
        <f t="shared" si="3"/>
        <v>0</v>
      </c>
    </row>
    <row r="189" spans="1:9">
      <c r="A189" s="9"/>
      <c r="B189" s="10"/>
      <c r="C189" s="11"/>
      <c r="D189" s="10"/>
      <c r="E189" s="10"/>
      <c r="F189" s="125"/>
      <c r="G189" s="125"/>
      <c r="H189" s="15"/>
      <c r="I189" s="15"/>
    </row>
    <row r="190" spans="1:9" ht="57">
      <c r="A190" s="9" t="s">
        <v>548</v>
      </c>
      <c r="B190" s="10" t="s">
        <v>1183</v>
      </c>
      <c r="C190" s="11" t="s">
        <v>4228</v>
      </c>
      <c r="D190" s="10">
        <v>1</v>
      </c>
      <c r="E190" s="10"/>
      <c r="F190" s="237"/>
      <c r="G190" s="237"/>
      <c r="H190" s="15">
        <f t="shared" si="2"/>
        <v>0</v>
      </c>
      <c r="I190" s="15">
        <f t="shared" si="3"/>
        <v>0</v>
      </c>
    </row>
    <row r="191" spans="1:9">
      <c r="A191" s="9"/>
      <c r="B191" s="10"/>
      <c r="C191" s="11"/>
      <c r="D191" s="10"/>
      <c r="E191" s="10"/>
      <c r="F191" s="125"/>
      <c r="G191" s="125"/>
      <c r="H191" s="15"/>
      <c r="I191" s="15"/>
    </row>
    <row r="192" spans="1:9" ht="57">
      <c r="A192" s="9" t="s">
        <v>550</v>
      </c>
      <c r="B192" s="10" t="s">
        <v>1184</v>
      </c>
      <c r="C192" s="11" t="s">
        <v>4229</v>
      </c>
      <c r="D192" s="10">
        <v>1</v>
      </c>
      <c r="E192" s="10"/>
      <c r="F192" s="237"/>
      <c r="G192" s="237"/>
      <c r="H192" s="15">
        <f t="shared" si="2"/>
        <v>0</v>
      </c>
      <c r="I192" s="15">
        <f t="shared" si="3"/>
        <v>0</v>
      </c>
    </row>
    <row r="193" spans="1:9">
      <c r="A193" s="9"/>
      <c r="B193" s="10"/>
      <c r="C193" s="11"/>
      <c r="D193" s="10"/>
      <c r="E193" s="10"/>
      <c r="F193" s="125"/>
      <c r="G193" s="125"/>
      <c r="H193" s="15"/>
      <c r="I193" s="15"/>
    </row>
    <row r="194" spans="1:9" ht="71.25">
      <c r="A194" s="9" t="s">
        <v>552</v>
      </c>
      <c r="B194" s="10" t="s">
        <v>1185</v>
      </c>
      <c r="C194" s="11" t="s">
        <v>4230</v>
      </c>
      <c r="D194" s="10">
        <v>1</v>
      </c>
      <c r="E194" s="10"/>
      <c r="F194" s="237"/>
      <c r="G194" s="237"/>
      <c r="H194" s="15">
        <f t="shared" si="2"/>
        <v>0</v>
      </c>
      <c r="I194" s="15">
        <f t="shared" si="3"/>
        <v>0</v>
      </c>
    </row>
    <row r="195" spans="1:9">
      <c r="A195" s="9"/>
      <c r="B195" s="10"/>
      <c r="C195" s="11"/>
      <c r="D195" s="10"/>
      <c r="E195" s="10"/>
      <c r="F195" s="125"/>
      <c r="G195" s="125"/>
      <c r="H195" s="15"/>
      <c r="I195" s="15"/>
    </row>
    <row r="196" spans="1:9" ht="57">
      <c r="A196" s="9" t="s">
        <v>554</v>
      </c>
      <c r="B196" s="10" t="s">
        <v>1186</v>
      </c>
      <c r="C196" s="11" t="s">
        <v>4213</v>
      </c>
      <c r="D196" s="10">
        <v>1</v>
      </c>
      <c r="E196" s="10"/>
      <c r="F196" s="237"/>
      <c r="G196" s="237"/>
      <c r="H196" s="15">
        <f t="shared" si="2"/>
        <v>0</v>
      </c>
      <c r="I196" s="15">
        <f t="shared" si="3"/>
        <v>0</v>
      </c>
    </row>
    <row r="197" spans="1:9">
      <c r="A197" s="9"/>
      <c r="B197" s="10"/>
      <c r="C197" s="11"/>
      <c r="D197" s="10"/>
      <c r="E197" s="10"/>
      <c r="F197" s="125"/>
      <c r="G197" s="125"/>
      <c r="H197" s="15"/>
      <c r="I197" s="15"/>
    </row>
    <row r="198" spans="1:9" ht="85.5">
      <c r="A198" s="9" t="s">
        <v>556</v>
      </c>
      <c r="B198" s="10" t="s">
        <v>1187</v>
      </c>
      <c r="C198" s="11" t="s">
        <v>4231</v>
      </c>
      <c r="D198" s="10">
        <v>1</v>
      </c>
      <c r="E198" s="10"/>
      <c r="F198" s="237"/>
      <c r="G198" s="237"/>
      <c r="H198" s="15">
        <f t="shared" si="2"/>
        <v>0</v>
      </c>
      <c r="I198" s="15">
        <f t="shared" si="3"/>
        <v>0</v>
      </c>
    </row>
    <row r="199" spans="1:9">
      <c r="A199" s="9"/>
      <c r="B199" s="10"/>
      <c r="C199" s="11"/>
      <c r="D199" s="10"/>
      <c r="E199" s="10"/>
      <c r="F199" s="125"/>
      <c r="G199" s="125"/>
      <c r="H199" s="15"/>
      <c r="I199" s="15"/>
    </row>
    <row r="200" spans="1:9" ht="99.75">
      <c r="A200" s="9" t="s">
        <v>558</v>
      </c>
      <c r="B200" s="10" t="s">
        <v>1188</v>
      </c>
      <c r="C200" s="11" t="s">
        <v>4232</v>
      </c>
      <c r="D200" s="10">
        <v>1</v>
      </c>
      <c r="E200" s="10"/>
      <c r="F200" s="237"/>
      <c r="G200" s="237"/>
      <c r="H200" s="15">
        <f t="shared" si="2"/>
        <v>0</v>
      </c>
      <c r="I200" s="15">
        <f t="shared" si="3"/>
        <v>0</v>
      </c>
    </row>
    <row r="201" spans="1:9">
      <c r="A201" s="9"/>
      <c r="B201" s="10"/>
      <c r="C201" s="11"/>
      <c r="D201" s="10"/>
      <c r="E201" s="10"/>
      <c r="F201" s="125"/>
      <c r="G201" s="125"/>
      <c r="H201" s="15"/>
      <c r="I201" s="15"/>
    </row>
    <row r="202" spans="1:9" ht="85.5">
      <c r="A202" s="9" t="s">
        <v>560</v>
      </c>
      <c r="B202" s="10" t="s">
        <v>1189</v>
      </c>
      <c r="C202" s="11" t="s">
        <v>4233</v>
      </c>
      <c r="D202" s="10">
        <v>2</v>
      </c>
      <c r="E202" s="10"/>
      <c r="F202" s="237"/>
      <c r="G202" s="237"/>
      <c r="H202" s="15">
        <f t="shared" si="2"/>
        <v>0</v>
      </c>
      <c r="I202" s="15">
        <f t="shared" si="3"/>
        <v>0</v>
      </c>
    </row>
    <row r="203" spans="1:9">
      <c r="A203" s="9"/>
      <c r="B203" s="10"/>
      <c r="C203" s="11"/>
      <c r="D203" s="10"/>
      <c r="E203" s="10"/>
      <c r="F203" s="125"/>
      <c r="G203" s="125"/>
      <c r="H203" s="15"/>
      <c r="I203" s="15"/>
    </row>
    <row r="204" spans="1:9" ht="128.25">
      <c r="A204" s="9" t="s">
        <v>562</v>
      </c>
      <c r="B204" s="10" t="s">
        <v>1190</v>
      </c>
      <c r="C204" s="11" t="s">
        <v>4234</v>
      </c>
      <c r="D204" s="10">
        <v>1</v>
      </c>
      <c r="E204" s="10"/>
      <c r="F204" s="237"/>
      <c r="G204" s="237"/>
      <c r="H204" s="15">
        <f t="shared" si="2"/>
        <v>0</v>
      </c>
      <c r="I204" s="15">
        <f t="shared" si="3"/>
        <v>0</v>
      </c>
    </row>
    <row r="205" spans="1:9">
      <c r="A205" s="9"/>
      <c r="B205" s="10"/>
      <c r="C205" s="11"/>
      <c r="D205" s="10"/>
      <c r="E205" s="10"/>
      <c r="F205" s="125"/>
      <c r="G205" s="125"/>
      <c r="H205" s="15"/>
      <c r="I205" s="15"/>
    </row>
    <row r="206" spans="1:9" ht="85.5">
      <c r="A206" s="9" t="s">
        <v>564</v>
      </c>
      <c r="B206" s="10" t="s">
        <v>1191</v>
      </c>
      <c r="C206" s="11" t="s">
        <v>4235</v>
      </c>
      <c r="D206" s="10">
        <v>1</v>
      </c>
      <c r="E206" s="10"/>
      <c r="F206" s="237"/>
      <c r="G206" s="237"/>
      <c r="H206" s="15">
        <f t="shared" si="2"/>
        <v>0</v>
      </c>
      <c r="I206" s="15">
        <f t="shared" si="3"/>
        <v>0</v>
      </c>
    </row>
    <row r="207" spans="1:9">
      <c r="A207" s="9"/>
      <c r="B207" s="10"/>
      <c r="C207" s="11"/>
      <c r="D207" s="10"/>
      <c r="E207" s="10"/>
      <c r="F207" s="125"/>
      <c r="G207" s="125"/>
      <c r="H207" s="15"/>
      <c r="I207" s="15"/>
    </row>
    <row r="208" spans="1:9" ht="128.25">
      <c r="A208" s="9" t="s">
        <v>566</v>
      </c>
      <c r="B208" s="10" t="s">
        <v>1192</v>
      </c>
      <c r="C208" s="11" t="s">
        <v>4236</v>
      </c>
      <c r="D208" s="10">
        <v>1</v>
      </c>
      <c r="E208" s="10"/>
      <c r="F208" s="237"/>
      <c r="G208" s="237"/>
      <c r="H208" s="15">
        <f>+D208*F208</f>
        <v>0</v>
      </c>
      <c r="I208" s="15">
        <f>+G208*D208</f>
        <v>0</v>
      </c>
    </row>
    <row r="209" spans="1:9">
      <c r="A209" s="9"/>
      <c r="B209" s="10"/>
      <c r="C209" s="11"/>
      <c r="D209" s="10"/>
      <c r="E209" s="10"/>
      <c r="F209" s="125"/>
      <c r="G209" s="125"/>
      <c r="H209" s="15"/>
      <c r="I209" s="15"/>
    </row>
    <row r="210" spans="1:9" s="86" customFormat="1" ht="15">
      <c r="A210" s="164"/>
      <c r="B210" s="12"/>
      <c r="C210" s="12" t="s">
        <v>4063</v>
      </c>
      <c r="D210" s="14"/>
      <c r="E210" s="14"/>
      <c r="F210" s="16"/>
      <c r="G210" s="16"/>
      <c r="H210" s="16">
        <f>SUM(H155:H209)</f>
        <v>0</v>
      </c>
      <c r="I210" s="16">
        <f>SUM(I155:I209)</f>
        <v>0</v>
      </c>
    </row>
    <row r="211" spans="1:9">
      <c r="A211" s="9"/>
      <c r="B211" s="10"/>
      <c r="C211" s="11"/>
      <c r="D211" s="10"/>
      <c r="E211" s="10"/>
      <c r="F211" s="125"/>
      <c r="G211" s="125"/>
      <c r="H211" s="15"/>
      <c r="I211" s="15"/>
    </row>
    <row r="212" spans="1:9" ht="99.75">
      <c r="A212" s="9" t="s">
        <v>568</v>
      </c>
      <c r="B212" s="10" t="s">
        <v>1193</v>
      </c>
      <c r="C212" s="11" t="s">
        <v>4237</v>
      </c>
      <c r="D212" s="10">
        <v>1</v>
      </c>
      <c r="E212" s="10"/>
      <c r="F212" s="237"/>
      <c r="G212" s="237"/>
      <c r="H212" s="15">
        <f>+D212*F212</f>
        <v>0</v>
      </c>
      <c r="I212" s="15">
        <f>+G212*D212</f>
        <v>0</v>
      </c>
    </row>
    <row r="213" spans="1:9">
      <c r="A213" s="9"/>
      <c r="B213" s="10"/>
      <c r="C213" s="11"/>
      <c r="D213" s="10"/>
      <c r="E213" s="10"/>
      <c r="F213" s="125"/>
      <c r="G213" s="125"/>
      <c r="H213" s="15"/>
      <c r="I213" s="15"/>
    </row>
    <row r="214" spans="1:9" ht="57">
      <c r="A214" s="9" t="s">
        <v>570</v>
      </c>
      <c r="B214" s="10" t="s">
        <v>1194</v>
      </c>
      <c r="C214" s="11" t="s">
        <v>4238</v>
      </c>
      <c r="D214" s="10">
        <v>1</v>
      </c>
      <c r="E214" s="10"/>
      <c r="F214" s="237"/>
      <c r="G214" s="237"/>
      <c r="H214" s="15">
        <f t="shared" si="2"/>
        <v>0</v>
      </c>
      <c r="I214" s="15">
        <f t="shared" si="3"/>
        <v>0</v>
      </c>
    </row>
    <row r="215" spans="1:9">
      <c r="A215" s="9"/>
      <c r="B215" s="10"/>
      <c r="C215" s="11"/>
      <c r="D215" s="10"/>
      <c r="E215" s="10"/>
      <c r="F215" s="125"/>
      <c r="G215" s="125"/>
      <c r="H215" s="15"/>
      <c r="I215" s="15"/>
    </row>
    <row r="216" spans="1:9" ht="57">
      <c r="A216" s="9" t="s">
        <v>571</v>
      </c>
      <c r="B216" s="10" t="s">
        <v>1195</v>
      </c>
      <c r="C216" s="11" t="s">
        <v>4239</v>
      </c>
      <c r="D216" s="10">
        <v>1</v>
      </c>
      <c r="E216" s="10"/>
      <c r="F216" s="237"/>
      <c r="G216" s="237"/>
      <c r="H216" s="15">
        <f t="shared" si="2"/>
        <v>0</v>
      </c>
      <c r="I216" s="15">
        <f t="shared" si="3"/>
        <v>0</v>
      </c>
    </row>
    <row r="217" spans="1:9">
      <c r="A217" s="9"/>
      <c r="B217" s="10"/>
      <c r="C217" s="11"/>
      <c r="D217" s="10"/>
      <c r="E217" s="10"/>
      <c r="F217" s="125"/>
      <c r="G217" s="125"/>
      <c r="H217" s="15"/>
      <c r="I217" s="15"/>
    </row>
    <row r="218" spans="1:9" ht="142.5">
      <c r="A218" s="9" t="s">
        <v>574</v>
      </c>
      <c r="B218" s="10" t="s">
        <v>1196</v>
      </c>
      <c r="C218" s="11" t="s">
        <v>4240</v>
      </c>
      <c r="D218" s="10">
        <v>1</v>
      </c>
      <c r="E218" s="10"/>
      <c r="F218" s="237"/>
      <c r="G218" s="237"/>
      <c r="H218" s="15">
        <f t="shared" si="2"/>
        <v>0</v>
      </c>
      <c r="I218" s="15">
        <f t="shared" si="3"/>
        <v>0</v>
      </c>
    </row>
    <row r="219" spans="1:9">
      <c r="A219" s="9"/>
      <c r="B219" s="10"/>
      <c r="C219" s="11"/>
      <c r="D219" s="10"/>
      <c r="E219" s="10"/>
      <c r="F219" s="125"/>
      <c r="G219" s="125"/>
      <c r="H219" s="15"/>
      <c r="I219" s="15"/>
    </row>
    <row r="220" spans="1:9" ht="42.75">
      <c r="A220" s="9" t="s">
        <v>575</v>
      </c>
      <c r="B220" s="10" t="s">
        <v>1197</v>
      </c>
      <c r="C220" s="11" t="s">
        <v>4241</v>
      </c>
      <c r="D220" s="10">
        <v>1</v>
      </c>
      <c r="E220" s="10"/>
      <c r="F220" s="237"/>
      <c r="G220" s="237"/>
      <c r="H220" s="15">
        <f t="shared" si="2"/>
        <v>0</v>
      </c>
      <c r="I220" s="15">
        <f t="shared" si="3"/>
        <v>0</v>
      </c>
    </row>
    <row r="221" spans="1:9">
      <c r="A221" s="9"/>
      <c r="B221" s="10"/>
      <c r="C221" s="11"/>
      <c r="D221" s="10"/>
      <c r="E221" s="10"/>
      <c r="F221" s="125"/>
      <c r="G221" s="125"/>
      <c r="H221" s="15"/>
      <c r="I221" s="15"/>
    </row>
    <row r="222" spans="1:9" ht="71.25">
      <c r="A222" s="9" t="s">
        <v>577</v>
      </c>
      <c r="B222" s="10" t="s">
        <v>1198</v>
      </c>
      <c r="C222" s="11" t="s">
        <v>4242</v>
      </c>
      <c r="D222" s="10">
        <v>1</v>
      </c>
      <c r="E222" s="10"/>
      <c r="F222" s="237"/>
      <c r="G222" s="237"/>
      <c r="H222" s="15">
        <f t="shared" si="2"/>
        <v>0</v>
      </c>
      <c r="I222" s="15">
        <f t="shared" si="3"/>
        <v>0</v>
      </c>
    </row>
    <row r="223" spans="1:9">
      <c r="A223" s="9"/>
      <c r="B223" s="10"/>
      <c r="C223" s="11"/>
      <c r="D223" s="10"/>
      <c r="E223" s="10"/>
      <c r="F223" s="125"/>
      <c r="G223" s="125"/>
      <c r="H223" s="15"/>
      <c r="I223" s="15"/>
    </row>
    <row r="224" spans="1:9" ht="57">
      <c r="A224" s="9" t="s">
        <v>578</v>
      </c>
      <c r="B224" s="10" t="s">
        <v>1199</v>
      </c>
      <c r="C224" s="11" t="s">
        <v>4243</v>
      </c>
      <c r="D224" s="10">
        <v>1</v>
      </c>
      <c r="E224" s="10"/>
      <c r="F224" s="237"/>
      <c r="G224" s="237"/>
      <c r="H224" s="15">
        <f t="shared" si="2"/>
        <v>0</v>
      </c>
      <c r="I224" s="15">
        <f t="shared" si="3"/>
        <v>0</v>
      </c>
    </row>
    <row r="225" spans="1:9">
      <c r="A225" s="9"/>
      <c r="B225" s="10"/>
      <c r="C225" s="11"/>
      <c r="D225" s="10"/>
      <c r="E225" s="10"/>
      <c r="F225" s="125"/>
      <c r="G225" s="125"/>
      <c r="H225" s="15"/>
      <c r="I225" s="15"/>
    </row>
    <row r="226" spans="1:9" s="86" customFormat="1" ht="15">
      <c r="A226" s="164"/>
      <c r="B226" s="12"/>
      <c r="C226" s="12" t="s">
        <v>4064</v>
      </c>
      <c r="D226" s="14"/>
      <c r="E226" s="14"/>
      <c r="F226" s="16"/>
      <c r="G226" s="16"/>
      <c r="H226" s="16">
        <f>SUM(H211:H225)</f>
        <v>0</v>
      </c>
      <c r="I226" s="16">
        <f>SUM(I211:I225)</f>
        <v>0</v>
      </c>
    </row>
    <row r="227" spans="1:9">
      <c r="A227" s="9"/>
      <c r="B227" s="10"/>
      <c r="C227" s="11"/>
      <c r="D227" s="10"/>
      <c r="E227" s="10"/>
      <c r="F227" s="125"/>
      <c r="G227" s="125"/>
      <c r="H227" s="15"/>
      <c r="I227" s="15"/>
    </row>
    <row r="228" spans="1:9" ht="142.5">
      <c r="A228" s="9" t="s">
        <v>580</v>
      </c>
      <c r="B228" s="10" t="s">
        <v>1200</v>
      </c>
      <c r="C228" s="11" t="s">
        <v>4244</v>
      </c>
      <c r="D228" s="10">
        <v>1</v>
      </c>
      <c r="E228" s="10"/>
      <c r="F228" s="237"/>
      <c r="G228" s="237"/>
      <c r="H228" s="15">
        <f>+D228*F228</f>
        <v>0</v>
      </c>
      <c r="I228" s="15">
        <f>+G228*D228</f>
        <v>0</v>
      </c>
    </row>
    <row r="229" spans="1:9">
      <c r="A229" s="9"/>
      <c r="B229" s="10"/>
      <c r="C229" s="11"/>
      <c r="D229" s="10"/>
      <c r="E229" s="10"/>
      <c r="F229" s="125"/>
      <c r="G229" s="125"/>
      <c r="H229" s="15"/>
      <c r="I229" s="15"/>
    </row>
    <row r="230" spans="1:9" ht="114">
      <c r="A230" s="9" t="s">
        <v>581</v>
      </c>
      <c r="B230" s="10" t="s">
        <v>1201</v>
      </c>
      <c r="C230" s="11" t="s">
        <v>4245</v>
      </c>
      <c r="D230" s="10">
        <v>1</v>
      </c>
      <c r="E230" s="10"/>
      <c r="F230" s="237"/>
      <c r="G230" s="237"/>
      <c r="H230" s="15">
        <f t="shared" si="2"/>
        <v>0</v>
      </c>
      <c r="I230" s="15">
        <f t="shared" si="3"/>
        <v>0</v>
      </c>
    </row>
    <row r="231" spans="1:9">
      <c r="A231" s="9"/>
      <c r="B231" s="10"/>
      <c r="C231" s="11"/>
      <c r="D231" s="10"/>
      <c r="E231" s="10"/>
      <c r="F231" s="125"/>
      <c r="G231" s="125"/>
      <c r="H231" s="15"/>
      <c r="I231" s="15"/>
    </row>
    <row r="232" spans="1:9" ht="114">
      <c r="A232" s="9" t="s">
        <v>582</v>
      </c>
      <c r="B232" s="10" t="s">
        <v>1202</v>
      </c>
      <c r="C232" s="11" t="s">
        <v>4246</v>
      </c>
      <c r="D232" s="10">
        <v>1</v>
      </c>
      <c r="E232" s="10"/>
      <c r="F232" s="237"/>
      <c r="G232" s="237"/>
      <c r="H232" s="15">
        <f t="shared" si="2"/>
        <v>0</v>
      </c>
      <c r="I232" s="15">
        <f t="shared" si="3"/>
        <v>0</v>
      </c>
    </row>
    <row r="233" spans="1:9">
      <c r="A233" s="9"/>
      <c r="B233" s="10"/>
      <c r="C233" s="11"/>
      <c r="D233" s="10"/>
      <c r="E233" s="10"/>
      <c r="F233" s="125"/>
      <c r="G233" s="125"/>
      <c r="H233" s="15"/>
      <c r="I233" s="15"/>
    </row>
    <row r="234" spans="1:9" ht="42.75">
      <c r="A234" s="9" t="s">
        <v>583</v>
      </c>
      <c r="B234" s="10" t="s">
        <v>1203</v>
      </c>
      <c r="C234" s="11" t="s">
        <v>4247</v>
      </c>
      <c r="D234" s="10">
        <v>1</v>
      </c>
      <c r="E234" s="10"/>
      <c r="F234" s="237"/>
      <c r="G234" s="237"/>
      <c r="H234" s="15">
        <f t="shared" si="2"/>
        <v>0</v>
      </c>
      <c r="I234" s="15">
        <f t="shared" si="3"/>
        <v>0</v>
      </c>
    </row>
    <row r="235" spans="1:9">
      <c r="A235" s="9"/>
      <c r="B235" s="10"/>
      <c r="C235" s="11"/>
      <c r="D235" s="10"/>
      <c r="E235" s="10"/>
      <c r="F235" s="125"/>
      <c r="G235" s="125"/>
      <c r="H235" s="15"/>
      <c r="I235" s="15"/>
    </row>
    <row r="236" spans="1:9" ht="42.75">
      <c r="A236" s="9" t="s">
        <v>584</v>
      </c>
      <c r="B236" s="10" t="s">
        <v>1204</v>
      </c>
      <c r="C236" s="11" t="s">
        <v>4196</v>
      </c>
      <c r="D236" s="10">
        <v>1</v>
      </c>
      <c r="E236" s="10"/>
      <c r="F236" s="237"/>
      <c r="G236" s="237"/>
      <c r="H236" s="15">
        <f t="shared" si="2"/>
        <v>0</v>
      </c>
      <c r="I236" s="15">
        <f t="shared" si="3"/>
        <v>0</v>
      </c>
    </row>
    <row r="237" spans="1:9">
      <c r="A237" s="9"/>
      <c r="B237" s="10"/>
      <c r="C237" s="11"/>
      <c r="D237" s="10"/>
      <c r="E237" s="10"/>
      <c r="F237" s="125"/>
      <c r="G237" s="125"/>
      <c r="H237" s="15"/>
      <c r="I237" s="15"/>
    </row>
    <row r="238" spans="1:9" ht="42.75">
      <c r="A238" s="9" t="s">
        <v>586</v>
      </c>
      <c r="B238" s="10" t="s">
        <v>1205</v>
      </c>
      <c r="C238" s="11" t="s">
        <v>4196</v>
      </c>
      <c r="D238" s="10">
        <v>1</v>
      </c>
      <c r="E238" s="10"/>
      <c r="F238" s="237"/>
      <c r="G238" s="237"/>
      <c r="H238" s="15">
        <f t="shared" ref="H238:H316" si="4">+D238*F238</f>
        <v>0</v>
      </c>
      <c r="I238" s="15">
        <f t="shared" ref="I238:I316" si="5">+G238*D238</f>
        <v>0</v>
      </c>
    </row>
    <row r="239" spans="1:9">
      <c r="A239" s="9"/>
      <c r="B239" s="10"/>
      <c r="C239" s="11"/>
      <c r="D239" s="10"/>
      <c r="E239" s="10"/>
      <c r="F239" s="125"/>
      <c r="G239" s="125"/>
      <c r="H239" s="15"/>
      <c r="I239" s="15"/>
    </row>
    <row r="240" spans="1:9" ht="128.25">
      <c r="A240" s="9" t="s">
        <v>588</v>
      </c>
      <c r="B240" s="10" t="s">
        <v>1206</v>
      </c>
      <c r="C240" s="11" t="s">
        <v>4248</v>
      </c>
      <c r="D240" s="10">
        <v>1</v>
      </c>
      <c r="E240" s="10"/>
      <c r="F240" s="237"/>
      <c r="G240" s="237"/>
      <c r="H240" s="15">
        <f t="shared" si="4"/>
        <v>0</v>
      </c>
      <c r="I240" s="15">
        <f t="shared" si="5"/>
        <v>0</v>
      </c>
    </row>
    <row r="241" spans="1:10">
      <c r="A241" s="9"/>
      <c r="B241" s="10"/>
      <c r="C241" s="11"/>
      <c r="D241" s="10"/>
      <c r="E241" s="10"/>
      <c r="F241" s="125"/>
      <c r="G241" s="125"/>
      <c r="H241" s="15"/>
      <c r="I241" s="15"/>
    </row>
    <row r="242" spans="1:10" ht="71.25">
      <c r="A242" s="9" t="s">
        <v>590</v>
      </c>
      <c r="B242" s="10" t="s">
        <v>1207</v>
      </c>
      <c r="C242" s="11" t="s">
        <v>4249</v>
      </c>
      <c r="D242" s="10">
        <v>1</v>
      </c>
      <c r="E242" s="10"/>
      <c r="F242" s="237"/>
      <c r="G242" s="237"/>
      <c r="H242" s="15">
        <f t="shared" si="4"/>
        <v>0</v>
      </c>
      <c r="I242" s="15">
        <f t="shared" si="5"/>
        <v>0</v>
      </c>
    </row>
    <row r="243" spans="1:10">
      <c r="A243" s="9"/>
      <c r="B243" s="10"/>
      <c r="C243" s="11"/>
      <c r="D243" s="10"/>
      <c r="E243" s="10"/>
      <c r="F243" s="125"/>
      <c r="G243" s="125"/>
      <c r="H243" s="15"/>
      <c r="I243" s="15"/>
    </row>
    <row r="244" spans="1:10" ht="57">
      <c r="A244" s="9" t="s">
        <v>592</v>
      </c>
      <c r="B244" s="10" t="s">
        <v>1208</v>
      </c>
      <c r="C244" s="11" t="s">
        <v>4250</v>
      </c>
      <c r="D244" s="10">
        <v>1</v>
      </c>
      <c r="E244" s="10"/>
      <c r="F244" s="237"/>
      <c r="G244" s="237"/>
      <c r="H244" s="15">
        <f t="shared" si="4"/>
        <v>0</v>
      </c>
      <c r="I244" s="15">
        <f t="shared" si="5"/>
        <v>0</v>
      </c>
    </row>
    <row r="245" spans="1:10">
      <c r="A245" s="9"/>
      <c r="B245" s="10"/>
      <c r="C245" s="11"/>
      <c r="D245" s="10"/>
      <c r="E245" s="10"/>
      <c r="F245" s="125"/>
      <c r="G245" s="125"/>
      <c r="H245" s="15"/>
      <c r="I245" s="15"/>
    </row>
    <row r="246" spans="1:10" ht="57">
      <c r="A246" s="9" t="s">
        <v>594</v>
      </c>
      <c r="B246" s="10" t="s">
        <v>1209</v>
      </c>
      <c r="C246" s="11" t="s">
        <v>4243</v>
      </c>
      <c r="D246" s="10">
        <v>1</v>
      </c>
      <c r="E246" s="10"/>
      <c r="F246" s="237"/>
      <c r="G246" s="237"/>
      <c r="H246" s="15">
        <f t="shared" si="4"/>
        <v>0</v>
      </c>
      <c r="I246" s="15">
        <f t="shared" si="5"/>
        <v>0</v>
      </c>
    </row>
    <row r="247" spans="1:10">
      <c r="A247" s="9"/>
      <c r="B247" s="10"/>
      <c r="C247" s="11"/>
      <c r="D247" s="10"/>
      <c r="E247" s="10"/>
      <c r="F247" s="125"/>
      <c r="G247" s="125"/>
      <c r="H247" s="15"/>
      <c r="I247" s="15"/>
    </row>
    <row r="248" spans="1:10" ht="57">
      <c r="A248" s="9" t="s">
        <v>596</v>
      </c>
      <c r="B248" s="10" t="s">
        <v>1210</v>
      </c>
      <c r="C248" s="11" t="s">
        <v>4189</v>
      </c>
      <c r="D248" s="10">
        <v>1</v>
      </c>
      <c r="E248" s="10"/>
      <c r="F248" s="237"/>
      <c r="G248" s="237"/>
      <c r="H248" s="15">
        <f t="shared" si="4"/>
        <v>0</v>
      </c>
      <c r="I248" s="15">
        <f t="shared" si="5"/>
        <v>0</v>
      </c>
    </row>
    <row r="249" spans="1:10">
      <c r="A249" s="9"/>
      <c r="B249" s="10"/>
      <c r="C249" s="11"/>
      <c r="D249" s="10"/>
      <c r="E249" s="10"/>
      <c r="F249" s="125"/>
      <c r="G249" s="125"/>
      <c r="H249" s="15"/>
      <c r="I249" s="15"/>
    </row>
    <row r="250" spans="1:10" ht="100.5">
      <c r="A250" s="9" t="s">
        <v>598</v>
      </c>
      <c r="B250" s="10" t="s">
        <v>1211</v>
      </c>
      <c r="C250" s="11" t="s">
        <v>4870</v>
      </c>
      <c r="D250" s="10">
        <v>1</v>
      </c>
      <c r="E250" s="10"/>
      <c r="F250" s="10"/>
      <c r="G250" s="10"/>
      <c r="H250" s="10"/>
      <c r="I250" s="10"/>
      <c r="J250" s="10"/>
    </row>
    <row r="251" spans="1:10">
      <c r="A251" s="9"/>
      <c r="B251" s="10"/>
      <c r="C251" s="11"/>
      <c r="D251" s="10"/>
      <c r="E251" s="10"/>
      <c r="F251" s="125"/>
      <c r="G251" s="125"/>
      <c r="H251" s="15"/>
      <c r="I251" s="15"/>
    </row>
    <row r="252" spans="1:10" s="86" customFormat="1" ht="15">
      <c r="A252" s="164"/>
      <c r="B252" s="12"/>
      <c r="C252" s="12" t="s">
        <v>4075</v>
      </c>
      <c r="D252" s="14"/>
      <c r="E252" s="14"/>
      <c r="F252" s="16"/>
      <c r="G252" s="16"/>
      <c r="H252" s="16">
        <f>SUM(H228:H251)</f>
        <v>0</v>
      </c>
      <c r="I252" s="16">
        <f>SUM(I228:I251)</f>
        <v>0</v>
      </c>
    </row>
    <row r="253" spans="1:10">
      <c r="A253" s="9"/>
      <c r="B253" s="10"/>
      <c r="C253" s="90"/>
      <c r="D253" s="10"/>
      <c r="E253" s="10"/>
      <c r="F253" s="125"/>
      <c r="G253" s="125"/>
      <c r="H253" s="15"/>
      <c r="I253" s="15"/>
    </row>
    <row r="254" spans="1:10" ht="85.5">
      <c r="A254" s="9" t="s">
        <v>600</v>
      </c>
      <c r="B254" s="10" t="s">
        <v>1212</v>
      </c>
      <c r="C254" s="11" t="s">
        <v>4251</v>
      </c>
      <c r="D254" s="10">
        <v>1</v>
      </c>
      <c r="E254" s="10"/>
      <c r="F254" s="237"/>
      <c r="G254" s="237"/>
      <c r="H254" s="15">
        <f>+D254*F254</f>
        <v>0</v>
      </c>
      <c r="I254" s="15">
        <f>+G254*D254</f>
        <v>0</v>
      </c>
    </row>
    <row r="255" spans="1:10">
      <c r="A255" s="9"/>
      <c r="B255" s="10"/>
      <c r="C255" s="11"/>
      <c r="D255" s="10"/>
      <c r="E255" s="10"/>
      <c r="F255" s="125"/>
      <c r="G255" s="125"/>
      <c r="H255" s="15"/>
      <c r="I255" s="15"/>
    </row>
    <row r="256" spans="1:10" ht="99.75">
      <c r="A256" s="9" t="s">
        <v>602</v>
      </c>
      <c r="B256" s="10" t="s">
        <v>1213</v>
      </c>
      <c r="C256" s="11" t="s">
        <v>4252</v>
      </c>
      <c r="D256" s="10">
        <v>1</v>
      </c>
      <c r="E256" s="10"/>
      <c r="F256" s="237"/>
      <c r="G256" s="237"/>
      <c r="H256" s="15">
        <f>+D256*F256</f>
        <v>0</v>
      </c>
      <c r="I256" s="15">
        <f>+G256*D256</f>
        <v>0</v>
      </c>
    </row>
    <row r="257" spans="1:9">
      <c r="A257" s="9"/>
      <c r="B257" s="10"/>
      <c r="C257" s="11"/>
      <c r="D257" s="10"/>
      <c r="E257" s="10"/>
      <c r="F257" s="125"/>
      <c r="G257" s="125"/>
      <c r="H257" s="15"/>
      <c r="I257" s="15"/>
    </row>
    <row r="258" spans="1:9" ht="99.75">
      <c r="A258" s="9" t="s">
        <v>604</v>
      </c>
      <c r="B258" s="10" t="s">
        <v>1214</v>
      </c>
      <c r="C258" s="11" t="s">
        <v>4252</v>
      </c>
      <c r="D258" s="10">
        <v>1</v>
      </c>
      <c r="E258" s="10"/>
      <c r="F258" s="237"/>
      <c r="G258" s="237"/>
      <c r="H258" s="15">
        <f>+D258*F258</f>
        <v>0</v>
      </c>
      <c r="I258" s="15">
        <f>+G258*D258</f>
        <v>0</v>
      </c>
    </row>
    <row r="259" spans="1:9">
      <c r="A259" s="9"/>
      <c r="B259" s="10"/>
      <c r="C259" s="11"/>
      <c r="D259" s="10"/>
      <c r="E259" s="10"/>
      <c r="F259" s="125"/>
      <c r="G259" s="125"/>
      <c r="H259" s="15"/>
      <c r="I259" s="15"/>
    </row>
    <row r="260" spans="1:9" ht="42.75">
      <c r="A260" s="9" t="s">
        <v>606</v>
      </c>
      <c r="B260" s="10" t="s">
        <v>1215</v>
      </c>
      <c r="C260" s="11" t="s">
        <v>4253</v>
      </c>
      <c r="D260" s="10">
        <v>1</v>
      </c>
      <c r="E260" s="10"/>
      <c r="F260" s="237"/>
      <c r="G260" s="237"/>
      <c r="H260" s="15">
        <f>+D260*F260</f>
        <v>0</v>
      </c>
      <c r="I260" s="15">
        <f>+G260*D260</f>
        <v>0</v>
      </c>
    </row>
    <row r="261" spans="1:9">
      <c r="A261" s="9"/>
      <c r="B261" s="10"/>
      <c r="C261" s="11"/>
      <c r="D261" s="10"/>
      <c r="E261" s="10"/>
      <c r="F261" s="125"/>
      <c r="G261" s="125"/>
      <c r="H261" s="15"/>
      <c r="I261" s="15"/>
    </row>
    <row r="262" spans="1:9" ht="57">
      <c r="A262" s="9" t="s">
        <v>608</v>
      </c>
      <c r="B262" s="10" t="s">
        <v>1216</v>
      </c>
      <c r="C262" s="11" t="s">
        <v>4254</v>
      </c>
      <c r="D262" s="10">
        <v>3</v>
      </c>
      <c r="E262" s="10"/>
      <c r="F262" s="237"/>
      <c r="G262" s="237"/>
      <c r="H262" s="15">
        <f>+D262*F262</f>
        <v>0</v>
      </c>
      <c r="I262" s="15">
        <f>+G262*D262</f>
        <v>0</v>
      </c>
    </row>
    <row r="263" spans="1:9">
      <c r="A263" s="9"/>
      <c r="B263" s="10"/>
      <c r="C263" s="11"/>
      <c r="D263" s="10"/>
      <c r="E263" s="10"/>
      <c r="F263" s="125"/>
      <c r="G263" s="125"/>
      <c r="H263" s="15"/>
      <c r="I263" s="15"/>
    </row>
    <row r="264" spans="1:9" s="86" customFormat="1" ht="15">
      <c r="A264" s="164"/>
      <c r="B264" s="12"/>
      <c r="C264" s="12" t="s">
        <v>4065</v>
      </c>
      <c r="D264" s="14"/>
      <c r="E264" s="14"/>
      <c r="F264" s="16"/>
      <c r="G264" s="16"/>
      <c r="H264" s="16">
        <f>SUM(H254:H263)</f>
        <v>0</v>
      </c>
      <c r="I264" s="16">
        <f>SUM(I254:I263)</f>
        <v>0</v>
      </c>
    </row>
    <row r="265" spans="1:9">
      <c r="A265" s="9"/>
      <c r="B265" s="10"/>
      <c r="C265" s="11"/>
      <c r="D265" s="10"/>
      <c r="E265" s="10"/>
      <c r="F265" s="125"/>
      <c r="G265" s="125"/>
      <c r="H265" s="15"/>
      <c r="I265" s="15"/>
    </row>
    <row r="266" spans="1:9" ht="85.5">
      <c r="A266" s="9" t="s">
        <v>610</v>
      </c>
      <c r="B266" s="10" t="s">
        <v>1217</v>
      </c>
      <c r="C266" s="11" t="s">
        <v>4255</v>
      </c>
      <c r="D266" s="10">
        <v>2</v>
      </c>
      <c r="E266" s="10"/>
      <c r="F266" s="237"/>
      <c r="G266" s="237"/>
      <c r="H266" s="15">
        <f>+D266*F266</f>
        <v>0</v>
      </c>
      <c r="I266" s="15">
        <f>+G266*D266</f>
        <v>0</v>
      </c>
    </row>
    <row r="267" spans="1:9">
      <c r="A267" s="9"/>
      <c r="B267" s="10"/>
      <c r="C267" s="11"/>
      <c r="D267" s="10"/>
      <c r="E267" s="10"/>
      <c r="F267" s="125"/>
      <c r="G267" s="125"/>
      <c r="H267" s="15"/>
      <c r="I267" s="15"/>
    </row>
    <row r="268" spans="1:9" ht="99.75">
      <c r="A268" s="9" t="s">
        <v>612</v>
      </c>
      <c r="B268" s="10" t="s">
        <v>1218</v>
      </c>
      <c r="C268" s="11" t="s">
        <v>4256</v>
      </c>
      <c r="D268" s="10">
        <v>2</v>
      </c>
      <c r="E268" s="10"/>
      <c r="F268" s="237"/>
      <c r="G268" s="237"/>
      <c r="H268" s="15">
        <f>+D268*F268</f>
        <v>0</v>
      </c>
      <c r="I268" s="15">
        <f>+G268*D268</f>
        <v>0</v>
      </c>
    </row>
    <row r="269" spans="1:9">
      <c r="A269" s="9"/>
      <c r="B269" s="10"/>
      <c r="C269" s="11"/>
      <c r="D269" s="10"/>
      <c r="E269" s="10"/>
      <c r="F269" s="125"/>
      <c r="G269" s="125"/>
      <c r="H269" s="15"/>
      <c r="I269" s="15"/>
    </row>
    <row r="270" spans="1:9" ht="42.75">
      <c r="A270" s="9" t="s">
        <v>614</v>
      </c>
      <c r="B270" s="10" t="s">
        <v>1219</v>
      </c>
      <c r="C270" s="11" t="s">
        <v>4253</v>
      </c>
      <c r="D270" s="10">
        <v>2</v>
      </c>
      <c r="E270" s="10"/>
      <c r="F270" s="237"/>
      <c r="G270" s="237"/>
      <c r="H270" s="15">
        <f>+D270*F270</f>
        <v>0</v>
      </c>
      <c r="I270" s="15">
        <f>+G270*D270</f>
        <v>0</v>
      </c>
    </row>
    <row r="271" spans="1:9">
      <c r="A271" s="9"/>
      <c r="B271" s="10"/>
      <c r="C271" s="11"/>
      <c r="D271" s="10"/>
      <c r="E271" s="10"/>
      <c r="F271" s="125"/>
      <c r="G271" s="125"/>
      <c r="H271" s="15"/>
      <c r="I271" s="15"/>
    </row>
    <row r="272" spans="1:9" s="86" customFormat="1" ht="15">
      <c r="A272" s="164"/>
      <c r="B272" s="12"/>
      <c r="C272" s="12" t="s">
        <v>4066</v>
      </c>
      <c r="D272" s="14"/>
      <c r="E272" s="14"/>
      <c r="F272" s="16"/>
      <c r="G272" s="16"/>
      <c r="H272" s="16">
        <f>SUM(H265:H270)</f>
        <v>0</v>
      </c>
      <c r="I272" s="16">
        <f>SUM(I265:I270)</f>
        <v>0</v>
      </c>
    </row>
    <row r="273" spans="1:9">
      <c r="A273" s="9"/>
      <c r="B273" s="10"/>
      <c r="C273" s="90"/>
      <c r="D273" s="10"/>
      <c r="E273" s="10"/>
      <c r="F273" s="125"/>
      <c r="G273" s="125"/>
      <c r="H273" s="15"/>
      <c r="I273" s="15"/>
    </row>
    <row r="274" spans="1:9" ht="128.25">
      <c r="A274" s="9" t="s">
        <v>616</v>
      </c>
      <c r="B274" s="10" t="s">
        <v>1220</v>
      </c>
      <c r="C274" s="11" t="s">
        <v>4257</v>
      </c>
      <c r="D274" s="10">
        <v>1</v>
      </c>
      <c r="E274" s="10"/>
      <c r="F274" s="237"/>
      <c r="G274" s="237"/>
      <c r="H274" s="15">
        <f>+D274*F274</f>
        <v>0</v>
      </c>
      <c r="I274" s="15">
        <f>+G274*D274</f>
        <v>0</v>
      </c>
    </row>
    <row r="275" spans="1:9">
      <c r="A275" s="9"/>
      <c r="B275" s="10"/>
      <c r="C275" s="11"/>
      <c r="D275" s="10"/>
      <c r="E275" s="10"/>
      <c r="F275" s="125"/>
      <c r="G275" s="125"/>
      <c r="H275" s="15"/>
      <c r="I275" s="15"/>
    </row>
    <row r="276" spans="1:9" ht="186.75">
      <c r="A276" s="9" t="s">
        <v>618</v>
      </c>
      <c r="B276" s="10" t="s">
        <v>1221</v>
      </c>
      <c r="C276" s="11" t="s">
        <v>4865</v>
      </c>
      <c r="D276" s="10">
        <v>1</v>
      </c>
      <c r="E276" s="10"/>
      <c r="F276" s="10"/>
      <c r="G276" s="10"/>
      <c r="H276" s="10"/>
      <c r="I276" s="10"/>
    </row>
    <row r="277" spans="1:9">
      <c r="A277" s="9"/>
      <c r="B277" s="10"/>
      <c r="C277" s="11"/>
      <c r="D277" s="10"/>
      <c r="E277" s="10"/>
      <c r="F277" s="10"/>
      <c r="G277" s="10"/>
      <c r="H277" s="10"/>
      <c r="I277" s="10"/>
    </row>
    <row r="278" spans="1:9" ht="129.75">
      <c r="A278" s="9" t="s">
        <v>620</v>
      </c>
      <c r="B278" s="10" t="s">
        <v>1222</v>
      </c>
      <c r="C278" s="11" t="s">
        <v>4866</v>
      </c>
      <c r="D278" s="10">
        <v>1</v>
      </c>
      <c r="E278" s="10"/>
      <c r="F278" s="10"/>
      <c r="G278" s="10"/>
      <c r="H278" s="10"/>
      <c r="I278" s="10"/>
    </row>
    <row r="279" spans="1:9">
      <c r="A279" s="9"/>
      <c r="B279" s="10"/>
      <c r="C279" s="11"/>
      <c r="D279" s="10"/>
      <c r="E279" s="10"/>
      <c r="F279" s="10"/>
      <c r="G279" s="10"/>
      <c r="H279" s="10"/>
      <c r="I279" s="10"/>
    </row>
    <row r="280" spans="1:9" ht="186.75">
      <c r="A280" s="9" t="s">
        <v>622</v>
      </c>
      <c r="B280" s="10" t="s">
        <v>1223</v>
      </c>
      <c r="C280" s="11" t="s">
        <v>4867</v>
      </c>
      <c r="D280" s="10">
        <v>1</v>
      </c>
      <c r="E280" s="10"/>
      <c r="F280" s="10"/>
      <c r="G280" s="10"/>
      <c r="H280" s="10"/>
      <c r="I280" s="10"/>
    </row>
    <row r="281" spans="1:9">
      <c r="A281" s="9"/>
      <c r="B281" s="10"/>
      <c r="C281" s="11"/>
      <c r="D281" s="10"/>
      <c r="E281" s="10"/>
      <c r="F281" s="125"/>
      <c r="G281" s="125"/>
      <c r="H281" s="15"/>
      <c r="I281" s="15"/>
    </row>
    <row r="282" spans="1:9" ht="99.75">
      <c r="A282" s="9" t="s">
        <v>624</v>
      </c>
      <c r="B282" s="10" t="s">
        <v>1224</v>
      </c>
      <c r="C282" s="11" t="s">
        <v>4258</v>
      </c>
      <c r="D282" s="10">
        <v>1</v>
      </c>
      <c r="E282" s="10"/>
      <c r="F282" s="237"/>
      <c r="G282" s="237"/>
      <c r="H282" s="15">
        <f>+D282*F282</f>
        <v>0</v>
      </c>
      <c r="I282" s="15">
        <f>+G282*D282</f>
        <v>0</v>
      </c>
    </row>
    <row r="283" spans="1:9">
      <c r="A283" s="9"/>
      <c r="B283" s="10"/>
      <c r="C283" s="11"/>
      <c r="D283" s="10"/>
      <c r="E283" s="10"/>
      <c r="F283" s="125"/>
      <c r="G283" s="125"/>
      <c r="H283" s="15"/>
      <c r="I283" s="15"/>
    </row>
    <row r="284" spans="1:9" ht="99.75">
      <c r="A284" s="9" t="s">
        <v>626</v>
      </c>
      <c r="B284" s="10" t="s">
        <v>1225</v>
      </c>
      <c r="C284" s="11" t="s">
        <v>4259</v>
      </c>
      <c r="D284" s="10">
        <v>1</v>
      </c>
      <c r="E284" s="10"/>
      <c r="F284" s="237"/>
      <c r="G284" s="237"/>
      <c r="H284" s="15">
        <f>+D284*F284</f>
        <v>0</v>
      </c>
      <c r="I284" s="15">
        <f>+G284*D284</f>
        <v>0</v>
      </c>
    </row>
    <row r="285" spans="1:9">
      <c r="A285" s="9"/>
      <c r="B285" s="10"/>
      <c r="C285" s="11"/>
      <c r="D285" s="10"/>
      <c r="E285" s="10"/>
      <c r="F285" s="125"/>
      <c r="G285" s="125"/>
      <c r="H285" s="15"/>
      <c r="I285" s="15"/>
    </row>
    <row r="286" spans="1:9" ht="99.75">
      <c r="A286" s="9" t="s">
        <v>628</v>
      </c>
      <c r="B286" s="10" t="s">
        <v>1226</v>
      </c>
      <c r="C286" s="11" t="s">
        <v>4260</v>
      </c>
      <c r="D286" s="10">
        <v>1</v>
      </c>
      <c r="E286" s="10"/>
      <c r="F286" s="237"/>
      <c r="G286" s="237"/>
      <c r="H286" s="15">
        <f>+D286*F286</f>
        <v>0</v>
      </c>
      <c r="I286" s="15">
        <f>+G286*D286</f>
        <v>0</v>
      </c>
    </row>
    <row r="287" spans="1:9">
      <c r="A287" s="9"/>
      <c r="B287" s="10"/>
      <c r="C287" s="11"/>
      <c r="D287" s="10"/>
      <c r="E287" s="10"/>
      <c r="F287" s="125"/>
      <c r="G287" s="125"/>
      <c r="H287" s="15"/>
      <c r="I287" s="15"/>
    </row>
    <row r="288" spans="1:9" s="86" customFormat="1" ht="15">
      <c r="A288" s="164"/>
      <c r="B288" s="12"/>
      <c r="C288" s="12" t="s">
        <v>4067</v>
      </c>
      <c r="D288" s="14"/>
      <c r="E288" s="14"/>
      <c r="F288" s="16"/>
      <c r="G288" s="16"/>
      <c r="H288" s="16">
        <f>SUM(H273:H287)</f>
        <v>0</v>
      </c>
      <c r="I288" s="16">
        <f>SUM(I273:I287)</f>
        <v>0</v>
      </c>
    </row>
    <row r="289" spans="1:9">
      <c r="A289" s="9"/>
      <c r="B289" s="10"/>
      <c r="C289" s="90"/>
      <c r="D289" s="10"/>
      <c r="E289" s="10"/>
      <c r="F289" s="125"/>
      <c r="G289" s="125"/>
      <c r="H289" s="15"/>
      <c r="I289" s="15"/>
    </row>
    <row r="290" spans="1:9" ht="114">
      <c r="A290" s="9" t="s">
        <v>630</v>
      </c>
      <c r="B290" s="10" t="s">
        <v>1227</v>
      </c>
      <c r="C290" s="11" t="s">
        <v>4261</v>
      </c>
      <c r="D290" s="10">
        <v>1</v>
      </c>
      <c r="E290" s="10"/>
      <c r="F290" s="237"/>
      <c r="G290" s="237"/>
      <c r="H290" s="15">
        <f>+D290*F290</f>
        <v>0</v>
      </c>
      <c r="I290" s="15">
        <f>+G290*D290</f>
        <v>0</v>
      </c>
    </row>
    <row r="291" spans="1:9">
      <c r="A291" s="9"/>
      <c r="B291" s="10"/>
      <c r="C291" s="11"/>
      <c r="D291" s="10"/>
      <c r="E291" s="10"/>
      <c r="F291" s="125"/>
      <c r="G291" s="125"/>
      <c r="H291" s="15"/>
      <c r="I291" s="15"/>
    </row>
    <row r="292" spans="1:9" ht="171.75">
      <c r="A292" s="9" t="s">
        <v>632</v>
      </c>
      <c r="B292" s="10" t="s">
        <v>1228</v>
      </c>
      <c r="C292" s="11" t="s">
        <v>4861</v>
      </c>
      <c r="D292" s="10">
        <v>1</v>
      </c>
      <c r="E292" s="10"/>
      <c r="F292" s="10"/>
      <c r="G292" s="10"/>
      <c r="H292" s="10"/>
      <c r="I292" s="10"/>
    </row>
    <row r="293" spans="1:9">
      <c r="A293" s="9"/>
      <c r="B293" s="10"/>
      <c r="C293" s="11"/>
      <c r="D293" s="10"/>
      <c r="E293" s="10"/>
      <c r="F293" s="10"/>
      <c r="G293" s="10"/>
      <c r="H293" s="10"/>
      <c r="I293" s="10"/>
    </row>
    <row r="294" spans="1:9" ht="129">
      <c r="A294" s="9" t="s">
        <v>634</v>
      </c>
      <c r="B294" s="10" t="s">
        <v>1229</v>
      </c>
      <c r="C294" s="11" t="s">
        <v>4862</v>
      </c>
      <c r="D294" s="10">
        <v>1</v>
      </c>
      <c r="E294" s="10"/>
      <c r="F294" s="10"/>
      <c r="G294" s="10"/>
      <c r="H294" s="10"/>
      <c r="I294" s="10"/>
    </row>
    <row r="295" spans="1:9">
      <c r="A295" s="9"/>
      <c r="B295" s="10"/>
      <c r="C295" s="11"/>
      <c r="D295" s="10"/>
      <c r="E295" s="10"/>
      <c r="F295" s="10"/>
      <c r="G295" s="10"/>
      <c r="H295" s="10"/>
      <c r="I295" s="10"/>
    </row>
    <row r="296" spans="1:9" ht="129">
      <c r="A296" s="9" t="s">
        <v>636</v>
      </c>
      <c r="B296" s="10" t="s">
        <v>1230</v>
      </c>
      <c r="C296" s="11" t="s">
        <v>4862</v>
      </c>
      <c r="D296" s="10">
        <v>1</v>
      </c>
      <c r="E296" s="10"/>
      <c r="F296" s="10"/>
      <c r="G296" s="10"/>
      <c r="H296" s="10"/>
      <c r="I296" s="10"/>
    </row>
    <row r="297" spans="1:9">
      <c r="A297" s="9"/>
      <c r="B297" s="10"/>
      <c r="C297" s="11"/>
      <c r="D297" s="10"/>
      <c r="E297" s="10"/>
      <c r="F297" s="10"/>
      <c r="G297" s="10"/>
      <c r="H297" s="10"/>
      <c r="I297" s="10"/>
    </row>
    <row r="298" spans="1:9" ht="186">
      <c r="A298" s="9" t="s">
        <v>638</v>
      </c>
      <c r="B298" s="10" t="s">
        <v>1231</v>
      </c>
      <c r="C298" s="11" t="s">
        <v>4863</v>
      </c>
      <c r="D298" s="10">
        <v>1</v>
      </c>
      <c r="E298" s="10"/>
      <c r="F298" s="10"/>
      <c r="G298" s="10"/>
      <c r="H298" s="10"/>
      <c r="I298" s="10"/>
    </row>
    <row r="299" spans="1:9">
      <c r="A299" s="9"/>
      <c r="B299" s="10"/>
      <c r="C299" s="11"/>
      <c r="D299" s="10"/>
      <c r="E299" s="10"/>
      <c r="F299" s="10"/>
      <c r="G299" s="10"/>
      <c r="H299" s="10"/>
      <c r="I299" s="10"/>
    </row>
    <row r="300" spans="1:9" ht="186">
      <c r="A300" s="9" t="s">
        <v>640</v>
      </c>
      <c r="B300" s="10" t="s">
        <v>1232</v>
      </c>
      <c r="C300" s="11" t="s">
        <v>4864</v>
      </c>
      <c r="D300" s="10">
        <v>1</v>
      </c>
      <c r="E300" s="10"/>
      <c r="F300" s="10"/>
      <c r="G300" s="10"/>
      <c r="H300" s="10"/>
      <c r="I300" s="10"/>
    </row>
    <row r="301" spans="1:9">
      <c r="A301" s="9"/>
      <c r="B301" s="10"/>
      <c r="C301" s="11"/>
      <c r="D301" s="10"/>
      <c r="E301" s="10"/>
      <c r="F301" s="125"/>
      <c r="G301" s="125"/>
      <c r="H301" s="15"/>
      <c r="I301" s="15"/>
    </row>
    <row r="302" spans="1:9" ht="99.75">
      <c r="A302" s="9" t="s">
        <v>641</v>
      </c>
      <c r="B302" s="10" t="s">
        <v>1233</v>
      </c>
      <c r="C302" s="11" t="s">
        <v>4262</v>
      </c>
      <c r="D302" s="10">
        <v>1</v>
      </c>
      <c r="E302" s="10"/>
      <c r="F302" s="237"/>
      <c r="G302" s="237"/>
      <c r="H302" s="15">
        <f t="shared" si="4"/>
        <v>0</v>
      </c>
      <c r="I302" s="15">
        <f t="shared" si="5"/>
        <v>0</v>
      </c>
    </row>
    <row r="303" spans="1:9">
      <c r="A303" s="9"/>
      <c r="B303" s="10"/>
      <c r="C303" s="11"/>
      <c r="D303" s="10"/>
      <c r="E303" s="10"/>
      <c r="F303" s="125"/>
      <c r="G303" s="125"/>
      <c r="H303" s="15"/>
      <c r="I303" s="15"/>
    </row>
    <row r="304" spans="1:9" ht="99.75">
      <c r="A304" s="9" t="s">
        <v>644</v>
      </c>
      <c r="B304" s="10" t="s">
        <v>1234</v>
      </c>
      <c r="C304" s="11" t="s">
        <v>4263</v>
      </c>
      <c r="D304" s="10">
        <v>1</v>
      </c>
      <c r="E304" s="10"/>
      <c r="F304" s="237"/>
      <c r="G304" s="237"/>
      <c r="H304" s="15">
        <f t="shared" si="4"/>
        <v>0</v>
      </c>
      <c r="I304" s="15">
        <f t="shared" si="5"/>
        <v>0</v>
      </c>
    </row>
    <row r="305" spans="1:9">
      <c r="A305" s="9"/>
      <c r="B305" s="10"/>
      <c r="C305" s="11"/>
      <c r="D305" s="10"/>
      <c r="E305" s="10"/>
      <c r="F305" s="125"/>
      <c r="G305" s="125"/>
      <c r="H305" s="15"/>
      <c r="I305" s="15"/>
    </row>
    <row r="306" spans="1:9" ht="99.75">
      <c r="A306" s="9" t="s">
        <v>646</v>
      </c>
      <c r="B306" s="10" t="s">
        <v>1235</v>
      </c>
      <c r="C306" s="11" t="s">
        <v>4262</v>
      </c>
      <c r="D306" s="10">
        <v>1</v>
      </c>
      <c r="E306" s="10"/>
      <c r="F306" s="237"/>
      <c r="G306" s="237"/>
      <c r="H306" s="15">
        <f>+D306*F306</f>
        <v>0</v>
      </c>
      <c r="I306" s="15">
        <f>+G306*D306</f>
        <v>0</v>
      </c>
    </row>
    <row r="307" spans="1:9">
      <c r="A307" s="9"/>
      <c r="B307" s="10"/>
      <c r="C307" s="11"/>
      <c r="D307" s="10"/>
      <c r="E307" s="10"/>
      <c r="F307" s="125"/>
      <c r="G307" s="125"/>
      <c r="H307" s="15"/>
      <c r="I307" s="15"/>
    </row>
    <row r="308" spans="1:9" ht="99.75">
      <c r="A308" s="9" t="s">
        <v>648</v>
      </c>
      <c r="B308" s="10" t="s">
        <v>1236</v>
      </c>
      <c r="C308" s="11" t="s">
        <v>4262</v>
      </c>
      <c r="D308" s="10">
        <v>1</v>
      </c>
      <c r="E308" s="10"/>
      <c r="F308" s="237"/>
      <c r="G308" s="237"/>
      <c r="H308" s="15">
        <f>+D308*F308</f>
        <v>0</v>
      </c>
      <c r="I308" s="15">
        <f>+G308*D308</f>
        <v>0</v>
      </c>
    </row>
    <row r="309" spans="1:9">
      <c r="A309" s="9"/>
      <c r="B309" s="10"/>
      <c r="C309" s="11"/>
      <c r="D309" s="10"/>
      <c r="E309" s="10"/>
      <c r="F309" s="125"/>
      <c r="G309" s="125"/>
      <c r="H309" s="15"/>
      <c r="I309" s="15"/>
    </row>
    <row r="310" spans="1:9" ht="99.75">
      <c r="A310" s="9" t="s">
        <v>650</v>
      </c>
      <c r="B310" s="10" t="s">
        <v>1237</v>
      </c>
      <c r="C310" s="11" t="s">
        <v>4264</v>
      </c>
      <c r="D310" s="10">
        <v>1</v>
      </c>
      <c r="E310" s="10"/>
      <c r="F310" s="237"/>
      <c r="G310" s="237"/>
      <c r="H310" s="15">
        <f>+D310*F310</f>
        <v>0</v>
      </c>
      <c r="I310" s="15">
        <f>+G310*D310</f>
        <v>0</v>
      </c>
    </row>
    <row r="311" spans="1:9">
      <c r="A311" s="9"/>
      <c r="B311" s="10"/>
      <c r="C311" s="11"/>
      <c r="D311" s="10"/>
      <c r="E311" s="10"/>
      <c r="F311" s="125"/>
      <c r="G311" s="125"/>
      <c r="H311" s="15"/>
      <c r="I311" s="15"/>
    </row>
    <row r="312" spans="1:9" s="86" customFormat="1" ht="15">
      <c r="A312" s="164"/>
      <c r="B312" s="12"/>
      <c r="C312" s="12" t="s">
        <v>4068</v>
      </c>
      <c r="D312" s="14"/>
      <c r="E312" s="14"/>
      <c r="F312" s="16"/>
      <c r="G312" s="16"/>
      <c r="H312" s="16">
        <f>SUM(H289:H311)</f>
        <v>0</v>
      </c>
      <c r="I312" s="16">
        <f>SUM(I289:I311)</f>
        <v>0</v>
      </c>
    </row>
    <row r="313" spans="1:9">
      <c r="A313" s="9"/>
      <c r="B313" s="10"/>
      <c r="C313" s="90"/>
      <c r="D313" s="10"/>
      <c r="E313" s="10"/>
      <c r="F313" s="125"/>
      <c r="G313" s="125"/>
      <c r="H313" s="15"/>
      <c r="I313" s="15"/>
    </row>
    <row r="314" spans="1:9" ht="85.5">
      <c r="A314" s="9" t="s">
        <v>652</v>
      </c>
      <c r="B314" s="10" t="s">
        <v>1238</v>
      </c>
      <c r="C314" s="11" t="s">
        <v>4255</v>
      </c>
      <c r="D314" s="10">
        <v>1</v>
      </c>
      <c r="E314" s="10"/>
      <c r="F314" s="237"/>
      <c r="G314" s="237"/>
      <c r="H314" s="15">
        <f t="shared" si="4"/>
        <v>0</v>
      </c>
      <c r="I314" s="15">
        <f t="shared" si="5"/>
        <v>0</v>
      </c>
    </row>
    <row r="315" spans="1:9">
      <c r="A315" s="9"/>
      <c r="B315" s="10"/>
      <c r="C315" s="11"/>
      <c r="D315" s="10"/>
      <c r="E315" s="10"/>
      <c r="F315" s="125"/>
      <c r="G315" s="125"/>
      <c r="H315" s="15"/>
      <c r="I315" s="15"/>
    </row>
    <row r="316" spans="1:9" ht="42.75">
      <c r="A316" s="9" t="s">
        <v>654</v>
      </c>
      <c r="B316" s="10" t="s">
        <v>1239</v>
      </c>
      <c r="C316" s="11" t="s">
        <v>4253</v>
      </c>
      <c r="D316" s="10">
        <v>1</v>
      </c>
      <c r="E316" s="10"/>
      <c r="F316" s="237"/>
      <c r="G316" s="237"/>
      <c r="H316" s="15">
        <f t="shared" si="4"/>
        <v>0</v>
      </c>
      <c r="I316" s="15">
        <f t="shared" si="5"/>
        <v>0</v>
      </c>
    </row>
    <row r="317" spans="1:9">
      <c r="A317" s="9"/>
      <c r="B317" s="10"/>
      <c r="C317" s="11"/>
      <c r="D317" s="10"/>
      <c r="E317" s="10"/>
      <c r="F317" s="125"/>
      <c r="G317" s="125"/>
      <c r="H317" s="15"/>
      <c r="I317" s="15"/>
    </row>
    <row r="318" spans="1:9" ht="72">
      <c r="A318" s="9" t="s">
        <v>656</v>
      </c>
      <c r="B318" s="10" t="s">
        <v>1240</v>
      </c>
      <c r="C318" s="11" t="s">
        <v>4871</v>
      </c>
      <c r="D318" s="10">
        <v>1</v>
      </c>
      <c r="E318" s="10"/>
      <c r="F318" s="10"/>
      <c r="G318" s="10"/>
      <c r="H318" s="10"/>
      <c r="I318" s="10"/>
    </row>
    <row r="319" spans="1:9">
      <c r="A319" s="9"/>
      <c r="B319" s="10"/>
      <c r="C319" s="11"/>
      <c r="D319" s="10"/>
      <c r="E319" s="10"/>
      <c r="F319" s="10"/>
      <c r="G319" s="10"/>
      <c r="H319" s="10"/>
      <c r="I319" s="10"/>
    </row>
    <row r="320" spans="1:9" ht="57.75">
      <c r="A320" s="9" t="s">
        <v>658</v>
      </c>
      <c r="B320" s="10" t="s">
        <v>1241</v>
      </c>
      <c r="C320" s="11" t="s">
        <v>4872</v>
      </c>
      <c r="D320" s="10">
        <v>1</v>
      </c>
      <c r="E320" s="10"/>
      <c r="F320" s="10"/>
      <c r="G320" s="10"/>
      <c r="H320" s="10"/>
      <c r="I320" s="10"/>
    </row>
    <row r="321" spans="1:9">
      <c r="A321" s="9"/>
      <c r="B321" s="10"/>
      <c r="C321" s="11"/>
      <c r="D321" s="10"/>
      <c r="E321" s="10"/>
      <c r="F321" s="10"/>
      <c r="G321" s="10"/>
      <c r="H321" s="10"/>
      <c r="I321" s="10"/>
    </row>
    <row r="322" spans="1:9" ht="100.5">
      <c r="A322" s="9" t="s">
        <v>660</v>
      </c>
      <c r="B322" s="10" t="s">
        <v>1242</v>
      </c>
      <c r="C322" s="11" t="s">
        <v>4873</v>
      </c>
      <c r="D322" s="10">
        <v>1</v>
      </c>
      <c r="E322" s="10"/>
      <c r="F322" s="10"/>
      <c r="G322" s="10"/>
      <c r="H322" s="10"/>
      <c r="I322" s="10"/>
    </row>
    <row r="323" spans="1:9">
      <c r="A323" s="9"/>
      <c r="B323" s="10"/>
      <c r="C323" s="11"/>
      <c r="D323" s="10"/>
      <c r="E323" s="10"/>
      <c r="F323" s="125"/>
      <c r="G323" s="125"/>
      <c r="H323" s="15"/>
      <c r="I323" s="15"/>
    </row>
    <row r="324" spans="1:9" ht="15">
      <c r="A324" s="164"/>
      <c r="B324" s="12"/>
      <c r="C324" s="12" t="s">
        <v>4069</v>
      </c>
      <c r="D324" s="14"/>
      <c r="E324" s="14"/>
      <c r="F324" s="16"/>
      <c r="G324" s="16"/>
      <c r="H324" s="16">
        <f>SUM(H314:H323)</f>
        <v>0</v>
      </c>
      <c r="I324" s="16">
        <f>SUM(I314:I323)</f>
        <v>0</v>
      </c>
    </row>
    <row r="325" spans="1:9">
      <c r="A325" s="9"/>
      <c r="B325" s="10"/>
      <c r="C325" s="11"/>
      <c r="D325" s="10"/>
      <c r="E325" s="10"/>
      <c r="F325" s="125"/>
      <c r="G325" s="125"/>
      <c r="H325" s="15"/>
      <c r="I325" s="15"/>
    </row>
    <row r="326" spans="1:9" ht="85.5">
      <c r="A326" s="9" t="s">
        <v>662</v>
      </c>
      <c r="B326" s="10" t="s">
        <v>1243</v>
      </c>
      <c r="C326" s="11" t="s">
        <v>4858</v>
      </c>
      <c r="D326" s="10">
        <v>1</v>
      </c>
      <c r="E326" s="10"/>
      <c r="F326" s="237"/>
      <c r="G326" s="237"/>
      <c r="H326" s="15">
        <f>+D326*F326</f>
        <v>0</v>
      </c>
      <c r="I326" s="15">
        <f>+G326*D326</f>
        <v>0</v>
      </c>
    </row>
    <row r="327" spans="1:9">
      <c r="A327" s="9"/>
      <c r="B327" s="10"/>
      <c r="C327" s="11"/>
      <c r="D327" s="10"/>
      <c r="E327" s="10"/>
      <c r="F327" s="125"/>
      <c r="G327" s="125"/>
      <c r="H327" s="15"/>
      <c r="I327" s="15"/>
    </row>
    <row r="328" spans="1:9" ht="57.75">
      <c r="A328" s="9" t="s">
        <v>663</v>
      </c>
      <c r="B328" s="10" t="s">
        <v>1244</v>
      </c>
      <c r="C328" s="11" t="s">
        <v>4874</v>
      </c>
      <c r="D328" s="10">
        <v>1</v>
      </c>
      <c r="E328" s="10"/>
      <c r="F328" s="10"/>
      <c r="G328" s="10"/>
      <c r="H328" s="10"/>
      <c r="I328" s="10"/>
    </row>
    <row r="329" spans="1:9">
      <c r="A329" s="9"/>
      <c r="B329" s="10"/>
      <c r="C329" s="11"/>
      <c r="D329" s="10"/>
      <c r="E329" s="10"/>
      <c r="F329" s="10"/>
      <c r="G329" s="10"/>
      <c r="H329" s="10"/>
      <c r="I329" s="10"/>
    </row>
    <row r="330" spans="1:9" ht="100.5">
      <c r="A330" s="9" t="s">
        <v>665</v>
      </c>
      <c r="B330" s="10" t="s">
        <v>1245</v>
      </c>
      <c r="C330" s="11" t="s">
        <v>4873</v>
      </c>
      <c r="D330" s="10">
        <v>1</v>
      </c>
      <c r="E330" s="10"/>
      <c r="F330" s="10"/>
      <c r="G330" s="10"/>
      <c r="H330" s="10"/>
      <c r="I330" s="10"/>
    </row>
    <row r="331" spans="1:9">
      <c r="A331" s="9"/>
      <c r="B331" s="10"/>
      <c r="C331" s="11"/>
      <c r="D331" s="10"/>
      <c r="E331" s="10"/>
      <c r="F331" s="125"/>
      <c r="G331" s="125"/>
      <c r="H331" s="15"/>
      <c r="I331" s="15"/>
    </row>
    <row r="332" spans="1:9" ht="15">
      <c r="A332" s="164"/>
      <c r="B332" s="12"/>
      <c r="C332" s="12" t="s">
        <v>4070</v>
      </c>
      <c r="D332" s="14"/>
      <c r="E332" s="14"/>
      <c r="F332" s="16"/>
      <c r="G332" s="16"/>
      <c r="H332" s="16">
        <f>SUM(H326:H330)</f>
        <v>0</v>
      </c>
      <c r="I332" s="16">
        <f>SUM(I326:I330)</f>
        <v>0</v>
      </c>
    </row>
    <row r="333" spans="1:9">
      <c r="A333" s="9"/>
      <c r="B333" s="10"/>
      <c r="C333" s="90"/>
      <c r="D333" s="10"/>
      <c r="E333" s="10"/>
      <c r="F333" s="125"/>
      <c r="G333" s="125"/>
      <c r="H333" s="15"/>
      <c r="I333" s="15"/>
    </row>
    <row r="334" spans="1:9" ht="99.75">
      <c r="A334" s="9" t="s">
        <v>667</v>
      </c>
      <c r="B334" s="10" t="s">
        <v>1246</v>
      </c>
      <c r="C334" s="11" t="s">
        <v>4265</v>
      </c>
      <c r="D334" s="10">
        <v>1</v>
      </c>
      <c r="E334" s="10"/>
      <c r="F334" s="237"/>
      <c r="G334" s="237"/>
      <c r="H334" s="15">
        <f>+D334*F334</f>
        <v>0</v>
      </c>
      <c r="I334" s="15">
        <f>+G334*D334</f>
        <v>0</v>
      </c>
    </row>
    <row r="335" spans="1:9">
      <c r="A335" s="9"/>
      <c r="B335" s="10"/>
      <c r="C335" s="11"/>
      <c r="D335" s="10"/>
      <c r="E335" s="10"/>
      <c r="F335" s="125"/>
      <c r="G335" s="125"/>
      <c r="H335" s="15"/>
      <c r="I335" s="15"/>
    </row>
    <row r="336" spans="1:9" ht="15">
      <c r="A336" s="164"/>
      <c r="B336" s="12"/>
      <c r="C336" s="12" t="s">
        <v>4071</v>
      </c>
      <c r="D336" s="14"/>
      <c r="E336" s="14"/>
      <c r="F336" s="16"/>
      <c r="G336" s="16"/>
      <c r="H336" s="16">
        <f>SUM(H334:H335)</f>
        <v>0</v>
      </c>
      <c r="I336" s="16">
        <f>SUM(I334:I335)</f>
        <v>0</v>
      </c>
    </row>
    <row r="337" spans="1:9">
      <c r="A337" s="9"/>
      <c r="B337" s="10"/>
      <c r="C337" s="90"/>
      <c r="D337" s="10"/>
      <c r="E337" s="10"/>
      <c r="F337" s="125"/>
      <c r="G337" s="125"/>
      <c r="H337" s="15"/>
      <c r="I337" s="15"/>
    </row>
    <row r="338" spans="1:9" ht="71.25">
      <c r="A338" s="9" t="s">
        <v>668</v>
      </c>
      <c r="B338" s="10" t="s">
        <v>1247</v>
      </c>
      <c r="C338" s="11" t="s">
        <v>4266</v>
      </c>
      <c r="D338" s="10">
        <v>2</v>
      </c>
      <c r="E338" s="10"/>
      <c r="F338" s="237"/>
      <c r="G338" s="237"/>
      <c r="H338" s="15">
        <f>+D338*F338</f>
        <v>0</v>
      </c>
      <c r="I338" s="15">
        <f>+G338*D338</f>
        <v>0</v>
      </c>
    </row>
    <row r="339" spans="1:9">
      <c r="A339" s="9"/>
      <c r="B339" s="10"/>
      <c r="C339" s="11"/>
      <c r="D339" s="10"/>
      <c r="E339" s="10"/>
      <c r="F339" s="125"/>
      <c r="G339" s="125"/>
      <c r="H339" s="15"/>
      <c r="I339" s="15"/>
    </row>
    <row r="340" spans="1:9" ht="57">
      <c r="A340" s="9" t="s">
        <v>670</v>
      </c>
      <c r="B340" s="10" t="s">
        <v>1248</v>
      </c>
      <c r="C340" s="11" t="s">
        <v>4267</v>
      </c>
      <c r="D340" s="10">
        <v>1</v>
      </c>
      <c r="E340" s="10"/>
      <c r="F340" s="237"/>
      <c r="G340" s="237"/>
      <c r="H340" s="15">
        <f>+D340*F340</f>
        <v>0</v>
      </c>
      <c r="I340" s="15">
        <f>+G340*D340</f>
        <v>0</v>
      </c>
    </row>
    <row r="341" spans="1:9">
      <c r="A341" s="9"/>
      <c r="B341" s="10"/>
      <c r="C341" s="11"/>
      <c r="D341" s="10"/>
      <c r="E341" s="10"/>
      <c r="F341" s="125"/>
      <c r="G341" s="125"/>
      <c r="H341" s="15"/>
      <c r="I341" s="15"/>
    </row>
    <row r="342" spans="1:9" ht="15">
      <c r="A342" s="164"/>
      <c r="B342" s="12"/>
      <c r="C342" s="12" t="s">
        <v>4072</v>
      </c>
      <c r="D342" s="14"/>
      <c r="E342" s="14"/>
      <c r="F342" s="16"/>
      <c r="G342" s="16"/>
      <c r="H342" s="16">
        <f>SUM(H338:H341)</f>
        <v>0</v>
      </c>
      <c r="I342" s="16">
        <f>SUM(I338:I341)</f>
        <v>0</v>
      </c>
    </row>
    <row r="343" spans="1:9">
      <c r="A343" s="9"/>
      <c r="B343" s="10"/>
      <c r="C343" s="11"/>
      <c r="D343" s="10"/>
      <c r="E343" s="10"/>
      <c r="F343" s="125"/>
      <c r="G343" s="125"/>
      <c r="H343" s="15"/>
      <c r="I343" s="15"/>
    </row>
    <row r="344" spans="1:9" ht="85.5">
      <c r="A344" s="9" t="s">
        <v>671</v>
      </c>
      <c r="B344" s="10" t="s">
        <v>1249</v>
      </c>
      <c r="C344" s="11" t="s">
        <v>4268</v>
      </c>
      <c r="D344" s="10">
        <v>1</v>
      </c>
      <c r="E344" s="10"/>
      <c r="F344" s="237"/>
      <c r="G344" s="237"/>
      <c r="H344" s="15">
        <f>+D344*F344</f>
        <v>0</v>
      </c>
      <c r="I344" s="15">
        <f>+G344*D344</f>
        <v>0</v>
      </c>
    </row>
    <row r="345" spans="1:9">
      <c r="A345" s="9"/>
      <c r="B345" s="10"/>
      <c r="C345" s="11"/>
      <c r="D345" s="10"/>
      <c r="E345" s="10"/>
      <c r="F345" s="125"/>
      <c r="G345" s="125"/>
      <c r="H345" s="15"/>
      <c r="I345" s="15"/>
    </row>
    <row r="346" spans="1:9" ht="242.25">
      <c r="A346" s="9" t="s">
        <v>672</v>
      </c>
      <c r="B346" s="10" t="s">
        <v>1250</v>
      </c>
      <c r="C346" s="11" t="s">
        <v>4269</v>
      </c>
      <c r="D346" s="10">
        <v>3</v>
      </c>
      <c r="E346" s="10"/>
      <c r="F346" s="237"/>
      <c r="G346" s="237"/>
      <c r="H346" s="15">
        <f t="shared" ref="H346:H366" si="6">+D346*F346</f>
        <v>0</v>
      </c>
      <c r="I346" s="15">
        <f t="shared" ref="I346:I366" si="7">+G346*D346</f>
        <v>0</v>
      </c>
    </row>
    <row r="347" spans="1:9">
      <c r="A347" s="9"/>
      <c r="B347" s="10"/>
      <c r="C347" s="11"/>
      <c r="D347" s="10"/>
      <c r="E347" s="10"/>
      <c r="F347" s="125"/>
      <c r="G347" s="125"/>
      <c r="H347" s="15"/>
      <c r="I347" s="15"/>
    </row>
    <row r="348" spans="1:9" ht="85.5">
      <c r="A348" s="9" t="s">
        <v>673</v>
      </c>
      <c r="B348" s="10" t="s">
        <v>1251</v>
      </c>
      <c r="C348" s="11" t="s">
        <v>4270</v>
      </c>
      <c r="D348" s="10">
        <v>1</v>
      </c>
      <c r="E348" s="10"/>
      <c r="F348" s="237"/>
      <c r="G348" s="237"/>
      <c r="H348" s="15">
        <f t="shared" si="6"/>
        <v>0</v>
      </c>
      <c r="I348" s="15">
        <f t="shared" si="7"/>
        <v>0</v>
      </c>
    </row>
    <row r="349" spans="1:9">
      <c r="A349" s="9"/>
      <c r="B349" s="10"/>
      <c r="C349" s="11"/>
      <c r="D349" s="10"/>
      <c r="E349" s="10"/>
      <c r="F349" s="125"/>
      <c r="G349" s="125"/>
      <c r="H349" s="15"/>
      <c r="I349" s="15"/>
    </row>
    <row r="350" spans="1:9" ht="114.75">
      <c r="A350" s="9" t="s">
        <v>674</v>
      </c>
      <c r="B350" s="10" t="s">
        <v>1252</v>
      </c>
      <c r="C350" s="11" t="s">
        <v>4876</v>
      </c>
      <c r="D350" s="10">
        <v>2</v>
      </c>
      <c r="E350" s="10"/>
      <c r="F350" s="10"/>
      <c r="G350" s="10"/>
      <c r="H350" s="10"/>
      <c r="I350" s="10"/>
    </row>
    <row r="351" spans="1:9" ht="15">
      <c r="A351" s="9"/>
      <c r="B351" s="10"/>
      <c r="C351" s="11"/>
      <c r="D351" s="10"/>
      <c r="E351" s="10"/>
      <c r="F351" s="125"/>
      <c r="G351" s="125"/>
      <c r="H351" s="97"/>
      <c r="I351" s="15"/>
    </row>
    <row r="352" spans="1:9" ht="15">
      <c r="A352" s="164"/>
      <c r="B352" s="12"/>
      <c r="C352" s="12" t="s">
        <v>4074</v>
      </c>
      <c r="D352" s="14"/>
      <c r="E352" s="14"/>
      <c r="F352" s="16"/>
      <c r="G352" s="16"/>
      <c r="H352" s="16">
        <f>SUM(H343:H351)</f>
        <v>0</v>
      </c>
      <c r="I352" s="16">
        <f>SUM(I343:I351)</f>
        <v>0</v>
      </c>
    </row>
    <row r="353" spans="1:10">
      <c r="A353" s="9"/>
      <c r="B353" s="10"/>
      <c r="C353" s="90"/>
      <c r="D353" s="10"/>
      <c r="E353" s="10"/>
      <c r="F353" s="125"/>
      <c r="G353" s="125"/>
      <c r="H353" s="15"/>
      <c r="I353" s="15"/>
    </row>
    <row r="354" spans="1:10" ht="99.75">
      <c r="A354" s="9" t="s">
        <v>675</v>
      </c>
      <c r="B354" s="10" t="s">
        <v>1253</v>
      </c>
      <c r="C354" s="11" t="s">
        <v>4271</v>
      </c>
      <c r="D354" s="10">
        <v>1</v>
      </c>
      <c r="E354" s="10"/>
      <c r="F354" s="237"/>
      <c r="G354" s="237"/>
      <c r="H354" s="15">
        <f t="shared" si="6"/>
        <v>0</v>
      </c>
      <c r="I354" s="15">
        <f t="shared" si="7"/>
        <v>0</v>
      </c>
    </row>
    <row r="355" spans="1:10">
      <c r="A355" s="9"/>
      <c r="B355" s="10"/>
      <c r="C355" s="11"/>
      <c r="D355" s="10"/>
      <c r="E355" s="10"/>
      <c r="F355" s="125"/>
      <c r="G355" s="125"/>
      <c r="H355" s="15"/>
      <c r="I355" s="15"/>
    </row>
    <row r="356" spans="1:10" ht="100.5">
      <c r="A356" s="9" t="s">
        <v>676</v>
      </c>
      <c r="B356" s="10" t="s">
        <v>1254</v>
      </c>
      <c r="C356" s="11" t="s">
        <v>4877</v>
      </c>
      <c r="D356" s="10">
        <v>1</v>
      </c>
      <c r="E356" s="10"/>
      <c r="F356" s="10"/>
      <c r="G356" s="10"/>
      <c r="H356" s="10"/>
      <c r="I356" s="10"/>
      <c r="J356" s="10"/>
    </row>
    <row r="357" spans="1:10">
      <c r="A357" s="9"/>
      <c r="B357" s="10"/>
      <c r="C357" s="11"/>
      <c r="D357" s="10"/>
      <c r="E357" s="10"/>
      <c r="F357" s="125"/>
      <c r="G357" s="125"/>
      <c r="H357" s="15"/>
      <c r="I357" s="15"/>
    </row>
    <row r="358" spans="1:10" ht="72">
      <c r="A358" s="9" t="s">
        <v>677</v>
      </c>
      <c r="B358" s="10" t="s">
        <v>1255</v>
      </c>
      <c r="C358" s="11" t="s">
        <v>4871</v>
      </c>
      <c r="D358" s="10">
        <v>1</v>
      </c>
      <c r="E358" s="10"/>
      <c r="F358" s="10"/>
      <c r="G358" s="10"/>
      <c r="H358" s="10"/>
      <c r="I358" s="10"/>
    </row>
    <row r="359" spans="1:10">
      <c r="A359" s="9"/>
      <c r="B359" s="10"/>
      <c r="C359" s="11"/>
      <c r="D359" s="10"/>
      <c r="E359" s="10"/>
      <c r="F359" s="125"/>
      <c r="G359" s="125"/>
      <c r="H359" s="15"/>
      <c r="I359" s="15"/>
    </row>
    <row r="360" spans="1:10" ht="57.75">
      <c r="A360" s="9" t="s">
        <v>678</v>
      </c>
      <c r="B360" s="10" t="s">
        <v>1256</v>
      </c>
      <c r="C360" s="11" t="s">
        <v>4878</v>
      </c>
      <c r="D360" s="10">
        <v>1</v>
      </c>
      <c r="E360" s="10"/>
      <c r="F360" s="10"/>
      <c r="G360" s="10"/>
      <c r="H360" s="10"/>
      <c r="I360" s="10"/>
      <c r="J360" s="10"/>
    </row>
    <row r="361" spans="1:10">
      <c r="A361" s="9"/>
      <c r="B361" s="10"/>
      <c r="C361" s="11"/>
      <c r="D361" s="10"/>
      <c r="E361" s="10"/>
      <c r="F361" s="125"/>
      <c r="G361" s="125"/>
      <c r="H361" s="15"/>
      <c r="I361" s="15"/>
    </row>
    <row r="362" spans="1:10" ht="57">
      <c r="A362" s="9" t="s">
        <v>679</v>
      </c>
      <c r="B362" s="10" t="s">
        <v>1257</v>
      </c>
      <c r="C362" s="11" t="s">
        <v>4272</v>
      </c>
      <c r="D362" s="10">
        <v>1</v>
      </c>
      <c r="E362" s="10"/>
      <c r="F362" s="237"/>
      <c r="G362" s="237"/>
      <c r="H362" s="15">
        <f t="shared" si="6"/>
        <v>0</v>
      </c>
      <c r="I362" s="15">
        <f t="shared" si="7"/>
        <v>0</v>
      </c>
    </row>
    <row r="363" spans="1:10">
      <c r="A363" s="9"/>
      <c r="B363" s="10"/>
      <c r="C363" s="11"/>
      <c r="D363" s="10"/>
      <c r="E363" s="10"/>
      <c r="F363" s="125"/>
      <c r="G363" s="125"/>
      <c r="H363" s="15"/>
      <c r="I363" s="15"/>
    </row>
    <row r="364" spans="1:10" ht="99.75">
      <c r="A364" s="9" t="s">
        <v>680</v>
      </c>
      <c r="B364" s="10" t="s">
        <v>1258</v>
      </c>
      <c r="C364" s="11" t="s">
        <v>4273</v>
      </c>
      <c r="D364" s="10">
        <v>1</v>
      </c>
      <c r="E364" s="10"/>
      <c r="F364" s="237"/>
      <c r="G364" s="237"/>
      <c r="H364" s="15">
        <f t="shared" si="6"/>
        <v>0</v>
      </c>
      <c r="I364" s="15">
        <f t="shared" si="7"/>
        <v>0</v>
      </c>
    </row>
    <row r="365" spans="1:10">
      <c r="A365" s="9"/>
      <c r="B365" s="10"/>
      <c r="C365" s="11"/>
      <c r="D365" s="10"/>
      <c r="E365" s="10"/>
      <c r="F365" s="125"/>
      <c r="G365" s="125"/>
      <c r="H365" s="15"/>
      <c r="I365" s="15"/>
    </row>
    <row r="366" spans="1:10" ht="99.75">
      <c r="A366" s="9" t="s">
        <v>681</v>
      </c>
      <c r="B366" s="10" t="s">
        <v>1259</v>
      </c>
      <c r="C366" s="11" t="s">
        <v>4274</v>
      </c>
      <c r="D366" s="10">
        <v>1</v>
      </c>
      <c r="E366" s="10"/>
      <c r="F366" s="237"/>
      <c r="G366" s="237"/>
      <c r="H366" s="15">
        <f t="shared" si="6"/>
        <v>0</v>
      </c>
      <c r="I366" s="15">
        <f t="shared" si="7"/>
        <v>0</v>
      </c>
    </row>
    <row r="367" spans="1:10">
      <c r="A367" s="9"/>
      <c r="B367" s="10"/>
      <c r="C367" s="11"/>
      <c r="D367" s="10"/>
      <c r="E367" s="10"/>
      <c r="F367" s="125"/>
      <c r="G367" s="125"/>
      <c r="H367" s="15"/>
      <c r="I367" s="15"/>
    </row>
    <row r="368" spans="1:10" ht="100.5">
      <c r="A368" s="9" t="s">
        <v>682</v>
      </c>
      <c r="B368" s="10" t="s">
        <v>1260</v>
      </c>
      <c r="C368" s="11" t="s">
        <v>4873</v>
      </c>
      <c r="D368" s="10">
        <v>1</v>
      </c>
      <c r="E368" s="10"/>
      <c r="F368" s="10"/>
      <c r="G368" s="10"/>
      <c r="H368" s="10"/>
      <c r="I368" s="10"/>
    </row>
    <row r="369" spans="1:9">
      <c r="A369" s="9"/>
      <c r="B369" s="10"/>
      <c r="C369" s="11"/>
      <c r="D369" s="10"/>
      <c r="E369" s="10"/>
      <c r="F369" s="125"/>
      <c r="G369" s="125"/>
      <c r="H369" s="15"/>
      <c r="I369" s="15"/>
    </row>
    <row r="370" spans="1:9" s="361" customFormat="1" ht="15">
      <c r="A370" s="164"/>
      <c r="B370" s="12"/>
      <c r="C370" s="12" t="s">
        <v>4073</v>
      </c>
      <c r="D370" s="14"/>
      <c r="E370" s="14"/>
      <c r="F370" s="16"/>
      <c r="G370" s="16"/>
      <c r="H370" s="16">
        <f>SUM(H353:H369)</f>
        <v>0</v>
      </c>
      <c r="I370" s="16">
        <f>SUM(I353:I369)</f>
        <v>0</v>
      </c>
    </row>
    <row r="371" spans="1:9">
      <c r="A371" s="91"/>
      <c r="B371" s="91"/>
      <c r="C371" s="90"/>
      <c r="D371" s="95"/>
      <c r="E371" s="95"/>
      <c r="F371" s="98"/>
      <c r="G371" s="98"/>
      <c r="H371" s="98"/>
      <c r="I371" s="98"/>
    </row>
    <row r="372" spans="1:9" s="361" customFormat="1" ht="15">
      <c r="A372" s="164"/>
      <c r="B372" s="12"/>
      <c r="C372" s="12" t="s">
        <v>89</v>
      </c>
      <c r="D372" s="14"/>
      <c r="E372" s="14"/>
      <c r="F372" s="16"/>
      <c r="G372" s="16"/>
      <c r="H372" s="16">
        <f>+H370+H352+H342+H336+H332+H324+H312+H288+H272+H264+H252+H226+H210+H154+H136+H100</f>
        <v>0</v>
      </c>
      <c r="I372" s="16">
        <f>+I370+I352+I342+I336+I332+I324+I312+I288+I272+I264+I252+I226+I210+I154+I136+I100</f>
        <v>0</v>
      </c>
    </row>
    <row r="373" spans="1:9">
      <c r="B373" s="91"/>
      <c r="C373" s="92"/>
      <c r="D373" s="95"/>
      <c r="E373" s="95"/>
      <c r="F373" s="98"/>
      <c r="G373" s="96"/>
      <c r="H373" s="96"/>
      <c r="I373" s="96"/>
    </row>
    <row r="374" spans="1:9">
      <c r="C374" s="88"/>
      <c r="F374" s="96"/>
      <c r="G374" s="96"/>
      <c r="H374" s="96"/>
      <c r="I374" s="96"/>
    </row>
    <row r="375" spans="1:9">
      <c r="F375" s="96"/>
      <c r="G375" s="96"/>
      <c r="H375" s="96"/>
      <c r="I375" s="96"/>
    </row>
    <row r="376" spans="1:9">
      <c r="F376" s="96"/>
      <c r="G376" s="96"/>
      <c r="H376" s="96"/>
      <c r="I376" s="96"/>
    </row>
    <row r="377" spans="1:9">
      <c r="F377" s="96"/>
      <c r="G377" s="96"/>
      <c r="H377" s="96"/>
      <c r="I377" s="96"/>
    </row>
    <row r="378" spans="1:9">
      <c r="F378" s="96"/>
      <c r="G378" s="96"/>
      <c r="H378" s="96"/>
      <c r="I378" s="96"/>
    </row>
    <row r="379" spans="1:9">
      <c r="F379" s="96"/>
      <c r="G379" s="96"/>
      <c r="H379" s="96"/>
      <c r="I379" s="96"/>
    </row>
    <row r="380" spans="1:9">
      <c r="F380" s="96"/>
      <c r="G380" s="96"/>
      <c r="H380" s="96"/>
      <c r="I380" s="96"/>
    </row>
    <row r="381" spans="1:9">
      <c r="F381" s="96"/>
      <c r="G381" s="96"/>
      <c r="H381" s="96"/>
      <c r="I381" s="96"/>
    </row>
    <row r="382" spans="1:9">
      <c r="F382" s="96"/>
      <c r="G382" s="96"/>
      <c r="H382" s="96"/>
      <c r="I382" s="96"/>
    </row>
    <row r="383" spans="1:9">
      <c r="F383" s="96"/>
      <c r="G383" s="96"/>
      <c r="H383" s="96"/>
      <c r="I383" s="96"/>
    </row>
    <row r="384" spans="1:9">
      <c r="F384" s="96"/>
      <c r="G384" s="96"/>
      <c r="H384" s="96"/>
      <c r="I384" s="96"/>
    </row>
    <row r="385" spans="6:9">
      <c r="F385" s="96"/>
      <c r="G385" s="96"/>
      <c r="H385" s="96"/>
      <c r="I385" s="96"/>
    </row>
    <row r="386" spans="6:9">
      <c r="F386" s="96"/>
      <c r="G386" s="96"/>
      <c r="H386" s="96"/>
      <c r="I386" s="96"/>
    </row>
    <row r="387" spans="6:9">
      <c r="F387" s="96"/>
      <c r="G387" s="96"/>
      <c r="H387" s="96"/>
      <c r="I387" s="96"/>
    </row>
    <row r="388" spans="6:9">
      <c r="F388" s="96"/>
      <c r="G388" s="96"/>
      <c r="H388" s="96"/>
      <c r="I388" s="96"/>
    </row>
    <row r="389" spans="6:9">
      <c r="F389" s="96"/>
      <c r="G389" s="96"/>
      <c r="H389" s="96"/>
      <c r="I389" s="96"/>
    </row>
    <row r="390" spans="6:9">
      <c r="F390" s="96"/>
      <c r="G390" s="96"/>
      <c r="H390" s="96"/>
      <c r="I390" s="96"/>
    </row>
    <row r="622" spans="2:10" s="93" customFormat="1">
      <c r="B622" s="88"/>
      <c r="C622" s="89"/>
      <c r="D622" s="94"/>
      <c r="E622" s="94"/>
      <c r="F622" s="99"/>
      <c r="G622" s="99"/>
      <c r="H622" s="99"/>
      <c r="I622" s="99"/>
      <c r="J622" s="88"/>
    </row>
  </sheetData>
  <sheetProtection algorithmName="SHA-512" hashValue="C3Ju+LKwID6/0J2jqK6mv910BR5JNFBh4VexUJPce0DIT5ckgg26UJ1X92qgGl/xWO9mYfKuRamFssugzfoMow==" saltValue="ik4CHDU3AroC3HQWLVW7hQ==" spinCount="100000" sheet="1" objects="1" scenarios="1"/>
  <autoFilter ref="A1:I622" xr:uid="{00000000-0009-0000-0000-000039000000}"/>
  <customSheetViews>
    <customSheetView guid="{8F7B0D9D-760B-4ED2-8EF3-7E60F24C53A3}" showPageBreaks="1" showAutoFilter="1" topLeftCell="A217">
      <selection activeCell="E74" sqref="E74"/>
      <pageMargins left="0.7" right="0.7" top="0.75" bottom="0.75" header="0.3" footer="0.3"/>
      <pageSetup paperSize="9" orientation="portrait" r:id="rId1"/>
      <autoFilter ref="A1:E218" xr:uid="{00000000-0000-0000-0000-000000000000}"/>
    </customSheetView>
    <customSheetView guid="{889DD361-410A-403A-AA82-655FDFDC877E}" showPageBreaks="1" showAutoFilter="1" topLeftCell="A217">
      <selection activeCell="E74" sqref="E74"/>
      <pageMargins left="0.7" right="0.7" top="0.75" bottom="0.75" header="0.3" footer="0.3"/>
      <pageSetup paperSize="9" orientation="portrait" r:id="rId2"/>
      <autoFilter ref="A1:E217" xr:uid="{00000000-0000-0000-0000-000000000000}"/>
    </customSheetView>
    <customSheetView guid="{D331B704-800F-4B9C-8ED5-0D010377A042}" showAutoFilter="1" topLeftCell="A217">
      <selection activeCell="E74" sqref="E74"/>
      <pageMargins left="0.7" right="0.7" top="0.75" bottom="0.75" header="0.3" footer="0.3"/>
      <pageSetup paperSize="9" orientation="portrait" verticalDpi="0" r:id="rId3"/>
      <autoFilter ref="A1:E218" xr:uid="{00000000-0000-0000-0000-000000000000}"/>
    </customSheetView>
  </customSheetViews>
  <conditionalFormatting sqref="C2:I2 C4:I87 C155:I209 C227:I249 C253:I263 C265:I271 C325:I325 C333:I335 C337:I341 C353:I355 C211:I225 D326:I326 D88:I88 C101:I133 C273:I275 C281:I287 D276:I280 C289:I291 C301:I311 D292:I300 C135:I135 D134:I134 C137:I153 C251:I251 D250:J250 C313:I323 C327:I331 C89:I99 C343:I351 C356:J356 C357:I359 C360:J360 C361:I369">
    <cfRule type="expression" dxfId="72" priority="15">
      <formula>#REF!=""</formula>
    </cfRule>
  </conditionalFormatting>
  <conditionalFormatting sqref="C2 C4:C87 C101:C133 C137:C153 C155:C209 C227:C249 C253:C263 C265:C271 C273:C275 C289:C291 C313:C323 C325 C333:C335 C337:C341 C343:C351 C353:C369 C211:C225 C327:C331 C89:C99 C281:C287 C301:C311 C135 C251">
    <cfRule type="expression" dxfId="71" priority="16">
      <formula>#REF!=""</formula>
    </cfRule>
  </conditionalFormatting>
  <conditionalFormatting sqref="C326">
    <cfRule type="expression" dxfId="70" priority="11">
      <formula>#REF!=""</formula>
    </cfRule>
  </conditionalFormatting>
  <conditionalFormatting sqref="C326">
    <cfRule type="expression" dxfId="69" priority="12">
      <formula>#REF!=""</formula>
    </cfRule>
  </conditionalFormatting>
  <conditionalFormatting sqref="C88">
    <cfRule type="expression" dxfId="68" priority="9">
      <formula>#REF!=""</formula>
    </cfRule>
  </conditionalFormatting>
  <conditionalFormatting sqref="C88">
    <cfRule type="expression" dxfId="67" priority="10">
      <formula>#REF!=""</formula>
    </cfRule>
  </conditionalFormatting>
  <conditionalFormatting sqref="C276:C280">
    <cfRule type="expression" dxfId="66" priority="7">
      <formula>#REF!=""</formula>
    </cfRule>
  </conditionalFormatting>
  <conditionalFormatting sqref="C276:C280">
    <cfRule type="expression" dxfId="65" priority="8">
      <formula>#REF!=""</formula>
    </cfRule>
  </conditionalFormatting>
  <conditionalFormatting sqref="C292:C300">
    <cfRule type="expression" dxfId="64" priority="5">
      <formula>#REF!=""</formula>
    </cfRule>
  </conditionalFormatting>
  <conditionalFormatting sqref="C292:C300">
    <cfRule type="expression" dxfId="63" priority="6">
      <formula>#REF!=""</formula>
    </cfRule>
  </conditionalFormatting>
  <conditionalFormatting sqref="C134">
    <cfRule type="expression" dxfId="62" priority="3">
      <formula>#REF!=""</formula>
    </cfRule>
  </conditionalFormatting>
  <conditionalFormatting sqref="C134">
    <cfRule type="expression" dxfId="61" priority="4">
      <formula>#REF!=""</formula>
    </cfRule>
  </conditionalFormatting>
  <conditionalFormatting sqref="C250">
    <cfRule type="expression" dxfId="60" priority="1">
      <formula>#REF!=""</formula>
    </cfRule>
  </conditionalFormatting>
  <conditionalFormatting sqref="C250">
    <cfRule type="expression" dxfId="59" priority="2">
      <formula>#REF!=""</formula>
    </cfRule>
  </conditionalFormatting>
  <pageMargins left="0.31496062992125984" right="0.35433070866141736" top="0.39370078740157483" bottom="0.35433070866141736" header="0.23622047244094491" footer="0.15748031496062992"/>
  <pageSetup paperSize="9" scale="48" firstPageNumber="307" fitToHeight="0" orientation="portrait" useFirstPageNumber="1" r:id="rId4"/>
  <headerFooter>
    <oddHeader>&amp;L&amp;A</oddHeader>
    <oddFooter>&amp;C&amp;P</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Munka60">
    <tabColor theme="2" tint="-0.499984740745262"/>
  </sheetPr>
  <dimension ref="A1:I88"/>
  <sheetViews>
    <sheetView topLeftCell="A13" workbookViewId="0">
      <selection activeCell="C21" sqref="C21"/>
    </sheetView>
  </sheetViews>
  <sheetFormatPr defaultColWidth="10.7109375" defaultRowHeight="15"/>
  <cols>
    <col min="1" max="1" width="5.28515625" style="117" customWidth="1"/>
    <col min="2" max="2" width="11.5703125" style="118" customWidth="1"/>
    <col min="3" max="3" width="49.28515625" style="120" customWidth="1"/>
    <col min="4" max="4" width="8.7109375" style="124" customWidth="1"/>
    <col min="5" max="5" width="8.7109375" style="307" customWidth="1"/>
    <col min="6" max="6" width="16.5703125" style="126" customWidth="1"/>
    <col min="7" max="7" width="13.85546875" style="359" bestFit="1" customWidth="1"/>
    <col min="8" max="8" width="17.85546875" style="128" customWidth="1"/>
    <col min="9" max="9" width="19" style="128" customWidth="1"/>
    <col min="10" max="255" width="10.7109375" style="306"/>
    <col min="256" max="256" width="5.42578125" style="306" customWidth="1"/>
    <col min="257" max="257" width="8.42578125" style="306" customWidth="1"/>
    <col min="258" max="258" width="45.5703125" style="306" customWidth="1"/>
    <col min="259" max="259" width="9.140625" style="306" bestFit="1" customWidth="1"/>
    <col min="260" max="260" width="9.5703125" style="306" bestFit="1" customWidth="1"/>
    <col min="261" max="261" width="12.5703125" style="306" customWidth="1"/>
    <col min="262" max="262" width="12" style="306" customWidth="1"/>
    <col min="263" max="263" width="13.5703125" style="306" bestFit="1" customWidth="1"/>
    <col min="264" max="264" width="10.85546875" style="306" bestFit="1" customWidth="1"/>
    <col min="265" max="265" width="9.85546875" style="306" bestFit="1" customWidth="1"/>
    <col min="266" max="511" width="10.7109375" style="306"/>
    <col min="512" max="512" width="5.42578125" style="306" customWidth="1"/>
    <col min="513" max="513" width="8.42578125" style="306" customWidth="1"/>
    <col min="514" max="514" width="45.5703125" style="306" customWidth="1"/>
    <col min="515" max="515" width="9.140625" style="306" bestFit="1" customWidth="1"/>
    <col min="516" max="516" width="9.5703125" style="306" bestFit="1" customWidth="1"/>
    <col min="517" max="517" width="12.5703125" style="306" customWidth="1"/>
    <col min="518" max="518" width="12" style="306" customWidth="1"/>
    <col min="519" max="519" width="13.5703125" style="306" bestFit="1" customWidth="1"/>
    <col min="520" max="520" width="10.85546875" style="306" bestFit="1" customWidth="1"/>
    <col min="521" max="521" width="9.85546875" style="306" bestFit="1" customWidth="1"/>
    <col min="522" max="767" width="10.7109375" style="306"/>
    <col min="768" max="768" width="5.42578125" style="306" customWidth="1"/>
    <col min="769" max="769" width="8.42578125" style="306" customWidth="1"/>
    <col min="770" max="770" width="45.5703125" style="306" customWidth="1"/>
    <col min="771" max="771" width="9.140625" style="306" bestFit="1" customWidth="1"/>
    <col min="772" max="772" width="9.5703125" style="306" bestFit="1" customWidth="1"/>
    <col min="773" max="773" width="12.5703125" style="306" customWidth="1"/>
    <col min="774" max="774" width="12" style="306" customWidth="1"/>
    <col min="775" max="775" width="13.5703125" style="306" bestFit="1" customWidth="1"/>
    <col min="776" max="776" width="10.85546875" style="306" bestFit="1" customWidth="1"/>
    <col min="777" max="777" width="9.85546875" style="306" bestFit="1" customWidth="1"/>
    <col min="778" max="1023" width="10.7109375" style="306"/>
    <col min="1024" max="1024" width="5.42578125" style="306" customWidth="1"/>
    <col min="1025" max="1025" width="8.42578125" style="306" customWidth="1"/>
    <col min="1026" max="1026" width="45.5703125" style="306" customWidth="1"/>
    <col min="1027" max="1027" width="9.140625" style="306" bestFit="1" customWidth="1"/>
    <col min="1028" max="1028" width="9.5703125" style="306" bestFit="1" customWidth="1"/>
    <col min="1029" max="1029" width="12.5703125" style="306" customWidth="1"/>
    <col min="1030" max="1030" width="12" style="306" customWidth="1"/>
    <col min="1031" max="1031" width="13.5703125" style="306" bestFit="1" customWidth="1"/>
    <col min="1032" max="1032" width="10.85546875" style="306" bestFit="1" customWidth="1"/>
    <col min="1033" max="1033" width="9.85546875" style="306" bestFit="1" customWidth="1"/>
    <col min="1034" max="1279" width="10.7109375" style="306"/>
    <col min="1280" max="1280" width="5.42578125" style="306" customWidth="1"/>
    <col min="1281" max="1281" width="8.42578125" style="306" customWidth="1"/>
    <col min="1282" max="1282" width="45.5703125" style="306" customWidth="1"/>
    <col min="1283" max="1283" width="9.140625" style="306" bestFit="1" customWidth="1"/>
    <col min="1284" max="1284" width="9.5703125" style="306" bestFit="1" customWidth="1"/>
    <col min="1285" max="1285" width="12.5703125" style="306" customWidth="1"/>
    <col min="1286" max="1286" width="12" style="306" customWidth="1"/>
    <col min="1287" max="1287" width="13.5703125" style="306" bestFit="1" customWidth="1"/>
    <col min="1288" max="1288" width="10.85546875" style="306" bestFit="1" customWidth="1"/>
    <col min="1289" max="1289" width="9.85546875" style="306" bestFit="1" customWidth="1"/>
    <col min="1290" max="1535" width="10.7109375" style="306"/>
    <col min="1536" max="1536" width="5.42578125" style="306" customWidth="1"/>
    <col min="1537" max="1537" width="8.42578125" style="306" customWidth="1"/>
    <col min="1538" max="1538" width="45.5703125" style="306" customWidth="1"/>
    <col min="1539" max="1539" width="9.140625" style="306" bestFit="1" customWidth="1"/>
    <col min="1540" max="1540" width="9.5703125" style="306" bestFit="1" customWidth="1"/>
    <col min="1541" max="1541" width="12.5703125" style="306" customWidth="1"/>
    <col min="1542" max="1542" width="12" style="306" customWidth="1"/>
    <col min="1543" max="1543" width="13.5703125" style="306" bestFit="1" customWidth="1"/>
    <col min="1544" max="1544" width="10.85546875" style="306" bestFit="1" customWidth="1"/>
    <col min="1545" max="1545" width="9.85546875" style="306" bestFit="1" customWidth="1"/>
    <col min="1546" max="1791" width="10.7109375" style="306"/>
    <col min="1792" max="1792" width="5.42578125" style="306" customWidth="1"/>
    <col min="1793" max="1793" width="8.42578125" style="306" customWidth="1"/>
    <col min="1794" max="1794" width="45.5703125" style="306" customWidth="1"/>
    <col min="1795" max="1795" width="9.140625" style="306" bestFit="1" customWidth="1"/>
    <col min="1796" max="1796" width="9.5703125" style="306" bestFit="1" customWidth="1"/>
    <col min="1797" max="1797" width="12.5703125" style="306" customWidth="1"/>
    <col min="1798" max="1798" width="12" style="306" customWidth="1"/>
    <col min="1799" max="1799" width="13.5703125" style="306" bestFit="1" customWidth="1"/>
    <col min="1800" max="1800" width="10.85546875" style="306" bestFit="1" customWidth="1"/>
    <col min="1801" max="1801" width="9.85546875" style="306" bestFit="1" customWidth="1"/>
    <col min="1802" max="2047" width="10.7109375" style="306"/>
    <col min="2048" max="2048" width="5.42578125" style="306" customWidth="1"/>
    <col min="2049" max="2049" width="8.42578125" style="306" customWidth="1"/>
    <col min="2050" max="2050" width="45.5703125" style="306" customWidth="1"/>
    <col min="2051" max="2051" width="9.140625" style="306" bestFit="1" customWidth="1"/>
    <col min="2052" max="2052" width="9.5703125" style="306" bestFit="1" customWidth="1"/>
    <col min="2053" max="2053" width="12.5703125" style="306" customWidth="1"/>
    <col min="2054" max="2054" width="12" style="306" customWidth="1"/>
    <col min="2055" max="2055" width="13.5703125" style="306" bestFit="1" customWidth="1"/>
    <col min="2056" max="2056" width="10.85546875" style="306" bestFit="1" customWidth="1"/>
    <col min="2057" max="2057" width="9.85546875" style="306" bestFit="1" customWidth="1"/>
    <col min="2058" max="2303" width="10.7109375" style="306"/>
    <col min="2304" max="2304" width="5.42578125" style="306" customWidth="1"/>
    <col min="2305" max="2305" width="8.42578125" style="306" customWidth="1"/>
    <col min="2306" max="2306" width="45.5703125" style="306" customWidth="1"/>
    <col min="2307" max="2307" width="9.140625" style="306" bestFit="1" customWidth="1"/>
    <col min="2308" max="2308" width="9.5703125" style="306" bestFit="1" customWidth="1"/>
    <col min="2309" max="2309" width="12.5703125" style="306" customWidth="1"/>
    <col min="2310" max="2310" width="12" style="306" customWidth="1"/>
    <col min="2311" max="2311" width="13.5703125" style="306" bestFit="1" customWidth="1"/>
    <col min="2312" max="2312" width="10.85546875" style="306" bestFit="1" customWidth="1"/>
    <col min="2313" max="2313" width="9.85546875" style="306" bestFit="1" customWidth="1"/>
    <col min="2314" max="2559" width="10.7109375" style="306"/>
    <col min="2560" max="2560" width="5.42578125" style="306" customWidth="1"/>
    <col min="2561" max="2561" width="8.42578125" style="306" customWidth="1"/>
    <col min="2562" max="2562" width="45.5703125" style="306" customWidth="1"/>
    <col min="2563" max="2563" width="9.140625" style="306" bestFit="1" customWidth="1"/>
    <col min="2564" max="2564" width="9.5703125" style="306" bestFit="1" customWidth="1"/>
    <col min="2565" max="2565" width="12.5703125" style="306" customWidth="1"/>
    <col min="2566" max="2566" width="12" style="306" customWidth="1"/>
    <col min="2567" max="2567" width="13.5703125" style="306" bestFit="1" customWidth="1"/>
    <col min="2568" max="2568" width="10.85546875" style="306" bestFit="1" customWidth="1"/>
    <col min="2569" max="2569" width="9.85546875" style="306" bestFit="1" customWidth="1"/>
    <col min="2570" max="2815" width="10.7109375" style="306"/>
    <col min="2816" max="2816" width="5.42578125" style="306" customWidth="1"/>
    <col min="2817" max="2817" width="8.42578125" style="306" customWidth="1"/>
    <col min="2818" max="2818" width="45.5703125" style="306" customWidth="1"/>
    <col min="2819" max="2819" width="9.140625" style="306" bestFit="1" customWidth="1"/>
    <col min="2820" max="2820" width="9.5703125" style="306" bestFit="1" customWidth="1"/>
    <col min="2821" max="2821" width="12.5703125" style="306" customWidth="1"/>
    <col min="2822" max="2822" width="12" style="306" customWidth="1"/>
    <col min="2823" max="2823" width="13.5703125" style="306" bestFit="1" customWidth="1"/>
    <col min="2824" max="2824" width="10.85546875" style="306" bestFit="1" customWidth="1"/>
    <col min="2825" max="2825" width="9.85546875" style="306" bestFit="1" customWidth="1"/>
    <col min="2826" max="3071" width="10.7109375" style="306"/>
    <col min="3072" max="3072" width="5.42578125" style="306" customWidth="1"/>
    <col min="3073" max="3073" width="8.42578125" style="306" customWidth="1"/>
    <col min="3074" max="3074" width="45.5703125" style="306" customWidth="1"/>
    <col min="3075" max="3075" width="9.140625" style="306" bestFit="1" customWidth="1"/>
    <col min="3076" max="3076" width="9.5703125" style="306" bestFit="1" customWidth="1"/>
    <col min="3077" max="3077" width="12.5703125" style="306" customWidth="1"/>
    <col min="3078" max="3078" width="12" style="306" customWidth="1"/>
    <col min="3079" max="3079" width="13.5703125" style="306" bestFit="1" customWidth="1"/>
    <col min="3080" max="3080" width="10.85546875" style="306" bestFit="1" customWidth="1"/>
    <col min="3081" max="3081" width="9.85546875" style="306" bestFit="1" customWidth="1"/>
    <col min="3082" max="3327" width="10.7109375" style="306"/>
    <col min="3328" max="3328" width="5.42578125" style="306" customWidth="1"/>
    <col min="3329" max="3329" width="8.42578125" style="306" customWidth="1"/>
    <col min="3330" max="3330" width="45.5703125" style="306" customWidth="1"/>
    <col min="3331" max="3331" width="9.140625" style="306" bestFit="1" customWidth="1"/>
    <col min="3332" max="3332" width="9.5703125" style="306" bestFit="1" customWidth="1"/>
    <col min="3333" max="3333" width="12.5703125" style="306" customWidth="1"/>
    <col min="3334" max="3334" width="12" style="306" customWidth="1"/>
    <col min="3335" max="3335" width="13.5703125" style="306" bestFit="1" customWidth="1"/>
    <col min="3336" max="3336" width="10.85546875" style="306" bestFit="1" customWidth="1"/>
    <col min="3337" max="3337" width="9.85546875" style="306" bestFit="1" customWidth="1"/>
    <col min="3338" max="3583" width="10.7109375" style="306"/>
    <col min="3584" max="3584" width="5.42578125" style="306" customWidth="1"/>
    <col min="3585" max="3585" width="8.42578125" style="306" customWidth="1"/>
    <col min="3586" max="3586" width="45.5703125" style="306" customWidth="1"/>
    <col min="3587" max="3587" width="9.140625" style="306" bestFit="1" customWidth="1"/>
    <col min="3588" max="3588" width="9.5703125" style="306" bestFit="1" customWidth="1"/>
    <col min="3589" max="3589" width="12.5703125" style="306" customWidth="1"/>
    <col min="3590" max="3590" width="12" style="306" customWidth="1"/>
    <col min="3591" max="3591" width="13.5703125" style="306" bestFit="1" customWidth="1"/>
    <col min="3592" max="3592" width="10.85546875" style="306" bestFit="1" customWidth="1"/>
    <col min="3593" max="3593" width="9.85546875" style="306" bestFit="1" customWidth="1"/>
    <col min="3594" max="3839" width="10.7109375" style="306"/>
    <col min="3840" max="3840" width="5.42578125" style="306" customWidth="1"/>
    <col min="3841" max="3841" width="8.42578125" style="306" customWidth="1"/>
    <col min="3842" max="3842" width="45.5703125" style="306" customWidth="1"/>
    <col min="3843" max="3843" width="9.140625" style="306" bestFit="1" customWidth="1"/>
    <col min="3844" max="3844" width="9.5703125" style="306" bestFit="1" customWidth="1"/>
    <col min="3845" max="3845" width="12.5703125" style="306" customWidth="1"/>
    <col min="3846" max="3846" width="12" style="306" customWidth="1"/>
    <col min="3847" max="3847" width="13.5703125" style="306" bestFit="1" customWidth="1"/>
    <col min="3848" max="3848" width="10.85546875" style="306" bestFit="1" customWidth="1"/>
    <col min="3849" max="3849" width="9.85546875" style="306" bestFit="1" customWidth="1"/>
    <col min="3850" max="4095" width="10.7109375" style="306"/>
    <col min="4096" max="4096" width="5.42578125" style="306" customWidth="1"/>
    <col min="4097" max="4097" width="8.42578125" style="306" customWidth="1"/>
    <col min="4098" max="4098" width="45.5703125" style="306" customWidth="1"/>
    <col min="4099" max="4099" width="9.140625" style="306" bestFit="1" customWidth="1"/>
    <col min="4100" max="4100" width="9.5703125" style="306" bestFit="1" customWidth="1"/>
    <col min="4101" max="4101" width="12.5703125" style="306" customWidth="1"/>
    <col min="4102" max="4102" width="12" style="306" customWidth="1"/>
    <col min="4103" max="4103" width="13.5703125" style="306" bestFit="1" customWidth="1"/>
    <col min="4104" max="4104" width="10.85546875" style="306" bestFit="1" customWidth="1"/>
    <col min="4105" max="4105" width="9.85546875" style="306" bestFit="1" customWidth="1"/>
    <col min="4106" max="4351" width="10.7109375" style="306"/>
    <col min="4352" max="4352" width="5.42578125" style="306" customWidth="1"/>
    <col min="4353" max="4353" width="8.42578125" style="306" customWidth="1"/>
    <col min="4354" max="4354" width="45.5703125" style="306" customWidth="1"/>
    <col min="4355" max="4355" width="9.140625" style="306" bestFit="1" customWidth="1"/>
    <col min="4356" max="4356" width="9.5703125" style="306" bestFit="1" customWidth="1"/>
    <col min="4357" max="4357" width="12.5703125" style="306" customWidth="1"/>
    <col min="4358" max="4358" width="12" style="306" customWidth="1"/>
    <col min="4359" max="4359" width="13.5703125" style="306" bestFit="1" customWidth="1"/>
    <col min="4360" max="4360" width="10.85546875" style="306" bestFit="1" customWidth="1"/>
    <col min="4361" max="4361" width="9.85546875" style="306" bestFit="1" customWidth="1"/>
    <col min="4362" max="4607" width="10.7109375" style="306"/>
    <col min="4608" max="4608" width="5.42578125" style="306" customWidth="1"/>
    <col min="4609" max="4609" width="8.42578125" style="306" customWidth="1"/>
    <col min="4610" max="4610" width="45.5703125" style="306" customWidth="1"/>
    <col min="4611" max="4611" width="9.140625" style="306" bestFit="1" customWidth="1"/>
    <col min="4612" max="4612" width="9.5703125" style="306" bestFit="1" customWidth="1"/>
    <col min="4613" max="4613" width="12.5703125" style="306" customWidth="1"/>
    <col min="4614" max="4614" width="12" style="306" customWidth="1"/>
    <col min="4615" max="4615" width="13.5703125" style="306" bestFit="1" customWidth="1"/>
    <col min="4616" max="4616" width="10.85546875" style="306" bestFit="1" customWidth="1"/>
    <col min="4617" max="4617" width="9.85546875" style="306" bestFit="1" customWidth="1"/>
    <col min="4618" max="4863" width="10.7109375" style="306"/>
    <col min="4864" max="4864" width="5.42578125" style="306" customWidth="1"/>
    <col min="4865" max="4865" width="8.42578125" style="306" customWidth="1"/>
    <col min="4866" max="4866" width="45.5703125" style="306" customWidth="1"/>
    <col min="4867" max="4867" width="9.140625" style="306" bestFit="1" customWidth="1"/>
    <col min="4868" max="4868" width="9.5703125" style="306" bestFit="1" customWidth="1"/>
    <col min="4869" max="4869" width="12.5703125" style="306" customWidth="1"/>
    <col min="4870" max="4870" width="12" style="306" customWidth="1"/>
    <col min="4871" max="4871" width="13.5703125" style="306" bestFit="1" customWidth="1"/>
    <col min="4872" max="4872" width="10.85546875" style="306" bestFit="1" customWidth="1"/>
    <col min="4873" max="4873" width="9.85546875" style="306" bestFit="1" customWidth="1"/>
    <col min="4874" max="5119" width="10.7109375" style="306"/>
    <col min="5120" max="5120" width="5.42578125" style="306" customWidth="1"/>
    <col min="5121" max="5121" width="8.42578125" style="306" customWidth="1"/>
    <col min="5122" max="5122" width="45.5703125" style="306" customWidth="1"/>
    <col min="5123" max="5123" width="9.140625" style="306" bestFit="1" customWidth="1"/>
    <col min="5124" max="5124" width="9.5703125" style="306" bestFit="1" customWidth="1"/>
    <col min="5125" max="5125" width="12.5703125" style="306" customWidth="1"/>
    <col min="5126" max="5126" width="12" style="306" customWidth="1"/>
    <col min="5127" max="5127" width="13.5703125" style="306" bestFit="1" customWidth="1"/>
    <col min="5128" max="5128" width="10.85546875" style="306" bestFit="1" customWidth="1"/>
    <col min="5129" max="5129" width="9.85546875" style="306" bestFit="1" customWidth="1"/>
    <col min="5130" max="5375" width="10.7109375" style="306"/>
    <col min="5376" max="5376" width="5.42578125" style="306" customWidth="1"/>
    <col min="5377" max="5377" width="8.42578125" style="306" customWidth="1"/>
    <col min="5378" max="5378" width="45.5703125" style="306" customWidth="1"/>
    <col min="5379" max="5379" width="9.140625" style="306" bestFit="1" customWidth="1"/>
    <col min="5380" max="5380" width="9.5703125" style="306" bestFit="1" customWidth="1"/>
    <col min="5381" max="5381" width="12.5703125" style="306" customWidth="1"/>
    <col min="5382" max="5382" width="12" style="306" customWidth="1"/>
    <col min="5383" max="5383" width="13.5703125" style="306" bestFit="1" customWidth="1"/>
    <col min="5384" max="5384" width="10.85546875" style="306" bestFit="1" customWidth="1"/>
    <col min="5385" max="5385" width="9.85546875" style="306" bestFit="1" customWidth="1"/>
    <col min="5386" max="5631" width="10.7109375" style="306"/>
    <col min="5632" max="5632" width="5.42578125" style="306" customWidth="1"/>
    <col min="5633" max="5633" width="8.42578125" style="306" customWidth="1"/>
    <col min="5634" max="5634" width="45.5703125" style="306" customWidth="1"/>
    <col min="5635" max="5635" width="9.140625" style="306" bestFit="1" customWidth="1"/>
    <col min="5636" max="5636" width="9.5703125" style="306" bestFit="1" customWidth="1"/>
    <col min="5637" max="5637" width="12.5703125" style="306" customWidth="1"/>
    <col min="5638" max="5638" width="12" style="306" customWidth="1"/>
    <col min="5639" max="5639" width="13.5703125" style="306" bestFit="1" customWidth="1"/>
    <col min="5640" max="5640" width="10.85546875" style="306" bestFit="1" customWidth="1"/>
    <col min="5641" max="5641" width="9.85546875" style="306" bestFit="1" customWidth="1"/>
    <col min="5642" max="5887" width="10.7109375" style="306"/>
    <col min="5888" max="5888" width="5.42578125" style="306" customWidth="1"/>
    <col min="5889" max="5889" width="8.42578125" style="306" customWidth="1"/>
    <col min="5890" max="5890" width="45.5703125" style="306" customWidth="1"/>
    <col min="5891" max="5891" width="9.140625" style="306" bestFit="1" customWidth="1"/>
    <col min="5892" max="5892" width="9.5703125" style="306" bestFit="1" customWidth="1"/>
    <col min="5893" max="5893" width="12.5703125" style="306" customWidth="1"/>
    <col min="5894" max="5894" width="12" style="306" customWidth="1"/>
    <col min="5895" max="5895" width="13.5703125" style="306" bestFit="1" customWidth="1"/>
    <col min="5896" max="5896" width="10.85546875" style="306" bestFit="1" customWidth="1"/>
    <col min="5897" max="5897" width="9.85546875" style="306" bestFit="1" customWidth="1"/>
    <col min="5898" max="6143" width="10.7109375" style="306"/>
    <col min="6144" max="6144" width="5.42578125" style="306" customWidth="1"/>
    <col min="6145" max="6145" width="8.42578125" style="306" customWidth="1"/>
    <col min="6146" max="6146" width="45.5703125" style="306" customWidth="1"/>
    <col min="6147" max="6147" width="9.140625" style="306" bestFit="1" customWidth="1"/>
    <col min="6148" max="6148" width="9.5703125" style="306" bestFit="1" customWidth="1"/>
    <col min="6149" max="6149" width="12.5703125" style="306" customWidth="1"/>
    <col min="6150" max="6150" width="12" style="306" customWidth="1"/>
    <col min="6151" max="6151" width="13.5703125" style="306" bestFit="1" customWidth="1"/>
    <col min="6152" max="6152" width="10.85546875" style="306" bestFit="1" customWidth="1"/>
    <col min="6153" max="6153" width="9.85546875" style="306" bestFit="1" customWidth="1"/>
    <col min="6154" max="6399" width="10.7109375" style="306"/>
    <col min="6400" max="6400" width="5.42578125" style="306" customWidth="1"/>
    <col min="6401" max="6401" width="8.42578125" style="306" customWidth="1"/>
    <col min="6402" max="6402" width="45.5703125" style="306" customWidth="1"/>
    <col min="6403" max="6403" width="9.140625" style="306" bestFit="1" customWidth="1"/>
    <col min="6404" max="6404" width="9.5703125" style="306" bestFit="1" customWidth="1"/>
    <col min="6405" max="6405" width="12.5703125" style="306" customWidth="1"/>
    <col min="6406" max="6406" width="12" style="306" customWidth="1"/>
    <col min="6407" max="6407" width="13.5703125" style="306" bestFit="1" customWidth="1"/>
    <col min="6408" max="6408" width="10.85546875" style="306" bestFit="1" customWidth="1"/>
    <col min="6409" max="6409" width="9.85546875" style="306" bestFit="1" customWidth="1"/>
    <col min="6410" max="6655" width="10.7109375" style="306"/>
    <col min="6656" max="6656" width="5.42578125" style="306" customWidth="1"/>
    <col min="6657" max="6657" width="8.42578125" style="306" customWidth="1"/>
    <col min="6658" max="6658" width="45.5703125" style="306" customWidth="1"/>
    <col min="6659" max="6659" width="9.140625" style="306" bestFit="1" customWidth="1"/>
    <col min="6660" max="6660" width="9.5703125" style="306" bestFit="1" customWidth="1"/>
    <col min="6661" max="6661" width="12.5703125" style="306" customWidth="1"/>
    <col min="6662" max="6662" width="12" style="306" customWidth="1"/>
    <col min="6663" max="6663" width="13.5703125" style="306" bestFit="1" customWidth="1"/>
    <col min="6664" max="6664" width="10.85546875" style="306" bestFit="1" customWidth="1"/>
    <col min="6665" max="6665" width="9.85546875" style="306" bestFit="1" customWidth="1"/>
    <col min="6666" max="6911" width="10.7109375" style="306"/>
    <col min="6912" max="6912" width="5.42578125" style="306" customWidth="1"/>
    <col min="6913" max="6913" width="8.42578125" style="306" customWidth="1"/>
    <col min="6914" max="6914" width="45.5703125" style="306" customWidth="1"/>
    <col min="6915" max="6915" width="9.140625" style="306" bestFit="1" customWidth="1"/>
    <col min="6916" max="6916" width="9.5703125" style="306" bestFit="1" customWidth="1"/>
    <col min="6917" max="6917" width="12.5703125" style="306" customWidth="1"/>
    <col min="6918" max="6918" width="12" style="306" customWidth="1"/>
    <col min="6919" max="6919" width="13.5703125" style="306" bestFit="1" customWidth="1"/>
    <col min="6920" max="6920" width="10.85546875" style="306" bestFit="1" customWidth="1"/>
    <col min="6921" max="6921" width="9.85546875" style="306" bestFit="1" customWidth="1"/>
    <col min="6922" max="7167" width="10.7109375" style="306"/>
    <col min="7168" max="7168" width="5.42578125" style="306" customWidth="1"/>
    <col min="7169" max="7169" width="8.42578125" style="306" customWidth="1"/>
    <col min="7170" max="7170" width="45.5703125" style="306" customWidth="1"/>
    <col min="7171" max="7171" width="9.140625" style="306" bestFit="1" customWidth="1"/>
    <col min="7172" max="7172" width="9.5703125" style="306" bestFit="1" customWidth="1"/>
    <col min="7173" max="7173" width="12.5703125" style="306" customWidth="1"/>
    <col min="7174" max="7174" width="12" style="306" customWidth="1"/>
    <col min="7175" max="7175" width="13.5703125" style="306" bestFit="1" customWidth="1"/>
    <col min="7176" max="7176" width="10.85546875" style="306" bestFit="1" customWidth="1"/>
    <col min="7177" max="7177" width="9.85546875" style="306" bestFit="1" customWidth="1"/>
    <col min="7178" max="7423" width="10.7109375" style="306"/>
    <col min="7424" max="7424" width="5.42578125" style="306" customWidth="1"/>
    <col min="7425" max="7425" width="8.42578125" style="306" customWidth="1"/>
    <col min="7426" max="7426" width="45.5703125" style="306" customWidth="1"/>
    <col min="7427" max="7427" width="9.140625" style="306" bestFit="1" customWidth="1"/>
    <col min="7428" max="7428" width="9.5703125" style="306" bestFit="1" customWidth="1"/>
    <col min="7429" max="7429" width="12.5703125" style="306" customWidth="1"/>
    <col min="7430" max="7430" width="12" style="306" customWidth="1"/>
    <col min="7431" max="7431" width="13.5703125" style="306" bestFit="1" customWidth="1"/>
    <col min="7432" max="7432" width="10.85546875" style="306" bestFit="1" customWidth="1"/>
    <col min="7433" max="7433" width="9.85546875" style="306" bestFit="1" customWidth="1"/>
    <col min="7434" max="7679" width="10.7109375" style="306"/>
    <col min="7680" max="7680" width="5.42578125" style="306" customWidth="1"/>
    <col min="7681" max="7681" width="8.42578125" style="306" customWidth="1"/>
    <col min="7682" max="7682" width="45.5703125" style="306" customWidth="1"/>
    <col min="7683" max="7683" width="9.140625" style="306" bestFit="1" customWidth="1"/>
    <col min="7684" max="7684" width="9.5703125" style="306" bestFit="1" customWidth="1"/>
    <col min="7685" max="7685" width="12.5703125" style="306" customWidth="1"/>
    <col min="7686" max="7686" width="12" style="306" customWidth="1"/>
    <col min="7687" max="7687" width="13.5703125" style="306" bestFit="1" customWidth="1"/>
    <col min="7688" max="7688" width="10.85546875" style="306" bestFit="1" customWidth="1"/>
    <col min="7689" max="7689" width="9.85546875" style="306" bestFit="1" customWidth="1"/>
    <col min="7690" max="7935" width="10.7109375" style="306"/>
    <col min="7936" max="7936" width="5.42578125" style="306" customWidth="1"/>
    <col min="7937" max="7937" width="8.42578125" style="306" customWidth="1"/>
    <col min="7938" max="7938" width="45.5703125" style="306" customWidth="1"/>
    <col min="7939" max="7939" width="9.140625" style="306" bestFit="1" customWidth="1"/>
    <col min="7940" max="7940" width="9.5703125" style="306" bestFit="1" customWidth="1"/>
    <col min="7941" max="7941" width="12.5703125" style="306" customWidth="1"/>
    <col min="7942" max="7942" width="12" style="306" customWidth="1"/>
    <col min="7943" max="7943" width="13.5703125" style="306" bestFit="1" customWidth="1"/>
    <col min="7944" max="7944" width="10.85546875" style="306" bestFit="1" customWidth="1"/>
    <col min="7945" max="7945" width="9.85546875" style="306" bestFit="1" customWidth="1"/>
    <col min="7946" max="8191" width="10.7109375" style="306"/>
    <col min="8192" max="8192" width="5.42578125" style="306" customWidth="1"/>
    <col min="8193" max="8193" width="8.42578125" style="306" customWidth="1"/>
    <col min="8194" max="8194" width="45.5703125" style="306" customWidth="1"/>
    <col min="8195" max="8195" width="9.140625" style="306" bestFit="1" customWidth="1"/>
    <col min="8196" max="8196" width="9.5703125" style="306" bestFit="1" customWidth="1"/>
    <col min="8197" max="8197" width="12.5703125" style="306" customWidth="1"/>
    <col min="8198" max="8198" width="12" style="306" customWidth="1"/>
    <col min="8199" max="8199" width="13.5703125" style="306" bestFit="1" customWidth="1"/>
    <col min="8200" max="8200" width="10.85546875" style="306" bestFit="1" customWidth="1"/>
    <col min="8201" max="8201" width="9.85546875" style="306" bestFit="1" customWidth="1"/>
    <col min="8202" max="8447" width="10.7109375" style="306"/>
    <col min="8448" max="8448" width="5.42578125" style="306" customWidth="1"/>
    <col min="8449" max="8449" width="8.42578125" style="306" customWidth="1"/>
    <col min="8450" max="8450" width="45.5703125" style="306" customWidth="1"/>
    <col min="8451" max="8451" width="9.140625" style="306" bestFit="1" customWidth="1"/>
    <col min="8452" max="8452" width="9.5703125" style="306" bestFit="1" customWidth="1"/>
    <col min="8453" max="8453" width="12.5703125" style="306" customWidth="1"/>
    <col min="8454" max="8454" width="12" style="306" customWidth="1"/>
    <col min="8455" max="8455" width="13.5703125" style="306" bestFit="1" customWidth="1"/>
    <col min="8456" max="8456" width="10.85546875" style="306" bestFit="1" customWidth="1"/>
    <col min="8457" max="8457" width="9.85546875" style="306" bestFit="1" customWidth="1"/>
    <col min="8458" max="8703" width="10.7109375" style="306"/>
    <col min="8704" max="8704" width="5.42578125" style="306" customWidth="1"/>
    <col min="8705" max="8705" width="8.42578125" style="306" customWidth="1"/>
    <col min="8706" max="8706" width="45.5703125" style="306" customWidth="1"/>
    <col min="8707" max="8707" width="9.140625" style="306" bestFit="1" customWidth="1"/>
    <col min="8708" max="8708" width="9.5703125" style="306" bestFit="1" customWidth="1"/>
    <col min="8709" max="8709" width="12.5703125" style="306" customWidth="1"/>
    <col min="8710" max="8710" width="12" style="306" customWidth="1"/>
    <col min="8711" max="8711" width="13.5703125" style="306" bestFit="1" customWidth="1"/>
    <col min="8712" max="8712" width="10.85546875" style="306" bestFit="1" customWidth="1"/>
    <col min="8713" max="8713" width="9.85546875" style="306" bestFit="1" customWidth="1"/>
    <col min="8714" max="8959" width="10.7109375" style="306"/>
    <col min="8960" max="8960" width="5.42578125" style="306" customWidth="1"/>
    <col min="8961" max="8961" width="8.42578125" style="306" customWidth="1"/>
    <col min="8962" max="8962" width="45.5703125" style="306" customWidth="1"/>
    <col min="8963" max="8963" width="9.140625" style="306" bestFit="1" customWidth="1"/>
    <col min="8964" max="8964" width="9.5703125" style="306" bestFit="1" customWidth="1"/>
    <col min="8965" max="8965" width="12.5703125" style="306" customWidth="1"/>
    <col min="8966" max="8966" width="12" style="306" customWidth="1"/>
    <col min="8967" max="8967" width="13.5703125" style="306" bestFit="1" customWidth="1"/>
    <col min="8968" max="8968" width="10.85546875" style="306" bestFit="1" customWidth="1"/>
    <col min="8969" max="8969" width="9.85546875" style="306" bestFit="1" customWidth="1"/>
    <col min="8970" max="9215" width="10.7109375" style="306"/>
    <col min="9216" max="9216" width="5.42578125" style="306" customWidth="1"/>
    <col min="9217" max="9217" width="8.42578125" style="306" customWidth="1"/>
    <col min="9218" max="9218" width="45.5703125" style="306" customWidth="1"/>
    <col min="9219" max="9219" width="9.140625" style="306" bestFit="1" customWidth="1"/>
    <col min="9220" max="9220" width="9.5703125" style="306" bestFit="1" customWidth="1"/>
    <col min="9221" max="9221" width="12.5703125" style="306" customWidth="1"/>
    <col min="9222" max="9222" width="12" style="306" customWidth="1"/>
    <col min="9223" max="9223" width="13.5703125" style="306" bestFit="1" customWidth="1"/>
    <col min="9224" max="9224" width="10.85546875" style="306" bestFit="1" customWidth="1"/>
    <col min="9225" max="9225" width="9.85546875" style="306" bestFit="1" customWidth="1"/>
    <col min="9226" max="9471" width="10.7109375" style="306"/>
    <col min="9472" max="9472" width="5.42578125" style="306" customWidth="1"/>
    <col min="9473" max="9473" width="8.42578125" style="306" customWidth="1"/>
    <col min="9474" max="9474" width="45.5703125" style="306" customWidth="1"/>
    <col min="9475" max="9475" width="9.140625" style="306" bestFit="1" customWidth="1"/>
    <col min="9476" max="9476" width="9.5703125" style="306" bestFit="1" customWidth="1"/>
    <col min="9477" max="9477" width="12.5703125" style="306" customWidth="1"/>
    <col min="9478" max="9478" width="12" style="306" customWidth="1"/>
    <col min="9479" max="9479" width="13.5703125" style="306" bestFit="1" customWidth="1"/>
    <col min="9480" max="9480" width="10.85546875" style="306" bestFit="1" customWidth="1"/>
    <col min="9481" max="9481" width="9.85546875" style="306" bestFit="1" customWidth="1"/>
    <col min="9482" max="9727" width="10.7109375" style="306"/>
    <col min="9728" max="9728" width="5.42578125" style="306" customWidth="1"/>
    <col min="9729" max="9729" width="8.42578125" style="306" customWidth="1"/>
    <col min="9730" max="9730" width="45.5703125" style="306" customWidth="1"/>
    <col min="9731" max="9731" width="9.140625" style="306" bestFit="1" customWidth="1"/>
    <col min="9732" max="9732" width="9.5703125" style="306" bestFit="1" customWidth="1"/>
    <col min="9733" max="9733" width="12.5703125" style="306" customWidth="1"/>
    <col min="9734" max="9734" width="12" style="306" customWidth="1"/>
    <col min="9735" max="9735" width="13.5703125" style="306" bestFit="1" customWidth="1"/>
    <col min="9736" max="9736" width="10.85546875" style="306" bestFit="1" customWidth="1"/>
    <col min="9737" max="9737" width="9.85546875" style="306" bestFit="1" customWidth="1"/>
    <col min="9738" max="9983" width="10.7109375" style="306"/>
    <col min="9984" max="9984" width="5.42578125" style="306" customWidth="1"/>
    <col min="9985" max="9985" width="8.42578125" style="306" customWidth="1"/>
    <col min="9986" max="9986" width="45.5703125" style="306" customWidth="1"/>
    <col min="9987" max="9987" width="9.140625" style="306" bestFit="1" customWidth="1"/>
    <col min="9988" max="9988" width="9.5703125" style="306" bestFit="1" customWidth="1"/>
    <col min="9989" max="9989" width="12.5703125" style="306" customWidth="1"/>
    <col min="9990" max="9990" width="12" style="306" customWidth="1"/>
    <col min="9991" max="9991" width="13.5703125" style="306" bestFit="1" customWidth="1"/>
    <col min="9992" max="9992" width="10.85546875" style="306" bestFit="1" customWidth="1"/>
    <col min="9993" max="9993" width="9.85546875" style="306" bestFit="1" customWidth="1"/>
    <col min="9994" max="10239" width="10.7109375" style="306"/>
    <col min="10240" max="10240" width="5.42578125" style="306" customWidth="1"/>
    <col min="10241" max="10241" width="8.42578125" style="306" customWidth="1"/>
    <col min="10242" max="10242" width="45.5703125" style="306" customWidth="1"/>
    <col min="10243" max="10243" width="9.140625" style="306" bestFit="1" customWidth="1"/>
    <col min="10244" max="10244" width="9.5703125" style="306" bestFit="1" customWidth="1"/>
    <col min="10245" max="10245" width="12.5703125" style="306" customWidth="1"/>
    <col min="10246" max="10246" width="12" style="306" customWidth="1"/>
    <col min="10247" max="10247" width="13.5703125" style="306" bestFit="1" customWidth="1"/>
    <col min="10248" max="10248" width="10.85546875" style="306" bestFit="1" customWidth="1"/>
    <col min="10249" max="10249" width="9.85546875" style="306" bestFit="1" customWidth="1"/>
    <col min="10250" max="10495" width="10.7109375" style="306"/>
    <col min="10496" max="10496" width="5.42578125" style="306" customWidth="1"/>
    <col min="10497" max="10497" width="8.42578125" style="306" customWidth="1"/>
    <col min="10498" max="10498" width="45.5703125" style="306" customWidth="1"/>
    <col min="10499" max="10499" width="9.140625" style="306" bestFit="1" customWidth="1"/>
    <col min="10500" max="10500" width="9.5703125" style="306" bestFit="1" customWidth="1"/>
    <col min="10501" max="10501" width="12.5703125" style="306" customWidth="1"/>
    <col min="10502" max="10502" width="12" style="306" customWidth="1"/>
    <col min="10503" max="10503" width="13.5703125" style="306" bestFit="1" customWidth="1"/>
    <col min="10504" max="10504" width="10.85546875" style="306" bestFit="1" customWidth="1"/>
    <col min="10505" max="10505" width="9.85546875" style="306" bestFit="1" customWidth="1"/>
    <col min="10506" max="10751" width="10.7109375" style="306"/>
    <col min="10752" max="10752" width="5.42578125" style="306" customWidth="1"/>
    <col min="10753" max="10753" width="8.42578125" style="306" customWidth="1"/>
    <col min="10754" max="10754" width="45.5703125" style="306" customWidth="1"/>
    <col min="10755" max="10755" width="9.140625" style="306" bestFit="1" customWidth="1"/>
    <col min="10756" max="10756" width="9.5703125" style="306" bestFit="1" customWidth="1"/>
    <col min="10757" max="10757" width="12.5703125" style="306" customWidth="1"/>
    <col min="10758" max="10758" width="12" style="306" customWidth="1"/>
    <col min="10759" max="10759" width="13.5703125" style="306" bestFit="1" customWidth="1"/>
    <col min="10760" max="10760" width="10.85546875" style="306" bestFit="1" customWidth="1"/>
    <col min="10761" max="10761" width="9.85546875" style="306" bestFit="1" customWidth="1"/>
    <col min="10762" max="11007" width="10.7109375" style="306"/>
    <col min="11008" max="11008" width="5.42578125" style="306" customWidth="1"/>
    <col min="11009" max="11009" width="8.42578125" style="306" customWidth="1"/>
    <col min="11010" max="11010" width="45.5703125" style="306" customWidth="1"/>
    <col min="11011" max="11011" width="9.140625" style="306" bestFit="1" customWidth="1"/>
    <col min="11012" max="11012" width="9.5703125" style="306" bestFit="1" customWidth="1"/>
    <col min="11013" max="11013" width="12.5703125" style="306" customWidth="1"/>
    <col min="11014" max="11014" width="12" style="306" customWidth="1"/>
    <col min="11015" max="11015" width="13.5703125" style="306" bestFit="1" customWidth="1"/>
    <col min="11016" max="11016" width="10.85546875" style="306" bestFit="1" customWidth="1"/>
    <col min="11017" max="11017" width="9.85546875" style="306" bestFit="1" customWidth="1"/>
    <col min="11018" max="11263" width="10.7109375" style="306"/>
    <col min="11264" max="11264" width="5.42578125" style="306" customWidth="1"/>
    <col min="11265" max="11265" width="8.42578125" style="306" customWidth="1"/>
    <col min="11266" max="11266" width="45.5703125" style="306" customWidth="1"/>
    <col min="11267" max="11267" width="9.140625" style="306" bestFit="1" customWidth="1"/>
    <col min="11268" max="11268" width="9.5703125" style="306" bestFit="1" customWidth="1"/>
    <col min="11269" max="11269" width="12.5703125" style="306" customWidth="1"/>
    <col min="11270" max="11270" width="12" style="306" customWidth="1"/>
    <col min="11271" max="11271" width="13.5703125" style="306" bestFit="1" customWidth="1"/>
    <col min="11272" max="11272" width="10.85546875" style="306" bestFit="1" customWidth="1"/>
    <col min="11273" max="11273" width="9.85546875" style="306" bestFit="1" customWidth="1"/>
    <col min="11274" max="11519" width="10.7109375" style="306"/>
    <col min="11520" max="11520" width="5.42578125" style="306" customWidth="1"/>
    <col min="11521" max="11521" width="8.42578125" style="306" customWidth="1"/>
    <col min="11522" max="11522" width="45.5703125" style="306" customWidth="1"/>
    <col min="11523" max="11523" width="9.140625" style="306" bestFit="1" customWidth="1"/>
    <col min="11524" max="11524" width="9.5703125" style="306" bestFit="1" customWidth="1"/>
    <col min="11525" max="11525" width="12.5703125" style="306" customWidth="1"/>
    <col min="11526" max="11526" width="12" style="306" customWidth="1"/>
    <col min="11527" max="11527" width="13.5703125" style="306" bestFit="1" customWidth="1"/>
    <col min="11528" max="11528" width="10.85546875" style="306" bestFit="1" customWidth="1"/>
    <col min="11529" max="11529" width="9.85546875" style="306" bestFit="1" customWidth="1"/>
    <col min="11530" max="11775" width="10.7109375" style="306"/>
    <col min="11776" max="11776" width="5.42578125" style="306" customWidth="1"/>
    <col min="11777" max="11777" width="8.42578125" style="306" customWidth="1"/>
    <col min="11778" max="11778" width="45.5703125" style="306" customWidth="1"/>
    <col min="11779" max="11779" width="9.140625" style="306" bestFit="1" customWidth="1"/>
    <col min="11780" max="11780" width="9.5703125" style="306" bestFit="1" customWidth="1"/>
    <col min="11781" max="11781" width="12.5703125" style="306" customWidth="1"/>
    <col min="11782" max="11782" width="12" style="306" customWidth="1"/>
    <col min="11783" max="11783" width="13.5703125" style="306" bestFit="1" customWidth="1"/>
    <col min="11784" max="11784" width="10.85546875" style="306" bestFit="1" customWidth="1"/>
    <col min="11785" max="11785" width="9.85546875" style="306" bestFit="1" customWidth="1"/>
    <col min="11786" max="12031" width="10.7109375" style="306"/>
    <col min="12032" max="12032" width="5.42578125" style="306" customWidth="1"/>
    <col min="12033" max="12033" width="8.42578125" style="306" customWidth="1"/>
    <col min="12034" max="12034" width="45.5703125" style="306" customWidth="1"/>
    <col min="12035" max="12035" width="9.140625" style="306" bestFit="1" customWidth="1"/>
    <col min="12036" max="12036" width="9.5703125" style="306" bestFit="1" customWidth="1"/>
    <col min="12037" max="12037" width="12.5703125" style="306" customWidth="1"/>
    <col min="12038" max="12038" width="12" style="306" customWidth="1"/>
    <col min="12039" max="12039" width="13.5703125" style="306" bestFit="1" customWidth="1"/>
    <col min="12040" max="12040" width="10.85546875" style="306" bestFit="1" customWidth="1"/>
    <col min="12041" max="12041" width="9.85546875" style="306" bestFit="1" customWidth="1"/>
    <col min="12042" max="12287" width="10.7109375" style="306"/>
    <col min="12288" max="12288" width="5.42578125" style="306" customWidth="1"/>
    <col min="12289" max="12289" width="8.42578125" style="306" customWidth="1"/>
    <col min="12290" max="12290" width="45.5703125" style="306" customWidth="1"/>
    <col min="12291" max="12291" width="9.140625" style="306" bestFit="1" customWidth="1"/>
    <col min="12292" max="12292" width="9.5703125" style="306" bestFit="1" customWidth="1"/>
    <col min="12293" max="12293" width="12.5703125" style="306" customWidth="1"/>
    <col min="12294" max="12294" width="12" style="306" customWidth="1"/>
    <col min="12295" max="12295" width="13.5703125" style="306" bestFit="1" customWidth="1"/>
    <col min="12296" max="12296" width="10.85546875" style="306" bestFit="1" customWidth="1"/>
    <col min="12297" max="12297" width="9.85546875" style="306" bestFit="1" customWidth="1"/>
    <col min="12298" max="12543" width="10.7109375" style="306"/>
    <col min="12544" max="12544" width="5.42578125" style="306" customWidth="1"/>
    <col min="12545" max="12545" width="8.42578125" style="306" customWidth="1"/>
    <col min="12546" max="12546" width="45.5703125" style="306" customWidth="1"/>
    <col min="12547" max="12547" width="9.140625" style="306" bestFit="1" customWidth="1"/>
    <col min="12548" max="12548" width="9.5703125" style="306" bestFit="1" customWidth="1"/>
    <col min="12549" max="12549" width="12.5703125" style="306" customWidth="1"/>
    <col min="12550" max="12550" width="12" style="306" customWidth="1"/>
    <col min="12551" max="12551" width="13.5703125" style="306" bestFit="1" customWidth="1"/>
    <col min="12552" max="12552" width="10.85546875" style="306" bestFit="1" customWidth="1"/>
    <col min="12553" max="12553" width="9.85546875" style="306" bestFit="1" customWidth="1"/>
    <col min="12554" max="12799" width="10.7109375" style="306"/>
    <col min="12800" max="12800" width="5.42578125" style="306" customWidth="1"/>
    <col min="12801" max="12801" width="8.42578125" style="306" customWidth="1"/>
    <col min="12802" max="12802" width="45.5703125" style="306" customWidth="1"/>
    <col min="12803" max="12803" width="9.140625" style="306" bestFit="1" customWidth="1"/>
    <col min="12804" max="12804" width="9.5703125" style="306" bestFit="1" customWidth="1"/>
    <col min="12805" max="12805" width="12.5703125" style="306" customWidth="1"/>
    <col min="12806" max="12806" width="12" style="306" customWidth="1"/>
    <col min="12807" max="12807" width="13.5703125" style="306" bestFit="1" customWidth="1"/>
    <col min="12808" max="12808" width="10.85546875" style="306" bestFit="1" customWidth="1"/>
    <col min="12809" max="12809" width="9.85546875" style="306" bestFit="1" customWidth="1"/>
    <col min="12810" max="13055" width="10.7109375" style="306"/>
    <col min="13056" max="13056" width="5.42578125" style="306" customWidth="1"/>
    <col min="13057" max="13057" width="8.42578125" style="306" customWidth="1"/>
    <col min="13058" max="13058" width="45.5703125" style="306" customWidth="1"/>
    <col min="13059" max="13059" width="9.140625" style="306" bestFit="1" customWidth="1"/>
    <col min="13060" max="13060" width="9.5703125" style="306" bestFit="1" customWidth="1"/>
    <col min="13061" max="13061" width="12.5703125" style="306" customWidth="1"/>
    <col min="13062" max="13062" width="12" style="306" customWidth="1"/>
    <col min="13063" max="13063" width="13.5703125" style="306" bestFit="1" customWidth="1"/>
    <col min="13064" max="13064" width="10.85546875" style="306" bestFit="1" customWidth="1"/>
    <col min="13065" max="13065" width="9.85546875" style="306" bestFit="1" customWidth="1"/>
    <col min="13066" max="13311" width="10.7109375" style="306"/>
    <col min="13312" max="13312" width="5.42578125" style="306" customWidth="1"/>
    <col min="13313" max="13313" width="8.42578125" style="306" customWidth="1"/>
    <col min="13314" max="13314" width="45.5703125" style="306" customWidth="1"/>
    <col min="13315" max="13315" width="9.140625" style="306" bestFit="1" customWidth="1"/>
    <col min="13316" max="13316" width="9.5703125" style="306" bestFit="1" customWidth="1"/>
    <col min="13317" max="13317" width="12.5703125" style="306" customWidth="1"/>
    <col min="13318" max="13318" width="12" style="306" customWidth="1"/>
    <col min="13319" max="13319" width="13.5703125" style="306" bestFit="1" customWidth="1"/>
    <col min="13320" max="13320" width="10.85546875" style="306" bestFit="1" customWidth="1"/>
    <col min="13321" max="13321" width="9.85546875" style="306" bestFit="1" customWidth="1"/>
    <col min="13322" max="13567" width="10.7109375" style="306"/>
    <col min="13568" max="13568" width="5.42578125" style="306" customWidth="1"/>
    <col min="13569" max="13569" width="8.42578125" style="306" customWidth="1"/>
    <col min="13570" max="13570" width="45.5703125" style="306" customWidth="1"/>
    <col min="13571" max="13571" width="9.140625" style="306" bestFit="1" customWidth="1"/>
    <col min="13572" max="13572" width="9.5703125" style="306" bestFit="1" customWidth="1"/>
    <col min="13573" max="13573" width="12.5703125" style="306" customWidth="1"/>
    <col min="13574" max="13574" width="12" style="306" customWidth="1"/>
    <col min="13575" max="13575" width="13.5703125" style="306" bestFit="1" customWidth="1"/>
    <col min="13576" max="13576" width="10.85546875" style="306" bestFit="1" customWidth="1"/>
    <col min="13577" max="13577" width="9.85546875" style="306" bestFit="1" customWidth="1"/>
    <col min="13578" max="13823" width="10.7109375" style="306"/>
    <col min="13824" max="13824" width="5.42578125" style="306" customWidth="1"/>
    <col min="13825" max="13825" width="8.42578125" style="306" customWidth="1"/>
    <col min="13826" max="13826" width="45.5703125" style="306" customWidth="1"/>
    <col min="13827" max="13827" width="9.140625" style="306" bestFit="1" customWidth="1"/>
    <col min="13828" max="13828" width="9.5703125" style="306" bestFit="1" customWidth="1"/>
    <col min="13829" max="13829" width="12.5703125" style="306" customWidth="1"/>
    <col min="13830" max="13830" width="12" style="306" customWidth="1"/>
    <col min="13831" max="13831" width="13.5703125" style="306" bestFit="1" customWidth="1"/>
    <col min="13832" max="13832" width="10.85546875" style="306" bestFit="1" customWidth="1"/>
    <col min="13833" max="13833" width="9.85546875" style="306" bestFit="1" customWidth="1"/>
    <col min="13834" max="14079" width="10.7109375" style="306"/>
    <col min="14080" max="14080" width="5.42578125" style="306" customWidth="1"/>
    <col min="14081" max="14081" width="8.42578125" style="306" customWidth="1"/>
    <col min="14082" max="14082" width="45.5703125" style="306" customWidth="1"/>
    <col min="14083" max="14083" width="9.140625" style="306" bestFit="1" customWidth="1"/>
    <col min="14084" max="14084" width="9.5703125" style="306" bestFit="1" customWidth="1"/>
    <col min="14085" max="14085" width="12.5703125" style="306" customWidth="1"/>
    <col min="14086" max="14086" width="12" style="306" customWidth="1"/>
    <col min="14087" max="14087" width="13.5703125" style="306" bestFit="1" customWidth="1"/>
    <col min="14088" max="14088" width="10.85546875" style="306" bestFit="1" customWidth="1"/>
    <col min="14089" max="14089" width="9.85546875" style="306" bestFit="1" customWidth="1"/>
    <col min="14090" max="14335" width="10.7109375" style="306"/>
    <col min="14336" max="14336" width="5.42578125" style="306" customWidth="1"/>
    <col min="14337" max="14337" width="8.42578125" style="306" customWidth="1"/>
    <col min="14338" max="14338" width="45.5703125" style="306" customWidth="1"/>
    <col min="14339" max="14339" width="9.140625" style="306" bestFit="1" customWidth="1"/>
    <col min="14340" max="14340" width="9.5703125" style="306" bestFit="1" customWidth="1"/>
    <col min="14341" max="14341" width="12.5703125" style="306" customWidth="1"/>
    <col min="14342" max="14342" width="12" style="306" customWidth="1"/>
    <col min="14343" max="14343" width="13.5703125" style="306" bestFit="1" customWidth="1"/>
    <col min="14344" max="14344" width="10.85546875" style="306" bestFit="1" customWidth="1"/>
    <col min="14345" max="14345" width="9.85546875" style="306" bestFit="1" customWidth="1"/>
    <col min="14346" max="14591" width="10.7109375" style="306"/>
    <col min="14592" max="14592" width="5.42578125" style="306" customWidth="1"/>
    <col min="14593" max="14593" width="8.42578125" style="306" customWidth="1"/>
    <col min="14594" max="14594" width="45.5703125" style="306" customWidth="1"/>
    <col min="14595" max="14595" width="9.140625" style="306" bestFit="1" customWidth="1"/>
    <col min="14596" max="14596" width="9.5703125" style="306" bestFit="1" customWidth="1"/>
    <col min="14597" max="14597" width="12.5703125" style="306" customWidth="1"/>
    <col min="14598" max="14598" width="12" style="306" customWidth="1"/>
    <col min="14599" max="14599" width="13.5703125" style="306" bestFit="1" customWidth="1"/>
    <col min="14600" max="14600" width="10.85546875" style="306" bestFit="1" customWidth="1"/>
    <col min="14601" max="14601" width="9.85546875" style="306" bestFit="1" customWidth="1"/>
    <col min="14602" max="14847" width="10.7109375" style="306"/>
    <col min="14848" max="14848" width="5.42578125" style="306" customWidth="1"/>
    <col min="14849" max="14849" width="8.42578125" style="306" customWidth="1"/>
    <col min="14850" max="14850" width="45.5703125" style="306" customWidth="1"/>
    <col min="14851" max="14851" width="9.140625" style="306" bestFit="1" customWidth="1"/>
    <col min="14852" max="14852" width="9.5703125" style="306" bestFit="1" customWidth="1"/>
    <col min="14853" max="14853" width="12.5703125" style="306" customWidth="1"/>
    <col min="14854" max="14854" width="12" style="306" customWidth="1"/>
    <col min="14855" max="14855" width="13.5703125" style="306" bestFit="1" customWidth="1"/>
    <col min="14856" max="14856" width="10.85546875" style="306" bestFit="1" customWidth="1"/>
    <col min="14857" max="14857" width="9.85546875" style="306" bestFit="1" customWidth="1"/>
    <col min="14858" max="15103" width="10.7109375" style="306"/>
    <col min="15104" max="15104" width="5.42578125" style="306" customWidth="1"/>
    <col min="15105" max="15105" width="8.42578125" style="306" customWidth="1"/>
    <col min="15106" max="15106" width="45.5703125" style="306" customWidth="1"/>
    <col min="15107" max="15107" width="9.140625" style="306" bestFit="1" customWidth="1"/>
    <col min="15108" max="15108" width="9.5703125" style="306" bestFit="1" customWidth="1"/>
    <col min="15109" max="15109" width="12.5703125" style="306" customWidth="1"/>
    <col min="15110" max="15110" width="12" style="306" customWidth="1"/>
    <col min="15111" max="15111" width="13.5703125" style="306" bestFit="1" customWidth="1"/>
    <col min="15112" max="15112" width="10.85546875" style="306" bestFit="1" customWidth="1"/>
    <col min="15113" max="15113" width="9.85546875" style="306" bestFit="1" customWidth="1"/>
    <col min="15114" max="15359" width="10.7109375" style="306"/>
    <col min="15360" max="15360" width="5.42578125" style="306" customWidth="1"/>
    <col min="15361" max="15361" width="8.42578125" style="306" customWidth="1"/>
    <col min="15362" max="15362" width="45.5703125" style="306" customWidth="1"/>
    <col min="15363" max="15363" width="9.140625" style="306" bestFit="1" customWidth="1"/>
    <col min="15364" max="15364" width="9.5703125" style="306" bestFit="1" customWidth="1"/>
    <col min="15365" max="15365" width="12.5703125" style="306" customWidth="1"/>
    <col min="15366" max="15366" width="12" style="306" customWidth="1"/>
    <col min="15367" max="15367" width="13.5703125" style="306" bestFit="1" customWidth="1"/>
    <col min="15368" max="15368" width="10.85546875" style="306" bestFit="1" customWidth="1"/>
    <col min="15369" max="15369" width="9.85546875" style="306" bestFit="1" customWidth="1"/>
    <col min="15370" max="15615" width="10.7109375" style="306"/>
    <col min="15616" max="15616" width="5.42578125" style="306" customWidth="1"/>
    <col min="15617" max="15617" width="8.42578125" style="306" customWidth="1"/>
    <col min="15618" max="15618" width="45.5703125" style="306" customWidth="1"/>
    <col min="15619" max="15619" width="9.140625" style="306" bestFit="1" customWidth="1"/>
    <col min="15620" max="15620" width="9.5703125" style="306" bestFit="1" customWidth="1"/>
    <col min="15621" max="15621" width="12.5703125" style="306" customWidth="1"/>
    <col min="15622" max="15622" width="12" style="306" customWidth="1"/>
    <col min="15623" max="15623" width="13.5703125" style="306" bestFit="1" customWidth="1"/>
    <col min="15624" max="15624" width="10.85546875" style="306" bestFit="1" customWidth="1"/>
    <col min="15625" max="15625" width="9.85546875" style="306" bestFit="1" customWidth="1"/>
    <col min="15626" max="15871" width="10.7109375" style="306"/>
    <col min="15872" max="15872" width="5.42578125" style="306" customWidth="1"/>
    <col min="15873" max="15873" width="8.42578125" style="306" customWidth="1"/>
    <col min="15874" max="15874" width="45.5703125" style="306" customWidth="1"/>
    <col min="15875" max="15875" width="9.140625" style="306" bestFit="1" customWidth="1"/>
    <col min="15876" max="15876" width="9.5703125" style="306" bestFit="1" customWidth="1"/>
    <col min="15877" max="15877" width="12.5703125" style="306" customWidth="1"/>
    <col min="15878" max="15878" width="12" style="306" customWidth="1"/>
    <col min="15879" max="15879" width="13.5703125" style="306" bestFit="1" customWidth="1"/>
    <col min="15880" max="15880" width="10.85546875" style="306" bestFit="1" customWidth="1"/>
    <col min="15881" max="15881" width="9.85546875" style="306" bestFit="1" customWidth="1"/>
    <col min="15882" max="16127" width="10.7109375" style="306"/>
    <col min="16128" max="16128" width="5.42578125" style="306" customWidth="1"/>
    <col min="16129" max="16129" width="8.42578125" style="306" customWidth="1"/>
    <col min="16130" max="16130" width="45.5703125" style="306" customWidth="1"/>
    <col min="16131" max="16131" width="9.140625" style="306" bestFit="1" customWidth="1"/>
    <col min="16132" max="16132" width="9.5703125" style="306" bestFit="1" customWidth="1"/>
    <col min="16133" max="16133" width="12.5703125" style="306" customWidth="1"/>
    <col min="16134" max="16134" width="12" style="306" customWidth="1"/>
    <col min="16135" max="16135" width="13.5703125" style="306" bestFit="1" customWidth="1"/>
    <col min="16136" max="16136" width="10.85546875" style="306" bestFit="1" customWidth="1"/>
    <col min="16137" max="16137" width="9.85546875" style="306" bestFit="1" customWidth="1"/>
    <col min="16138" max="16384" width="10.7109375" style="306"/>
  </cols>
  <sheetData>
    <row r="1" spans="1:9" s="357" customFormat="1" ht="21.75" customHeight="1">
      <c r="A1" s="8" t="s">
        <v>71</v>
      </c>
      <c r="B1" s="8" t="s">
        <v>72</v>
      </c>
      <c r="C1" s="8" t="s">
        <v>73</v>
      </c>
      <c r="D1" s="13" t="s">
        <v>74</v>
      </c>
      <c r="E1" s="13" t="s">
        <v>75</v>
      </c>
      <c r="F1" s="13" t="s">
        <v>76</v>
      </c>
      <c r="G1" s="13" t="s">
        <v>77</v>
      </c>
      <c r="H1" s="13" t="s">
        <v>0</v>
      </c>
      <c r="I1" s="13" t="s">
        <v>1</v>
      </c>
    </row>
    <row r="2" spans="1:9" s="20" customFormat="1" ht="28.5">
      <c r="A2" s="57">
        <v>1</v>
      </c>
      <c r="B2" s="9"/>
      <c r="C2" s="100" t="s">
        <v>686</v>
      </c>
      <c r="D2" s="121">
        <v>1</v>
      </c>
      <c r="E2" s="11" t="s">
        <v>687</v>
      </c>
      <c r="F2" s="303"/>
      <c r="G2" s="237"/>
      <c r="H2" s="125">
        <f>D2*F2</f>
        <v>0</v>
      </c>
      <c r="I2" s="15">
        <f>D2*G2</f>
        <v>0</v>
      </c>
    </row>
    <row r="3" spans="1:9" ht="14.25">
      <c r="A3" s="101"/>
      <c r="B3" s="102"/>
      <c r="C3" s="103"/>
      <c r="D3" s="121"/>
      <c r="E3" s="11"/>
      <c r="G3" s="125"/>
      <c r="H3" s="125"/>
      <c r="I3" s="15"/>
    </row>
    <row r="4" spans="1:9" ht="171">
      <c r="A4" s="101">
        <v>2</v>
      </c>
      <c r="B4" s="102"/>
      <c r="C4" s="103" t="s">
        <v>4076</v>
      </c>
      <c r="D4" s="121">
        <v>25</v>
      </c>
      <c r="E4" s="11" t="s">
        <v>80</v>
      </c>
      <c r="F4" s="303"/>
      <c r="G4" s="237"/>
      <c r="H4" s="125">
        <f>D4*F4</f>
        <v>0</v>
      </c>
      <c r="I4" s="15">
        <f>D4*G4</f>
        <v>0</v>
      </c>
    </row>
    <row r="5" spans="1:9" ht="14.25">
      <c r="A5" s="101"/>
      <c r="B5" s="102"/>
      <c r="C5" s="103"/>
      <c r="D5" s="121"/>
      <c r="E5" s="11"/>
      <c r="G5" s="125"/>
      <c r="H5" s="125"/>
      <c r="I5" s="15"/>
    </row>
    <row r="6" spans="1:9">
      <c r="A6" s="164"/>
      <c r="B6" s="12"/>
      <c r="C6" s="12" t="s">
        <v>4109</v>
      </c>
      <c r="D6" s="122"/>
      <c r="E6" s="164"/>
      <c r="F6" s="268"/>
      <c r="G6" s="268"/>
      <c r="H6" s="383">
        <f>SUM(H2:H4)</f>
        <v>0</v>
      </c>
      <c r="I6" s="383">
        <f>SUM(I2:I4)</f>
        <v>0</v>
      </c>
    </row>
    <row r="7" spans="1:9" ht="14.25">
      <c r="A7" s="101"/>
      <c r="B7" s="102"/>
      <c r="C7" s="103"/>
      <c r="D7" s="123"/>
      <c r="E7" s="304"/>
      <c r="G7" s="126"/>
      <c r="H7" s="126"/>
      <c r="I7" s="127"/>
    </row>
    <row r="8" spans="1:9" ht="16.5">
      <c r="A8" s="101">
        <f>1+A4</f>
        <v>3</v>
      </c>
      <c r="B8" s="102"/>
      <c r="C8" s="103" t="s">
        <v>1075</v>
      </c>
      <c r="D8" s="121">
        <v>280</v>
      </c>
      <c r="E8" s="11" t="s">
        <v>4046</v>
      </c>
      <c r="F8" s="303"/>
      <c r="G8" s="237"/>
      <c r="H8" s="125">
        <f>D8*F8</f>
        <v>0</v>
      </c>
      <c r="I8" s="15">
        <f>D8*G8</f>
        <v>0</v>
      </c>
    </row>
    <row r="9" spans="1:9" ht="14.25">
      <c r="A9" s="101"/>
      <c r="B9" s="102"/>
      <c r="C9" s="103"/>
      <c r="D9" s="121"/>
      <c r="E9" s="11"/>
      <c r="G9" s="125"/>
      <c r="H9" s="125"/>
      <c r="I9" s="15"/>
    </row>
    <row r="10" spans="1:9" ht="14.25">
      <c r="A10" s="101">
        <v>4</v>
      </c>
      <c r="B10" s="102"/>
      <c r="C10" s="103" t="s">
        <v>689</v>
      </c>
      <c r="D10" s="121">
        <v>78</v>
      </c>
      <c r="E10" s="11" t="s">
        <v>279</v>
      </c>
      <c r="F10" s="303"/>
      <c r="G10" s="237"/>
      <c r="H10" s="125">
        <f>D10*F10</f>
        <v>0</v>
      </c>
      <c r="I10" s="15">
        <f>D10*G10</f>
        <v>0</v>
      </c>
    </row>
    <row r="11" spans="1:9" ht="14.25">
      <c r="A11" s="101"/>
      <c r="B11" s="102"/>
      <c r="C11" s="103"/>
      <c r="D11" s="121"/>
      <c r="E11" s="11"/>
      <c r="G11" s="125"/>
      <c r="H11" s="125"/>
      <c r="I11" s="15"/>
    </row>
    <row r="12" spans="1:9" ht="14.25">
      <c r="A12" s="101">
        <v>5</v>
      </c>
      <c r="B12" s="102"/>
      <c r="C12" s="103" t="s">
        <v>690</v>
      </c>
      <c r="D12" s="121">
        <v>105</v>
      </c>
      <c r="E12" s="11" t="s">
        <v>279</v>
      </c>
      <c r="F12" s="303"/>
      <c r="G12" s="237"/>
      <c r="H12" s="125">
        <f>D12*F12</f>
        <v>0</v>
      </c>
      <c r="I12" s="15">
        <f>D12*G12</f>
        <v>0</v>
      </c>
    </row>
    <row r="13" spans="1:9" ht="14.25">
      <c r="A13" s="101"/>
      <c r="B13" s="102"/>
      <c r="C13" s="103"/>
      <c r="D13" s="123"/>
      <c r="E13" s="304"/>
      <c r="G13" s="126"/>
      <c r="H13" s="126"/>
      <c r="I13" s="127"/>
    </row>
    <row r="14" spans="1:9">
      <c r="A14" s="164"/>
      <c r="B14" s="12"/>
      <c r="C14" s="12" t="s">
        <v>4110</v>
      </c>
      <c r="D14" s="122"/>
      <c r="E14" s="164"/>
      <c r="F14" s="268"/>
      <c r="G14" s="268"/>
      <c r="H14" s="383">
        <f>SUM(H7:H13)</f>
        <v>0</v>
      </c>
      <c r="I14" s="383">
        <f>SUM(I7:I13)</f>
        <v>0</v>
      </c>
    </row>
    <row r="15" spans="1:9" ht="14.25">
      <c r="A15" s="101"/>
      <c r="B15" s="102"/>
      <c r="C15" s="103"/>
      <c r="D15" s="123"/>
      <c r="E15" s="304"/>
      <c r="G15" s="126"/>
      <c r="H15" s="126"/>
      <c r="I15" s="127"/>
    </row>
    <row r="16" spans="1:9" ht="57">
      <c r="A16" s="101">
        <v>6</v>
      </c>
      <c r="B16" s="106"/>
      <c r="C16" s="107" t="s">
        <v>4077</v>
      </c>
      <c r="D16" s="121">
        <v>1820</v>
      </c>
      <c r="E16" s="11" t="s">
        <v>4047</v>
      </c>
      <c r="F16" s="303"/>
      <c r="G16" s="237"/>
      <c r="H16" s="125">
        <f>D16*F16</f>
        <v>0</v>
      </c>
      <c r="I16" s="15">
        <f>D16*G16</f>
        <v>0</v>
      </c>
    </row>
    <row r="17" spans="1:9" ht="14.25">
      <c r="A17" s="101"/>
      <c r="B17" s="106"/>
      <c r="C17" s="107"/>
      <c r="D17" s="121"/>
      <c r="E17" s="11"/>
      <c r="G17" s="125"/>
      <c r="H17" s="125"/>
      <c r="I17" s="15"/>
    </row>
    <row r="18" spans="1:9" ht="57">
      <c r="A18" s="101">
        <v>7</v>
      </c>
      <c r="B18" s="108"/>
      <c r="C18" s="103" t="s">
        <v>691</v>
      </c>
      <c r="D18" s="121">
        <f>D16</f>
        <v>1820</v>
      </c>
      <c r="E18" s="11" t="s">
        <v>4047</v>
      </c>
      <c r="F18" s="303"/>
      <c r="G18" s="237"/>
      <c r="H18" s="125">
        <f>D18*F18</f>
        <v>0</v>
      </c>
      <c r="I18" s="15">
        <f>D18*G18</f>
        <v>0</v>
      </c>
    </row>
    <row r="19" spans="1:9" ht="14.25">
      <c r="A19" s="101"/>
      <c r="B19" s="108"/>
      <c r="C19" s="103"/>
      <c r="D19" s="121"/>
      <c r="E19" s="11"/>
      <c r="G19" s="125"/>
      <c r="H19" s="125"/>
      <c r="I19" s="15"/>
    </row>
    <row r="20" spans="1:9" ht="42.75">
      <c r="A20" s="101">
        <v>8</v>
      </c>
      <c r="B20" s="108"/>
      <c r="C20" s="103" t="s">
        <v>692</v>
      </c>
      <c r="D20" s="121">
        <f>D16/2</f>
        <v>910</v>
      </c>
      <c r="E20" s="11" t="s">
        <v>4046</v>
      </c>
      <c r="F20" s="303"/>
      <c r="G20" s="237"/>
      <c r="H20" s="125">
        <f>D20*F20</f>
        <v>0</v>
      </c>
      <c r="I20" s="15">
        <f>D20*G20</f>
        <v>0</v>
      </c>
    </row>
    <row r="21" spans="1:9" ht="14.25">
      <c r="A21" s="101"/>
      <c r="B21" s="108"/>
      <c r="C21" s="103"/>
      <c r="D21" s="121"/>
      <c r="E21" s="11"/>
      <c r="G21" s="125"/>
      <c r="H21" s="125"/>
      <c r="I21" s="15"/>
    </row>
    <row r="22" spans="1:9" s="358" customFormat="1" ht="57">
      <c r="A22" s="101">
        <v>9</v>
      </c>
      <c r="B22" s="104"/>
      <c r="C22" s="105" t="s">
        <v>4078</v>
      </c>
      <c r="D22" s="121">
        <v>383</v>
      </c>
      <c r="E22" s="11" t="s">
        <v>4046</v>
      </c>
      <c r="F22" s="303"/>
      <c r="G22" s="237"/>
      <c r="H22" s="125">
        <f>D22*F22</f>
        <v>0</v>
      </c>
      <c r="I22" s="15">
        <f>D22*G22</f>
        <v>0</v>
      </c>
    </row>
    <row r="23" spans="1:9" s="358" customFormat="1" ht="14.25">
      <c r="A23" s="101"/>
      <c r="B23" s="104"/>
      <c r="C23" s="105"/>
      <c r="D23" s="123"/>
      <c r="E23" s="305"/>
      <c r="F23" s="126"/>
      <c r="G23" s="126"/>
      <c r="H23" s="126"/>
      <c r="I23" s="127"/>
    </row>
    <row r="24" spans="1:9">
      <c r="A24" s="164"/>
      <c r="B24" s="12"/>
      <c r="C24" s="12" t="s">
        <v>4111</v>
      </c>
      <c r="D24" s="122"/>
      <c r="E24" s="164"/>
      <c r="F24" s="268"/>
      <c r="G24" s="268"/>
      <c r="H24" s="383">
        <f>SUM(H15:H23)</f>
        <v>0</v>
      </c>
      <c r="I24" s="383">
        <f>SUM(I15:I23)</f>
        <v>0</v>
      </c>
    </row>
    <row r="25" spans="1:9" s="358" customFormat="1" ht="14.25">
      <c r="A25" s="101"/>
      <c r="B25" s="104"/>
      <c r="C25" s="105"/>
      <c r="D25" s="123"/>
      <c r="E25" s="305"/>
      <c r="F25" s="126"/>
      <c r="G25" s="126"/>
      <c r="H25" s="126"/>
      <c r="I25" s="127"/>
    </row>
    <row r="26" spans="1:9" s="358" customFormat="1" ht="28.5">
      <c r="A26" s="101">
        <v>10</v>
      </c>
      <c r="B26" s="109"/>
      <c r="C26" s="105" t="s">
        <v>4879</v>
      </c>
      <c r="D26" s="123">
        <v>37</v>
      </c>
      <c r="E26" s="305" t="s">
        <v>4046</v>
      </c>
      <c r="F26" s="303"/>
      <c r="G26" s="303"/>
      <c r="H26" s="126">
        <f>D26*F26</f>
        <v>0</v>
      </c>
      <c r="I26" s="127">
        <f>D26*G26</f>
        <v>0</v>
      </c>
    </row>
    <row r="27" spans="1:9" s="358" customFormat="1" ht="14.25">
      <c r="A27" s="101"/>
      <c r="B27" s="104"/>
      <c r="C27" s="105"/>
      <c r="D27" s="123"/>
      <c r="E27" s="305"/>
      <c r="F27" s="126"/>
      <c r="G27" s="126"/>
      <c r="H27" s="126"/>
      <c r="I27" s="127"/>
    </row>
    <row r="28" spans="1:9" s="358" customFormat="1" ht="42.75">
      <c r="A28" s="101">
        <v>11</v>
      </c>
      <c r="B28" s="109"/>
      <c r="C28" s="105" t="s">
        <v>4079</v>
      </c>
      <c r="D28" s="123">
        <v>350</v>
      </c>
      <c r="E28" s="305" t="s">
        <v>4046</v>
      </c>
      <c r="F28" s="303"/>
      <c r="G28" s="303"/>
      <c r="H28" s="126">
        <f>D28*F28</f>
        <v>0</v>
      </c>
      <c r="I28" s="127">
        <f>D28*G28</f>
        <v>0</v>
      </c>
    </row>
    <row r="29" spans="1:9" s="358" customFormat="1" ht="14.25">
      <c r="A29" s="101"/>
      <c r="B29" s="109"/>
      <c r="C29" s="105"/>
      <c r="D29" s="123"/>
      <c r="E29" s="305"/>
      <c r="F29" s="126"/>
      <c r="G29" s="126"/>
      <c r="H29" s="126"/>
      <c r="I29" s="127"/>
    </row>
    <row r="30" spans="1:9" ht="57">
      <c r="A30" s="101">
        <v>12</v>
      </c>
      <c r="B30" s="110"/>
      <c r="C30" s="111" t="s">
        <v>693</v>
      </c>
      <c r="D30" s="123">
        <v>295</v>
      </c>
      <c r="E30" s="305" t="s">
        <v>279</v>
      </c>
      <c r="F30" s="303"/>
      <c r="G30" s="303"/>
      <c r="H30" s="126">
        <f>D30*F30</f>
        <v>0</v>
      </c>
      <c r="I30" s="127">
        <f>D30*G30</f>
        <v>0</v>
      </c>
    </row>
    <row r="31" spans="1:9" ht="14.25">
      <c r="A31" s="101"/>
      <c r="B31" s="110"/>
      <c r="C31" s="111"/>
      <c r="D31" s="123"/>
      <c r="E31" s="305"/>
      <c r="G31" s="126"/>
      <c r="H31" s="126"/>
      <c r="I31" s="127"/>
    </row>
    <row r="32" spans="1:9" ht="57">
      <c r="A32" s="101">
        <v>13</v>
      </c>
      <c r="B32" s="110"/>
      <c r="C32" s="111" t="s">
        <v>694</v>
      </c>
      <c r="D32" s="123">
        <v>170</v>
      </c>
      <c r="E32" s="305" t="s">
        <v>279</v>
      </c>
      <c r="F32" s="303"/>
      <c r="G32" s="303"/>
      <c r="H32" s="126">
        <f>D32*F32</f>
        <v>0</v>
      </c>
      <c r="I32" s="127">
        <f>D32*G32</f>
        <v>0</v>
      </c>
    </row>
    <row r="33" spans="1:9" ht="14.25">
      <c r="A33" s="101"/>
      <c r="B33" s="110"/>
      <c r="C33" s="111"/>
      <c r="D33" s="123"/>
      <c r="E33" s="305"/>
      <c r="G33" s="126"/>
      <c r="H33" s="126"/>
      <c r="I33" s="127"/>
    </row>
    <row r="34" spans="1:9" ht="57">
      <c r="A34" s="101">
        <v>14</v>
      </c>
      <c r="B34" s="110"/>
      <c r="C34" s="111" t="s">
        <v>695</v>
      </c>
      <c r="D34" s="123">
        <v>160</v>
      </c>
      <c r="E34" s="305" t="s">
        <v>279</v>
      </c>
      <c r="F34" s="303"/>
      <c r="G34" s="303"/>
      <c r="H34" s="126">
        <f>D34*F34</f>
        <v>0</v>
      </c>
      <c r="I34" s="127">
        <f>D34*G34</f>
        <v>0</v>
      </c>
    </row>
    <row r="35" spans="1:9" ht="14.25">
      <c r="A35" s="101"/>
      <c r="B35" s="110"/>
      <c r="C35" s="111"/>
      <c r="D35" s="123"/>
      <c r="E35" s="305"/>
      <c r="G35" s="126"/>
      <c r="H35" s="126"/>
      <c r="I35" s="127"/>
    </row>
    <row r="36" spans="1:9" s="358" customFormat="1" ht="42.75">
      <c r="A36" s="101">
        <v>15</v>
      </c>
      <c r="B36" s="109"/>
      <c r="C36" s="112" t="s">
        <v>4080</v>
      </c>
      <c r="D36" s="123">
        <v>55</v>
      </c>
      <c r="E36" s="305" t="s">
        <v>4046</v>
      </c>
      <c r="F36" s="303"/>
      <c r="G36" s="303"/>
      <c r="H36" s="126">
        <f>D36*F36</f>
        <v>0</v>
      </c>
      <c r="I36" s="127">
        <f>D36*G36</f>
        <v>0</v>
      </c>
    </row>
    <row r="37" spans="1:9" s="358" customFormat="1" ht="14.25">
      <c r="A37" s="101"/>
      <c r="B37" s="109"/>
      <c r="C37" s="112"/>
      <c r="D37" s="123"/>
      <c r="E37" s="305"/>
      <c r="F37" s="126"/>
      <c r="G37" s="126"/>
      <c r="H37" s="126"/>
      <c r="I37" s="127"/>
    </row>
    <row r="38" spans="1:9" s="358" customFormat="1" ht="71.25">
      <c r="A38" s="101">
        <v>16</v>
      </c>
      <c r="B38" s="102"/>
      <c r="C38" s="113" t="s">
        <v>4880</v>
      </c>
      <c r="D38" s="123">
        <v>164</v>
      </c>
      <c r="E38" s="305" t="s">
        <v>4047</v>
      </c>
      <c r="F38" s="303"/>
      <c r="G38" s="303"/>
      <c r="H38" s="126">
        <f>D38*F38</f>
        <v>0</v>
      </c>
      <c r="I38" s="127">
        <f>D38*G38</f>
        <v>0</v>
      </c>
    </row>
    <row r="39" spans="1:9" s="358" customFormat="1" ht="14.25">
      <c r="A39" s="101"/>
      <c r="B39" s="109"/>
      <c r="C39" s="112"/>
      <c r="D39" s="123"/>
      <c r="E39" s="305"/>
      <c r="F39" s="126"/>
      <c r="G39" s="126"/>
      <c r="H39" s="126"/>
      <c r="I39" s="127"/>
    </row>
    <row r="40" spans="1:9" ht="99.75">
      <c r="A40" s="101">
        <v>17</v>
      </c>
      <c r="B40" s="102"/>
      <c r="C40" s="113" t="s">
        <v>4081</v>
      </c>
      <c r="D40" s="123">
        <v>1265</v>
      </c>
      <c r="E40" s="305" t="s">
        <v>4047</v>
      </c>
      <c r="F40" s="303"/>
      <c r="G40" s="303"/>
      <c r="H40" s="126">
        <f>D40*F40</f>
        <v>0</v>
      </c>
      <c r="I40" s="127">
        <f>D40*G40</f>
        <v>0</v>
      </c>
    </row>
    <row r="41" spans="1:9" ht="14.25">
      <c r="A41" s="101"/>
      <c r="B41" s="102"/>
      <c r="C41" s="113"/>
      <c r="D41" s="123"/>
      <c r="E41" s="305"/>
      <c r="G41" s="126"/>
      <c r="H41" s="126"/>
      <c r="I41" s="127"/>
    </row>
    <row r="42" spans="1:9" ht="99.75">
      <c r="A42" s="101">
        <v>18</v>
      </c>
      <c r="B42" s="102"/>
      <c r="C42" s="113" t="s">
        <v>4082</v>
      </c>
      <c r="D42" s="123">
        <v>386</v>
      </c>
      <c r="E42" s="305" t="s">
        <v>4047</v>
      </c>
      <c r="F42" s="303"/>
      <c r="G42" s="303"/>
      <c r="H42" s="126">
        <f>D42*F42</f>
        <v>0</v>
      </c>
      <c r="I42" s="127">
        <f>D42*G42</f>
        <v>0</v>
      </c>
    </row>
    <row r="43" spans="1:9" ht="14.25">
      <c r="A43" s="101"/>
      <c r="B43" s="102"/>
      <c r="C43" s="113"/>
      <c r="D43" s="123"/>
      <c r="E43" s="305"/>
      <c r="G43" s="126"/>
      <c r="H43" s="126"/>
      <c r="I43" s="127"/>
    </row>
    <row r="44" spans="1:9">
      <c r="A44" s="164"/>
      <c r="B44" s="12"/>
      <c r="C44" s="12" t="s">
        <v>4112</v>
      </c>
      <c r="D44" s="122"/>
      <c r="E44" s="164"/>
      <c r="F44" s="268"/>
      <c r="G44" s="268"/>
      <c r="H44" s="383">
        <f>SUM(H25:H43)</f>
        <v>0</v>
      </c>
      <c r="I44" s="383">
        <f>SUM(I25:I43)</f>
        <v>0</v>
      </c>
    </row>
    <row r="45" spans="1:9" ht="14.25">
      <c r="A45" s="101"/>
      <c r="B45" s="102"/>
      <c r="C45" s="113"/>
      <c r="D45" s="123"/>
      <c r="E45" s="305"/>
      <c r="G45" s="126"/>
      <c r="H45" s="126"/>
      <c r="I45" s="127"/>
    </row>
    <row r="46" spans="1:9" ht="42.75">
      <c r="A46" s="101">
        <v>19</v>
      </c>
      <c r="B46" s="110"/>
      <c r="C46" s="111" t="s">
        <v>696</v>
      </c>
      <c r="D46" s="123">
        <v>100</v>
      </c>
      <c r="E46" s="305" t="s">
        <v>279</v>
      </c>
      <c r="F46" s="303"/>
      <c r="G46" s="303"/>
      <c r="H46" s="126">
        <f>D46*F46</f>
        <v>0</v>
      </c>
      <c r="I46" s="127">
        <f>D46*G46</f>
        <v>0</v>
      </c>
    </row>
    <row r="47" spans="1:9" ht="14.25">
      <c r="A47" s="101"/>
      <c r="B47" s="110"/>
      <c r="C47" s="111"/>
      <c r="D47" s="123"/>
      <c r="E47" s="305"/>
      <c r="G47" s="126"/>
      <c r="H47" s="126"/>
      <c r="I47" s="127"/>
    </row>
    <row r="48" spans="1:9" ht="42.75">
      <c r="A48" s="101">
        <v>20</v>
      </c>
      <c r="B48" s="110"/>
      <c r="C48" s="111" t="s">
        <v>4807</v>
      </c>
      <c r="D48" s="123">
        <v>4</v>
      </c>
      <c r="E48" s="305" t="s">
        <v>80</v>
      </c>
      <c r="F48" s="303"/>
      <c r="G48" s="303"/>
      <c r="H48" s="126">
        <f>D48*F48</f>
        <v>0</v>
      </c>
      <c r="I48" s="127">
        <f>D48*G48</f>
        <v>0</v>
      </c>
    </row>
    <row r="49" spans="1:9" ht="14.25">
      <c r="A49" s="101"/>
      <c r="B49" s="110"/>
      <c r="C49" s="111"/>
      <c r="D49" s="123"/>
      <c r="E49" s="305"/>
      <c r="G49" s="126"/>
      <c r="H49" s="126"/>
      <c r="I49" s="127"/>
    </row>
    <row r="50" spans="1:9" ht="57">
      <c r="A50" s="101">
        <v>21</v>
      </c>
      <c r="B50" s="110"/>
      <c r="C50" s="111" t="s">
        <v>697</v>
      </c>
      <c r="D50" s="123">
        <v>4</v>
      </c>
      <c r="E50" s="305" t="s">
        <v>80</v>
      </c>
      <c r="F50" s="303"/>
      <c r="G50" s="303"/>
      <c r="H50" s="126">
        <f>D50*F50</f>
        <v>0</v>
      </c>
      <c r="I50" s="127">
        <f>D50*G50</f>
        <v>0</v>
      </c>
    </row>
    <row r="51" spans="1:9" ht="14.25">
      <c r="A51" s="101"/>
      <c r="B51" s="110"/>
      <c r="C51" s="111"/>
      <c r="D51" s="123"/>
      <c r="E51" s="305"/>
      <c r="G51" s="126"/>
      <c r="H51" s="126"/>
      <c r="I51" s="127"/>
    </row>
    <row r="52" spans="1:9" ht="57">
      <c r="A52" s="101">
        <v>22</v>
      </c>
      <c r="B52" s="110"/>
      <c r="C52" s="111" t="s">
        <v>698</v>
      </c>
      <c r="D52" s="123">
        <v>4</v>
      </c>
      <c r="E52" s="305" t="s">
        <v>80</v>
      </c>
      <c r="F52" s="303"/>
      <c r="G52" s="303"/>
      <c r="H52" s="126">
        <f>D52*F52</f>
        <v>0</v>
      </c>
      <c r="I52" s="127">
        <f>D52*G52</f>
        <v>0</v>
      </c>
    </row>
    <row r="53" spans="1:9" ht="14.25">
      <c r="A53" s="101"/>
      <c r="B53" s="110"/>
      <c r="C53" s="111"/>
      <c r="D53" s="123"/>
      <c r="E53" s="305"/>
      <c r="G53" s="126"/>
      <c r="H53" s="126"/>
      <c r="I53" s="127"/>
    </row>
    <row r="54" spans="1:9" ht="199.5">
      <c r="A54" s="101">
        <v>23</v>
      </c>
      <c r="B54" s="110"/>
      <c r="C54" s="111" t="s">
        <v>4083</v>
      </c>
      <c r="D54" s="123">
        <v>32</v>
      </c>
      <c r="E54" s="305" t="s">
        <v>279</v>
      </c>
      <c r="F54" s="303"/>
      <c r="G54" s="303"/>
      <c r="H54" s="126">
        <f>D54*F54</f>
        <v>0</v>
      </c>
      <c r="I54" s="127">
        <f>D54*G54</f>
        <v>0</v>
      </c>
    </row>
    <row r="55" spans="1:9" ht="14.25">
      <c r="A55" s="101"/>
      <c r="B55" s="110"/>
      <c r="C55" s="111"/>
      <c r="D55" s="123"/>
      <c r="E55" s="305"/>
      <c r="G55" s="126"/>
      <c r="H55" s="126"/>
      <c r="I55" s="127"/>
    </row>
    <row r="56" spans="1:9" ht="14.25">
      <c r="A56" s="101">
        <v>24</v>
      </c>
      <c r="B56" s="110"/>
      <c r="C56" s="111" t="s">
        <v>4808</v>
      </c>
      <c r="D56" s="123">
        <v>2</v>
      </c>
      <c r="E56" s="305" t="s">
        <v>80</v>
      </c>
      <c r="F56" s="303"/>
      <c r="G56" s="303"/>
      <c r="H56" s="126">
        <f>D56*F56</f>
        <v>0</v>
      </c>
      <c r="I56" s="127">
        <f>D56*G56</f>
        <v>0</v>
      </c>
    </row>
    <row r="57" spans="1:9" ht="14.25">
      <c r="A57" s="101"/>
      <c r="B57" s="110"/>
      <c r="C57" s="111"/>
      <c r="D57" s="123"/>
      <c r="E57" s="305"/>
      <c r="G57" s="126"/>
      <c r="H57" s="126"/>
      <c r="I57" s="127"/>
    </row>
    <row r="58" spans="1:9" ht="199.5">
      <c r="A58" s="101">
        <v>25</v>
      </c>
      <c r="B58" s="110"/>
      <c r="C58" s="111" t="s">
        <v>4809</v>
      </c>
      <c r="D58" s="123">
        <v>1</v>
      </c>
      <c r="E58" s="305" t="s">
        <v>80</v>
      </c>
      <c r="F58" s="303"/>
      <c r="G58" s="303"/>
      <c r="H58" s="126">
        <f>D58*F58</f>
        <v>0</v>
      </c>
      <c r="I58" s="127">
        <f>D58*G58</f>
        <v>0</v>
      </c>
    </row>
    <row r="59" spans="1:9" ht="14.25">
      <c r="A59" s="101"/>
      <c r="B59" s="110"/>
      <c r="C59" s="111"/>
      <c r="D59" s="123"/>
      <c r="E59" s="305"/>
      <c r="G59" s="126"/>
      <c r="H59" s="126"/>
      <c r="I59" s="127"/>
    </row>
    <row r="60" spans="1:9">
      <c r="A60" s="164"/>
      <c r="B60" s="12"/>
      <c r="C60" s="12" t="s">
        <v>4113</v>
      </c>
      <c r="D60" s="122"/>
      <c r="E60" s="164"/>
      <c r="F60" s="268"/>
      <c r="G60" s="268"/>
      <c r="H60" s="383">
        <f>SUM(H45:H59)</f>
        <v>0</v>
      </c>
      <c r="I60" s="383">
        <f>SUM(I45:I59)</f>
        <v>0</v>
      </c>
    </row>
    <row r="61" spans="1:9" ht="14.25">
      <c r="A61" s="101"/>
      <c r="B61" s="110"/>
      <c r="C61" s="111"/>
      <c r="D61" s="123"/>
      <c r="E61" s="305"/>
      <c r="G61" s="126"/>
      <c r="H61" s="126"/>
      <c r="I61" s="127"/>
    </row>
    <row r="62" spans="1:9" ht="42.75">
      <c r="A62" s="101">
        <v>26</v>
      </c>
      <c r="B62" s="114"/>
      <c r="C62" s="115" t="s">
        <v>699</v>
      </c>
      <c r="D62" s="123">
        <v>5</v>
      </c>
      <c r="E62" s="304" t="s">
        <v>80</v>
      </c>
      <c r="F62" s="303"/>
      <c r="G62" s="303"/>
      <c r="H62" s="126">
        <f>D62*F62</f>
        <v>0</v>
      </c>
      <c r="I62" s="127">
        <f>D62*G62</f>
        <v>0</v>
      </c>
    </row>
    <row r="63" spans="1:9" ht="14.25">
      <c r="A63" s="101"/>
      <c r="B63" s="114"/>
      <c r="C63" s="115"/>
      <c r="D63" s="123"/>
      <c r="E63" s="304"/>
      <c r="G63" s="126"/>
      <c r="H63" s="126"/>
      <c r="I63" s="127"/>
    </row>
    <row r="64" spans="1:9" ht="156.75">
      <c r="A64" s="101">
        <v>27</v>
      </c>
      <c r="B64" s="102"/>
      <c r="C64" s="115" t="s">
        <v>4810</v>
      </c>
      <c r="D64" s="123">
        <v>11</v>
      </c>
      <c r="E64" s="304" t="s">
        <v>80</v>
      </c>
      <c r="F64" s="303"/>
      <c r="G64" s="303"/>
      <c r="H64" s="126">
        <f>D64*F64</f>
        <v>0</v>
      </c>
      <c r="I64" s="127">
        <f>D64*G64</f>
        <v>0</v>
      </c>
    </row>
    <row r="65" spans="1:9" ht="14.25">
      <c r="A65" s="306"/>
      <c r="B65" s="102"/>
      <c r="C65" s="115"/>
      <c r="D65" s="123"/>
      <c r="E65" s="304"/>
      <c r="G65" s="126"/>
      <c r="H65" s="126"/>
      <c r="I65" s="127"/>
    </row>
    <row r="66" spans="1:9" ht="114">
      <c r="A66" s="101">
        <v>28</v>
      </c>
      <c r="B66" s="102"/>
      <c r="C66" s="115" t="s">
        <v>4811</v>
      </c>
      <c r="D66" s="123">
        <v>13</v>
      </c>
      <c r="E66" s="304" t="s">
        <v>80</v>
      </c>
      <c r="F66" s="303"/>
      <c r="G66" s="303"/>
      <c r="H66" s="126">
        <f>D66*F66</f>
        <v>0</v>
      </c>
      <c r="I66" s="127">
        <f>D66*G66</f>
        <v>0</v>
      </c>
    </row>
    <row r="67" spans="1:9" ht="14.25">
      <c r="A67" s="101"/>
      <c r="B67" s="102"/>
      <c r="C67" s="115"/>
      <c r="D67" s="123"/>
      <c r="E67" s="304"/>
      <c r="G67" s="126"/>
      <c r="H67" s="126"/>
      <c r="I67" s="127"/>
    </row>
    <row r="68" spans="1:9" ht="42.75">
      <c r="A68" s="101">
        <v>29</v>
      </c>
      <c r="B68" s="116"/>
      <c r="C68" s="105" t="s">
        <v>4084</v>
      </c>
      <c r="D68" s="123">
        <v>35</v>
      </c>
      <c r="E68" s="304" t="s">
        <v>4047</v>
      </c>
      <c r="F68" s="303"/>
      <c r="G68" s="303"/>
      <c r="H68" s="126">
        <f>D68*F68</f>
        <v>0</v>
      </c>
      <c r="I68" s="127">
        <f>D68*G68</f>
        <v>0</v>
      </c>
    </row>
    <row r="69" spans="1:9" ht="14.25">
      <c r="A69" s="101"/>
      <c r="B69" s="116"/>
      <c r="C69" s="105"/>
      <c r="D69" s="123"/>
      <c r="E69" s="304"/>
      <c r="G69" s="126"/>
      <c r="H69" s="126"/>
      <c r="I69" s="127"/>
    </row>
    <row r="70" spans="1:9" ht="71.25">
      <c r="A70" s="101">
        <v>30</v>
      </c>
      <c r="B70" s="116"/>
      <c r="C70" s="105" t="s">
        <v>4085</v>
      </c>
      <c r="D70" s="123">
        <v>62</v>
      </c>
      <c r="E70" s="304" t="s">
        <v>4047</v>
      </c>
      <c r="F70" s="303"/>
      <c r="G70" s="303"/>
      <c r="H70" s="126">
        <f>D70*F70</f>
        <v>0</v>
      </c>
      <c r="I70" s="127">
        <f>D70*G70</f>
        <v>0</v>
      </c>
    </row>
    <row r="71" spans="1:9" ht="14.25">
      <c r="A71" s="101"/>
      <c r="B71" s="116"/>
      <c r="C71" s="105"/>
      <c r="D71" s="123"/>
      <c r="E71" s="304"/>
      <c r="G71" s="126"/>
      <c r="H71" s="126"/>
      <c r="I71" s="127"/>
    </row>
    <row r="72" spans="1:9" ht="85.5">
      <c r="A72" s="101">
        <v>31</v>
      </c>
      <c r="B72" s="116"/>
      <c r="C72" s="105" t="s">
        <v>4812</v>
      </c>
      <c r="D72" s="123">
        <v>1</v>
      </c>
      <c r="E72" s="304" t="s">
        <v>80</v>
      </c>
      <c r="F72" s="303"/>
      <c r="G72" s="303"/>
      <c r="H72" s="126">
        <f>D72*F72</f>
        <v>0</v>
      </c>
      <c r="I72" s="127">
        <f>D72*G72</f>
        <v>0</v>
      </c>
    </row>
    <row r="73" spans="1:9" ht="14.25">
      <c r="A73" s="101"/>
      <c r="B73" s="116"/>
      <c r="C73" s="105"/>
      <c r="D73" s="123"/>
      <c r="E73" s="304"/>
      <c r="G73" s="126"/>
      <c r="H73" s="126"/>
      <c r="I73" s="127"/>
    </row>
    <row r="74" spans="1:9">
      <c r="A74" s="164"/>
      <c r="B74" s="12"/>
      <c r="C74" s="12" t="s">
        <v>4114</v>
      </c>
      <c r="D74" s="122"/>
      <c r="E74" s="164"/>
      <c r="F74" s="164"/>
      <c r="G74" s="14"/>
      <c r="H74" s="383">
        <f>SUM(H61:H73)</f>
        <v>0</v>
      </c>
      <c r="I74" s="383">
        <f>SUM(I61:I73)</f>
        <v>0</v>
      </c>
    </row>
    <row r="75" spans="1:9" ht="14.25">
      <c r="A75" s="101"/>
      <c r="B75" s="116"/>
      <c r="C75" s="105"/>
      <c r="D75" s="123"/>
      <c r="E75" s="304"/>
      <c r="G75" s="126"/>
      <c r="H75" s="126"/>
      <c r="I75" s="127"/>
    </row>
    <row r="76" spans="1:9">
      <c r="A76" s="164"/>
      <c r="B76" s="12"/>
      <c r="C76" s="12" t="s">
        <v>89</v>
      </c>
      <c r="D76" s="122"/>
      <c r="E76" s="164"/>
      <c r="F76" s="122"/>
      <c r="G76" s="14"/>
      <c r="H76" s="383">
        <f>+H74+H60+H44+H24+H14+H6</f>
        <v>0</v>
      </c>
      <c r="I76" s="383">
        <f>+I74+I60+I44+I24+I14+I6</f>
        <v>0</v>
      </c>
    </row>
    <row r="88" spans="3:3">
      <c r="C88" s="119"/>
    </row>
  </sheetData>
  <sheetProtection algorithmName="SHA-512" hashValue="OPj3G9R8erSFOmWmVfgtfDn+wXIi7LznX1+M65G2znv2UcJjnkhNj69cP4y3HFH9hOJJPQtQJiZYaY/mh7Cohw==" saltValue="4fiHjCy/LXasBiKlxda2bw==" spinCount="100000" sheet="1" objects="1" scenarios="1"/>
  <protectedRanges>
    <protectedRange sqref="E1:G1" name="Tartomány1_1"/>
    <protectedRange sqref="E76 G76" name="Tartomány1_2"/>
  </protectedRanges>
  <autoFilter ref="A1:I88" xr:uid="{00000000-0009-0000-0000-00003A000000}"/>
  <conditionalFormatting sqref="G8:I12 D16:E22 D8:E12 G16:I22 D2:E5 G2:I5">
    <cfRule type="expression" dxfId="58" priority="7">
      <formula>#REF!=""</formula>
    </cfRule>
  </conditionalFormatting>
  <conditionalFormatting sqref="E8:E12 E16:E22 E2:E5">
    <cfRule type="expression" dxfId="57" priority="8">
      <formula>#REF!=""</formula>
    </cfRule>
  </conditionalFormatting>
  <pageMargins left="0.70866141732283472" right="0.70866141732283472" top="0.74803149606299213" bottom="0.74803149606299213" header="0.31496062992125984" footer="0.31496062992125984"/>
  <pageSetup paperSize="9" scale="56" firstPageNumber="319" orientation="portrait" useFirstPageNumber="1" r:id="rId1"/>
  <headerFooter>
    <oddHeader>&amp;L&amp;A</oddHeader>
    <oddFooter>&amp;C&amp;P</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Munka66">
    <tabColor theme="0"/>
  </sheetPr>
  <dimension ref="A1:WVQ50"/>
  <sheetViews>
    <sheetView zoomScaleNormal="100" workbookViewId="0">
      <selection activeCell="L14" sqref="L14"/>
    </sheetView>
  </sheetViews>
  <sheetFormatPr defaultColWidth="10.7109375" defaultRowHeight="15"/>
  <cols>
    <col min="1" max="1" width="5.28515625" style="117" customWidth="1"/>
    <col min="2" max="2" width="11.5703125" style="118" customWidth="1"/>
    <col min="3" max="3" width="49.28515625" style="120" customWidth="1"/>
    <col min="4" max="4" width="8.7109375" style="124" customWidth="1"/>
    <col min="5" max="5" width="8.7109375" style="307" customWidth="1"/>
    <col min="6" max="6" width="16.5703125" style="126" customWidth="1"/>
    <col min="7" max="7" width="13.85546875" style="359" bestFit="1" customWidth="1"/>
    <col min="8" max="8" width="17.85546875" style="128" customWidth="1"/>
    <col min="9" max="9" width="19" style="128" customWidth="1"/>
    <col min="10" max="255" width="10.7109375" style="236"/>
    <col min="256" max="256" width="5.42578125" style="236" customWidth="1"/>
    <col min="257" max="257" width="8.42578125" style="236" customWidth="1"/>
    <col min="258" max="258" width="45.5703125" style="236" customWidth="1"/>
    <col min="259" max="259" width="9.140625" style="236" bestFit="1" customWidth="1"/>
    <col min="260" max="260" width="9.5703125" style="236" bestFit="1" customWidth="1"/>
    <col min="261" max="261" width="12.5703125" style="236" customWidth="1"/>
    <col min="262" max="262" width="12" style="236" customWidth="1"/>
    <col min="263" max="263" width="13.5703125" style="236" bestFit="1" customWidth="1"/>
    <col min="264" max="264" width="10.85546875" style="236" bestFit="1" customWidth="1"/>
    <col min="265" max="265" width="9.85546875" style="236" bestFit="1" customWidth="1"/>
    <col min="266" max="511" width="10.7109375" style="236"/>
    <col min="512" max="512" width="5.42578125" style="236" customWidth="1"/>
    <col min="513" max="513" width="8.42578125" style="236" customWidth="1"/>
    <col min="514" max="514" width="45.5703125" style="236" customWidth="1"/>
    <col min="515" max="515" width="9.140625" style="236" bestFit="1" customWidth="1"/>
    <col min="516" max="516" width="9.5703125" style="236" bestFit="1" customWidth="1"/>
    <col min="517" max="517" width="12.5703125" style="236" customWidth="1"/>
    <col min="518" max="518" width="12" style="236" customWidth="1"/>
    <col min="519" max="519" width="13.5703125" style="236" bestFit="1" customWidth="1"/>
    <col min="520" max="520" width="10.85546875" style="236" bestFit="1" customWidth="1"/>
    <col min="521" max="521" width="9.85546875" style="236" bestFit="1" customWidth="1"/>
    <col min="522" max="767" width="10.7109375" style="236"/>
    <col min="768" max="768" width="5.42578125" style="236" customWidth="1"/>
    <col min="769" max="769" width="8.42578125" style="236" customWidth="1"/>
    <col min="770" max="770" width="45.5703125" style="236" customWidth="1"/>
    <col min="771" max="771" width="9.140625" style="236" bestFit="1" customWidth="1"/>
    <col min="772" max="772" width="9.5703125" style="236" bestFit="1" customWidth="1"/>
    <col min="773" max="773" width="12.5703125" style="236" customWidth="1"/>
    <col min="774" max="774" width="12" style="236" customWidth="1"/>
    <col min="775" max="775" width="13.5703125" style="236" bestFit="1" customWidth="1"/>
    <col min="776" max="776" width="10.85546875" style="236" bestFit="1" customWidth="1"/>
    <col min="777" max="777" width="9.85546875" style="236" bestFit="1" customWidth="1"/>
    <col min="778" max="1023" width="10.7109375" style="236"/>
    <col min="1024" max="1024" width="5.42578125" style="236" customWidth="1"/>
    <col min="1025" max="1025" width="8.42578125" style="236" customWidth="1"/>
    <col min="1026" max="1026" width="45.5703125" style="236" customWidth="1"/>
    <col min="1027" max="1027" width="9.140625" style="236" bestFit="1" customWidth="1"/>
    <col min="1028" max="1028" width="9.5703125" style="236" bestFit="1" customWidth="1"/>
    <col min="1029" max="1029" width="12.5703125" style="236" customWidth="1"/>
    <col min="1030" max="1030" width="12" style="236" customWidth="1"/>
    <col min="1031" max="1031" width="13.5703125" style="236" bestFit="1" customWidth="1"/>
    <col min="1032" max="1032" width="10.85546875" style="236" bestFit="1" customWidth="1"/>
    <col min="1033" max="1033" width="9.85546875" style="236" bestFit="1" customWidth="1"/>
    <col min="1034" max="1279" width="10.7109375" style="236"/>
    <col min="1280" max="1280" width="5.42578125" style="236" customWidth="1"/>
    <col min="1281" max="1281" width="8.42578125" style="236" customWidth="1"/>
    <col min="1282" max="1282" width="45.5703125" style="236" customWidth="1"/>
    <col min="1283" max="1283" width="9.140625" style="236" bestFit="1" customWidth="1"/>
    <col min="1284" max="1284" width="9.5703125" style="236" bestFit="1" customWidth="1"/>
    <col min="1285" max="1285" width="12.5703125" style="236" customWidth="1"/>
    <col min="1286" max="1286" width="12" style="236" customWidth="1"/>
    <col min="1287" max="1287" width="13.5703125" style="236" bestFit="1" customWidth="1"/>
    <col min="1288" max="1288" width="10.85546875" style="236" bestFit="1" customWidth="1"/>
    <col min="1289" max="1289" width="9.85546875" style="236" bestFit="1" customWidth="1"/>
    <col min="1290" max="1535" width="10.7109375" style="236"/>
    <col min="1536" max="1536" width="5.42578125" style="236" customWidth="1"/>
    <col min="1537" max="1537" width="8.42578125" style="236" customWidth="1"/>
    <col min="1538" max="1538" width="45.5703125" style="236" customWidth="1"/>
    <col min="1539" max="1539" width="9.140625" style="236" bestFit="1" customWidth="1"/>
    <col min="1540" max="1540" width="9.5703125" style="236" bestFit="1" customWidth="1"/>
    <col min="1541" max="1541" width="12.5703125" style="236" customWidth="1"/>
    <col min="1542" max="1542" width="12" style="236" customWidth="1"/>
    <col min="1543" max="1543" width="13.5703125" style="236" bestFit="1" customWidth="1"/>
    <col min="1544" max="1544" width="10.85546875" style="236" bestFit="1" customWidth="1"/>
    <col min="1545" max="1545" width="9.85546875" style="236" bestFit="1" customWidth="1"/>
    <col min="1546" max="1791" width="10.7109375" style="236"/>
    <col min="1792" max="1792" width="5.42578125" style="236" customWidth="1"/>
    <col min="1793" max="1793" width="8.42578125" style="236" customWidth="1"/>
    <col min="1794" max="1794" width="45.5703125" style="236" customWidth="1"/>
    <col min="1795" max="1795" width="9.140625" style="236" bestFit="1" customWidth="1"/>
    <col min="1796" max="1796" width="9.5703125" style="236" bestFit="1" customWidth="1"/>
    <col min="1797" max="1797" width="12.5703125" style="236" customWidth="1"/>
    <col min="1798" max="1798" width="12" style="236" customWidth="1"/>
    <col min="1799" max="1799" width="13.5703125" style="236" bestFit="1" customWidth="1"/>
    <col min="1800" max="1800" width="10.85546875" style="236" bestFit="1" customWidth="1"/>
    <col min="1801" max="1801" width="9.85546875" style="236" bestFit="1" customWidth="1"/>
    <col min="1802" max="2047" width="10.7109375" style="236"/>
    <col min="2048" max="2048" width="5.42578125" style="236" customWidth="1"/>
    <col min="2049" max="2049" width="8.42578125" style="236" customWidth="1"/>
    <col min="2050" max="2050" width="45.5703125" style="236" customWidth="1"/>
    <col min="2051" max="2051" width="9.140625" style="236" bestFit="1" customWidth="1"/>
    <col min="2052" max="2052" width="9.5703125" style="236" bestFit="1" customWidth="1"/>
    <col min="2053" max="2053" width="12.5703125" style="236" customWidth="1"/>
    <col min="2054" max="2054" width="12" style="236" customWidth="1"/>
    <col min="2055" max="2055" width="13.5703125" style="236" bestFit="1" customWidth="1"/>
    <col min="2056" max="2056" width="10.85546875" style="236" bestFit="1" customWidth="1"/>
    <col min="2057" max="2057" width="9.85546875" style="236" bestFit="1" customWidth="1"/>
    <col min="2058" max="2303" width="10.7109375" style="236"/>
    <col min="2304" max="2304" width="5.42578125" style="236" customWidth="1"/>
    <col min="2305" max="2305" width="8.42578125" style="236" customWidth="1"/>
    <col min="2306" max="2306" width="45.5703125" style="236" customWidth="1"/>
    <col min="2307" max="2307" width="9.140625" style="236" bestFit="1" customWidth="1"/>
    <col min="2308" max="2308" width="9.5703125" style="236" bestFit="1" customWidth="1"/>
    <col min="2309" max="2309" width="12.5703125" style="236" customWidth="1"/>
    <col min="2310" max="2310" width="12" style="236" customWidth="1"/>
    <col min="2311" max="2311" width="13.5703125" style="236" bestFit="1" customWidth="1"/>
    <col min="2312" max="2312" width="10.85546875" style="236" bestFit="1" customWidth="1"/>
    <col min="2313" max="2313" width="9.85546875" style="236" bestFit="1" customWidth="1"/>
    <col min="2314" max="2559" width="10.7109375" style="236"/>
    <col min="2560" max="2560" width="5.42578125" style="236" customWidth="1"/>
    <col min="2561" max="2561" width="8.42578125" style="236" customWidth="1"/>
    <col min="2562" max="2562" width="45.5703125" style="236" customWidth="1"/>
    <col min="2563" max="2563" width="9.140625" style="236" bestFit="1" customWidth="1"/>
    <col min="2564" max="2564" width="9.5703125" style="236" bestFit="1" customWidth="1"/>
    <col min="2565" max="2565" width="12.5703125" style="236" customWidth="1"/>
    <col min="2566" max="2566" width="12" style="236" customWidth="1"/>
    <col min="2567" max="2567" width="13.5703125" style="236" bestFit="1" customWidth="1"/>
    <col min="2568" max="2568" width="10.85546875" style="236" bestFit="1" customWidth="1"/>
    <col min="2569" max="2569" width="9.85546875" style="236" bestFit="1" customWidth="1"/>
    <col min="2570" max="2815" width="10.7109375" style="236"/>
    <col min="2816" max="2816" width="5.42578125" style="236" customWidth="1"/>
    <col min="2817" max="2817" width="8.42578125" style="236" customWidth="1"/>
    <col min="2818" max="2818" width="45.5703125" style="236" customWidth="1"/>
    <col min="2819" max="2819" width="9.140625" style="236" bestFit="1" customWidth="1"/>
    <col min="2820" max="2820" width="9.5703125" style="236" bestFit="1" customWidth="1"/>
    <col min="2821" max="2821" width="12.5703125" style="236" customWidth="1"/>
    <col min="2822" max="2822" width="12" style="236" customWidth="1"/>
    <col min="2823" max="2823" width="13.5703125" style="236" bestFit="1" customWidth="1"/>
    <col min="2824" max="2824" width="10.85546875" style="236" bestFit="1" customWidth="1"/>
    <col min="2825" max="2825" width="9.85546875" style="236" bestFit="1" customWidth="1"/>
    <col min="2826" max="3071" width="10.7109375" style="236"/>
    <col min="3072" max="3072" width="5.42578125" style="236" customWidth="1"/>
    <col min="3073" max="3073" width="8.42578125" style="236" customWidth="1"/>
    <col min="3074" max="3074" width="45.5703125" style="236" customWidth="1"/>
    <col min="3075" max="3075" width="9.140625" style="236" bestFit="1" customWidth="1"/>
    <col min="3076" max="3076" width="9.5703125" style="236" bestFit="1" customWidth="1"/>
    <col min="3077" max="3077" width="12.5703125" style="236" customWidth="1"/>
    <col min="3078" max="3078" width="12" style="236" customWidth="1"/>
    <col min="3079" max="3079" width="13.5703125" style="236" bestFit="1" customWidth="1"/>
    <col min="3080" max="3080" width="10.85546875" style="236" bestFit="1" customWidth="1"/>
    <col min="3081" max="3081" width="9.85546875" style="236" bestFit="1" customWidth="1"/>
    <col min="3082" max="3327" width="10.7109375" style="236"/>
    <col min="3328" max="3328" width="5.42578125" style="236" customWidth="1"/>
    <col min="3329" max="3329" width="8.42578125" style="236" customWidth="1"/>
    <col min="3330" max="3330" width="45.5703125" style="236" customWidth="1"/>
    <col min="3331" max="3331" width="9.140625" style="236" bestFit="1" customWidth="1"/>
    <col min="3332" max="3332" width="9.5703125" style="236" bestFit="1" customWidth="1"/>
    <col min="3333" max="3333" width="12.5703125" style="236" customWidth="1"/>
    <col min="3334" max="3334" width="12" style="236" customWidth="1"/>
    <col min="3335" max="3335" width="13.5703125" style="236" bestFit="1" customWidth="1"/>
    <col min="3336" max="3336" width="10.85546875" style="236" bestFit="1" customWidth="1"/>
    <col min="3337" max="3337" width="9.85546875" style="236" bestFit="1" customWidth="1"/>
    <col min="3338" max="3583" width="10.7109375" style="236"/>
    <col min="3584" max="3584" width="5.42578125" style="236" customWidth="1"/>
    <col min="3585" max="3585" width="8.42578125" style="236" customWidth="1"/>
    <col min="3586" max="3586" width="45.5703125" style="236" customWidth="1"/>
    <col min="3587" max="3587" width="9.140625" style="236" bestFit="1" customWidth="1"/>
    <col min="3588" max="3588" width="9.5703125" style="236" bestFit="1" customWidth="1"/>
    <col min="3589" max="3589" width="12.5703125" style="236" customWidth="1"/>
    <col min="3590" max="3590" width="12" style="236" customWidth="1"/>
    <col min="3591" max="3591" width="13.5703125" style="236" bestFit="1" customWidth="1"/>
    <col min="3592" max="3592" width="10.85546875" style="236" bestFit="1" customWidth="1"/>
    <col min="3593" max="3593" width="9.85546875" style="236" bestFit="1" customWidth="1"/>
    <col min="3594" max="3839" width="10.7109375" style="236"/>
    <col min="3840" max="3840" width="5.42578125" style="236" customWidth="1"/>
    <col min="3841" max="3841" width="8.42578125" style="236" customWidth="1"/>
    <col min="3842" max="3842" width="45.5703125" style="236" customWidth="1"/>
    <col min="3843" max="3843" width="9.140625" style="236" bestFit="1" customWidth="1"/>
    <col min="3844" max="3844" width="9.5703125" style="236" bestFit="1" customWidth="1"/>
    <col min="3845" max="3845" width="12.5703125" style="236" customWidth="1"/>
    <col min="3846" max="3846" width="12" style="236" customWidth="1"/>
    <col min="3847" max="3847" width="13.5703125" style="236" bestFit="1" customWidth="1"/>
    <col min="3848" max="3848" width="10.85546875" style="236" bestFit="1" customWidth="1"/>
    <col min="3849" max="3849" width="9.85546875" style="236" bestFit="1" customWidth="1"/>
    <col min="3850" max="4095" width="10.7109375" style="236"/>
    <col min="4096" max="4096" width="5.42578125" style="236" customWidth="1"/>
    <col min="4097" max="4097" width="8.42578125" style="236" customWidth="1"/>
    <col min="4098" max="4098" width="45.5703125" style="236" customWidth="1"/>
    <col min="4099" max="4099" width="9.140625" style="236" bestFit="1" customWidth="1"/>
    <col min="4100" max="4100" width="9.5703125" style="236" bestFit="1" customWidth="1"/>
    <col min="4101" max="4101" width="12.5703125" style="236" customWidth="1"/>
    <col min="4102" max="4102" width="12" style="236" customWidth="1"/>
    <col min="4103" max="4103" width="13.5703125" style="236" bestFit="1" customWidth="1"/>
    <col min="4104" max="4104" width="10.85546875" style="236" bestFit="1" customWidth="1"/>
    <col min="4105" max="4105" width="9.85546875" style="236" bestFit="1" customWidth="1"/>
    <col min="4106" max="4351" width="10.7109375" style="236"/>
    <col min="4352" max="4352" width="5.42578125" style="236" customWidth="1"/>
    <col min="4353" max="4353" width="8.42578125" style="236" customWidth="1"/>
    <col min="4354" max="4354" width="45.5703125" style="236" customWidth="1"/>
    <col min="4355" max="4355" width="9.140625" style="236" bestFit="1" customWidth="1"/>
    <col min="4356" max="4356" width="9.5703125" style="236" bestFit="1" customWidth="1"/>
    <col min="4357" max="4357" width="12.5703125" style="236" customWidth="1"/>
    <col min="4358" max="4358" width="12" style="236" customWidth="1"/>
    <col min="4359" max="4359" width="13.5703125" style="236" bestFit="1" customWidth="1"/>
    <col min="4360" max="4360" width="10.85546875" style="236" bestFit="1" customWidth="1"/>
    <col min="4361" max="4361" width="9.85546875" style="236" bestFit="1" customWidth="1"/>
    <col min="4362" max="4607" width="10.7109375" style="236"/>
    <col min="4608" max="4608" width="5.42578125" style="236" customWidth="1"/>
    <col min="4609" max="4609" width="8.42578125" style="236" customWidth="1"/>
    <col min="4610" max="4610" width="45.5703125" style="236" customWidth="1"/>
    <col min="4611" max="4611" width="9.140625" style="236" bestFit="1" customWidth="1"/>
    <col min="4612" max="4612" width="9.5703125" style="236" bestFit="1" customWidth="1"/>
    <col min="4613" max="4613" width="12.5703125" style="236" customWidth="1"/>
    <col min="4614" max="4614" width="12" style="236" customWidth="1"/>
    <col min="4615" max="4615" width="13.5703125" style="236" bestFit="1" customWidth="1"/>
    <col min="4616" max="4616" width="10.85546875" style="236" bestFit="1" customWidth="1"/>
    <col min="4617" max="4617" width="9.85546875" style="236" bestFit="1" customWidth="1"/>
    <col min="4618" max="4863" width="10.7109375" style="236"/>
    <col min="4864" max="4864" width="5.42578125" style="236" customWidth="1"/>
    <col min="4865" max="4865" width="8.42578125" style="236" customWidth="1"/>
    <col min="4866" max="4866" width="45.5703125" style="236" customWidth="1"/>
    <col min="4867" max="4867" width="9.140625" style="236" bestFit="1" customWidth="1"/>
    <col min="4868" max="4868" width="9.5703125" style="236" bestFit="1" customWidth="1"/>
    <col min="4869" max="4869" width="12.5703125" style="236" customWidth="1"/>
    <col min="4870" max="4870" width="12" style="236" customWidth="1"/>
    <col min="4871" max="4871" width="13.5703125" style="236" bestFit="1" customWidth="1"/>
    <col min="4872" max="4872" width="10.85546875" style="236" bestFit="1" customWidth="1"/>
    <col min="4873" max="4873" width="9.85546875" style="236" bestFit="1" customWidth="1"/>
    <col min="4874" max="5119" width="10.7109375" style="236"/>
    <col min="5120" max="5120" width="5.42578125" style="236" customWidth="1"/>
    <col min="5121" max="5121" width="8.42578125" style="236" customWidth="1"/>
    <col min="5122" max="5122" width="45.5703125" style="236" customWidth="1"/>
    <col min="5123" max="5123" width="9.140625" style="236" bestFit="1" customWidth="1"/>
    <col min="5124" max="5124" width="9.5703125" style="236" bestFit="1" customWidth="1"/>
    <col min="5125" max="5125" width="12.5703125" style="236" customWidth="1"/>
    <col min="5126" max="5126" width="12" style="236" customWidth="1"/>
    <col min="5127" max="5127" width="13.5703125" style="236" bestFit="1" customWidth="1"/>
    <col min="5128" max="5128" width="10.85546875" style="236" bestFit="1" customWidth="1"/>
    <col min="5129" max="5129" width="9.85546875" style="236" bestFit="1" customWidth="1"/>
    <col min="5130" max="5375" width="10.7109375" style="236"/>
    <col min="5376" max="5376" width="5.42578125" style="236" customWidth="1"/>
    <col min="5377" max="5377" width="8.42578125" style="236" customWidth="1"/>
    <col min="5378" max="5378" width="45.5703125" style="236" customWidth="1"/>
    <col min="5379" max="5379" width="9.140625" style="236" bestFit="1" customWidth="1"/>
    <col min="5380" max="5380" width="9.5703125" style="236" bestFit="1" customWidth="1"/>
    <col min="5381" max="5381" width="12.5703125" style="236" customWidth="1"/>
    <col min="5382" max="5382" width="12" style="236" customWidth="1"/>
    <col min="5383" max="5383" width="13.5703125" style="236" bestFit="1" customWidth="1"/>
    <col min="5384" max="5384" width="10.85546875" style="236" bestFit="1" customWidth="1"/>
    <col min="5385" max="5385" width="9.85546875" style="236" bestFit="1" customWidth="1"/>
    <col min="5386" max="5631" width="10.7109375" style="236"/>
    <col min="5632" max="5632" width="5.42578125" style="236" customWidth="1"/>
    <col min="5633" max="5633" width="8.42578125" style="236" customWidth="1"/>
    <col min="5634" max="5634" width="45.5703125" style="236" customWidth="1"/>
    <col min="5635" max="5635" width="9.140625" style="236" bestFit="1" customWidth="1"/>
    <col min="5636" max="5636" width="9.5703125" style="236" bestFit="1" customWidth="1"/>
    <col min="5637" max="5637" width="12.5703125" style="236" customWidth="1"/>
    <col min="5638" max="5638" width="12" style="236" customWidth="1"/>
    <col min="5639" max="5639" width="13.5703125" style="236" bestFit="1" customWidth="1"/>
    <col min="5640" max="5640" width="10.85546875" style="236" bestFit="1" customWidth="1"/>
    <col min="5641" max="5641" width="9.85546875" style="236" bestFit="1" customWidth="1"/>
    <col min="5642" max="5887" width="10.7109375" style="236"/>
    <col min="5888" max="5888" width="5.42578125" style="236" customWidth="1"/>
    <col min="5889" max="5889" width="8.42578125" style="236" customWidth="1"/>
    <col min="5890" max="5890" width="45.5703125" style="236" customWidth="1"/>
    <col min="5891" max="5891" width="9.140625" style="236" bestFit="1" customWidth="1"/>
    <col min="5892" max="5892" width="9.5703125" style="236" bestFit="1" customWidth="1"/>
    <col min="5893" max="5893" width="12.5703125" style="236" customWidth="1"/>
    <col min="5894" max="5894" width="12" style="236" customWidth="1"/>
    <col min="5895" max="5895" width="13.5703125" style="236" bestFit="1" customWidth="1"/>
    <col min="5896" max="5896" width="10.85546875" style="236" bestFit="1" customWidth="1"/>
    <col min="5897" max="5897" width="9.85546875" style="236" bestFit="1" customWidth="1"/>
    <col min="5898" max="6143" width="10.7109375" style="236"/>
    <col min="6144" max="6144" width="5.42578125" style="236" customWidth="1"/>
    <col min="6145" max="6145" width="8.42578125" style="236" customWidth="1"/>
    <col min="6146" max="6146" width="45.5703125" style="236" customWidth="1"/>
    <col min="6147" max="6147" width="9.140625" style="236" bestFit="1" customWidth="1"/>
    <col min="6148" max="6148" width="9.5703125" style="236" bestFit="1" customWidth="1"/>
    <col min="6149" max="6149" width="12.5703125" style="236" customWidth="1"/>
    <col min="6150" max="6150" width="12" style="236" customWidth="1"/>
    <col min="6151" max="6151" width="13.5703125" style="236" bestFit="1" customWidth="1"/>
    <col min="6152" max="6152" width="10.85546875" style="236" bestFit="1" customWidth="1"/>
    <col min="6153" max="6153" width="9.85546875" style="236" bestFit="1" customWidth="1"/>
    <col min="6154" max="6399" width="10.7109375" style="236"/>
    <col min="6400" max="6400" width="5.42578125" style="236" customWidth="1"/>
    <col min="6401" max="6401" width="8.42578125" style="236" customWidth="1"/>
    <col min="6402" max="6402" width="45.5703125" style="236" customWidth="1"/>
    <col min="6403" max="6403" width="9.140625" style="236" bestFit="1" customWidth="1"/>
    <col min="6404" max="6404" width="9.5703125" style="236" bestFit="1" customWidth="1"/>
    <col min="6405" max="6405" width="12.5703125" style="236" customWidth="1"/>
    <col min="6406" max="6406" width="12" style="236" customWidth="1"/>
    <col min="6407" max="6407" width="13.5703125" style="236" bestFit="1" customWidth="1"/>
    <col min="6408" max="6408" width="10.85546875" style="236" bestFit="1" customWidth="1"/>
    <col min="6409" max="6409" width="9.85546875" style="236" bestFit="1" customWidth="1"/>
    <col min="6410" max="6655" width="10.7109375" style="236"/>
    <col min="6656" max="6656" width="5.42578125" style="236" customWidth="1"/>
    <col min="6657" max="6657" width="8.42578125" style="236" customWidth="1"/>
    <col min="6658" max="6658" width="45.5703125" style="236" customWidth="1"/>
    <col min="6659" max="6659" width="9.140625" style="236" bestFit="1" customWidth="1"/>
    <col min="6660" max="6660" width="9.5703125" style="236" bestFit="1" customWidth="1"/>
    <col min="6661" max="6661" width="12.5703125" style="236" customWidth="1"/>
    <col min="6662" max="6662" width="12" style="236" customWidth="1"/>
    <col min="6663" max="6663" width="13.5703125" style="236" bestFit="1" customWidth="1"/>
    <col min="6664" max="6664" width="10.85546875" style="236" bestFit="1" customWidth="1"/>
    <col min="6665" max="6665" width="9.85546875" style="236" bestFit="1" customWidth="1"/>
    <col min="6666" max="6911" width="10.7109375" style="236"/>
    <col min="6912" max="6912" width="5.42578125" style="236" customWidth="1"/>
    <col min="6913" max="6913" width="8.42578125" style="236" customWidth="1"/>
    <col min="6914" max="6914" width="45.5703125" style="236" customWidth="1"/>
    <col min="6915" max="6915" width="9.140625" style="236" bestFit="1" customWidth="1"/>
    <col min="6916" max="6916" width="9.5703125" style="236" bestFit="1" customWidth="1"/>
    <col min="6917" max="6917" width="12.5703125" style="236" customWidth="1"/>
    <col min="6918" max="6918" width="12" style="236" customWidth="1"/>
    <col min="6919" max="6919" width="13.5703125" style="236" bestFit="1" customWidth="1"/>
    <col min="6920" max="6920" width="10.85546875" style="236" bestFit="1" customWidth="1"/>
    <col min="6921" max="6921" width="9.85546875" style="236" bestFit="1" customWidth="1"/>
    <col min="6922" max="7167" width="10.7109375" style="236"/>
    <col min="7168" max="7168" width="5.42578125" style="236" customWidth="1"/>
    <col min="7169" max="7169" width="8.42578125" style="236" customWidth="1"/>
    <col min="7170" max="7170" width="45.5703125" style="236" customWidth="1"/>
    <col min="7171" max="7171" width="9.140625" style="236" bestFit="1" customWidth="1"/>
    <col min="7172" max="7172" width="9.5703125" style="236" bestFit="1" customWidth="1"/>
    <col min="7173" max="7173" width="12.5703125" style="236" customWidth="1"/>
    <col min="7174" max="7174" width="12" style="236" customWidth="1"/>
    <col min="7175" max="7175" width="13.5703125" style="236" bestFit="1" customWidth="1"/>
    <col min="7176" max="7176" width="10.85546875" style="236" bestFit="1" customWidth="1"/>
    <col min="7177" max="7177" width="9.85546875" style="236" bestFit="1" customWidth="1"/>
    <col min="7178" max="7423" width="10.7109375" style="236"/>
    <col min="7424" max="7424" width="5.42578125" style="236" customWidth="1"/>
    <col min="7425" max="7425" width="8.42578125" style="236" customWidth="1"/>
    <col min="7426" max="7426" width="45.5703125" style="236" customWidth="1"/>
    <col min="7427" max="7427" width="9.140625" style="236" bestFit="1" customWidth="1"/>
    <col min="7428" max="7428" width="9.5703125" style="236" bestFit="1" customWidth="1"/>
    <col min="7429" max="7429" width="12.5703125" style="236" customWidth="1"/>
    <col min="7430" max="7430" width="12" style="236" customWidth="1"/>
    <col min="7431" max="7431" width="13.5703125" style="236" bestFit="1" customWidth="1"/>
    <col min="7432" max="7432" width="10.85546875" style="236" bestFit="1" customWidth="1"/>
    <col min="7433" max="7433" width="9.85546875" style="236" bestFit="1" customWidth="1"/>
    <col min="7434" max="7679" width="10.7109375" style="236"/>
    <col min="7680" max="7680" width="5.42578125" style="236" customWidth="1"/>
    <col min="7681" max="7681" width="8.42578125" style="236" customWidth="1"/>
    <col min="7682" max="7682" width="45.5703125" style="236" customWidth="1"/>
    <col min="7683" max="7683" width="9.140625" style="236" bestFit="1" customWidth="1"/>
    <col min="7684" max="7684" width="9.5703125" style="236" bestFit="1" customWidth="1"/>
    <col min="7685" max="7685" width="12.5703125" style="236" customWidth="1"/>
    <col min="7686" max="7686" width="12" style="236" customWidth="1"/>
    <col min="7687" max="7687" width="13.5703125" style="236" bestFit="1" customWidth="1"/>
    <col min="7688" max="7688" width="10.85546875" style="236" bestFit="1" customWidth="1"/>
    <col min="7689" max="7689" width="9.85546875" style="236" bestFit="1" customWidth="1"/>
    <col min="7690" max="7935" width="10.7109375" style="236"/>
    <col min="7936" max="7936" width="5.42578125" style="236" customWidth="1"/>
    <col min="7937" max="7937" width="8.42578125" style="236" customWidth="1"/>
    <col min="7938" max="7938" width="45.5703125" style="236" customWidth="1"/>
    <col min="7939" max="7939" width="9.140625" style="236" bestFit="1" customWidth="1"/>
    <col min="7940" max="7940" width="9.5703125" style="236" bestFit="1" customWidth="1"/>
    <col min="7941" max="7941" width="12.5703125" style="236" customWidth="1"/>
    <col min="7942" max="7942" width="12" style="236" customWidth="1"/>
    <col min="7943" max="7943" width="13.5703125" style="236" bestFit="1" customWidth="1"/>
    <col min="7944" max="7944" width="10.85546875" style="236" bestFit="1" customWidth="1"/>
    <col min="7945" max="7945" width="9.85546875" style="236" bestFit="1" customWidth="1"/>
    <col min="7946" max="8191" width="10.7109375" style="236"/>
    <col min="8192" max="8192" width="5.42578125" style="236" customWidth="1"/>
    <col min="8193" max="8193" width="8.42578125" style="236" customWidth="1"/>
    <col min="8194" max="8194" width="45.5703125" style="236" customWidth="1"/>
    <col min="8195" max="8195" width="9.140625" style="236" bestFit="1" customWidth="1"/>
    <col min="8196" max="8196" width="9.5703125" style="236" bestFit="1" customWidth="1"/>
    <col min="8197" max="8197" width="12.5703125" style="236" customWidth="1"/>
    <col min="8198" max="8198" width="12" style="236" customWidth="1"/>
    <col min="8199" max="8199" width="13.5703125" style="236" bestFit="1" customWidth="1"/>
    <col min="8200" max="8200" width="10.85546875" style="236" bestFit="1" customWidth="1"/>
    <col min="8201" max="8201" width="9.85546875" style="236" bestFit="1" customWidth="1"/>
    <col min="8202" max="8447" width="10.7109375" style="236"/>
    <col min="8448" max="8448" width="5.42578125" style="236" customWidth="1"/>
    <col min="8449" max="8449" width="8.42578125" style="236" customWidth="1"/>
    <col min="8450" max="8450" width="45.5703125" style="236" customWidth="1"/>
    <col min="8451" max="8451" width="9.140625" style="236" bestFit="1" customWidth="1"/>
    <col min="8452" max="8452" width="9.5703125" style="236" bestFit="1" customWidth="1"/>
    <col min="8453" max="8453" width="12.5703125" style="236" customWidth="1"/>
    <col min="8454" max="8454" width="12" style="236" customWidth="1"/>
    <col min="8455" max="8455" width="13.5703125" style="236" bestFit="1" customWidth="1"/>
    <col min="8456" max="8456" width="10.85546875" style="236" bestFit="1" customWidth="1"/>
    <col min="8457" max="8457" width="9.85546875" style="236" bestFit="1" customWidth="1"/>
    <col min="8458" max="8703" width="10.7109375" style="236"/>
    <col min="8704" max="8704" width="5.42578125" style="236" customWidth="1"/>
    <col min="8705" max="8705" width="8.42578125" style="236" customWidth="1"/>
    <col min="8706" max="8706" width="45.5703125" style="236" customWidth="1"/>
    <col min="8707" max="8707" width="9.140625" style="236" bestFit="1" customWidth="1"/>
    <col min="8708" max="8708" width="9.5703125" style="236" bestFit="1" customWidth="1"/>
    <col min="8709" max="8709" width="12.5703125" style="236" customWidth="1"/>
    <col min="8710" max="8710" width="12" style="236" customWidth="1"/>
    <col min="8711" max="8711" width="13.5703125" style="236" bestFit="1" customWidth="1"/>
    <col min="8712" max="8712" width="10.85546875" style="236" bestFit="1" customWidth="1"/>
    <col min="8713" max="8713" width="9.85546875" style="236" bestFit="1" customWidth="1"/>
    <col min="8714" max="8959" width="10.7109375" style="236"/>
    <col min="8960" max="8960" width="5.42578125" style="236" customWidth="1"/>
    <col min="8961" max="8961" width="8.42578125" style="236" customWidth="1"/>
    <col min="8962" max="8962" width="45.5703125" style="236" customWidth="1"/>
    <col min="8963" max="8963" width="9.140625" style="236" bestFit="1" customWidth="1"/>
    <col min="8964" max="8964" width="9.5703125" style="236" bestFit="1" customWidth="1"/>
    <col min="8965" max="8965" width="12.5703125" style="236" customWidth="1"/>
    <col min="8966" max="8966" width="12" style="236" customWidth="1"/>
    <col min="8967" max="8967" width="13.5703125" style="236" bestFit="1" customWidth="1"/>
    <col min="8968" max="8968" width="10.85546875" style="236" bestFit="1" customWidth="1"/>
    <col min="8969" max="8969" width="9.85546875" style="236" bestFit="1" customWidth="1"/>
    <col min="8970" max="9215" width="10.7109375" style="236"/>
    <col min="9216" max="9216" width="5.42578125" style="236" customWidth="1"/>
    <col min="9217" max="9217" width="8.42578125" style="236" customWidth="1"/>
    <col min="9218" max="9218" width="45.5703125" style="236" customWidth="1"/>
    <col min="9219" max="9219" width="9.140625" style="236" bestFit="1" customWidth="1"/>
    <col min="9220" max="9220" width="9.5703125" style="236" bestFit="1" customWidth="1"/>
    <col min="9221" max="9221" width="12.5703125" style="236" customWidth="1"/>
    <col min="9222" max="9222" width="12" style="236" customWidth="1"/>
    <col min="9223" max="9223" width="13.5703125" style="236" bestFit="1" customWidth="1"/>
    <col min="9224" max="9224" width="10.85546875" style="236" bestFit="1" customWidth="1"/>
    <col min="9225" max="9225" width="9.85546875" style="236" bestFit="1" customWidth="1"/>
    <col min="9226" max="9471" width="10.7109375" style="236"/>
    <col min="9472" max="9472" width="5.42578125" style="236" customWidth="1"/>
    <col min="9473" max="9473" width="8.42578125" style="236" customWidth="1"/>
    <col min="9474" max="9474" width="45.5703125" style="236" customWidth="1"/>
    <col min="9475" max="9475" width="9.140625" style="236" bestFit="1" customWidth="1"/>
    <col min="9476" max="9476" width="9.5703125" style="236" bestFit="1" customWidth="1"/>
    <col min="9477" max="9477" width="12.5703125" style="236" customWidth="1"/>
    <col min="9478" max="9478" width="12" style="236" customWidth="1"/>
    <col min="9479" max="9479" width="13.5703125" style="236" bestFit="1" customWidth="1"/>
    <col min="9480" max="9480" width="10.85546875" style="236" bestFit="1" customWidth="1"/>
    <col min="9481" max="9481" width="9.85546875" style="236" bestFit="1" customWidth="1"/>
    <col min="9482" max="9727" width="10.7109375" style="236"/>
    <col min="9728" max="9728" width="5.42578125" style="236" customWidth="1"/>
    <col min="9729" max="9729" width="8.42578125" style="236" customWidth="1"/>
    <col min="9730" max="9730" width="45.5703125" style="236" customWidth="1"/>
    <col min="9731" max="9731" width="9.140625" style="236" bestFit="1" customWidth="1"/>
    <col min="9732" max="9732" width="9.5703125" style="236" bestFit="1" customWidth="1"/>
    <col min="9733" max="9733" width="12.5703125" style="236" customWidth="1"/>
    <col min="9734" max="9734" width="12" style="236" customWidth="1"/>
    <col min="9735" max="9735" width="13.5703125" style="236" bestFit="1" customWidth="1"/>
    <col min="9736" max="9736" width="10.85546875" style="236" bestFit="1" customWidth="1"/>
    <col min="9737" max="9737" width="9.85546875" style="236" bestFit="1" customWidth="1"/>
    <col min="9738" max="9983" width="10.7109375" style="236"/>
    <col min="9984" max="9984" width="5.42578125" style="236" customWidth="1"/>
    <col min="9985" max="9985" width="8.42578125" style="236" customWidth="1"/>
    <col min="9986" max="9986" width="45.5703125" style="236" customWidth="1"/>
    <col min="9987" max="9987" width="9.140625" style="236" bestFit="1" customWidth="1"/>
    <col min="9988" max="9988" width="9.5703125" style="236" bestFit="1" customWidth="1"/>
    <col min="9989" max="9989" width="12.5703125" style="236" customWidth="1"/>
    <col min="9990" max="9990" width="12" style="236" customWidth="1"/>
    <col min="9991" max="9991" width="13.5703125" style="236" bestFit="1" customWidth="1"/>
    <col min="9992" max="9992" width="10.85546875" style="236" bestFit="1" customWidth="1"/>
    <col min="9993" max="9993" width="9.85546875" style="236" bestFit="1" customWidth="1"/>
    <col min="9994" max="10239" width="10.7109375" style="236"/>
    <col min="10240" max="10240" width="5.42578125" style="236" customWidth="1"/>
    <col min="10241" max="10241" width="8.42578125" style="236" customWidth="1"/>
    <col min="10242" max="10242" width="45.5703125" style="236" customWidth="1"/>
    <col min="10243" max="10243" width="9.140625" style="236" bestFit="1" customWidth="1"/>
    <col min="10244" max="10244" width="9.5703125" style="236" bestFit="1" customWidth="1"/>
    <col min="10245" max="10245" width="12.5703125" style="236" customWidth="1"/>
    <col min="10246" max="10246" width="12" style="236" customWidth="1"/>
    <col min="10247" max="10247" width="13.5703125" style="236" bestFit="1" customWidth="1"/>
    <col min="10248" max="10248" width="10.85546875" style="236" bestFit="1" customWidth="1"/>
    <col min="10249" max="10249" width="9.85546875" style="236" bestFit="1" customWidth="1"/>
    <col min="10250" max="10495" width="10.7109375" style="236"/>
    <col min="10496" max="10496" width="5.42578125" style="236" customWidth="1"/>
    <col min="10497" max="10497" width="8.42578125" style="236" customWidth="1"/>
    <col min="10498" max="10498" width="45.5703125" style="236" customWidth="1"/>
    <col min="10499" max="10499" width="9.140625" style="236" bestFit="1" customWidth="1"/>
    <col min="10500" max="10500" width="9.5703125" style="236" bestFit="1" customWidth="1"/>
    <col min="10501" max="10501" width="12.5703125" style="236" customWidth="1"/>
    <col min="10502" max="10502" width="12" style="236" customWidth="1"/>
    <col min="10503" max="10503" width="13.5703125" style="236" bestFit="1" customWidth="1"/>
    <col min="10504" max="10504" width="10.85546875" style="236" bestFit="1" customWidth="1"/>
    <col min="10505" max="10505" width="9.85546875" style="236" bestFit="1" customWidth="1"/>
    <col min="10506" max="10751" width="10.7109375" style="236"/>
    <col min="10752" max="10752" width="5.42578125" style="236" customWidth="1"/>
    <col min="10753" max="10753" width="8.42578125" style="236" customWidth="1"/>
    <col min="10754" max="10754" width="45.5703125" style="236" customWidth="1"/>
    <col min="10755" max="10755" width="9.140625" style="236" bestFit="1" customWidth="1"/>
    <col min="10756" max="10756" width="9.5703125" style="236" bestFit="1" customWidth="1"/>
    <col min="10757" max="10757" width="12.5703125" style="236" customWidth="1"/>
    <col min="10758" max="10758" width="12" style="236" customWidth="1"/>
    <col min="10759" max="10759" width="13.5703125" style="236" bestFit="1" customWidth="1"/>
    <col min="10760" max="10760" width="10.85546875" style="236" bestFit="1" customWidth="1"/>
    <col min="10761" max="10761" width="9.85546875" style="236" bestFit="1" customWidth="1"/>
    <col min="10762" max="11007" width="10.7109375" style="236"/>
    <col min="11008" max="11008" width="5.42578125" style="236" customWidth="1"/>
    <col min="11009" max="11009" width="8.42578125" style="236" customWidth="1"/>
    <col min="11010" max="11010" width="45.5703125" style="236" customWidth="1"/>
    <col min="11011" max="11011" width="9.140625" style="236" bestFit="1" customWidth="1"/>
    <col min="11012" max="11012" width="9.5703125" style="236" bestFit="1" customWidth="1"/>
    <col min="11013" max="11013" width="12.5703125" style="236" customWidth="1"/>
    <col min="11014" max="11014" width="12" style="236" customWidth="1"/>
    <col min="11015" max="11015" width="13.5703125" style="236" bestFit="1" customWidth="1"/>
    <col min="11016" max="11016" width="10.85546875" style="236" bestFit="1" customWidth="1"/>
    <col min="11017" max="11017" width="9.85546875" style="236" bestFit="1" customWidth="1"/>
    <col min="11018" max="11263" width="10.7109375" style="236"/>
    <col min="11264" max="11264" width="5.42578125" style="236" customWidth="1"/>
    <col min="11265" max="11265" width="8.42578125" style="236" customWidth="1"/>
    <col min="11266" max="11266" width="45.5703125" style="236" customWidth="1"/>
    <col min="11267" max="11267" width="9.140625" style="236" bestFit="1" customWidth="1"/>
    <col min="11268" max="11268" width="9.5703125" style="236" bestFit="1" customWidth="1"/>
    <col min="11269" max="11269" width="12.5703125" style="236" customWidth="1"/>
    <col min="11270" max="11270" width="12" style="236" customWidth="1"/>
    <col min="11271" max="11271" width="13.5703125" style="236" bestFit="1" customWidth="1"/>
    <col min="11272" max="11272" width="10.85546875" style="236" bestFit="1" customWidth="1"/>
    <col min="11273" max="11273" width="9.85546875" style="236" bestFit="1" customWidth="1"/>
    <col min="11274" max="11519" width="10.7109375" style="236"/>
    <col min="11520" max="11520" width="5.42578125" style="236" customWidth="1"/>
    <col min="11521" max="11521" width="8.42578125" style="236" customWidth="1"/>
    <col min="11522" max="11522" width="45.5703125" style="236" customWidth="1"/>
    <col min="11523" max="11523" width="9.140625" style="236" bestFit="1" customWidth="1"/>
    <col min="11524" max="11524" width="9.5703125" style="236" bestFit="1" customWidth="1"/>
    <col min="11525" max="11525" width="12.5703125" style="236" customWidth="1"/>
    <col min="11526" max="11526" width="12" style="236" customWidth="1"/>
    <col min="11527" max="11527" width="13.5703125" style="236" bestFit="1" customWidth="1"/>
    <col min="11528" max="11528" width="10.85546875" style="236" bestFit="1" customWidth="1"/>
    <col min="11529" max="11529" width="9.85546875" style="236" bestFit="1" customWidth="1"/>
    <col min="11530" max="11775" width="10.7109375" style="236"/>
    <col min="11776" max="11776" width="5.42578125" style="236" customWidth="1"/>
    <col min="11777" max="11777" width="8.42578125" style="236" customWidth="1"/>
    <col min="11778" max="11778" width="45.5703125" style="236" customWidth="1"/>
    <col min="11779" max="11779" width="9.140625" style="236" bestFit="1" customWidth="1"/>
    <col min="11780" max="11780" width="9.5703125" style="236" bestFit="1" customWidth="1"/>
    <col min="11781" max="11781" width="12.5703125" style="236" customWidth="1"/>
    <col min="11782" max="11782" width="12" style="236" customWidth="1"/>
    <col min="11783" max="11783" width="13.5703125" style="236" bestFit="1" customWidth="1"/>
    <col min="11784" max="11784" width="10.85546875" style="236" bestFit="1" customWidth="1"/>
    <col min="11785" max="11785" width="9.85546875" style="236" bestFit="1" customWidth="1"/>
    <col min="11786" max="12031" width="10.7109375" style="236"/>
    <col min="12032" max="12032" width="5.42578125" style="236" customWidth="1"/>
    <col min="12033" max="12033" width="8.42578125" style="236" customWidth="1"/>
    <col min="12034" max="12034" width="45.5703125" style="236" customWidth="1"/>
    <col min="12035" max="12035" width="9.140625" style="236" bestFit="1" customWidth="1"/>
    <col min="12036" max="12036" width="9.5703125" style="236" bestFit="1" customWidth="1"/>
    <col min="12037" max="12037" width="12.5703125" style="236" customWidth="1"/>
    <col min="12038" max="12038" width="12" style="236" customWidth="1"/>
    <col min="12039" max="12039" width="13.5703125" style="236" bestFit="1" customWidth="1"/>
    <col min="12040" max="12040" width="10.85546875" style="236" bestFit="1" customWidth="1"/>
    <col min="12041" max="12041" width="9.85546875" style="236" bestFit="1" customWidth="1"/>
    <col min="12042" max="12287" width="10.7109375" style="236"/>
    <col min="12288" max="12288" width="5.42578125" style="236" customWidth="1"/>
    <col min="12289" max="12289" width="8.42578125" style="236" customWidth="1"/>
    <col min="12290" max="12290" width="45.5703125" style="236" customWidth="1"/>
    <col min="12291" max="12291" width="9.140625" style="236" bestFit="1" customWidth="1"/>
    <col min="12292" max="12292" width="9.5703125" style="236" bestFit="1" customWidth="1"/>
    <col min="12293" max="12293" width="12.5703125" style="236" customWidth="1"/>
    <col min="12294" max="12294" width="12" style="236" customWidth="1"/>
    <col min="12295" max="12295" width="13.5703125" style="236" bestFit="1" customWidth="1"/>
    <col min="12296" max="12296" width="10.85546875" style="236" bestFit="1" customWidth="1"/>
    <col min="12297" max="12297" width="9.85546875" style="236" bestFit="1" customWidth="1"/>
    <col min="12298" max="12543" width="10.7109375" style="236"/>
    <col min="12544" max="12544" width="5.42578125" style="236" customWidth="1"/>
    <col min="12545" max="12545" width="8.42578125" style="236" customWidth="1"/>
    <col min="12546" max="12546" width="45.5703125" style="236" customWidth="1"/>
    <col min="12547" max="12547" width="9.140625" style="236" bestFit="1" customWidth="1"/>
    <col min="12548" max="12548" width="9.5703125" style="236" bestFit="1" customWidth="1"/>
    <col min="12549" max="12549" width="12.5703125" style="236" customWidth="1"/>
    <col min="12550" max="12550" width="12" style="236" customWidth="1"/>
    <col min="12551" max="12551" width="13.5703125" style="236" bestFit="1" customWidth="1"/>
    <col min="12552" max="12552" width="10.85546875" style="236" bestFit="1" customWidth="1"/>
    <col min="12553" max="12553" width="9.85546875" style="236" bestFit="1" customWidth="1"/>
    <col min="12554" max="12799" width="10.7109375" style="236"/>
    <col min="12800" max="12800" width="5.42578125" style="236" customWidth="1"/>
    <col min="12801" max="12801" width="8.42578125" style="236" customWidth="1"/>
    <col min="12802" max="12802" width="45.5703125" style="236" customWidth="1"/>
    <col min="12803" max="12803" width="9.140625" style="236" bestFit="1" customWidth="1"/>
    <col min="12804" max="12804" width="9.5703125" style="236" bestFit="1" customWidth="1"/>
    <col min="12805" max="12805" width="12.5703125" style="236" customWidth="1"/>
    <col min="12806" max="12806" width="12" style="236" customWidth="1"/>
    <col min="12807" max="12807" width="13.5703125" style="236" bestFit="1" customWidth="1"/>
    <col min="12808" max="12808" width="10.85546875" style="236" bestFit="1" customWidth="1"/>
    <col min="12809" max="12809" width="9.85546875" style="236" bestFit="1" customWidth="1"/>
    <col min="12810" max="13055" width="10.7109375" style="236"/>
    <col min="13056" max="13056" width="5.42578125" style="236" customWidth="1"/>
    <col min="13057" max="13057" width="8.42578125" style="236" customWidth="1"/>
    <col min="13058" max="13058" width="45.5703125" style="236" customWidth="1"/>
    <col min="13059" max="13059" width="9.140625" style="236" bestFit="1" customWidth="1"/>
    <col min="13060" max="13060" width="9.5703125" style="236" bestFit="1" customWidth="1"/>
    <col min="13061" max="13061" width="12.5703125" style="236" customWidth="1"/>
    <col min="13062" max="13062" width="12" style="236" customWidth="1"/>
    <col min="13063" max="13063" width="13.5703125" style="236" bestFit="1" customWidth="1"/>
    <col min="13064" max="13064" width="10.85546875" style="236" bestFit="1" customWidth="1"/>
    <col min="13065" max="13065" width="9.85546875" style="236" bestFit="1" customWidth="1"/>
    <col min="13066" max="13311" width="10.7109375" style="236"/>
    <col min="13312" max="13312" width="5.42578125" style="236" customWidth="1"/>
    <col min="13313" max="13313" width="8.42578125" style="236" customWidth="1"/>
    <col min="13314" max="13314" width="45.5703125" style="236" customWidth="1"/>
    <col min="13315" max="13315" width="9.140625" style="236" bestFit="1" customWidth="1"/>
    <col min="13316" max="13316" width="9.5703125" style="236" bestFit="1" customWidth="1"/>
    <col min="13317" max="13317" width="12.5703125" style="236" customWidth="1"/>
    <col min="13318" max="13318" width="12" style="236" customWidth="1"/>
    <col min="13319" max="13319" width="13.5703125" style="236" bestFit="1" customWidth="1"/>
    <col min="13320" max="13320" width="10.85546875" style="236" bestFit="1" customWidth="1"/>
    <col min="13321" max="13321" width="9.85546875" style="236" bestFit="1" customWidth="1"/>
    <col min="13322" max="13567" width="10.7109375" style="236"/>
    <col min="13568" max="13568" width="5.42578125" style="236" customWidth="1"/>
    <col min="13569" max="13569" width="8.42578125" style="236" customWidth="1"/>
    <col min="13570" max="13570" width="45.5703125" style="236" customWidth="1"/>
    <col min="13571" max="13571" width="9.140625" style="236" bestFit="1" customWidth="1"/>
    <col min="13572" max="13572" width="9.5703125" style="236" bestFit="1" customWidth="1"/>
    <col min="13573" max="13573" width="12.5703125" style="236" customWidth="1"/>
    <col min="13574" max="13574" width="12" style="236" customWidth="1"/>
    <col min="13575" max="13575" width="13.5703125" style="236" bestFit="1" customWidth="1"/>
    <col min="13576" max="13576" width="10.85546875" style="236" bestFit="1" customWidth="1"/>
    <col min="13577" max="13577" width="9.85546875" style="236" bestFit="1" customWidth="1"/>
    <col min="13578" max="13823" width="10.7109375" style="236"/>
    <col min="13824" max="13824" width="5.42578125" style="236" customWidth="1"/>
    <col min="13825" max="13825" width="8.42578125" style="236" customWidth="1"/>
    <col min="13826" max="13826" width="45.5703125" style="236" customWidth="1"/>
    <col min="13827" max="13827" width="9.140625" style="236" bestFit="1" customWidth="1"/>
    <col min="13828" max="13828" width="9.5703125" style="236" bestFit="1" customWidth="1"/>
    <col min="13829" max="13829" width="12.5703125" style="236" customWidth="1"/>
    <col min="13830" max="13830" width="12" style="236" customWidth="1"/>
    <col min="13831" max="13831" width="13.5703125" style="236" bestFit="1" customWidth="1"/>
    <col min="13832" max="13832" width="10.85546875" style="236" bestFit="1" customWidth="1"/>
    <col min="13833" max="13833" width="9.85546875" style="236" bestFit="1" customWidth="1"/>
    <col min="13834" max="14079" width="10.7109375" style="236"/>
    <col min="14080" max="14080" width="5.42578125" style="236" customWidth="1"/>
    <col min="14081" max="14081" width="8.42578125" style="236" customWidth="1"/>
    <col min="14082" max="14082" width="45.5703125" style="236" customWidth="1"/>
    <col min="14083" max="14083" width="9.140625" style="236" bestFit="1" customWidth="1"/>
    <col min="14084" max="14084" width="9.5703125" style="236" bestFit="1" customWidth="1"/>
    <col min="14085" max="14085" width="12.5703125" style="236" customWidth="1"/>
    <col min="14086" max="14086" width="12" style="236" customWidth="1"/>
    <col min="14087" max="14087" width="13.5703125" style="236" bestFit="1" customWidth="1"/>
    <col min="14088" max="14088" width="10.85546875" style="236" bestFit="1" customWidth="1"/>
    <col min="14089" max="14089" width="9.85546875" style="236" bestFit="1" customWidth="1"/>
    <col min="14090" max="14335" width="10.7109375" style="236"/>
    <col min="14336" max="14336" width="5.42578125" style="236" customWidth="1"/>
    <col min="14337" max="14337" width="8.42578125" style="236" customWidth="1"/>
    <col min="14338" max="14338" width="45.5703125" style="236" customWidth="1"/>
    <col min="14339" max="14339" width="9.140625" style="236" bestFit="1" customWidth="1"/>
    <col min="14340" max="14340" width="9.5703125" style="236" bestFit="1" customWidth="1"/>
    <col min="14341" max="14341" width="12.5703125" style="236" customWidth="1"/>
    <col min="14342" max="14342" width="12" style="236" customWidth="1"/>
    <col min="14343" max="14343" width="13.5703125" style="236" bestFit="1" customWidth="1"/>
    <col min="14344" max="14344" width="10.85546875" style="236" bestFit="1" customWidth="1"/>
    <col min="14345" max="14345" width="9.85546875" style="236" bestFit="1" customWidth="1"/>
    <col min="14346" max="14591" width="10.7109375" style="236"/>
    <col min="14592" max="14592" width="5.42578125" style="236" customWidth="1"/>
    <col min="14593" max="14593" width="8.42578125" style="236" customWidth="1"/>
    <col min="14594" max="14594" width="45.5703125" style="236" customWidth="1"/>
    <col min="14595" max="14595" width="9.140625" style="236" bestFit="1" customWidth="1"/>
    <col min="14596" max="14596" width="9.5703125" style="236" bestFit="1" customWidth="1"/>
    <col min="14597" max="14597" width="12.5703125" style="236" customWidth="1"/>
    <col min="14598" max="14598" width="12" style="236" customWidth="1"/>
    <col min="14599" max="14599" width="13.5703125" style="236" bestFit="1" customWidth="1"/>
    <col min="14600" max="14600" width="10.85546875" style="236" bestFit="1" customWidth="1"/>
    <col min="14601" max="14601" width="9.85546875" style="236" bestFit="1" customWidth="1"/>
    <col min="14602" max="14847" width="10.7109375" style="236"/>
    <col min="14848" max="14848" width="5.42578125" style="236" customWidth="1"/>
    <col min="14849" max="14849" width="8.42578125" style="236" customWidth="1"/>
    <col min="14850" max="14850" width="45.5703125" style="236" customWidth="1"/>
    <col min="14851" max="14851" width="9.140625" style="236" bestFit="1" customWidth="1"/>
    <col min="14852" max="14852" width="9.5703125" style="236" bestFit="1" customWidth="1"/>
    <col min="14853" max="14853" width="12.5703125" style="236" customWidth="1"/>
    <col min="14854" max="14854" width="12" style="236" customWidth="1"/>
    <col min="14855" max="14855" width="13.5703125" style="236" bestFit="1" customWidth="1"/>
    <col min="14856" max="14856" width="10.85546875" style="236" bestFit="1" customWidth="1"/>
    <col min="14857" max="14857" width="9.85546875" style="236" bestFit="1" customWidth="1"/>
    <col min="14858" max="15103" width="10.7109375" style="236"/>
    <col min="15104" max="15104" width="5.42578125" style="236" customWidth="1"/>
    <col min="15105" max="15105" width="8.42578125" style="236" customWidth="1"/>
    <col min="15106" max="15106" width="45.5703125" style="236" customWidth="1"/>
    <col min="15107" max="15107" width="9.140625" style="236" bestFit="1" customWidth="1"/>
    <col min="15108" max="15108" width="9.5703125" style="236" bestFit="1" customWidth="1"/>
    <col min="15109" max="15109" width="12.5703125" style="236" customWidth="1"/>
    <col min="15110" max="15110" width="12" style="236" customWidth="1"/>
    <col min="15111" max="15111" width="13.5703125" style="236" bestFit="1" customWidth="1"/>
    <col min="15112" max="15112" width="10.85546875" style="236" bestFit="1" customWidth="1"/>
    <col min="15113" max="15113" width="9.85546875" style="236" bestFit="1" customWidth="1"/>
    <col min="15114" max="15359" width="10.7109375" style="236"/>
    <col min="15360" max="15360" width="5.42578125" style="236" customWidth="1"/>
    <col min="15361" max="15361" width="8.42578125" style="236" customWidth="1"/>
    <col min="15362" max="15362" width="45.5703125" style="236" customWidth="1"/>
    <col min="15363" max="15363" width="9.140625" style="236" bestFit="1" customWidth="1"/>
    <col min="15364" max="15364" width="9.5703125" style="236" bestFit="1" customWidth="1"/>
    <col min="15365" max="15365" width="12.5703125" style="236" customWidth="1"/>
    <col min="15366" max="15366" width="12" style="236" customWidth="1"/>
    <col min="15367" max="15367" width="13.5703125" style="236" bestFit="1" customWidth="1"/>
    <col min="15368" max="15368" width="10.85546875" style="236" bestFit="1" customWidth="1"/>
    <col min="15369" max="15369" width="9.85546875" style="236" bestFit="1" customWidth="1"/>
    <col min="15370" max="15615" width="10.7109375" style="236"/>
    <col min="15616" max="15616" width="5.42578125" style="236" customWidth="1"/>
    <col min="15617" max="15617" width="8.42578125" style="236" customWidth="1"/>
    <col min="15618" max="15618" width="45.5703125" style="236" customWidth="1"/>
    <col min="15619" max="15619" width="9.140625" style="236" bestFit="1" customWidth="1"/>
    <col min="15620" max="15620" width="9.5703125" style="236" bestFit="1" customWidth="1"/>
    <col min="15621" max="15621" width="12.5703125" style="236" customWidth="1"/>
    <col min="15622" max="15622" width="12" style="236" customWidth="1"/>
    <col min="15623" max="15623" width="13.5703125" style="236" bestFit="1" customWidth="1"/>
    <col min="15624" max="15624" width="10.85546875" style="236" bestFit="1" customWidth="1"/>
    <col min="15625" max="15625" width="9.85546875" style="236" bestFit="1" customWidth="1"/>
    <col min="15626" max="15871" width="10.7109375" style="236"/>
    <col min="15872" max="15872" width="5.42578125" style="236" customWidth="1"/>
    <col min="15873" max="15873" width="8.42578125" style="236" customWidth="1"/>
    <col min="15874" max="15874" width="45.5703125" style="236" customWidth="1"/>
    <col min="15875" max="15875" width="9.140625" style="236" bestFit="1" customWidth="1"/>
    <col min="15876" max="15876" width="9.5703125" style="236" bestFit="1" customWidth="1"/>
    <col min="15877" max="15877" width="12.5703125" style="236" customWidth="1"/>
    <col min="15878" max="15878" width="12" style="236" customWidth="1"/>
    <col min="15879" max="15879" width="13.5703125" style="236" bestFit="1" customWidth="1"/>
    <col min="15880" max="15880" width="10.85546875" style="236" bestFit="1" customWidth="1"/>
    <col min="15881" max="15881" width="9.85546875" style="236" bestFit="1" customWidth="1"/>
    <col min="15882" max="16127" width="10.7109375" style="236"/>
    <col min="16128" max="16128" width="5.42578125" style="236" customWidth="1"/>
    <col min="16129" max="16129" width="8.42578125" style="236" customWidth="1"/>
    <col min="16130" max="16130" width="45.5703125" style="236" customWidth="1"/>
    <col min="16131" max="16131" width="9.140625" style="236" bestFit="1" customWidth="1"/>
    <col min="16132" max="16132" width="9.5703125" style="236" bestFit="1" customWidth="1"/>
    <col min="16133" max="16133" width="12.5703125" style="236" customWidth="1"/>
    <col min="16134" max="16134" width="12" style="236" customWidth="1"/>
    <col min="16135" max="16135" width="13.5703125" style="236" bestFit="1" customWidth="1"/>
    <col min="16136" max="16136" width="10.85546875" style="236" bestFit="1" customWidth="1"/>
    <col min="16137" max="16137" width="9.85546875" style="236" bestFit="1" customWidth="1"/>
    <col min="16138" max="16384" width="10.7109375" style="306"/>
  </cols>
  <sheetData>
    <row r="1" spans="1:9" s="357" customFormat="1" ht="21.75" customHeight="1">
      <c r="A1" s="8" t="s">
        <v>71</v>
      </c>
      <c r="B1" s="8" t="s">
        <v>72</v>
      </c>
      <c r="C1" s="8" t="s">
        <v>73</v>
      </c>
      <c r="D1" s="13" t="s">
        <v>74</v>
      </c>
      <c r="E1" s="13" t="s">
        <v>75</v>
      </c>
      <c r="F1" s="13" t="s">
        <v>76</v>
      </c>
      <c r="G1" s="13" t="s">
        <v>77</v>
      </c>
      <c r="H1" s="13" t="s">
        <v>0</v>
      </c>
      <c r="I1" s="13" t="s">
        <v>1</v>
      </c>
    </row>
    <row r="2" spans="1:9" s="20" customFormat="1" ht="14.25">
      <c r="A2" s="57">
        <v>1</v>
      </c>
      <c r="B2" s="9"/>
      <c r="C2" s="100" t="s">
        <v>688</v>
      </c>
      <c r="D2" s="121">
        <v>120</v>
      </c>
      <c r="E2" s="11" t="s">
        <v>1980</v>
      </c>
      <c r="F2" s="303"/>
      <c r="G2" s="237"/>
      <c r="H2" s="125">
        <f>+F2*D2</f>
        <v>0</v>
      </c>
      <c r="I2" s="15">
        <f>+G2*D2</f>
        <v>0</v>
      </c>
    </row>
    <row r="3" spans="1:9">
      <c r="A3" s="101"/>
      <c r="B3" s="102"/>
      <c r="C3" s="103"/>
      <c r="D3" s="121"/>
      <c r="E3" s="11"/>
      <c r="G3" s="125"/>
      <c r="H3" s="125"/>
      <c r="I3" s="15"/>
    </row>
    <row r="4" spans="1:9">
      <c r="A4" s="101">
        <v>2</v>
      </c>
      <c r="B4" s="102"/>
      <c r="C4" s="103" t="s">
        <v>690</v>
      </c>
      <c r="D4" s="121">
        <v>105</v>
      </c>
      <c r="E4" s="11" t="s">
        <v>279</v>
      </c>
      <c r="F4" s="303"/>
      <c r="G4" s="237"/>
      <c r="H4" s="125">
        <f>+F4*D4</f>
        <v>0</v>
      </c>
      <c r="I4" s="15">
        <f>+G4*D4</f>
        <v>0</v>
      </c>
    </row>
    <row r="5" spans="1:9">
      <c r="A5" s="101"/>
      <c r="B5" s="102"/>
      <c r="C5" s="103"/>
      <c r="D5" s="121"/>
      <c r="E5" s="11"/>
      <c r="G5" s="125"/>
      <c r="H5" s="125"/>
      <c r="I5" s="15"/>
    </row>
    <row r="6" spans="1:9">
      <c r="A6" s="164"/>
      <c r="B6" s="12"/>
      <c r="C6" s="12" t="s">
        <v>4110</v>
      </c>
      <c r="D6" s="122"/>
      <c r="E6" s="164"/>
      <c r="F6" s="268"/>
      <c r="G6" s="268"/>
      <c r="H6" s="383">
        <f>SUM(H2:H4)</f>
        <v>0</v>
      </c>
      <c r="I6" s="383">
        <f>SUM(I2:I4)</f>
        <v>0</v>
      </c>
    </row>
    <row r="7" spans="1:9">
      <c r="A7" s="101"/>
      <c r="B7" s="102"/>
      <c r="C7" s="103"/>
      <c r="D7" s="123"/>
      <c r="E7" s="304"/>
      <c r="G7" s="126"/>
      <c r="H7" s="126"/>
      <c r="I7" s="127"/>
    </row>
    <row r="8" spans="1:9" ht="57">
      <c r="A8" s="101">
        <v>3</v>
      </c>
      <c r="B8" s="102"/>
      <c r="C8" s="103" t="s">
        <v>4077</v>
      </c>
      <c r="D8" s="121">
        <v>720</v>
      </c>
      <c r="E8" s="11" t="s">
        <v>239</v>
      </c>
      <c r="F8" s="303"/>
      <c r="G8" s="237"/>
      <c r="H8" s="125">
        <f>+F8*D8</f>
        <v>0</v>
      </c>
      <c r="I8" s="15">
        <f>+G8*D8</f>
        <v>0</v>
      </c>
    </row>
    <row r="9" spans="1:9">
      <c r="A9" s="101"/>
      <c r="B9" s="102"/>
      <c r="C9" s="103"/>
      <c r="D9" s="121"/>
      <c r="E9" s="11"/>
      <c r="G9" s="125"/>
      <c r="H9" s="125"/>
      <c r="I9" s="15"/>
    </row>
    <row r="10" spans="1:9" ht="57">
      <c r="A10" s="101">
        <v>4</v>
      </c>
      <c r="B10" s="102"/>
      <c r="C10" s="103" t="s">
        <v>691</v>
      </c>
      <c r="D10" s="121">
        <v>720</v>
      </c>
      <c r="E10" s="11" t="s">
        <v>239</v>
      </c>
      <c r="F10" s="303"/>
      <c r="G10" s="237"/>
      <c r="H10" s="125">
        <f>+F10*D10</f>
        <v>0</v>
      </c>
      <c r="I10" s="15">
        <f>+G10*D10</f>
        <v>0</v>
      </c>
    </row>
    <row r="11" spans="1:9">
      <c r="A11" s="101"/>
      <c r="B11" s="102"/>
      <c r="C11" s="103"/>
      <c r="D11" s="121"/>
      <c r="E11" s="11"/>
      <c r="G11" s="125"/>
      <c r="H11" s="125"/>
      <c r="I11" s="15"/>
    </row>
    <row r="12" spans="1:9" ht="42.75">
      <c r="A12" s="101">
        <v>5</v>
      </c>
      <c r="B12" s="102"/>
      <c r="C12" s="103" t="s">
        <v>692</v>
      </c>
      <c r="D12" s="121">
        <v>360</v>
      </c>
      <c r="E12" s="11" t="s">
        <v>1980</v>
      </c>
      <c r="F12" s="303"/>
      <c r="G12" s="237"/>
      <c r="H12" s="125">
        <f>+F12*D12</f>
        <v>0</v>
      </c>
      <c r="I12" s="15">
        <f>+G12*D12</f>
        <v>0</v>
      </c>
    </row>
    <row r="13" spans="1:9">
      <c r="A13" s="101"/>
      <c r="B13" s="102"/>
      <c r="C13" s="103"/>
      <c r="D13" s="121"/>
      <c r="E13" s="11"/>
      <c r="G13" s="125"/>
      <c r="H13" s="125"/>
      <c r="I13" s="15"/>
    </row>
    <row r="14" spans="1:9" ht="28.5">
      <c r="A14" s="101">
        <v>6</v>
      </c>
      <c r="B14" s="102"/>
      <c r="C14" s="103" t="s">
        <v>4086</v>
      </c>
      <c r="D14" s="121">
        <v>144</v>
      </c>
      <c r="E14" s="11" t="s">
        <v>1980</v>
      </c>
      <c r="F14" s="303"/>
      <c r="G14" s="237"/>
      <c r="H14" s="125">
        <f>+F14*D14</f>
        <v>0</v>
      </c>
      <c r="I14" s="15">
        <f>+G14*D14</f>
        <v>0</v>
      </c>
    </row>
    <row r="15" spans="1:9">
      <c r="A15" s="101"/>
      <c r="B15" s="102"/>
      <c r="C15" s="103"/>
      <c r="D15" s="123"/>
      <c r="E15" s="304"/>
      <c r="G15" s="126"/>
      <c r="H15" s="126"/>
      <c r="I15" s="127"/>
    </row>
    <row r="16" spans="1:9">
      <c r="A16" s="164"/>
      <c r="B16" s="12"/>
      <c r="C16" s="12" t="s">
        <v>4111</v>
      </c>
      <c r="D16" s="122"/>
      <c r="E16" s="164"/>
      <c r="F16" s="268"/>
      <c r="G16" s="268"/>
      <c r="H16" s="383">
        <f>SUM(H7:H15)</f>
        <v>0</v>
      </c>
      <c r="I16" s="383">
        <f>SUM(I7:I15)</f>
        <v>0</v>
      </c>
    </row>
    <row r="17" spans="1:9">
      <c r="A17" s="101"/>
      <c r="B17" s="102"/>
      <c r="C17" s="103"/>
      <c r="D17" s="123"/>
      <c r="E17" s="304"/>
      <c r="G17" s="126"/>
      <c r="H17" s="126"/>
      <c r="I17" s="127"/>
    </row>
    <row r="18" spans="1:9" ht="28.5">
      <c r="A18" s="101">
        <v>7</v>
      </c>
      <c r="B18" s="106"/>
      <c r="C18" s="107" t="s">
        <v>4087</v>
      </c>
      <c r="D18" s="121">
        <v>180</v>
      </c>
      <c r="E18" s="11" t="s">
        <v>1980</v>
      </c>
      <c r="F18" s="303"/>
      <c r="G18" s="237"/>
      <c r="H18" s="125">
        <f>+F18*D18</f>
        <v>0</v>
      </c>
      <c r="I18" s="15">
        <f>+G18*D18</f>
        <v>0</v>
      </c>
    </row>
    <row r="19" spans="1:9">
      <c r="A19" s="101"/>
      <c r="B19" s="106"/>
      <c r="C19" s="107"/>
      <c r="D19" s="121"/>
      <c r="E19" s="11"/>
      <c r="G19" s="125"/>
      <c r="H19" s="125"/>
      <c r="I19" s="15"/>
    </row>
    <row r="20" spans="1:9" ht="57">
      <c r="A20" s="101">
        <v>8</v>
      </c>
      <c r="B20" s="108"/>
      <c r="C20" s="103" t="s">
        <v>693</v>
      </c>
      <c r="D20" s="121">
        <v>185</v>
      </c>
      <c r="E20" s="11" t="s">
        <v>279</v>
      </c>
      <c r="F20" s="303"/>
      <c r="G20" s="237"/>
      <c r="H20" s="125">
        <f>+F20*D20</f>
        <v>0</v>
      </c>
      <c r="I20" s="15">
        <f>+G20*D20</f>
        <v>0</v>
      </c>
    </row>
    <row r="21" spans="1:9">
      <c r="A21" s="101"/>
      <c r="B21" s="108"/>
      <c r="C21" s="103"/>
      <c r="D21" s="121"/>
      <c r="E21" s="11"/>
      <c r="G21" s="125"/>
      <c r="H21" s="125"/>
      <c r="I21" s="15"/>
    </row>
    <row r="22" spans="1:9" ht="57">
      <c r="A22" s="101">
        <v>9</v>
      </c>
      <c r="B22" s="108"/>
      <c r="C22" s="103" t="s">
        <v>694</v>
      </c>
      <c r="D22" s="121">
        <v>80</v>
      </c>
      <c r="E22" s="11" t="s">
        <v>279</v>
      </c>
      <c r="F22" s="303"/>
      <c r="G22" s="237"/>
      <c r="H22" s="125">
        <f>+F22*D22</f>
        <v>0</v>
      </c>
      <c r="I22" s="15">
        <f>+G22*D22</f>
        <v>0</v>
      </c>
    </row>
    <row r="23" spans="1:9">
      <c r="A23" s="101"/>
      <c r="B23" s="108"/>
      <c r="C23" s="103"/>
      <c r="D23" s="121"/>
      <c r="E23" s="11"/>
      <c r="G23" s="125"/>
      <c r="H23" s="125"/>
      <c r="I23" s="15"/>
    </row>
    <row r="24" spans="1:9" s="358" customFormat="1" ht="42.75">
      <c r="A24" s="101">
        <v>10</v>
      </c>
      <c r="B24" s="104"/>
      <c r="C24" s="105" t="s">
        <v>4080</v>
      </c>
      <c r="D24" s="121">
        <v>22</v>
      </c>
      <c r="E24" s="11" t="s">
        <v>1980</v>
      </c>
      <c r="F24" s="303"/>
      <c r="G24" s="237"/>
      <c r="H24" s="125">
        <f>+F24*D24</f>
        <v>0</v>
      </c>
      <c r="I24" s="15">
        <f>+G24*D24</f>
        <v>0</v>
      </c>
    </row>
    <row r="25" spans="1:9" s="358" customFormat="1" ht="14.25">
      <c r="A25" s="101"/>
      <c r="B25" s="104"/>
      <c r="C25" s="105"/>
      <c r="D25" s="121"/>
      <c r="E25" s="11"/>
      <c r="F25" s="126"/>
      <c r="G25" s="125"/>
      <c r="H25" s="125"/>
      <c r="I25" s="15"/>
    </row>
    <row r="26" spans="1:9" s="358" customFormat="1" ht="99.75">
      <c r="A26" s="101">
        <v>11</v>
      </c>
      <c r="B26" s="104"/>
      <c r="C26" s="105" t="s">
        <v>4081</v>
      </c>
      <c r="D26" s="121">
        <v>720</v>
      </c>
      <c r="E26" s="11" t="s">
        <v>239</v>
      </c>
      <c r="F26" s="303"/>
      <c r="G26" s="237"/>
      <c r="H26" s="125">
        <f>+F26*D26</f>
        <v>0</v>
      </c>
      <c r="I26" s="15">
        <f>+G26*D26</f>
        <v>0</v>
      </c>
    </row>
    <row r="27" spans="1:9" s="358" customFormat="1" ht="14.25">
      <c r="A27" s="101"/>
      <c r="B27" s="104"/>
      <c r="C27" s="105"/>
      <c r="D27" s="123"/>
      <c r="E27" s="305"/>
      <c r="F27" s="126"/>
      <c r="G27" s="126"/>
      <c r="H27" s="126"/>
      <c r="I27" s="127"/>
    </row>
    <row r="28" spans="1:9">
      <c r="A28" s="164"/>
      <c r="B28" s="12"/>
      <c r="C28" s="12" t="s">
        <v>4112</v>
      </c>
      <c r="D28" s="122"/>
      <c r="E28" s="164"/>
      <c r="F28" s="268"/>
      <c r="G28" s="268"/>
      <c r="H28" s="383">
        <f>SUM(H17:H27)</f>
        <v>0</v>
      </c>
      <c r="I28" s="383">
        <f>SUM(I17:I27)</f>
        <v>0</v>
      </c>
    </row>
    <row r="29" spans="1:9" s="358" customFormat="1" ht="14.25">
      <c r="A29" s="101"/>
      <c r="B29" s="104"/>
      <c r="C29" s="105"/>
      <c r="D29" s="123"/>
      <c r="E29" s="305"/>
      <c r="F29" s="126"/>
      <c r="G29" s="126"/>
      <c r="H29" s="126"/>
      <c r="I29" s="127"/>
    </row>
    <row r="30" spans="1:9" s="358" customFormat="1" ht="42.75">
      <c r="A30" s="101">
        <v>12</v>
      </c>
      <c r="B30" s="109"/>
      <c r="C30" s="105" t="s">
        <v>696</v>
      </c>
      <c r="D30" s="123">
        <v>105</v>
      </c>
      <c r="E30" s="305" t="s">
        <v>279</v>
      </c>
      <c r="F30" s="303"/>
      <c r="G30" s="303"/>
      <c r="H30" s="125">
        <f>+F30*D30</f>
        <v>0</v>
      </c>
      <c r="I30" s="15">
        <f>+G30*D30</f>
        <v>0</v>
      </c>
    </row>
    <row r="31" spans="1:9" s="358" customFormat="1" ht="14.25">
      <c r="A31" s="101"/>
      <c r="B31" s="109"/>
      <c r="C31" s="105"/>
      <c r="D31" s="123"/>
      <c r="E31" s="305"/>
      <c r="F31" s="126"/>
      <c r="G31" s="126"/>
      <c r="H31" s="126"/>
      <c r="I31" s="127"/>
    </row>
    <row r="32" spans="1:9" ht="57">
      <c r="A32" s="101">
        <v>13</v>
      </c>
      <c r="B32" s="110"/>
      <c r="C32" s="111" t="s">
        <v>697</v>
      </c>
      <c r="D32" s="123">
        <v>4</v>
      </c>
      <c r="E32" s="305" t="s">
        <v>80</v>
      </c>
      <c r="F32" s="303"/>
      <c r="G32" s="303"/>
      <c r="H32" s="125">
        <f>+F32*D32</f>
        <v>0</v>
      </c>
      <c r="I32" s="15">
        <f>+G32*D32</f>
        <v>0</v>
      </c>
    </row>
    <row r="33" spans="1:9">
      <c r="A33" s="101"/>
      <c r="B33" s="110"/>
      <c r="C33" s="111"/>
      <c r="D33" s="123"/>
      <c r="E33" s="305"/>
      <c r="G33" s="126"/>
      <c r="H33" s="126"/>
      <c r="I33" s="127"/>
    </row>
    <row r="34" spans="1:9" ht="57">
      <c r="A34" s="101">
        <v>14</v>
      </c>
      <c r="B34" s="110"/>
      <c r="C34" s="111" t="s">
        <v>698</v>
      </c>
      <c r="D34" s="123">
        <v>4</v>
      </c>
      <c r="E34" s="305" t="s">
        <v>80</v>
      </c>
      <c r="F34" s="303"/>
      <c r="G34" s="303"/>
      <c r="H34" s="125">
        <f>+F34*D34</f>
        <v>0</v>
      </c>
      <c r="I34" s="15">
        <f>+G34*D34</f>
        <v>0</v>
      </c>
    </row>
    <row r="35" spans="1:9">
      <c r="A35" s="101"/>
      <c r="B35" s="110"/>
      <c r="C35" s="111"/>
      <c r="D35" s="123"/>
      <c r="E35" s="305"/>
      <c r="G35" s="126"/>
      <c r="H35" s="126"/>
      <c r="I35" s="127"/>
    </row>
    <row r="36" spans="1:9">
      <c r="A36" s="164"/>
      <c r="B36" s="12"/>
      <c r="C36" s="12" t="s">
        <v>4831</v>
      </c>
      <c r="D36" s="122"/>
      <c r="E36" s="164"/>
      <c r="F36" s="268"/>
      <c r="G36" s="268"/>
      <c r="H36" s="383">
        <f>SUM(H29:H35)</f>
        <v>0</v>
      </c>
      <c r="I36" s="383">
        <f>SUM(I29:I35)</f>
        <v>0</v>
      </c>
    </row>
    <row r="37" spans="1:9">
      <c r="A37" s="101"/>
      <c r="B37" s="116"/>
      <c r="C37" s="105"/>
      <c r="D37" s="123"/>
      <c r="E37" s="304"/>
      <c r="G37" s="126"/>
      <c r="H37" s="126"/>
      <c r="I37" s="127"/>
    </row>
    <row r="38" spans="1:9">
      <c r="A38" s="164"/>
      <c r="B38" s="12"/>
      <c r="C38" s="12" t="s">
        <v>89</v>
      </c>
      <c r="D38" s="122"/>
      <c r="E38" s="164"/>
      <c r="F38" s="122"/>
      <c r="G38" s="14"/>
      <c r="H38" s="383">
        <f>+H36+H28+H16+H6</f>
        <v>0</v>
      </c>
      <c r="I38" s="383">
        <f>+I36+I28+I16+I6</f>
        <v>0</v>
      </c>
    </row>
    <row r="50" spans="1:16137" s="124" customFormat="1">
      <c r="A50" s="117"/>
      <c r="B50" s="118"/>
      <c r="C50" s="119"/>
      <c r="E50" s="307"/>
      <c r="F50" s="126"/>
      <c r="G50" s="359"/>
      <c r="H50" s="128"/>
      <c r="I50" s="128"/>
      <c r="J50" s="236"/>
      <c r="K50" s="236"/>
      <c r="L50" s="236"/>
      <c r="M50" s="236"/>
      <c r="N50" s="236"/>
      <c r="O50" s="236"/>
      <c r="P50" s="236"/>
      <c r="Q50" s="236"/>
      <c r="R50" s="236"/>
      <c r="S50" s="236"/>
      <c r="T50" s="236"/>
      <c r="U50" s="236"/>
      <c r="V50" s="236"/>
      <c r="W50" s="236"/>
      <c r="X50" s="236"/>
      <c r="Y50" s="236"/>
      <c r="Z50" s="236"/>
      <c r="AA50" s="236"/>
      <c r="AB50" s="236"/>
      <c r="AC50" s="236"/>
      <c r="AD50" s="236"/>
      <c r="AE50" s="236"/>
      <c r="AF50" s="236"/>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c r="BZ50" s="236"/>
      <c r="CA50" s="236"/>
      <c r="CB50" s="236"/>
      <c r="CC50" s="236"/>
      <c r="CD50" s="236"/>
      <c r="CE50" s="236"/>
      <c r="CF50" s="236"/>
      <c r="CG50" s="236"/>
      <c r="CH50" s="236"/>
      <c r="CI50" s="236"/>
      <c r="CJ50" s="236"/>
      <c r="CK50" s="236"/>
      <c r="CL50" s="236"/>
      <c r="CM50" s="236"/>
      <c r="CN50" s="236"/>
      <c r="CO50" s="236"/>
      <c r="CP50" s="236"/>
      <c r="CQ50" s="236"/>
      <c r="CR50" s="236"/>
      <c r="CS50" s="236"/>
      <c r="CT50" s="236"/>
      <c r="CU50" s="236"/>
      <c r="CV50" s="236"/>
      <c r="CW50" s="236"/>
      <c r="CX50" s="236"/>
      <c r="CY50" s="236"/>
      <c r="CZ50" s="236"/>
      <c r="DA50" s="236"/>
      <c r="DB50" s="236"/>
      <c r="DC50" s="236"/>
      <c r="DD50" s="236"/>
      <c r="DE50" s="236"/>
      <c r="DF50" s="236"/>
      <c r="DG50" s="236"/>
      <c r="DH50" s="236"/>
      <c r="DI50" s="236"/>
      <c r="DJ50" s="236"/>
      <c r="DK50" s="236"/>
      <c r="DL50" s="236"/>
      <c r="DM50" s="236"/>
      <c r="DN50" s="236"/>
      <c r="DO50" s="236"/>
      <c r="DP50" s="236"/>
      <c r="DQ50" s="236"/>
      <c r="DR50" s="236"/>
      <c r="DS50" s="236"/>
      <c r="DT50" s="236"/>
      <c r="DU50" s="236"/>
      <c r="DV50" s="236"/>
      <c r="DW50" s="236"/>
      <c r="DX50" s="236"/>
      <c r="DY50" s="236"/>
      <c r="DZ50" s="236"/>
      <c r="EA50" s="236"/>
      <c r="EB50" s="236"/>
      <c r="EC50" s="236"/>
      <c r="ED50" s="236"/>
      <c r="EE50" s="236"/>
      <c r="EF50" s="236"/>
      <c r="EG50" s="236"/>
      <c r="EH50" s="236"/>
      <c r="EI50" s="236"/>
      <c r="EJ50" s="236"/>
      <c r="EK50" s="236"/>
      <c r="EL50" s="236"/>
      <c r="EM50" s="236"/>
      <c r="EN50" s="236"/>
      <c r="EO50" s="236"/>
      <c r="EP50" s="236"/>
      <c r="EQ50" s="236"/>
      <c r="ER50" s="236"/>
      <c r="ES50" s="236"/>
      <c r="ET50" s="236"/>
      <c r="EU50" s="236"/>
      <c r="EV50" s="236"/>
      <c r="EW50" s="236"/>
      <c r="EX50" s="236"/>
      <c r="EY50" s="236"/>
      <c r="EZ50" s="236"/>
      <c r="FA50" s="236"/>
      <c r="FB50" s="236"/>
      <c r="FC50" s="236"/>
      <c r="FD50" s="236"/>
      <c r="FE50" s="236"/>
      <c r="FF50" s="236"/>
      <c r="FG50" s="236"/>
      <c r="FH50" s="236"/>
      <c r="FI50" s="236"/>
      <c r="FJ50" s="236"/>
      <c r="FK50" s="236"/>
      <c r="FL50" s="236"/>
      <c r="FM50" s="236"/>
      <c r="FN50" s="236"/>
      <c r="FO50" s="236"/>
      <c r="FP50" s="236"/>
      <c r="FQ50" s="236"/>
      <c r="FR50" s="236"/>
      <c r="FS50" s="236"/>
      <c r="FT50" s="236"/>
      <c r="FU50" s="236"/>
      <c r="FV50" s="236"/>
      <c r="FW50" s="236"/>
      <c r="FX50" s="236"/>
      <c r="FY50" s="236"/>
      <c r="FZ50" s="236"/>
      <c r="GA50" s="236"/>
      <c r="GB50" s="236"/>
      <c r="GC50" s="236"/>
      <c r="GD50" s="236"/>
      <c r="GE50" s="236"/>
      <c r="GF50" s="236"/>
      <c r="GG50" s="236"/>
      <c r="GH50" s="236"/>
      <c r="GI50" s="236"/>
      <c r="GJ50" s="236"/>
      <c r="GK50" s="236"/>
      <c r="GL50" s="236"/>
      <c r="GM50" s="236"/>
      <c r="GN50" s="236"/>
      <c r="GO50" s="236"/>
      <c r="GP50" s="236"/>
      <c r="GQ50" s="236"/>
      <c r="GR50" s="236"/>
      <c r="GS50" s="236"/>
      <c r="GT50" s="236"/>
      <c r="GU50" s="236"/>
      <c r="GV50" s="236"/>
      <c r="GW50" s="236"/>
      <c r="GX50" s="236"/>
      <c r="GY50" s="236"/>
      <c r="GZ50" s="236"/>
      <c r="HA50" s="236"/>
      <c r="HB50" s="236"/>
      <c r="HC50" s="236"/>
      <c r="HD50" s="236"/>
      <c r="HE50" s="236"/>
      <c r="HF50" s="236"/>
      <c r="HG50" s="236"/>
      <c r="HH50" s="236"/>
      <c r="HI50" s="236"/>
      <c r="HJ50" s="236"/>
      <c r="HK50" s="236"/>
      <c r="HL50" s="236"/>
      <c r="HM50" s="236"/>
      <c r="HN50" s="236"/>
      <c r="HO50" s="236"/>
      <c r="HP50" s="236"/>
      <c r="HQ50" s="236"/>
      <c r="HR50" s="236"/>
      <c r="HS50" s="236"/>
      <c r="HT50" s="236"/>
      <c r="HU50" s="236"/>
      <c r="HV50" s="236"/>
      <c r="HW50" s="236"/>
      <c r="HX50" s="236"/>
      <c r="HY50" s="236"/>
      <c r="HZ50" s="236"/>
      <c r="IA50" s="236"/>
      <c r="IB50" s="236"/>
      <c r="IC50" s="236"/>
      <c r="ID50" s="236"/>
      <c r="IE50" s="236"/>
      <c r="IF50" s="236"/>
      <c r="IG50" s="236"/>
      <c r="IH50" s="236"/>
      <c r="II50" s="236"/>
      <c r="IJ50" s="236"/>
      <c r="IK50" s="236"/>
      <c r="IL50" s="236"/>
      <c r="IM50" s="236"/>
      <c r="IN50" s="236"/>
      <c r="IO50" s="236"/>
      <c r="IP50" s="236"/>
      <c r="IQ50" s="236"/>
      <c r="IR50" s="236"/>
      <c r="IS50" s="236"/>
      <c r="IT50" s="236"/>
      <c r="IU50" s="236"/>
      <c r="IV50" s="236"/>
      <c r="IW50" s="236"/>
      <c r="IX50" s="236"/>
      <c r="IY50" s="236"/>
      <c r="IZ50" s="236"/>
      <c r="JA50" s="236"/>
      <c r="JB50" s="236"/>
      <c r="JC50" s="236"/>
      <c r="JD50" s="236"/>
      <c r="JE50" s="236"/>
      <c r="JF50" s="236"/>
      <c r="JG50" s="236"/>
      <c r="JH50" s="236"/>
      <c r="JI50" s="236"/>
      <c r="JJ50" s="236"/>
      <c r="JK50" s="236"/>
      <c r="JL50" s="236"/>
      <c r="JM50" s="236"/>
      <c r="JN50" s="236"/>
      <c r="JO50" s="236"/>
      <c r="JP50" s="236"/>
      <c r="JQ50" s="236"/>
      <c r="JR50" s="236"/>
      <c r="JS50" s="236"/>
      <c r="JT50" s="236"/>
      <c r="JU50" s="236"/>
      <c r="JV50" s="236"/>
      <c r="JW50" s="236"/>
      <c r="JX50" s="236"/>
      <c r="JY50" s="236"/>
      <c r="JZ50" s="236"/>
      <c r="KA50" s="236"/>
      <c r="KB50" s="236"/>
      <c r="KC50" s="236"/>
      <c r="KD50" s="236"/>
      <c r="KE50" s="236"/>
      <c r="KF50" s="236"/>
      <c r="KG50" s="236"/>
      <c r="KH50" s="236"/>
      <c r="KI50" s="236"/>
      <c r="KJ50" s="236"/>
      <c r="KK50" s="236"/>
      <c r="KL50" s="236"/>
      <c r="KM50" s="236"/>
      <c r="KN50" s="236"/>
      <c r="KO50" s="236"/>
      <c r="KP50" s="236"/>
      <c r="KQ50" s="236"/>
      <c r="KR50" s="236"/>
      <c r="KS50" s="236"/>
      <c r="KT50" s="236"/>
      <c r="KU50" s="236"/>
      <c r="KV50" s="236"/>
      <c r="KW50" s="236"/>
      <c r="KX50" s="236"/>
      <c r="KY50" s="236"/>
      <c r="KZ50" s="236"/>
      <c r="LA50" s="236"/>
      <c r="LB50" s="236"/>
      <c r="LC50" s="236"/>
      <c r="LD50" s="236"/>
      <c r="LE50" s="236"/>
      <c r="LF50" s="236"/>
      <c r="LG50" s="236"/>
      <c r="LH50" s="236"/>
      <c r="LI50" s="236"/>
      <c r="LJ50" s="236"/>
      <c r="LK50" s="236"/>
      <c r="LL50" s="236"/>
      <c r="LM50" s="236"/>
      <c r="LN50" s="236"/>
      <c r="LO50" s="236"/>
      <c r="LP50" s="236"/>
      <c r="LQ50" s="236"/>
      <c r="LR50" s="236"/>
      <c r="LS50" s="236"/>
      <c r="LT50" s="236"/>
      <c r="LU50" s="236"/>
      <c r="LV50" s="236"/>
      <c r="LW50" s="236"/>
      <c r="LX50" s="236"/>
      <c r="LY50" s="236"/>
      <c r="LZ50" s="236"/>
      <c r="MA50" s="236"/>
      <c r="MB50" s="236"/>
      <c r="MC50" s="236"/>
      <c r="MD50" s="236"/>
      <c r="ME50" s="236"/>
      <c r="MF50" s="236"/>
      <c r="MG50" s="236"/>
      <c r="MH50" s="236"/>
      <c r="MI50" s="236"/>
      <c r="MJ50" s="236"/>
      <c r="MK50" s="236"/>
      <c r="ML50" s="236"/>
      <c r="MM50" s="236"/>
      <c r="MN50" s="236"/>
      <c r="MO50" s="236"/>
      <c r="MP50" s="236"/>
      <c r="MQ50" s="236"/>
      <c r="MR50" s="236"/>
      <c r="MS50" s="236"/>
      <c r="MT50" s="236"/>
      <c r="MU50" s="236"/>
      <c r="MV50" s="236"/>
      <c r="MW50" s="236"/>
      <c r="MX50" s="236"/>
      <c r="MY50" s="236"/>
      <c r="MZ50" s="236"/>
      <c r="NA50" s="236"/>
      <c r="NB50" s="236"/>
      <c r="NC50" s="236"/>
      <c r="ND50" s="236"/>
      <c r="NE50" s="236"/>
      <c r="NF50" s="236"/>
      <c r="NG50" s="236"/>
      <c r="NH50" s="236"/>
      <c r="NI50" s="236"/>
      <c r="NJ50" s="236"/>
      <c r="NK50" s="236"/>
      <c r="NL50" s="236"/>
      <c r="NM50" s="236"/>
      <c r="NN50" s="236"/>
      <c r="NO50" s="236"/>
      <c r="NP50" s="236"/>
      <c r="NQ50" s="236"/>
      <c r="NR50" s="236"/>
      <c r="NS50" s="236"/>
      <c r="NT50" s="236"/>
      <c r="NU50" s="236"/>
      <c r="NV50" s="236"/>
      <c r="NW50" s="236"/>
      <c r="NX50" s="236"/>
      <c r="NY50" s="236"/>
      <c r="NZ50" s="236"/>
      <c r="OA50" s="236"/>
      <c r="OB50" s="236"/>
      <c r="OC50" s="236"/>
      <c r="OD50" s="236"/>
      <c r="OE50" s="236"/>
      <c r="OF50" s="236"/>
      <c r="OG50" s="236"/>
      <c r="OH50" s="236"/>
      <c r="OI50" s="236"/>
      <c r="OJ50" s="236"/>
      <c r="OK50" s="236"/>
      <c r="OL50" s="236"/>
      <c r="OM50" s="236"/>
      <c r="ON50" s="236"/>
      <c r="OO50" s="236"/>
      <c r="OP50" s="236"/>
      <c r="OQ50" s="236"/>
      <c r="OR50" s="236"/>
      <c r="OS50" s="236"/>
      <c r="OT50" s="236"/>
      <c r="OU50" s="236"/>
      <c r="OV50" s="236"/>
      <c r="OW50" s="236"/>
      <c r="OX50" s="236"/>
      <c r="OY50" s="236"/>
      <c r="OZ50" s="236"/>
      <c r="PA50" s="236"/>
      <c r="PB50" s="236"/>
      <c r="PC50" s="236"/>
      <c r="PD50" s="236"/>
      <c r="PE50" s="236"/>
      <c r="PF50" s="236"/>
      <c r="PG50" s="236"/>
      <c r="PH50" s="236"/>
      <c r="PI50" s="236"/>
      <c r="PJ50" s="236"/>
      <c r="PK50" s="236"/>
      <c r="PL50" s="236"/>
      <c r="PM50" s="236"/>
      <c r="PN50" s="236"/>
      <c r="PO50" s="236"/>
      <c r="PP50" s="236"/>
      <c r="PQ50" s="236"/>
      <c r="PR50" s="236"/>
      <c r="PS50" s="236"/>
      <c r="PT50" s="236"/>
      <c r="PU50" s="236"/>
      <c r="PV50" s="236"/>
      <c r="PW50" s="236"/>
      <c r="PX50" s="236"/>
      <c r="PY50" s="236"/>
      <c r="PZ50" s="236"/>
      <c r="QA50" s="236"/>
      <c r="QB50" s="236"/>
      <c r="QC50" s="236"/>
      <c r="QD50" s="236"/>
      <c r="QE50" s="236"/>
      <c r="QF50" s="236"/>
      <c r="QG50" s="236"/>
      <c r="QH50" s="236"/>
      <c r="QI50" s="236"/>
      <c r="QJ50" s="236"/>
      <c r="QK50" s="236"/>
      <c r="QL50" s="236"/>
      <c r="QM50" s="236"/>
      <c r="QN50" s="236"/>
      <c r="QO50" s="236"/>
      <c r="QP50" s="236"/>
      <c r="QQ50" s="236"/>
      <c r="QR50" s="236"/>
      <c r="QS50" s="236"/>
      <c r="QT50" s="236"/>
      <c r="QU50" s="236"/>
      <c r="QV50" s="236"/>
      <c r="QW50" s="236"/>
      <c r="QX50" s="236"/>
      <c r="QY50" s="236"/>
      <c r="QZ50" s="236"/>
      <c r="RA50" s="236"/>
      <c r="RB50" s="236"/>
      <c r="RC50" s="236"/>
      <c r="RD50" s="236"/>
      <c r="RE50" s="236"/>
      <c r="RF50" s="236"/>
      <c r="RG50" s="236"/>
      <c r="RH50" s="236"/>
      <c r="RI50" s="236"/>
      <c r="RJ50" s="236"/>
      <c r="RK50" s="236"/>
      <c r="RL50" s="236"/>
      <c r="RM50" s="236"/>
      <c r="RN50" s="236"/>
      <c r="RO50" s="236"/>
      <c r="RP50" s="236"/>
      <c r="RQ50" s="236"/>
      <c r="RR50" s="236"/>
      <c r="RS50" s="236"/>
      <c r="RT50" s="236"/>
      <c r="RU50" s="236"/>
      <c r="RV50" s="236"/>
      <c r="RW50" s="236"/>
      <c r="RX50" s="236"/>
      <c r="RY50" s="236"/>
      <c r="RZ50" s="236"/>
      <c r="SA50" s="236"/>
      <c r="SB50" s="236"/>
      <c r="SC50" s="236"/>
      <c r="SD50" s="236"/>
      <c r="SE50" s="236"/>
      <c r="SF50" s="236"/>
      <c r="SG50" s="236"/>
      <c r="SH50" s="236"/>
      <c r="SI50" s="236"/>
      <c r="SJ50" s="236"/>
      <c r="SK50" s="236"/>
      <c r="SL50" s="236"/>
      <c r="SM50" s="236"/>
      <c r="SN50" s="236"/>
      <c r="SO50" s="236"/>
      <c r="SP50" s="236"/>
      <c r="SQ50" s="236"/>
      <c r="SR50" s="236"/>
      <c r="SS50" s="236"/>
      <c r="ST50" s="236"/>
      <c r="SU50" s="236"/>
      <c r="SV50" s="236"/>
      <c r="SW50" s="236"/>
      <c r="SX50" s="236"/>
      <c r="SY50" s="236"/>
      <c r="SZ50" s="236"/>
      <c r="TA50" s="236"/>
      <c r="TB50" s="236"/>
      <c r="TC50" s="236"/>
      <c r="TD50" s="236"/>
      <c r="TE50" s="236"/>
      <c r="TF50" s="236"/>
      <c r="TG50" s="236"/>
      <c r="TH50" s="236"/>
      <c r="TI50" s="236"/>
      <c r="TJ50" s="236"/>
      <c r="TK50" s="236"/>
      <c r="TL50" s="236"/>
      <c r="TM50" s="236"/>
      <c r="TN50" s="236"/>
      <c r="TO50" s="236"/>
      <c r="TP50" s="236"/>
      <c r="TQ50" s="236"/>
      <c r="TR50" s="236"/>
      <c r="TS50" s="236"/>
      <c r="TT50" s="236"/>
      <c r="TU50" s="236"/>
      <c r="TV50" s="236"/>
      <c r="TW50" s="236"/>
      <c r="TX50" s="236"/>
      <c r="TY50" s="236"/>
      <c r="TZ50" s="236"/>
      <c r="UA50" s="236"/>
      <c r="UB50" s="236"/>
      <c r="UC50" s="236"/>
      <c r="UD50" s="236"/>
      <c r="UE50" s="236"/>
      <c r="UF50" s="236"/>
      <c r="UG50" s="236"/>
      <c r="UH50" s="236"/>
      <c r="UI50" s="236"/>
      <c r="UJ50" s="236"/>
      <c r="UK50" s="236"/>
      <c r="UL50" s="236"/>
      <c r="UM50" s="236"/>
      <c r="UN50" s="236"/>
      <c r="UO50" s="236"/>
      <c r="UP50" s="236"/>
      <c r="UQ50" s="236"/>
      <c r="UR50" s="236"/>
      <c r="US50" s="236"/>
      <c r="UT50" s="236"/>
      <c r="UU50" s="236"/>
      <c r="UV50" s="236"/>
      <c r="UW50" s="236"/>
      <c r="UX50" s="236"/>
      <c r="UY50" s="236"/>
      <c r="UZ50" s="236"/>
      <c r="VA50" s="236"/>
      <c r="VB50" s="236"/>
      <c r="VC50" s="236"/>
      <c r="VD50" s="236"/>
      <c r="VE50" s="236"/>
      <c r="VF50" s="236"/>
      <c r="VG50" s="236"/>
      <c r="VH50" s="236"/>
      <c r="VI50" s="236"/>
      <c r="VJ50" s="236"/>
      <c r="VK50" s="236"/>
      <c r="VL50" s="236"/>
      <c r="VM50" s="236"/>
      <c r="VN50" s="236"/>
      <c r="VO50" s="236"/>
      <c r="VP50" s="236"/>
      <c r="VQ50" s="236"/>
      <c r="VR50" s="236"/>
      <c r="VS50" s="236"/>
      <c r="VT50" s="236"/>
      <c r="VU50" s="236"/>
      <c r="VV50" s="236"/>
      <c r="VW50" s="236"/>
      <c r="VX50" s="236"/>
      <c r="VY50" s="236"/>
      <c r="VZ50" s="236"/>
      <c r="WA50" s="236"/>
      <c r="WB50" s="236"/>
      <c r="WC50" s="236"/>
      <c r="WD50" s="236"/>
      <c r="WE50" s="236"/>
      <c r="WF50" s="236"/>
      <c r="WG50" s="236"/>
      <c r="WH50" s="236"/>
      <c r="WI50" s="236"/>
      <c r="WJ50" s="236"/>
      <c r="WK50" s="236"/>
      <c r="WL50" s="236"/>
      <c r="WM50" s="236"/>
      <c r="WN50" s="236"/>
      <c r="WO50" s="236"/>
      <c r="WP50" s="236"/>
      <c r="WQ50" s="236"/>
      <c r="WR50" s="236"/>
      <c r="WS50" s="236"/>
      <c r="WT50" s="236"/>
      <c r="WU50" s="236"/>
      <c r="WV50" s="236"/>
      <c r="WW50" s="236"/>
      <c r="WX50" s="236"/>
      <c r="WY50" s="236"/>
      <c r="WZ50" s="236"/>
      <c r="XA50" s="236"/>
      <c r="XB50" s="236"/>
      <c r="XC50" s="236"/>
      <c r="XD50" s="236"/>
      <c r="XE50" s="236"/>
      <c r="XF50" s="236"/>
      <c r="XG50" s="236"/>
      <c r="XH50" s="236"/>
      <c r="XI50" s="236"/>
      <c r="XJ50" s="236"/>
      <c r="XK50" s="236"/>
      <c r="XL50" s="236"/>
      <c r="XM50" s="236"/>
      <c r="XN50" s="236"/>
      <c r="XO50" s="236"/>
      <c r="XP50" s="236"/>
      <c r="XQ50" s="236"/>
      <c r="XR50" s="236"/>
      <c r="XS50" s="236"/>
      <c r="XT50" s="236"/>
      <c r="XU50" s="236"/>
      <c r="XV50" s="236"/>
      <c r="XW50" s="236"/>
      <c r="XX50" s="236"/>
      <c r="XY50" s="236"/>
      <c r="XZ50" s="236"/>
      <c r="YA50" s="236"/>
      <c r="YB50" s="236"/>
      <c r="YC50" s="236"/>
      <c r="YD50" s="236"/>
      <c r="YE50" s="236"/>
      <c r="YF50" s="236"/>
      <c r="YG50" s="236"/>
      <c r="YH50" s="236"/>
      <c r="YI50" s="236"/>
      <c r="YJ50" s="236"/>
      <c r="YK50" s="236"/>
      <c r="YL50" s="236"/>
      <c r="YM50" s="236"/>
      <c r="YN50" s="236"/>
      <c r="YO50" s="236"/>
      <c r="YP50" s="236"/>
      <c r="YQ50" s="236"/>
      <c r="YR50" s="236"/>
      <c r="YS50" s="236"/>
      <c r="YT50" s="236"/>
      <c r="YU50" s="236"/>
      <c r="YV50" s="236"/>
      <c r="YW50" s="236"/>
      <c r="YX50" s="236"/>
      <c r="YY50" s="236"/>
      <c r="YZ50" s="236"/>
      <c r="ZA50" s="236"/>
      <c r="ZB50" s="236"/>
      <c r="ZC50" s="236"/>
      <c r="ZD50" s="236"/>
      <c r="ZE50" s="236"/>
      <c r="ZF50" s="236"/>
      <c r="ZG50" s="236"/>
      <c r="ZH50" s="236"/>
      <c r="ZI50" s="236"/>
      <c r="ZJ50" s="236"/>
      <c r="ZK50" s="236"/>
      <c r="ZL50" s="236"/>
      <c r="ZM50" s="236"/>
      <c r="ZN50" s="236"/>
      <c r="ZO50" s="236"/>
      <c r="ZP50" s="236"/>
      <c r="ZQ50" s="236"/>
      <c r="ZR50" s="236"/>
      <c r="ZS50" s="236"/>
      <c r="ZT50" s="236"/>
      <c r="ZU50" s="236"/>
      <c r="ZV50" s="236"/>
      <c r="ZW50" s="236"/>
      <c r="ZX50" s="236"/>
      <c r="ZY50" s="236"/>
      <c r="ZZ50" s="236"/>
      <c r="AAA50" s="236"/>
      <c r="AAB50" s="236"/>
      <c r="AAC50" s="236"/>
      <c r="AAD50" s="236"/>
      <c r="AAE50" s="236"/>
      <c r="AAF50" s="236"/>
      <c r="AAG50" s="236"/>
      <c r="AAH50" s="236"/>
      <c r="AAI50" s="236"/>
      <c r="AAJ50" s="236"/>
      <c r="AAK50" s="236"/>
      <c r="AAL50" s="236"/>
      <c r="AAM50" s="236"/>
      <c r="AAN50" s="236"/>
      <c r="AAO50" s="236"/>
      <c r="AAP50" s="236"/>
      <c r="AAQ50" s="236"/>
      <c r="AAR50" s="236"/>
      <c r="AAS50" s="236"/>
      <c r="AAT50" s="236"/>
      <c r="AAU50" s="236"/>
      <c r="AAV50" s="236"/>
      <c r="AAW50" s="236"/>
      <c r="AAX50" s="236"/>
      <c r="AAY50" s="236"/>
      <c r="AAZ50" s="236"/>
      <c r="ABA50" s="236"/>
      <c r="ABB50" s="236"/>
      <c r="ABC50" s="236"/>
      <c r="ABD50" s="236"/>
      <c r="ABE50" s="236"/>
      <c r="ABF50" s="236"/>
      <c r="ABG50" s="236"/>
      <c r="ABH50" s="236"/>
      <c r="ABI50" s="236"/>
      <c r="ABJ50" s="236"/>
      <c r="ABK50" s="236"/>
      <c r="ABL50" s="236"/>
      <c r="ABM50" s="236"/>
      <c r="ABN50" s="236"/>
      <c r="ABO50" s="236"/>
      <c r="ABP50" s="236"/>
      <c r="ABQ50" s="236"/>
      <c r="ABR50" s="236"/>
      <c r="ABS50" s="236"/>
      <c r="ABT50" s="236"/>
      <c r="ABU50" s="236"/>
      <c r="ABV50" s="236"/>
      <c r="ABW50" s="236"/>
      <c r="ABX50" s="236"/>
      <c r="ABY50" s="236"/>
      <c r="ABZ50" s="236"/>
      <c r="ACA50" s="236"/>
      <c r="ACB50" s="236"/>
      <c r="ACC50" s="236"/>
      <c r="ACD50" s="236"/>
      <c r="ACE50" s="236"/>
      <c r="ACF50" s="236"/>
      <c r="ACG50" s="236"/>
      <c r="ACH50" s="236"/>
      <c r="ACI50" s="236"/>
      <c r="ACJ50" s="236"/>
      <c r="ACK50" s="236"/>
      <c r="ACL50" s="236"/>
      <c r="ACM50" s="236"/>
      <c r="ACN50" s="236"/>
      <c r="ACO50" s="236"/>
      <c r="ACP50" s="236"/>
      <c r="ACQ50" s="236"/>
      <c r="ACR50" s="236"/>
      <c r="ACS50" s="236"/>
      <c r="ACT50" s="236"/>
      <c r="ACU50" s="236"/>
      <c r="ACV50" s="236"/>
      <c r="ACW50" s="236"/>
      <c r="ACX50" s="236"/>
      <c r="ACY50" s="236"/>
      <c r="ACZ50" s="236"/>
      <c r="ADA50" s="236"/>
      <c r="ADB50" s="236"/>
      <c r="ADC50" s="236"/>
      <c r="ADD50" s="236"/>
      <c r="ADE50" s="236"/>
      <c r="ADF50" s="236"/>
      <c r="ADG50" s="236"/>
      <c r="ADH50" s="236"/>
      <c r="ADI50" s="236"/>
      <c r="ADJ50" s="236"/>
      <c r="ADK50" s="236"/>
      <c r="ADL50" s="236"/>
      <c r="ADM50" s="236"/>
      <c r="ADN50" s="236"/>
      <c r="ADO50" s="236"/>
      <c r="ADP50" s="236"/>
      <c r="ADQ50" s="236"/>
      <c r="ADR50" s="236"/>
      <c r="ADS50" s="236"/>
      <c r="ADT50" s="236"/>
      <c r="ADU50" s="236"/>
      <c r="ADV50" s="236"/>
      <c r="ADW50" s="236"/>
      <c r="ADX50" s="236"/>
      <c r="ADY50" s="236"/>
      <c r="ADZ50" s="236"/>
      <c r="AEA50" s="236"/>
      <c r="AEB50" s="236"/>
      <c r="AEC50" s="236"/>
      <c r="AED50" s="236"/>
      <c r="AEE50" s="236"/>
      <c r="AEF50" s="236"/>
      <c r="AEG50" s="236"/>
      <c r="AEH50" s="236"/>
      <c r="AEI50" s="236"/>
      <c r="AEJ50" s="236"/>
      <c r="AEK50" s="236"/>
      <c r="AEL50" s="236"/>
      <c r="AEM50" s="236"/>
      <c r="AEN50" s="236"/>
      <c r="AEO50" s="236"/>
      <c r="AEP50" s="236"/>
      <c r="AEQ50" s="236"/>
      <c r="AER50" s="236"/>
      <c r="AES50" s="236"/>
      <c r="AET50" s="236"/>
      <c r="AEU50" s="236"/>
      <c r="AEV50" s="236"/>
      <c r="AEW50" s="236"/>
      <c r="AEX50" s="236"/>
      <c r="AEY50" s="236"/>
      <c r="AEZ50" s="236"/>
      <c r="AFA50" s="236"/>
      <c r="AFB50" s="236"/>
      <c r="AFC50" s="236"/>
      <c r="AFD50" s="236"/>
      <c r="AFE50" s="236"/>
      <c r="AFF50" s="236"/>
      <c r="AFG50" s="236"/>
      <c r="AFH50" s="236"/>
      <c r="AFI50" s="236"/>
      <c r="AFJ50" s="236"/>
      <c r="AFK50" s="236"/>
      <c r="AFL50" s="236"/>
      <c r="AFM50" s="236"/>
      <c r="AFN50" s="236"/>
      <c r="AFO50" s="236"/>
      <c r="AFP50" s="236"/>
      <c r="AFQ50" s="236"/>
      <c r="AFR50" s="236"/>
      <c r="AFS50" s="236"/>
      <c r="AFT50" s="236"/>
      <c r="AFU50" s="236"/>
      <c r="AFV50" s="236"/>
      <c r="AFW50" s="236"/>
      <c r="AFX50" s="236"/>
      <c r="AFY50" s="236"/>
      <c r="AFZ50" s="236"/>
      <c r="AGA50" s="236"/>
      <c r="AGB50" s="236"/>
      <c r="AGC50" s="236"/>
      <c r="AGD50" s="236"/>
      <c r="AGE50" s="236"/>
      <c r="AGF50" s="236"/>
      <c r="AGG50" s="236"/>
      <c r="AGH50" s="236"/>
      <c r="AGI50" s="236"/>
      <c r="AGJ50" s="236"/>
      <c r="AGK50" s="236"/>
      <c r="AGL50" s="236"/>
      <c r="AGM50" s="236"/>
      <c r="AGN50" s="236"/>
      <c r="AGO50" s="236"/>
      <c r="AGP50" s="236"/>
      <c r="AGQ50" s="236"/>
      <c r="AGR50" s="236"/>
      <c r="AGS50" s="236"/>
      <c r="AGT50" s="236"/>
      <c r="AGU50" s="236"/>
      <c r="AGV50" s="236"/>
      <c r="AGW50" s="236"/>
      <c r="AGX50" s="236"/>
      <c r="AGY50" s="236"/>
      <c r="AGZ50" s="236"/>
      <c r="AHA50" s="236"/>
      <c r="AHB50" s="236"/>
      <c r="AHC50" s="236"/>
      <c r="AHD50" s="236"/>
      <c r="AHE50" s="236"/>
      <c r="AHF50" s="236"/>
      <c r="AHG50" s="236"/>
      <c r="AHH50" s="236"/>
      <c r="AHI50" s="236"/>
      <c r="AHJ50" s="236"/>
      <c r="AHK50" s="236"/>
      <c r="AHL50" s="236"/>
      <c r="AHM50" s="236"/>
      <c r="AHN50" s="236"/>
      <c r="AHO50" s="236"/>
      <c r="AHP50" s="236"/>
      <c r="AHQ50" s="236"/>
      <c r="AHR50" s="236"/>
      <c r="AHS50" s="236"/>
      <c r="AHT50" s="236"/>
      <c r="AHU50" s="236"/>
      <c r="AHV50" s="236"/>
      <c r="AHW50" s="236"/>
      <c r="AHX50" s="236"/>
      <c r="AHY50" s="236"/>
      <c r="AHZ50" s="236"/>
      <c r="AIA50" s="236"/>
      <c r="AIB50" s="236"/>
      <c r="AIC50" s="236"/>
      <c r="AID50" s="236"/>
      <c r="AIE50" s="236"/>
      <c r="AIF50" s="236"/>
      <c r="AIG50" s="236"/>
      <c r="AIH50" s="236"/>
      <c r="AII50" s="236"/>
      <c r="AIJ50" s="236"/>
      <c r="AIK50" s="236"/>
      <c r="AIL50" s="236"/>
      <c r="AIM50" s="236"/>
      <c r="AIN50" s="236"/>
      <c r="AIO50" s="236"/>
      <c r="AIP50" s="236"/>
      <c r="AIQ50" s="236"/>
      <c r="AIR50" s="236"/>
      <c r="AIS50" s="236"/>
      <c r="AIT50" s="236"/>
      <c r="AIU50" s="236"/>
      <c r="AIV50" s="236"/>
      <c r="AIW50" s="236"/>
      <c r="AIX50" s="236"/>
      <c r="AIY50" s="236"/>
      <c r="AIZ50" s="236"/>
      <c r="AJA50" s="236"/>
      <c r="AJB50" s="236"/>
      <c r="AJC50" s="236"/>
      <c r="AJD50" s="236"/>
      <c r="AJE50" s="236"/>
      <c r="AJF50" s="236"/>
      <c r="AJG50" s="236"/>
      <c r="AJH50" s="236"/>
      <c r="AJI50" s="236"/>
      <c r="AJJ50" s="236"/>
      <c r="AJK50" s="236"/>
      <c r="AJL50" s="236"/>
      <c r="AJM50" s="236"/>
      <c r="AJN50" s="236"/>
      <c r="AJO50" s="236"/>
      <c r="AJP50" s="236"/>
      <c r="AJQ50" s="236"/>
      <c r="AJR50" s="236"/>
      <c r="AJS50" s="236"/>
      <c r="AJT50" s="236"/>
      <c r="AJU50" s="236"/>
      <c r="AJV50" s="236"/>
      <c r="AJW50" s="236"/>
      <c r="AJX50" s="236"/>
      <c r="AJY50" s="236"/>
      <c r="AJZ50" s="236"/>
      <c r="AKA50" s="236"/>
      <c r="AKB50" s="236"/>
      <c r="AKC50" s="236"/>
      <c r="AKD50" s="236"/>
      <c r="AKE50" s="236"/>
      <c r="AKF50" s="236"/>
      <c r="AKG50" s="236"/>
      <c r="AKH50" s="236"/>
      <c r="AKI50" s="236"/>
      <c r="AKJ50" s="236"/>
      <c r="AKK50" s="236"/>
      <c r="AKL50" s="236"/>
      <c r="AKM50" s="236"/>
      <c r="AKN50" s="236"/>
      <c r="AKO50" s="236"/>
      <c r="AKP50" s="236"/>
      <c r="AKQ50" s="236"/>
      <c r="AKR50" s="236"/>
      <c r="AKS50" s="236"/>
      <c r="AKT50" s="236"/>
      <c r="AKU50" s="236"/>
      <c r="AKV50" s="236"/>
      <c r="AKW50" s="236"/>
      <c r="AKX50" s="236"/>
      <c r="AKY50" s="236"/>
      <c r="AKZ50" s="236"/>
      <c r="ALA50" s="236"/>
      <c r="ALB50" s="236"/>
      <c r="ALC50" s="236"/>
      <c r="ALD50" s="236"/>
      <c r="ALE50" s="236"/>
      <c r="ALF50" s="236"/>
      <c r="ALG50" s="236"/>
      <c r="ALH50" s="236"/>
      <c r="ALI50" s="236"/>
      <c r="ALJ50" s="236"/>
      <c r="ALK50" s="236"/>
      <c r="ALL50" s="236"/>
      <c r="ALM50" s="236"/>
      <c r="ALN50" s="236"/>
      <c r="ALO50" s="236"/>
      <c r="ALP50" s="236"/>
      <c r="ALQ50" s="236"/>
      <c r="ALR50" s="236"/>
      <c r="ALS50" s="236"/>
      <c r="ALT50" s="236"/>
      <c r="ALU50" s="236"/>
      <c r="ALV50" s="236"/>
      <c r="ALW50" s="236"/>
      <c r="ALX50" s="236"/>
      <c r="ALY50" s="236"/>
      <c r="ALZ50" s="236"/>
      <c r="AMA50" s="236"/>
      <c r="AMB50" s="236"/>
      <c r="AMC50" s="236"/>
      <c r="AMD50" s="236"/>
      <c r="AME50" s="236"/>
      <c r="AMF50" s="236"/>
      <c r="AMG50" s="236"/>
      <c r="AMH50" s="236"/>
      <c r="AMI50" s="236"/>
      <c r="AMJ50" s="236"/>
      <c r="AMK50" s="236"/>
      <c r="AML50" s="236"/>
      <c r="AMM50" s="236"/>
      <c r="AMN50" s="236"/>
      <c r="AMO50" s="236"/>
      <c r="AMP50" s="236"/>
      <c r="AMQ50" s="236"/>
      <c r="AMR50" s="236"/>
      <c r="AMS50" s="236"/>
      <c r="AMT50" s="236"/>
      <c r="AMU50" s="236"/>
      <c r="AMV50" s="236"/>
      <c r="AMW50" s="236"/>
      <c r="AMX50" s="236"/>
      <c r="AMY50" s="236"/>
      <c r="AMZ50" s="236"/>
      <c r="ANA50" s="236"/>
      <c r="ANB50" s="236"/>
      <c r="ANC50" s="236"/>
      <c r="AND50" s="236"/>
      <c r="ANE50" s="236"/>
      <c r="ANF50" s="236"/>
      <c r="ANG50" s="236"/>
      <c r="ANH50" s="236"/>
      <c r="ANI50" s="236"/>
      <c r="ANJ50" s="236"/>
      <c r="ANK50" s="236"/>
      <c r="ANL50" s="236"/>
      <c r="ANM50" s="236"/>
      <c r="ANN50" s="236"/>
      <c r="ANO50" s="236"/>
      <c r="ANP50" s="236"/>
      <c r="ANQ50" s="236"/>
      <c r="ANR50" s="236"/>
      <c r="ANS50" s="236"/>
      <c r="ANT50" s="236"/>
      <c r="ANU50" s="236"/>
      <c r="ANV50" s="236"/>
      <c r="ANW50" s="236"/>
      <c r="ANX50" s="236"/>
      <c r="ANY50" s="236"/>
      <c r="ANZ50" s="236"/>
      <c r="AOA50" s="236"/>
      <c r="AOB50" s="236"/>
      <c r="AOC50" s="236"/>
      <c r="AOD50" s="236"/>
      <c r="AOE50" s="236"/>
      <c r="AOF50" s="236"/>
      <c r="AOG50" s="236"/>
      <c r="AOH50" s="236"/>
      <c r="AOI50" s="236"/>
      <c r="AOJ50" s="236"/>
      <c r="AOK50" s="236"/>
      <c r="AOL50" s="236"/>
      <c r="AOM50" s="236"/>
      <c r="AON50" s="236"/>
      <c r="AOO50" s="236"/>
      <c r="AOP50" s="236"/>
      <c r="AOQ50" s="236"/>
      <c r="AOR50" s="236"/>
      <c r="AOS50" s="236"/>
      <c r="AOT50" s="236"/>
      <c r="AOU50" s="236"/>
      <c r="AOV50" s="236"/>
      <c r="AOW50" s="236"/>
      <c r="AOX50" s="236"/>
      <c r="AOY50" s="236"/>
      <c r="AOZ50" s="236"/>
      <c r="APA50" s="236"/>
      <c r="APB50" s="236"/>
      <c r="APC50" s="236"/>
      <c r="APD50" s="236"/>
      <c r="APE50" s="236"/>
      <c r="APF50" s="236"/>
      <c r="APG50" s="236"/>
      <c r="APH50" s="236"/>
      <c r="API50" s="236"/>
      <c r="APJ50" s="236"/>
      <c r="APK50" s="236"/>
      <c r="APL50" s="236"/>
      <c r="APM50" s="236"/>
      <c r="APN50" s="236"/>
      <c r="APO50" s="236"/>
      <c r="APP50" s="236"/>
      <c r="APQ50" s="236"/>
      <c r="APR50" s="236"/>
      <c r="APS50" s="236"/>
      <c r="APT50" s="236"/>
      <c r="APU50" s="236"/>
      <c r="APV50" s="236"/>
      <c r="APW50" s="236"/>
      <c r="APX50" s="236"/>
      <c r="APY50" s="236"/>
      <c r="APZ50" s="236"/>
      <c r="AQA50" s="236"/>
      <c r="AQB50" s="236"/>
      <c r="AQC50" s="236"/>
      <c r="AQD50" s="236"/>
      <c r="AQE50" s="236"/>
      <c r="AQF50" s="236"/>
      <c r="AQG50" s="236"/>
      <c r="AQH50" s="236"/>
      <c r="AQI50" s="236"/>
      <c r="AQJ50" s="236"/>
      <c r="AQK50" s="236"/>
      <c r="AQL50" s="236"/>
      <c r="AQM50" s="236"/>
      <c r="AQN50" s="236"/>
      <c r="AQO50" s="236"/>
      <c r="AQP50" s="236"/>
      <c r="AQQ50" s="236"/>
      <c r="AQR50" s="236"/>
      <c r="AQS50" s="236"/>
      <c r="AQT50" s="236"/>
      <c r="AQU50" s="236"/>
      <c r="AQV50" s="236"/>
      <c r="AQW50" s="236"/>
      <c r="AQX50" s="236"/>
      <c r="AQY50" s="236"/>
      <c r="AQZ50" s="236"/>
      <c r="ARA50" s="236"/>
      <c r="ARB50" s="236"/>
      <c r="ARC50" s="236"/>
      <c r="ARD50" s="236"/>
      <c r="ARE50" s="236"/>
      <c r="ARF50" s="236"/>
      <c r="ARG50" s="236"/>
      <c r="ARH50" s="236"/>
      <c r="ARI50" s="236"/>
      <c r="ARJ50" s="236"/>
      <c r="ARK50" s="236"/>
      <c r="ARL50" s="236"/>
      <c r="ARM50" s="236"/>
      <c r="ARN50" s="236"/>
      <c r="ARO50" s="236"/>
      <c r="ARP50" s="236"/>
      <c r="ARQ50" s="236"/>
      <c r="ARR50" s="236"/>
      <c r="ARS50" s="236"/>
      <c r="ART50" s="236"/>
      <c r="ARU50" s="236"/>
      <c r="ARV50" s="236"/>
      <c r="ARW50" s="236"/>
      <c r="ARX50" s="236"/>
      <c r="ARY50" s="236"/>
      <c r="ARZ50" s="236"/>
      <c r="ASA50" s="236"/>
      <c r="ASB50" s="236"/>
      <c r="ASC50" s="236"/>
      <c r="ASD50" s="236"/>
      <c r="ASE50" s="236"/>
      <c r="ASF50" s="236"/>
      <c r="ASG50" s="236"/>
      <c r="ASH50" s="236"/>
      <c r="ASI50" s="236"/>
      <c r="ASJ50" s="236"/>
      <c r="ASK50" s="236"/>
      <c r="ASL50" s="236"/>
      <c r="ASM50" s="236"/>
      <c r="ASN50" s="236"/>
      <c r="ASO50" s="236"/>
      <c r="ASP50" s="236"/>
      <c r="ASQ50" s="236"/>
      <c r="ASR50" s="236"/>
      <c r="ASS50" s="236"/>
      <c r="AST50" s="236"/>
      <c r="ASU50" s="236"/>
      <c r="ASV50" s="236"/>
      <c r="ASW50" s="236"/>
      <c r="ASX50" s="236"/>
      <c r="ASY50" s="236"/>
      <c r="ASZ50" s="236"/>
      <c r="ATA50" s="236"/>
      <c r="ATB50" s="236"/>
      <c r="ATC50" s="236"/>
      <c r="ATD50" s="236"/>
      <c r="ATE50" s="236"/>
      <c r="ATF50" s="236"/>
      <c r="ATG50" s="236"/>
      <c r="ATH50" s="236"/>
      <c r="ATI50" s="236"/>
      <c r="ATJ50" s="236"/>
      <c r="ATK50" s="236"/>
      <c r="ATL50" s="236"/>
      <c r="ATM50" s="236"/>
      <c r="ATN50" s="236"/>
      <c r="ATO50" s="236"/>
      <c r="ATP50" s="236"/>
      <c r="ATQ50" s="236"/>
      <c r="ATR50" s="236"/>
      <c r="ATS50" s="236"/>
      <c r="ATT50" s="236"/>
      <c r="ATU50" s="236"/>
      <c r="ATV50" s="236"/>
      <c r="ATW50" s="236"/>
      <c r="ATX50" s="236"/>
      <c r="ATY50" s="236"/>
      <c r="ATZ50" s="236"/>
      <c r="AUA50" s="236"/>
      <c r="AUB50" s="236"/>
      <c r="AUC50" s="236"/>
      <c r="AUD50" s="236"/>
      <c r="AUE50" s="236"/>
      <c r="AUF50" s="236"/>
      <c r="AUG50" s="236"/>
      <c r="AUH50" s="236"/>
      <c r="AUI50" s="236"/>
      <c r="AUJ50" s="236"/>
      <c r="AUK50" s="236"/>
      <c r="AUL50" s="236"/>
      <c r="AUM50" s="236"/>
      <c r="AUN50" s="236"/>
      <c r="AUO50" s="236"/>
      <c r="AUP50" s="236"/>
      <c r="AUQ50" s="236"/>
      <c r="AUR50" s="236"/>
      <c r="AUS50" s="236"/>
      <c r="AUT50" s="236"/>
      <c r="AUU50" s="236"/>
      <c r="AUV50" s="236"/>
      <c r="AUW50" s="236"/>
      <c r="AUX50" s="236"/>
      <c r="AUY50" s="236"/>
      <c r="AUZ50" s="236"/>
      <c r="AVA50" s="236"/>
      <c r="AVB50" s="236"/>
      <c r="AVC50" s="236"/>
      <c r="AVD50" s="236"/>
      <c r="AVE50" s="236"/>
      <c r="AVF50" s="236"/>
      <c r="AVG50" s="236"/>
      <c r="AVH50" s="236"/>
      <c r="AVI50" s="236"/>
      <c r="AVJ50" s="236"/>
      <c r="AVK50" s="236"/>
      <c r="AVL50" s="236"/>
      <c r="AVM50" s="236"/>
      <c r="AVN50" s="236"/>
      <c r="AVO50" s="236"/>
      <c r="AVP50" s="236"/>
      <c r="AVQ50" s="236"/>
      <c r="AVR50" s="236"/>
      <c r="AVS50" s="236"/>
      <c r="AVT50" s="236"/>
      <c r="AVU50" s="236"/>
      <c r="AVV50" s="236"/>
      <c r="AVW50" s="236"/>
      <c r="AVX50" s="236"/>
      <c r="AVY50" s="236"/>
      <c r="AVZ50" s="236"/>
      <c r="AWA50" s="236"/>
      <c r="AWB50" s="236"/>
      <c r="AWC50" s="236"/>
      <c r="AWD50" s="236"/>
      <c r="AWE50" s="236"/>
      <c r="AWF50" s="236"/>
      <c r="AWG50" s="236"/>
      <c r="AWH50" s="236"/>
      <c r="AWI50" s="236"/>
      <c r="AWJ50" s="236"/>
      <c r="AWK50" s="236"/>
      <c r="AWL50" s="236"/>
      <c r="AWM50" s="236"/>
      <c r="AWN50" s="236"/>
      <c r="AWO50" s="236"/>
      <c r="AWP50" s="236"/>
      <c r="AWQ50" s="236"/>
      <c r="AWR50" s="236"/>
      <c r="AWS50" s="236"/>
      <c r="AWT50" s="236"/>
      <c r="AWU50" s="236"/>
      <c r="AWV50" s="236"/>
      <c r="AWW50" s="236"/>
      <c r="AWX50" s="236"/>
      <c r="AWY50" s="236"/>
      <c r="AWZ50" s="236"/>
      <c r="AXA50" s="236"/>
      <c r="AXB50" s="236"/>
      <c r="AXC50" s="236"/>
      <c r="AXD50" s="236"/>
      <c r="AXE50" s="236"/>
      <c r="AXF50" s="236"/>
      <c r="AXG50" s="236"/>
      <c r="AXH50" s="236"/>
      <c r="AXI50" s="236"/>
      <c r="AXJ50" s="236"/>
      <c r="AXK50" s="236"/>
      <c r="AXL50" s="236"/>
      <c r="AXM50" s="236"/>
      <c r="AXN50" s="236"/>
      <c r="AXO50" s="236"/>
      <c r="AXP50" s="236"/>
      <c r="AXQ50" s="236"/>
      <c r="AXR50" s="236"/>
      <c r="AXS50" s="236"/>
      <c r="AXT50" s="236"/>
      <c r="AXU50" s="236"/>
      <c r="AXV50" s="236"/>
      <c r="AXW50" s="236"/>
      <c r="AXX50" s="236"/>
      <c r="AXY50" s="236"/>
      <c r="AXZ50" s="236"/>
      <c r="AYA50" s="236"/>
      <c r="AYB50" s="236"/>
      <c r="AYC50" s="236"/>
      <c r="AYD50" s="236"/>
      <c r="AYE50" s="236"/>
      <c r="AYF50" s="236"/>
      <c r="AYG50" s="236"/>
      <c r="AYH50" s="236"/>
      <c r="AYI50" s="236"/>
      <c r="AYJ50" s="236"/>
      <c r="AYK50" s="236"/>
      <c r="AYL50" s="236"/>
      <c r="AYM50" s="236"/>
      <c r="AYN50" s="236"/>
      <c r="AYO50" s="236"/>
      <c r="AYP50" s="236"/>
      <c r="AYQ50" s="236"/>
      <c r="AYR50" s="236"/>
      <c r="AYS50" s="236"/>
      <c r="AYT50" s="236"/>
      <c r="AYU50" s="236"/>
      <c r="AYV50" s="236"/>
      <c r="AYW50" s="236"/>
      <c r="AYX50" s="236"/>
      <c r="AYY50" s="236"/>
      <c r="AYZ50" s="236"/>
      <c r="AZA50" s="236"/>
      <c r="AZB50" s="236"/>
      <c r="AZC50" s="236"/>
      <c r="AZD50" s="236"/>
      <c r="AZE50" s="236"/>
      <c r="AZF50" s="236"/>
      <c r="AZG50" s="236"/>
      <c r="AZH50" s="236"/>
      <c r="AZI50" s="236"/>
      <c r="AZJ50" s="236"/>
      <c r="AZK50" s="236"/>
      <c r="AZL50" s="236"/>
      <c r="AZM50" s="236"/>
      <c r="AZN50" s="236"/>
      <c r="AZO50" s="236"/>
      <c r="AZP50" s="236"/>
      <c r="AZQ50" s="236"/>
      <c r="AZR50" s="236"/>
      <c r="AZS50" s="236"/>
      <c r="AZT50" s="236"/>
      <c r="AZU50" s="236"/>
      <c r="AZV50" s="236"/>
      <c r="AZW50" s="236"/>
      <c r="AZX50" s="236"/>
      <c r="AZY50" s="236"/>
      <c r="AZZ50" s="236"/>
      <c r="BAA50" s="236"/>
      <c r="BAB50" s="236"/>
      <c r="BAC50" s="236"/>
      <c r="BAD50" s="236"/>
      <c r="BAE50" s="236"/>
      <c r="BAF50" s="236"/>
      <c r="BAG50" s="236"/>
      <c r="BAH50" s="236"/>
      <c r="BAI50" s="236"/>
      <c r="BAJ50" s="236"/>
      <c r="BAK50" s="236"/>
      <c r="BAL50" s="236"/>
      <c r="BAM50" s="236"/>
      <c r="BAN50" s="236"/>
      <c r="BAO50" s="236"/>
      <c r="BAP50" s="236"/>
      <c r="BAQ50" s="236"/>
      <c r="BAR50" s="236"/>
      <c r="BAS50" s="236"/>
      <c r="BAT50" s="236"/>
      <c r="BAU50" s="236"/>
      <c r="BAV50" s="236"/>
      <c r="BAW50" s="236"/>
      <c r="BAX50" s="236"/>
      <c r="BAY50" s="236"/>
      <c r="BAZ50" s="236"/>
      <c r="BBA50" s="236"/>
      <c r="BBB50" s="236"/>
      <c r="BBC50" s="236"/>
      <c r="BBD50" s="236"/>
      <c r="BBE50" s="236"/>
      <c r="BBF50" s="236"/>
      <c r="BBG50" s="236"/>
      <c r="BBH50" s="236"/>
      <c r="BBI50" s="236"/>
      <c r="BBJ50" s="236"/>
      <c r="BBK50" s="236"/>
      <c r="BBL50" s="236"/>
      <c r="BBM50" s="236"/>
      <c r="BBN50" s="236"/>
      <c r="BBO50" s="236"/>
      <c r="BBP50" s="236"/>
      <c r="BBQ50" s="236"/>
      <c r="BBR50" s="236"/>
      <c r="BBS50" s="236"/>
      <c r="BBT50" s="236"/>
      <c r="BBU50" s="236"/>
      <c r="BBV50" s="236"/>
      <c r="BBW50" s="236"/>
      <c r="BBX50" s="236"/>
      <c r="BBY50" s="236"/>
      <c r="BBZ50" s="236"/>
      <c r="BCA50" s="236"/>
      <c r="BCB50" s="236"/>
      <c r="BCC50" s="236"/>
      <c r="BCD50" s="236"/>
      <c r="BCE50" s="236"/>
      <c r="BCF50" s="236"/>
      <c r="BCG50" s="236"/>
      <c r="BCH50" s="236"/>
      <c r="BCI50" s="236"/>
      <c r="BCJ50" s="236"/>
      <c r="BCK50" s="236"/>
      <c r="BCL50" s="236"/>
      <c r="BCM50" s="236"/>
      <c r="BCN50" s="236"/>
      <c r="BCO50" s="236"/>
      <c r="BCP50" s="236"/>
      <c r="BCQ50" s="236"/>
      <c r="BCR50" s="236"/>
      <c r="BCS50" s="236"/>
      <c r="BCT50" s="236"/>
      <c r="BCU50" s="236"/>
      <c r="BCV50" s="236"/>
      <c r="BCW50" s="236"/>
      <c r="BCX50" s="236"/>
      <c r="BCY50" s="236"/>
      <c r="BCZ50" s="236"/>
      <c r="BDA50" s="236"/>
      <c r="BDB50" s="236"/>
      <c r="BDC50" s="236"/>
      <c r="BDD50" s="236"/>
      <c r="BDE50" s="236"/>
      <c r="BDF50" s="236"/>
      <c r="BDG50" s="236"/>
      <c r="BDH50" s="236"/>
      <c r="BDI50" s="236"/>
      <c r="BDJ50" s="236"/>
      <c r="BDK50" s="236"/>
      <c r="BDL50" s="236"/>
      <c r="BDM50" s="236"/>
      <c r="BDN50" s="236"/>
      <c r="BDO50" s="236"/>
      <c r="BDP50" s="236"/>
      <c r="BDQ50" s="236"/>
      <c r="BDR50" s="236"/>
      <c r="BDS50" s="236"/>
      <c r="BDT50" s="236"/>
      <c r="BDU50" s="236"/>
      <c r="BDV50" s="236"/>
      <c r="BDW50" s="236"/>
      <c r="BDX50" s="236"/>
      <c r="BDY50" s="236"/>
      <c r="BDZ50" s="236"/>
      <c r="BEA50" s="236"/>
      <c r="BEB50" s="236"/>
      <c r="BEC50" s="236"/>
      <c r="BED50" s="236"/>
      <c r="BEE50" s="236"/>
      <c r="BEF50" s="236"/>
      <c r="BEG50" s="236"/>
      <c r="BEH50" s="236"/>
      <c r="BEI50" s="236"/>
      <c r="BEJ50" s="236"/>
      <c r="BEK50" s="236"/>
      <c r="BEL50" s="236"/>
      <c r="BEM50" s="236"/>
      <c r="BEN50" s="236"/>
      <c r="BEO50" s="236"/>
      <c r="BEP50" s="236"/>
      <c r="BEQ50" s="236"/>
      <c r="BER50" s="236"/>
      <c r="BES50" s="236"/>
      <c r="BET50" s="236"/>
      <c r="BEU50" s="236"/>
      <c r="BEV50" s="236"/>
      <c r="BEW50" s="236"/>
      <c r="BEX50" s="236"/>
      <c r="BEY50" s="236"/>
      <c r="BEZ50" s="236"/>
      <c r="BFA50" s="236"/>
      <c r="BFB50" s="236"/>
      <c r="BFC50" s="236"/>
      <c r="BFD50" s="236"/>
      <c r="BFE50" s="236"/>
      <c r="BFF50" s="236"/>
      <c r="BFG50" s="236"/>
      <c r="BFH50" s="236"/>
      <c r="BFI50" s="236"/>
      <c r="BFJ50" s="236"/>
      <c r="BFK50" s="236"/>
      <c r="BFL50" s="236"/>
      <c r="BFM50" s="236"/>
      <c r="BFN50" s="236"/>
      <c r="BFO50" s="236"/>
      <c r="BFP50" s="236"/>
      <c r="BFQ50" s="236"/>
      <c r="BFR50" s="236"/>
      <c r="BFS50" s="236"/>
      <c r="BFT50" s="236"/>
      <c r="BFU50" s="236"/>
      <c r="BFV50" s="236"/>
      <c r="BFW50" s="236"/>
      <c r="BFX50" s="236"/>
      <c r="BFY50" s="236"/>
      <c r="BFZ50" s="236"/>
      <c r="BGA50" s="236"/>
      <c r="BGB50" s="236"/>
      <c r="BGC50" s="236"/>
      <c r="BGD50" s="236"/>
      <c r="BGE50" s="236"/>
      <c r="BGF50" s="236"/>
      <c r="BGG50" s="236"/>
      <c r="BGH50" s="236"/>
      <c r="BGI50" s="236"/>
      <c r="BGJ50" s="236"/>
      <c r="BGK50" s="236"/>
      <c r="BGL50" s="236"/>
      <c r="BGM50" s="236"/>
      <c r="BGN50" s="236"/>
      <c r="BGO50" s="236"/>
      <c r="BGP50" s="236"/>
      <c r="BGQ50" s="236"/>
      <c r="BGR50" s="236"/>
      <c r="BGS50" s="236"/>
      <c r="BGT50" s="236"/>
      <c r="BGU50" s="236"/>
      <c r="BGV50" s="236"/>
      <c r="BGW50" s="236"/>
      <c r="BGX50" s="236"/>
      <c r="BGY50" s="236"/>
      <c r="BGZ50" s="236"/>
      <c r="BHA50" s="236"/>
      <c r="BHB50" s="236"/>
      <c r="BHC50" s="236"/>
      <c r="BHD50" s="236"/>
      <c r="BHE50" s="236"/>
      <c r="BHF50" s="236"/>
      <c r="BHG50" s="236"/>
      <c r="BHH50" s="236"/>
      <c r="BHI50" s="236"/>
      <c r="BHJ50" s="236"/>
      <c r="BHK50" s="236"/>
      <c r="BHL50" s="236"/>
      <c r="BHM50" s="236"/>
      <c r="BHN50" s="236"/>
      <c r="BHO50" s="236"/>
      <c r="BHP50" s="236"/>
      <c r="BHQ50" s="236"/>
      <c r="BHR50" s="236"/>
      <c r="BHS50" s="236"/>
      <c r="BHT50" s="236"/>
      <c r="BHU50" s="236"/>
      <c r="BHV50" s="236"/>
      <c r="BHW50" s="236"/>
      <c r="BHX50" s="236"/>
      <c r="BHY50" s="236"/>
      <c r="BHZ50" s="236"/>
      <c r="BIA50" s="236"/>
      <c r="BIB50" s="236"/>
      <c r="BIC50" s="236"/>
      <c r="BID50" s="236"/>
      <c r="BIE50" s="236"/>
      <c r="BIF50" s="236"/>
      <c r="BIG50" s="236"/>
      <c r="BIH50" s="236"/>
      <c r="BII50" s="236"/>
      <c r="BIJ50" s="236"/>
      <c r="BIK50" s="236"/>
      <c r="BIL50" s="236"/>
      <c r="BIM50" s="236"/>
      <c r="BIN50" s="236"/>
      <c r="BIO50" s="236"/>
      <c r="BIP50" s="236"/>
      <c r="BIQ50" s="236"/>
      <c r="BIR50" s="236"/>
      <c r="BIS50" s="236"/>
      <c r="BIT50" s="236"/>
      <c r="BIU50" s="236"/>
      <c r="BIV50" s="236"/>
      <c r="BIW50" s="236"/>
      <c r="BIX50" s="236"/>
      <c r="BIY50" s="236"/>
      <c r="BIZ50" s="236"/>
      <c r="BJA50" s="236"/>
      <c r="BJB50" s="236"/>
      <c r="BJC50" s="236"/>
      <c r="BJD50" s="236"/>
      <c r="BJE50" s="236"/>
      <c r="BJF50" s="236"/>
      <c r="BJG50" s="236"/>
      <c r="BJH50" s="236"/>
      <c r="BJI50" s="236"/>
      <c r="BJJ50" s="236"/>
      <c r="BJK50" s="236"/>
      <c r="BJL50" s="236"/>
      <c r="BJM50" s="236"/>
      <c r="BJN50" s="236"/>
      <c r="BJO50" s="236"/>
      <c r="BJP50" s="236"/>
      <c r="BJQ50" s="236"/>
      <c r="BJR50" s="236"/>
      <c r="BJS50" s="236"/>
      <c r="BJT50" s="236"/>
      <c r="BJU50" s="236"/>
      <c r="BJV50" s="236"/>
      <c r="BJW50" s="236"/>
      <c r="BJX50" s="236"/>
      <c r="BJY50" s="236"/>
      <c r="BJZ50" s="236"/>
      <c r="BKA50" s="236"/>
      <c r="BKB50" s="236"/>
      <c r="BKC50" s="236"/>
      <c r="BKD50" s="236"/>
      <c r="BKE50" s="236"/>
      <c r="BKF50" s="236"/>
      <c r="BKG50" s="236"/>
      <c r="BKH50" s="236"/>
      <c r="BKI50" s="236"/>
      <c r="BKJ50" s="236"/>
      <c r="BKK50" s="236"/>
      <c r="BKL50" s="236"/>
      <c r="BKM50" s="236"/>
      <c r="BKN50" s="236"/>
      <c r="BKO50" s="236"/>
      <c r="BKP50" s="236"/>
      <c r="BKQ50" s="236"/>
      <c r="BKR50" s="236"/>
      <c r="BKS50" s="236"/>
      <c r="BKT50" s="236"/>
      <c r="BKU50" s="236"/>
      <c r="BKV50" s="236"/>
      <c r="BKW50" s="236"/>
      <c r="BKX50" s="236"/>
      <c r="BKY50" s="236"/>
      <c r="BKZ50" s="236"/>
      <c r="BLA50" s="236"/>
      <c r="BLB50" s="236"/>
      <c r="BLC50" s="236"/>
      <c r="BLD50" s="236"/>
      <c r="BLE50" s="236"/>
      <c r="BLF50" s="236"/>
      <c r="BLG50" s="236"/>
      <c r="BLH50" s="236"/>
      <c r="BLI50" s="236"/>
      <c r="BLJ50" s="236"/>
      <c r="BLK50" s="236"/>
      <c r="BLL50" s="236"/>
      <c r="BLM50" s="236"/>
      <c r="BLN50" s="236"/>
      <c r="BLO50" s="236"/>
      <c r="BLP50" s="236"/>
      <c r="BLQ50" s="236"/>
      <c r="BLR50" s="236"/>
      <c r="BLS50" s="236"/>
      <c r="BLT50" s="236"/>
      <c r="BLU50" s="236"/>
      <c r="BLV50" s="236"/>
      <c r="BLW50" s="236"/>
      <c r="BLX50" s="236"/>
      <c r="BLY50" s="236"/>
      <c r="BLZ50" s="236"/>
      <c r="BMA50" s="236"/>
      <c r="BMB50" s="236"/>
      <c r="BMC50" s="236"/>
      <c r="BMD50" s="236"/>
      <c r="BME50" s="236"/>
      <c r="BMF50" s="236"/>
      <c r="BMG50" s="236"/>
      <c r="BMH50" s="236"/>
      <c r="BMI50" s="236"/>
      <c r="BMJ50" s="236"/>
      <c r="BMK50" s="236"/>
      <c r="BML50" s="236"/>
      <c r="BMM50" s="236"/>
      <c r="BMN50" s="236"/>
      <c r="BMO50" s="236"/>
      <c r="BMP50" s="236"/>
      <c r="BMQ50" s="236"/>
      <c r="BMR50" s="236"/>
      <c r="BMS50" s="236"/>
      <c r="BMT50" s="236"/>
      <c r="BMU50" s="236"/>
      <c r="BMV50" s="236"/>
      <c r="BMW50" s="236"/>
      <c r="BMX50" s="236"/>
      <c r="BMY50" s="236"/>
      <c r="BMZ50" s="236"/>
      <c r="BNA50" s="236"/>
      <c r="BNB50" s="236"/>
      <c r="BNC50" s="236"/>
      <c r="BND50" s="236"/>
      <c r="BNE50" s="236"/>
      <c r="BNF50" s="236"/>
      <c r="BNG50" s="236"/>
      <c r="BNH50" s="236"/>
      <c r="BNI50" s="236"/>
      <c r="BNJ50" s="236"/>
      <c r="BNK50" s="236"/>
      <c r="BNL50" s="236"/>
      <c r="BNM50" s="236"/>
      <c r="BNN50" s="236"/>
      <c r="BNO50" s="236"/>
      <c r="BNP50" s="236"/>
      <c r="BNQ50" s="236"/>
      <c r="BNR50" s="236"/>
      <c r="BNS50" s="236"/>
      <c r="BNT50" s="236"/>
      <c r="BNU50" s="236"/>
      <c r="BNV50" s="236"/>
      <c r="BNW50" s="236"/>
      <c r="BNX50" s="236"/>
      <c r="BNY50" s="236"/>
      <c r="BNZ50" s="236"/>
      <c r="BOA50" s="236"/>
      <c r="BOB50" s="236"/>
      <c r="BOC50" s="236"/>
      <c r="BOD50" s="236"/>
      <c r="BOE50" s="236"/>
      <c r="BOF50" s="236"/>
      <c r="BOG50" s="236"/>
      <c r="BOH50" s="236"/>
      <c r="BOI50" s="236"/>
      <c r="BOJ50" s="236"/>
      <c r="BOK50" s="236"/>
      <c r="BOL50" s="236"/>
      <c r="BOM50" s="236"/>
      <c r="BON50" s="236"/>
      <c r="BOO50" s="236"/>
      <c r="BOP50" s="236"/>
      <c r="BOQ50" s="236"/>
      <c r="BOR50" s="236"/>
      <c r="BOS50" s="236"/>
      <c r="BOT50" s="236"/>
      <c r="BOU50" s="236"/>
      <c r="BOV50" s="236"/>
      <c r="BOW50" s="236"/>
      <c r="BOX50" s="236"/>
      <c r="BOY50" s="236"/>
      <c r="BOZ50" s="236"/>
      <c r="BPA50" s="236"/>
      <c r="BPB50" s="236"/>
      <c r="BPC50" s="236"/>
      <c r="BPD50" s="236"/>
      <c r="BPE50" s="236"/>
      <c r="BPF50" s="236"/>
      <c r="BPG50" s="236"/>
      <c r="BPH50" s="236"/>
      <c r="BPI50" s="236"/>
      <c r="BPJ50" s="236"/>
      <c r="BPK50" s="236"/>
      <c r="BPL50" s="236"/>
      <c r="BPM50" s="236"/>
      <c r="BPN50" s="236"/>
      <c r="BPO50" s="236"/>
      <c r="BPP50" s="236"/>
      <c r="BPQ50" s="236"/>
      <c r="BPR50" s="236"/>
      <c r="BPS50" s="236"/>
      <c r="BPT50" s="236"/>
      <c r="BPU50" s="236"/>
      <c r="BPV50" s="236"/>
      <c r="BPW50" s="236"/>
      <c r="BPX50" s="236"/>
      <c r="BPY50" s="236"/>
      <c r="BPZ50" s="236"/>
      <c r="BQA50" s="236"/>
      <c r="BQB50" s="236"/>
      <c r="BQC50" s="236"/>
      <c r="BQD50" s="236"/>
      <c r="BQE50" s="236"/>
      <c r="BQF50" s="236"/>
      <c r="BQG50" s="236"/>
      <c r="BQH50" s="236"/>
      <c r="BQI50" s="236"/>
      <c r="BQJ50" s="236"/>
      <c r="BQK50" s="236"/>
      <c r="BQL50" s="236"/>
      <c r="BQM50" s="236"/>
      <c r="BQN50" s="236"/>
      <c r="BQO50" s="236"/>
      <c r="BQP50" s="236"/>
      <c r="BQQ50" s="236"/>
      <c r="BQR50" s="236"/>
      <c r="BQS50" s="236"/>
      <c r="BQT50" s="236"/>
      <c r="BQU50" s="236"/>
      <c r="BQV50" s="236"/>
      <c r="BQW50" s="236"/>
      <c r="BQX50" s="236"/>
      <c r="BQY50" s="236"/>
      <c r="BQZ50" s="236"/>
      <c r="BRA50" s="236"/>
      <c r="BRB50" s="236"/>
      <c r="BRC50" s="236"/>
      <c r="BRD50" s="236"/>
      <c r="BRE50" s="236"/>
      <c r="BRF50" s="236"/>
      <c r="BRG50" s="236"/>
      <c r="BRH50" s="236"/>
      <c r="BRI50" s="236"/>
      <c r="BRJ50" s="236"/>
      <c r="BRK50" s="236"/>
      <c r="BRL50" s="236"/>
      <c r="BRM50" s="236"/>
      <c r="BRN50" s="236"/>
      <c r="BRO50" s="236"/>
      <c r="BRP50" s="236"/>
      <c r="BRQ50" s="236"/>
      <c r="BRR50" s="236"/>
      <c r="BRS50" s="236"/>
      <c r="BRT50" s="236"/>
      <c r="BRU50" s="236"/>
      <c r="BRV50" s="236"/>
      <c r="BRW50" s="236"/>
      <c r="BRX50" s="236"/>
      <c r="BRY50" s="236"/>
      <c r="BRZ50" s="236"/>
      <c r="BSA50" s="236"/>
      <c r="BSB50" s="236"/>
      <c r="BSC50" s="236"/>
      <c r="BSD50" s="236"/>
      <c r="BSE50" s="236"/>
      <c r="BSF50" s="236"/>
      <c r="BSG50" s="236"/>
      <c r="BSH50" s="236"/>
      <c r="BSI50" s="236"/>
      <c r="BSJ50" s="236"/>
      <c r="BSK50" s="236"/>
      <c r="BSL50" s="236"/>
      <c r="BSM50" s="236"/>
      <c r="BSN50" s="236"/>
      <c r="BSO50" s="236"/>
      <c r="BSP50" s="236"/>
      <c r="BSQ50" s="236"/>
      <c r="BSR50" s="236"/>
      <c r="BSS50" s="236"/>
      <c r="BST50" s="236"/>
      <c r="BSU50" s="236"/>
      <c r="BSV50" s="236"/>
      <c r="BSW50" s="236"/>
      <c r="BSX50" s="236"/>
      <c r="BSY50" s="236"/>
      <c r="BSZ50" s="236"/>
      <c r="BTA50" s="236"/>
      <c r="BTB50" s="236"/>
      <c r="BTC50" s="236"/>
      <c r="BTD50" s="236"/>
      <c r="BTE50" s="236"/>
      <c r="BTF50" s="236"/>
      <c r="BTG50" s="236"/>
      <c r="BTH50" s="236"/>
      <c r="BTI50" s="236"/>
      <c r="BTJ50" s="236"/>
      <c r="BTK50" s="236"/>
      <c r="BTL50" s="236"/>
      <c r="BTM50" s="236"/>
      <c r="BTN50" s="236"/>
      <c r="BTO50" s="236"/>
      <c r="BTP50" s="236"/>
      <c r="BTQ50" s="236"/>
      <c r="BTR50" s="236"/>
      <c r="BTS50" s="236"/>
      <c r="BTT50" s="236"/>
      <c r="BTU50" s="236"/>
      <c r="BTV50" s="236"/>
      <c r="BTW50" s="236"/>
      <c r="BTX50" s="236"/>
      <c r="BTY50" s="236"/>
      <c r="BTZ50" s="236"/>
      <c r="BUA50" s="236"/>
      <c r="BUB50" s="236"/>
      <c r="BUC50" s="236"/>
      <c r="BUD50" s="236"/>
      <c r="BUE50" s="236"/>
      <c r="BUF50" s="236"/>
      <c r="BUG50" s="236"/>
      <c r="BUH50" s="236"/>
      <c r="BUI50" s="236"/>
      <c r="BUJ50" s="236"/>
      <c r="BUK50" s="236"/>
      <c r="BUL50" s="236"/>
      <c r="BUM50" s="236"/>
      <c r="BUN50" s="236"/>
      <c r="BUO50" s="236"/>
      <c r="BUP50" s="236"/>
      <c r="BUQ50" s="236"/>
      <c r="BUR50" s="236"/>
      <c r="BUS50" s="236"/>
      <c r="BUT50" s="236"/>
      <c r="BUU50" s="236"/>
      <c r="BUV50" s="236"/>
      <c r="BUW50" s="236"/>
      <c r="BUX50" s="236"/>
      <c r="BUY50" s="236"/>
      <c r="BUZ50" s="236"/>
      <c r="BVA50" s="236"/>
      <c r="BVB50" s="236"/>
      <c r="BVC50" s="236"/>
      <c r="BVD50" s="236"/>
      <c r="BVE50" s="236"/>
      <c r="BVF50" s="236"/>
      <c r="BVG50" s="236"/>
      <c r="BVH50" s="236"/>
      <c r="BVI50" s="236"/>
      <c r="BVJ50" s="236"/>
      <c r="BVK50" s="236"/>
      <c r="BVL50" s="236"/>
      <c r="BVM50" s="236"/>
      <c r="BVN50" s="236"/>
      <c r="BVO50" s="236"/>
      <c r="BVP50" s="236"/>
      <c r="BVQ50" s="236"/>
      <c r="BVR50" s="236"/>
      <c r="BVS50" s="236"/>
      <c r="BVT50" s="236"/>
      <c r="BVU50" s="236"/>
      <c r="BVV50" s="236"/>
      <c r="BVW50" s="236"/>
      <c r="BVX50" s="236"/>
      <c r="BVY50" s="236"/>
      <c r="BVZ50" s="236"/>
      <c r="BWA50" s="236"/>
      <c r="BWB50" s="236"/>
      <c r="BWC50" s="236"/>
      <c r="BWD50" s="236"/>
      <c r="BWE50" s="236"/>
      <c r="BWF50" s="236"/>
      <c r="BWG50" s="236"/>
      <c r="BWH50" s="236"/>
      <c r="BWI50" s="236"/>
      <c r="BWJ50" s="236"/>
      <c r="BWK50" s="236"/>
      <c r="BWL50" s="236"/>
      <c r="BWM50" s="236"/>
      <c r="BWN50" s="236"/>
      <c r="BWO50" s="236"/>
      <c r="BWP50" s="236"/>
      <c r="BWQ50" s="236"/>
      <c r="BWR50" s="236"/>
      <c r="BWS50" s="236"/>
      <c r="BWT50" s="236"/>
      <c r="BWU50" s="236"/>
      <c r="BWV50" s="236"/>
      <c r="BWW50" s="236"/>
      <c r="BWX50" s="236"/>
      <c r="BWY50" s="236"/>
      <c r="BWZ50" s="236"/>
      <c r="BXA50" s="236"/>
      <c r="BXB50" s="236"/>
      <c r="BXC50" s="236"/>
      <c r="BXD50" s="236"/>
      <c r="BXE50" s="236"/>
      <c r="BXF50" s="236"/>
      <c r="BXG50" s="236"/>
      <c r="BXH50" s="236"/>
      <c r="BXI50" s="236"/>
      <c r="BXJ50" s="236"/>
      <c r="BXK50" s="236"/>
      <c r="BXL50" s="236"/>
      <c r="BXM50" s="236"/>
      <c r="BXN50" s="236"/>
      <c r="BXO50" s="236"/>
      <c r="BXP50" s="236"/>
      <c r="BXQ50" s="236"/>
      <c r="BXR50" s="236"/>
      <c r="BXS50" s="236"/>
      <c r="BXT50" s="236"/>
      <c r="BXU50" s="236"/>
      <c r="BXV50" s="236"/>
      <c r="BXW50" s="236"/>
      <c r="BXX50" s="236"/>
      <c r="BXY50" s="236"/>
      <c r="BXZ50" s="236"/>
      <c r="BYA50" s="236"/>
      <c r="BYB50" s="236"/>
      <c r="BYC50" s="236"/>
      <c r="BYD50" s="236"/>
      <c r="BYE50" s="236"/>
      <c r="BYF50" s="236"/>
      <c r="BYG50" s="236"/>
      <c r="BYH50" s="236"/>
      <c r="BYI50" s="236"/>
      <c r="BYJ50" s="236"/>
      <c r="BYK50" s="236"/>
      <c r="BYL50" s="236"/>
      <c r="BYM50" s="236"/>
      <c r="BYN50" s="236"/>
      <c r="BYO50" s="236"/>
      <c r="BYP50" s="236"/>
      <c r="BYQ50" s="236"/>
      <c r="BYR50" s="236"/>
      <c r="BYS50" s="236"/>
      <c r="BYT50" s="236"/>
      <c r="BYU50" s="236"/>
      <c r="BYV50" s="236"/>
      <c r="BYW50" s="236"/>
      <c r="BYX50" s="236"/>
      <c r="BYY50" s="236"/>
      <c r="BYZ50" s="236"/>
      <c r="BZA50" s="236"/>
      <c r="BZB50" s="236"/>
      <c r="BZC50" s="236"/>
      <c r="BZD50" s="236"/>
      <c r="BZE50" s="236"/>
      <c r="BZF50" s="236"/>
      <c r="BZG50" s="236"/>
      <c r="BZH50" s="236"/>
      <c r="BZI50" s="236"/>
      <c r="BZJ50" s="236"/>
      <c r="BZK50" s="236"/>
      <c r="BZL50" s="236"/>
      <c r="BZM50" s="236"/>
      <c r="BZN50" s="236"/>
      <c r="BZO50" s="236"/>
      <c r="BZP50" s="236"/>
      <c r="BZQ50" s="236"/>
      <c r="BZR50" s="236"/>
      <c r="BZS50" s="236"/>
      <c r="BZT50" s="236"/>
      <c r="BZU50" s="236"/>
      <c r="BZV50" s="236"/>
      <c r="BZW50" s="236"/>
      <c r="BZX50" s="236"/>
      <c r="BZY50" s="236"/>
      <c r="BZZ50" s="236"/>
      <c r="CAA50" s="236"/>
      <c r="CAB50" s="236"/>
      <c r="CAC50" s="236"/>
      <c r="CAD50" s="236"/>
      <c r="CAE50" s="236"/>
      <c r="CAF50" s="236"/>
      <c r="CAG50" s="236"/>
      <c r="CAH50" s="236"/>
      <c r="CAI50" s="236"/>
      <c r="CAJ50" s="236"/>
      <c r="CAK50" s="236"/>
      <c r="CAL50" s="236"/>
      <c r="CAM50" s="236"/>
      <c r="CAN50" s="236"/>
      <c r="CAO50" s="236"/>
      <c r="CAP50" s="236"/>
      <c r="CAQ50" s="236"/>
      <c r="CAR50" s="236"/>
      <c r="CAS50" s="236"/>
      <c r="CAT50" s="236"/>
      <c r="CAU50" s="236"/>
      <c r="CAV50" s="236"/>
      <c r="CAW50" s="236"/>
      <c r="CAX50" s="236"/>
      <c r="CAY50" s="236"/>
      <c r="CAZ50" s="236"/>
      <c r="CBA50" s="236"/>
      <c r="CBB50" s="236"/>
      <c r="CBC50" s="236"/>
      <c r="CBD50" s="236"/>
      <c r="CBE50" s="236"/>
      <c r="CBF50" s="236"/>
      <c r="CBG50" s="236"/>
      <c r="CBH50" s="236"/>
      <c r="CBI50" s="236"/>
      <c r="CBJ50" s="236"/>
      <c r="CBK50" s="236"/>
      <c r="CBL50" s="236"/>
      <c r="CBM50" s="236"/>
      <c r="CBN50" s="236"/>
      <c r="CBO50" s="236"/>
      <c r="CBP50" s="236"/>
      <c r="CBQ50" s="236"/>
      <c r="CBR50" s="236"/>
      <c r="CBS50" s="236"/>
      <c r="CBT50" s="236"/>
      <c r="CBU50" s="236"/>
      <c r="CBV50" s="236"/>
      <c r="CBW50" s="236"/>
      <c r="CBX50" s="236"/>
      <c r="CBY50" s="236"/>
      <c r="CBZ50" s="236"/>
      <c r="CCA50" s="236"/>
      <c r="CCB50" s="236"/>
      <c r="CCC50" s="236"/>
      <c r="CCD50" s="236"/>
      <c r="CCE50" s="236"/>
      <c r="CCF50" s="236"/>
      <c r="CCG50" s="236"/>
      <c r="CCH50" s="236"/>
      <c r="CCI50" s="236"/>
      <c r="CCJ50" s="236"/>
      <c r="CCK50" s="236"/>
      <c r="CCL50" s="236"/>
      <c r="CCM50" s="236"/>
      <c r="CCN50" s="236"/>
      <c r="CCO50" s="236"/>
      <c r="CCP50" s="236"/>
      <c r="CCQ50" s="236"/>
      <c r="CCR50" s="236"/>
      <c r="CCS50" s="236"/>
      <c r="CCT50" s="236"/>
      <c r="CCU50" s="236"/>
      <c r="CCV50" s="236"/>
      <c r="CCW50" s="236"/>
      <c r="CCX50" s="236"/>
      <c r="CCY50" s="236"/>
      <c r="CCZ50" s="236"/>
      <c r="CDA50" s="236"/>
      <c r="CDB50" s="236"/>
      <c r="CDC50" s="236"/>
      <c r="CDD50" s="236"/>
      <c r="CDE50" s="236"/>
      <c r="CDF50" s="236"/>
      <c r="CDG50" s="236"/>
      <c r="CDH50" s="236"/>
      <c r="CDI50" s="236"/>
      <c r="CDJ50" s="236"/>
      <c r="CDK50" s="236"/>
      <c r="CDL50" s="236"/>
      <c r="CDM50" s="236"/>
      <c r="CDN50" s="236"/>
      <c r="CDO50" s="236"/>
      <c r="CDP50" s="236"/>
      <c r="CDQ50" s="236"/>
      <c r="CDR50" s="236"/>
      <c r="CDS50" s="236"/>
      <c r="CDT50" s="236"/>
      <c r="CDU50" s="236"/>
      <c r="CDV50" s="236"/>
      <c r="CDW50" s="236"/>
      <c r="CDX50" s="236"/>
      <c r="CDY50" s="236"/>
      <c r="CDZ50" s="236"/>
      <c r="CEA50" s="236"/>
      <c r="CEB50" s="236"/>
      <c r="CEC50" s="236"/>
      <c r="CED50" s="236"/>
      <c r="CEE50" s="236"/>
      <c r="CEF50" s="236"/>
      <c r="CEG50" s="236"/>
      <c r="CEH50" s="236"/>
      <c r="CEI50" s="236"/>
      <c r="CEJ50" s="236"/>
      <c r="CEK50" s="236"/>
      <c r="CEL50" s="236"/>
      <c r="CEM50" s="236"/>
      <c r="CEN50" s="236"/>
      <c r="CEO50" s="236"/>
      <c r="CEP50" s="236"/>
      <c r="CEQ50" s="236"/>
      <c r="CER50" s="236"/>
      <c r="CES50" s="236"/>
      <c r="CET50" s="236"/>
      <c r="CEU50" s="236"/>
      <c r="CEV50" s="236"/>
      <c r="CEW50" s="236"/>
      <c r="CEX50" s="236"/>
      <c r="CEY50" s="236"/>
      <c r="CEZ50" s="236"/>
      <c r="CFA50" s="236"/>
      <c r="CFB50" s="236"/>
      <c r="CFC50" s="236"/>
      <c r="CFD50" s="236"/>
      <c r="CFE50" s="236"/>
      <c r="CFF50" s="236"/>
      <c r="CFG50" s="236"/>
      <c r="CFH50" s="236"/>
      <c r="CFI50" s="236"/>
      <c r="CFJ50" s="236"/>
      <c r="CFK50" s="236"/>
      <c r="CFL50" s="236"/>
      <c r="CFM50" s="236"/>
      <c r="CFN50" s="236"/>
      <c r="CFO50" s="236"/>
      <c r="CFP50" s="236"/>
      <c r="CFQ50" s="236"/>
      <c r="CFR50" s="236"/>
      <c r="CFS50" s="236"/>
      <c r="CFT50" s="236"/>
      <c r="CFU50" s="236"/>
      <c r="CFV50" s="236"/>
      <c r="CFW50" s="236"/>
      <c r="CFX50" s="236"/>
      <c r="CFY50" s="236"/>
      <c r="CFZ50" s="236"/>
      <c r="CGA50" s="236"/>
      <c r="CGB50" s="236"/>
      <c r="CGC50" s="236"/>
      <c r="CGD50" s="236"/>
      <c r="CGE50" s="236"/>
      <c r="CGF50" s="236"/>
      <c r="CGG50" s="236"/>
      <c r="CGH50" s="236"/>
      <c r="CGI50" s="236"/>
      <c r="CGJ50" s="236"/>
      <c r="CGK50" s="236"/>
      <c r="CGL50" s="236"/>
      <c r="CGM50" s="236"/>
      <c r="CGN50" s="236"/>
      <c r="CGO50" s="236"/>
      <c r="CGP50" s="236"/>
      <c r="CGQ50" s="236"/>
      <c r="CGR50" s="236"/>
      <c r="CGS50" s="236"/>
      <c r="CGT50" s="236"/>
      <c r="CGU50" s="236"/>
      <c r="CGV50" s="236"/>
      <c r="CGW50" s="236"/>
      <c r="CGX50" s="236"/>
      <c r="CGY50" s="236"/>
      <c r="CGZ50" s="236"/>
      <c r="CHA50" s="236"/>
      <c r="CHB50" s="236"/>
      <c r="CHC50" s="236"/>
      <c r="CHD50" s="236"/>
      <c r="CHE50" s="236"/>
      <c r="CHF50" s="236"/>
      <c r="CHG50" s="236"/>
      <c r="CHH50" s="236"/>
      <c r="CHI50" s="236"/>
      <c r="CHJ50" s="236"/>
      <c r="CHK50" s="236"/>
      <c r="CHL50" s="236"/>
      <c r="CHM50" s="236"/>
      <c r="CHN50" s="236"/>
      <c r="CHO50" s="236"/>
      <c r="CHP50" s="236"/>
      <c r="CHQ50" s="236"/>
      <c r="CHR50" s="236"/>
      <c r="CHS50" s="236"/>
      <c r="CHT50" s="236"/>
      <c r="CHU50" s="236"/>
      <c r="CHV50" s="236"/>
      <c r="CHW50" s="236"/>
      <c r="CHX50" s="236"/>
      <c r="CHY50" s="236"/>
      <c r="CHZ50" s="236"/>
      <c r="CIA50" s="236"/>
      <c r="CIB50" s="236"/>
      <c r="CIC50" s="236"/>
      <c r="CID50" s="236"/>
      <c r="CIE50" s="236"/>
      <c r="CIF50" s="236"/>
      <c r="CIG50" s="236"/>
      <c r="CIH50" s="236"/>
      <c r="CII50" s="236"/>
      <c r="CIJ50" s="236"/>
      <c r="CIK50" s="236"/>
      <c r="CIL50" s="236"/>
      <c r="CIM50" s="236"/>
      <c r="CIN50" s="236"/>
      <c r="CIO50" s="236"/>
      <c r="CIP50" s="236"/>
      <c r="CIQ50" s="236"/>
      <c r="CIR50" s="236"/>
      <c r="CIS50" s="236"/>
      <c r="CIT50" s="236"/>
      <c r="CIU50" s="236"/>
      <c r="CIV50" s="236"/>
      <c r="CIW50" s="236"/>
      <c r="CIX50" s="236"/>
      <c r="CIY50" s="236"/>
      <c r="CIZ50" s="236"/>
      <c r="CJA50" s="236"/>
      <c r="CJB50" s="236"/>
      <c r="CJC50" s="236"/>
      <c r="CJD50" s="236"/>
      <c r="CJE50" s="236"/>
      <c r="CJF50" s="236"/>
      <c r="CJG50" s="236"/>
      <c r="CJH50" s="236"/>
      <c r="CJI50" s="236"/>
      <c r="CJJ50" s="236"/>
      <c r="CJK50" s="236"/>
      <c r="CJL50" s="236"/>
      <c r="CJM50" s="236"/>
      <c r="CJN50" s="236"/>
      <c r="CJO50" s="236"/>
      <c r="CJP50" s="236"/>
      <c r="CJQ50" s="236"/>
      <c r="CJR50" s="236"/>
      <c r="CJS50" s="236"/>
      <c r="CJT50" s="236"/>
      <c r="CJU50" s="236"/>
      <c r="CJV50" s="236"/>
      <c r="CJW50" s="236"/>
      <c r="CJX50" s="236"/>
      <c r="CJY50" s="236"/>
      <c r="CJZ50" s="236"/>
      <c r="CKA50" s="236"/>
      <c r="CKB50" s="236"/>
      <c r="CKC50" s="236"/>
      <c r="CKD50" s="236"/>
      <c r="CKE50" s="236"/>
      <c r="CKF50" s="236"/>
      <c r="CKG50" s="236"/>
      <c r="CKH50" s="236"/>
      <c r="CKI50" s="236"/>
      <c r="CKJ50" s="236"/>
      <c r="CKK50" s="236"/>
      <c r="CKL50" s="236"/>
      <c r="CKM50" s="236"/>
      <c r="CKN50" s="236"/>
      <c r="CKO50" s="236"/>
      <c r="CKP50" s="236"/>
      <c r="CKQ50" s="236"/>
      <c r="CKR50" s="236"/>
      <c r="CKS50" s="236"/>
      <c r="CKT50" s="236"/>
      <c r="CKU50" s="236"/>
      <c r="CKV50" s="236"/>
      <c r="CKW50" s="236"/>
      <c r="CKX50" s="236"/>
      <c r="CKY50" s="236"/>
      <c r="CKZ50" s="236"/>
      <c r="CLA50" s="236"/>
      <c r="CLB50" s="236"/>
      <c r="CLC50" s="236"/>
      <c r="CLD50" s="236"/>
      <c r="CLE50" s="236"/>
      <c r="CLF50" s="236"/>
      <c r="CLG50" s="236"/>
      <c r="CLH50" s="236"/>
      <c r="CLI50" s="236"/>
      <c r="CLJ50" s="236"/>
      <c r="CLK50" s="236"/>
      <c r="CLL50" s="236"/>
      <c r="CLM50" s="236"/>
      <c r="CLN50" s="236"/>
      <c r="CLO50" s="236"/>
      <c r="CLP50" s="236"/>
      <c r="CLQ50" s="236"/>
      <c r="CLR50" s="236"/>
      <c r="CLS50" s="236"/>
      <c r="CLT50" s="236"/>
      <c r="CLU50" s="236"/>
      <c r="CLV50" s="236"/>
      <c r="CLW50" s="236"/>
      <c r="CLX50" s="236"/>
      <c r="CLY50" s="236"/>
      <c r="CLZ50" s="236"/>
      <c r="CMA50" s="236"/>
      <c r="CMB50" s="236"/>
      <c r="CMC50" s="236"/>
      <c r="CMD50" s="236"/>
      <c r="CME50" s="236"/>
      <c r="CMF50" s="236"/>
      <c r="CMG50" s="236"/>
      <c r="CMH50" s="236"/>
      <c r="CMI50" s="236"/>
      <c r="CMJ50" s="236"/>
      <c r="CMK50" s="236"/>
      <c r="CML50" s="236"/>
      <c r="CMM50" s="236"/>
      <c r="CMN50" s="236"/>
      <c r="CMO50" s="236"/>
      <c r="CMP50" s="236"/>
      <c r="CMQ50" s="236"/>
      <c r="CMR50" s="236"/>
      <c r="CMS50" s="236"/>
      <c r="CMT50" s="236"/>
      <c r="CMU50" s="236"/>
      <c r="CMV50" s="236"/>
      <c r="CMW50" s="236"/>
      <c r="CMX50" s="236"/>
      <c r="CMY50" s="236"/>
      <c r="CMZ50" s="236"/>
      <c r="CNA50" s="236"/>
      <c r="CNB50" s="236"/>
      <c r="CNC50" s="236"/>
      <c r="CND50" s="236"/>
      <c r="CNE50" s="236"/>
      <c r="CNF50" s="236"/>
      <c r="CNG50" s="236"/>
      <c r="CNH50" s="236"/>
      <c r="CNI50" s="236"/>
      <c r="CNJ50" s="236"/>
      <c r="CNK50" s="236"/>
      <c r="CNL50" s="236"/>
      <c r="CNM50" s="236"/>
      <c r="CNN50" s="236"/>
      <c r="CNO50" s="236"/>
      <c r="CNP50" s="236"/>
      <c r="CNQ50" s="236"/>
      <c r="CNR50" s="236"/>
      <c r="CNS50" s="236"/>
      <c r="CNT50" s="236"/>
      <c r="CNU50" s="236"/>
      <c r="CNV50" s="236"/>
      <c r="CNW50" s="236"/>
      <c r="CNX50" s="236"/>
      <c r="CNY50" s="236"/>
      <c r="CNZ50" s="236"/>
      <c r="COA50" s="236"/>
      <c r="COB50" s="236"/>
      <c r="COC50" s="236"/>
      <c r="COD50" s="236"/>
      <c r="COE50" s="236"/>
      <c r="COF50" s="236"/>
      <c r="COG50" s="236"/>
      <c r="COH50" s="236"/>
      <c r="COI50" s="236"/>
      <c r="COJ50" s="236"/>
      <c r="COK50" s="236"/>
      <c r="COL50" s="236"/>
      <c r="COM50" s="236"/>
      <c r="CON50" s="236"/>
      <c r="COO50" s="236"/>
      <c r="COP50" s="236"/>
      <c r="COQ50" s="236"/>
      <c r="COR50" s="236"/>
      <c r="COS50" s="236"/>
      <c r="COT50" s="236"/>
      <c r="COU50" s="236"/>
      <c r="COV50" s="236"/>
      <c r="COW50" s="236"/>
      <c r="COX50" s="236"/>
      <c r="COY50" s="236"/>
      <c r="COZ50" s="236"/>
      <c r="CPA50" s="236"/>
      <c r="CPB50" s="236"/>
      <c r="CPC50" s="236"/>
      <c r="CPD50" s="236"/>
      <c r="CPE50" s="236"/>
      <c r="CPF50" s="236"/>
      <c r="CPG50" s="236"/>
      <c r="CPH50" s="236"/>
      <c r="CPI50" s="236"/>
      <c r="CPJ50" s="236"/>
      <c r="CPK50" s="236"/>
      <c r="CPL50" s="236"/>
      <c r="CPM50" s="236"/>
      <c r="CPN50" s="236"/>
      <c r="CPO50" s="236"/>
      <c r="CPP50" s="236"/>
      <c r="CPQ50" s="236"/>
      <c r="CPR50" s="236"/>
      <c r="CPS50" s="236"/>
      <c r="CPT50" s="236"/>
      <c r="CPU50" s="236"/>
      <c r="CPV50" s="236"/>
      <c r="CPW50" s="236"/>
      <c r="CPX50" s="236"/>
      <c r="CPY50" s="236"/>
      <c r="CPZ50" s="236"/>
      <c r="CQA50" s="236"/>
      <c r="CQB50" s="236"/>
      <c r="CQC50" s="236"/>
      <c r="CQD50" s="236"/>
      <c r="CQE50" s="236"/>
      <c r="CQF50" s="236"/>
      <c r="CQG50" s="236"/>
      <c r="CQH50" s="236"/>
      <c r="CQI50" s="236"/>
      <c r="CQJ50" s="236"/>
      <c r="CQK50" s="236"/>
      <c r="CQL50" s="236"/>
      <c r="CQM50" s="236"/>
      <c r="CQN50" s="236"/>
      <c r="CQO50" s="236"/>
      <c r="CQP50" s="236"/>
      <c r="CQQ50" s="236"/>
      <c r="CQR50" s="236"/>
      <c r="CQS50" s="236"/>
      <c r="CQT50" s="236"/>
      <c r="CQU50" s="236"/>
      <c r="CQV50" s="236"/>
      <c r="CQW50" s="236"/>
      <c r="CQX50" s="236"/>
      <c r="CQY50" s="236"/>
      <c r="CQZ50" s="236"/>
      <c r="CRA50" s="236"/>
      <c r="CRB50" s="236"/>
      <c r="CRC50" s="236"/>
      <c r="CRD50" s="236"/>
      <c r="CRE50" s="236"/>
      <c r="CRF50" s="236"/>
      <c r="CRG50" s="236"/>
      <c r="CRH50" s="236"/>
      <c r="CRI50" s="236"/>
      <c r="CRJ50" s="236"/>
      <c r="CRK50" s="236"/>
      <c r="CRL50" s="236"/>
      <c r="CRM50" s="236"/>
      <c r="CRN50" s="236"/>
      <c r="CRO50" s="236"/>
      <c r="CRP50" s="236"/>
      <c r="CRQ50" s="236"/>
      <c r="CRR50" s="236"/>
      <c r="CRS50" s="236"/>
      <c r="CRT50" s="236"/>
      <c r="CRU50" s="236"/>
      <c r="CRV50" s="236"/>
      <c r="CRW50" s="236"/>
      <c r="CRX50" s="236"/>
      <c r="CRY50" s="236"/>
      <c r="CRZ50" s="236"/>
      <c r="CSA50" s="236"/>
      <c r="CSB50" s="236"/>
      <c r="CSC50" s="236"/>
      <c r="CSD50" s="236"/>
      <c r="CSE50" s="236"/>
      <c r="CSF50" s="236"/>
      <c r="CSG50" s="236"/>
      <c r="CSH50" s="236"/>
      <c r="CSI50" s="236"/>
      <c r="CSJ50" s="236"/>
      <c r="CSK50" s="236"/>
      <c r="CSL50" s="236"/>
      <c r="CSM50" s="236"/>
      <c r="CSN50" s="236"/>
      <c r="CSO50" s="236"/>
      <c r="CSP50" s="236"/>
      <c r="CSQ50" s="236"/>
      <c r="CSR50" s="236"/>
      <c r="CSS50" s="236"/>
      <c r="CST50" s="236"/>
      <c r="CSU50" s="236"/>
      <c r="CSV50" s="236"/>
      <c r="CSW50" s="236"/>
      <c r="CSX50" s="236"/>
      <c r="CSY50" s="236"/>
      <c r="CSZ50" s="236"/>
      <c r="CTA50" s="236"/>
      <c r="CTB50" s="236"/>
      <c r="CTC50" s="236"/>
      <c r="CTD50" s="236"/>
      <c r="CTE50" s="236"/>
      <c r="CTF50" s="236"/>
      <c r="CTG50" s="236"/>
      <c r="CTH50" s="236"/>
      <c r="CTI50" s="236"/>
      <c r="CTJ50" s="236"/>
      <c r="CTK50" s="236"/>
      <c r="CTL50" s="236"/>
      <c r="CTM50" s="236"/>
      <c r="CTN50" s="236"/>
      <c r="CTO50" s="236"/>
      <c r="CTP50" s="236"/>
      <c r="CTQ50" s="236"/>
      <c r="CTR50" s="236"/>
      <c r="CTS50" s="236"/>
      <c r="CTT50" s="236"/>
      <c r="CTU50" s="236"/>
      <c r="CTV50" s="236"/>
      <c r="CTW50" s="236"/>
      <c r="CTX50" s="236"/>
      <c r="CTY50" s="236"/>
      <c r="CTZ50" s="236"/>
      <c r="CUA50" s="236"/>
      <c r="CUB50" s="236"/>
      <c r="CUC50" s="236"/>
      <c r="CUD50" s="236"/>
      <c r="CUE50" s="236"/>
      <c r="CUF50" s="236"/>
      <c r="CUG50" s="236"/>
      <c r="CUH50" s="236"/>
      <c r="CUI50" s="236"/>
      <c r="CUJ50" s="236"/>
      <c r="CUK50" s="236"/>
      <c r="CUL50" s="236"/>
      <c r="CUM50" s="236"/>
      <c r="CUN50" s="236"/>
      <c r="CUO50" s="236"/>
      <c r="CUP50" s="236"/>
      <c r="CUQ50" s="236"/>
      <c r="CUR50" s="236"/>
      <c r="CUS50" s="236"/>
      <c r="CUT50" s="236"/>
      <c r="CUU50" s="236"/>
      <c r="CUV50" s="236"/>
      <c r="CUW50" s="236"/>
      <c r="CUX50" s="236"/>
      <c r="CUY50" s="236"/>
      <c r="CUZ50" s="236"/>
      <c r="CVA50" s="236"/>
      <c r="CVB50" s="236"/>
      <c r="CVC50" s="236"/>
      <c r="CVD50" s="236"/>
      <c r="CVE50" s="236"/>
      <c r="CVF50" s="236"/>
      <c r="CVG50" s="236"/>
      <c r="CVH50" s="236"/>
      <c r="CVI50" s="236"/>
      <c r="CVJ50" s="236"/>
      <c r="CVK50" s="236"/>
      <c r="CVL50" s="236"/>
      <c r="CVM50" s="236"/>
      <c r="CVN50" s="236"/>
      <c r="CVO50" s="236"/>
      <c r="CVP50" s="236"/>
      <c r="CVQ50" s="236"/>
      <c r="CVR50" s="236"/>
      <c r="CVS50" s="236"/>
      <c r="CVT50" s="236"/>
      <c r="CVU50" s="236"/>
      <c r="CVV50" s="236"/>
      <c r="CVW50" s="236"/>
      <c r="CVX50" s="236"/>
      <c r="CVY50" s="236"/>
      <c r="CVZ50" s="236"/>
      <c r="CWA50" s="236"/>
      <c r="CWB50" s="236"/>
      <c r="CWC50" s="236"/>
      <c r="CWD50" s="236"/>
      <c r="CWE50" s="236"/>
      <c r="CWF50" s="236"/>
      <c r="CWG50" s="236"/>
      <c r="CWH50" s="236"/>
      <c r="CWI50" s="236"/>
      <c r="CWJ50" s="236"/>
      <c r="CWK50" s="236"/>
      <c r="CWL50" s="236"/>
      <c r="CWM50" s="236"/>
      <c r="CWN50" s="236"/>
      <c r="CWO50" s="236"/>
      <c r="CWP50" s="236"/>
      <c r="CWQ50" s="236"/>
      <c r="CWR50" s="236"/>
      <c r="CWS50" s="236"/>
      <c r="CWT50" s="236"/>
      <c r="CWU50" s="236"/>
      <c r="CWV50" s="236"/>
      <c r="CWW50" s="236"/>
      <c r="CWX50" s="236"/>
      <c r="CWY50" s="236"/>
      <c r="CWZ50" s="236"/>
      <c r="CXA50" s="236"/>
      <c r="CXB50" s="236"/>
      <c r="CXC50" s="236"/>
      <c r="CXD50" s="236"/>
      <c r="CXE50" s="236"/>
      <c r="CXF50" s="236"/>
      <c r="CXG50" s="236"/>
      <c r="CXH50" s="236"/>
      <c r="CXI50" s="236"/>
      <c r="CXJ50" s="236"/>
      <c r="CXK50" s="236"/>
      <c r="CXL50" s="236"/>
      <c r="CXM50" s="236"/>
      <c r="CXN50" s="236"/>
      <c r="CXO50" s="236"/>
      <c r="CXP50" s="236"/>
      <c r="CXQ50" s="236"/>
      <c r="CXR50" s="236"/>
      <c r="CXS50" s="236"/>
      <c r="CXT50" s="236"/>
      <c r="CXU50" s="236"/>
      <c r="CXV50" s="236"/>
      <c r="CXW50" s="236"/>
      <c r="CXX50" s="236"/>
      <c r="CXY50" s="236"/>
      <c r="CXZ50" s="236"/>
      <c r="CYA50" s="236"/>
      <c r="CYB50" s="236"/>
      <c r="CYC50" s="236"/>
      <c r="CYD50" s="236"/>
      <c r="CYE50" s="236"/>
      <c r="CYF50" s="236"/>
      <c r="CYG50" s="236"/>
      <c r="CYH50" s="236"/>
      <c r="CYI50" s="236"/>
      <c r="CYJ50" s="236"/>
      <c r="CYK50" s="236"/>
      <c r="CYL50" s="236"/>
      <c r="CYM50" s="236"/>
      <c r="CYN50" s="236"/>
      <c r="CYO50" s="236"/>
      <c r="CYP50" s="236"/>
      <c r="CYQ50" s="236"/>
      <c r="CYR50" s="236"/>
      <c r="CYS50" s="236"/>
      <c r="CYT50" s="236"/>
      <c r="CYU50" s="236"/>
      <c r="CYV50" s="236"/>
      <c r="CYW50" s="236"/>
      <c r="CYX50" s="236"/>
      <c r="CYY50" s="236"/>
      <c r="CYZ50" s="236"/>
      <c r="CZA50" s="236"/>
      <c r="CZB50" s="236"/>
      <c r="CZC50" s="236"/>
      <c r="CZD50" s="236"/>
      <c r="CZE50" s="236"/>
      <c r="CZF50" s="236"/>
      <c r="CZG50" s="236"/>
      <c r="CZH50" s="236"/>
      <c r="CZI50" s="236"/>
      <c r="CZJ50" s="236"/>
      <c r="CZK50" s="236"/>
      <c r="CZL50" s="236"/>
      <c r="CZM50" s="236"/>
      <c r="CZN50" s="236"/>
      <c r="CZO50" s="236"/>
      <c r="CZP50" s="236"/>
      <c r="CZQ50" s="236"/>
      <c r="CZR50" s="236"/>
      <c r="CZS50" s="236"/>
      <c r="CZT50" s="236"/>
      <c r="CZU50" s="236"/>
      <c r="CZV50" s="236"/>
      <c r="CZW50" s="236"/>
      <c r="CZX50" s="236"/>
      <c r="CZY50" s="236"/>
      <c r="CZZ50" s="236"/>
      <c r="DAA50" s="236"/>
      <c r="DAB50" s="236"/>
      <c r="DAC50" s="236"/>
      <c r="DAD50" s="236"/>
      <c r="DAE50" s="236"/>
      <c r="DAF50" s="236"/>
      <c r="DAG50" s="236"/>
      <c r="DAH50" s="236"/>
      <c r="DAI50" s="236"/>
      <c r="DAJ50" s="236"/>
      <c r="DAK50" s="236"/>
      <c r="DAL50" s="236"/>
      <c r="DAM50" s="236"/>
      <c r="DAN50" s="236"/>
      <c r="DAO50" s="236"/>
      <c r="DAP50" s="236"/>
      <c r="DAQ50" s="236"/>
      <c r="DAR50" s="236"/>
      <c r="DAS50" s="236"/>
      <c r="DAT50" s="236"/>
      <c r="DAU50" s="236"/>
      <c r="DAV50" s="236"/>
      <c r="DAW50" s="236"/>
      <c r="DAX50" s="236"/>
      <c r="DAY50" s="236"/>
      <c r="DAZ50" s="236"/>
      <c r="DBA50" s="236"/>
      <c r="DBB50" s="236"/>
      <c r="DBC50" s="236"/>
      <c r="DBD50" s="236"/>
      <c r="DBE50" s="236"/>
      <c r="DBF50" s="236"/>
      <c r="DBG50" s="236"/>
      <c r="DBH50" s="236"/>
      <c r="DBI50" s="236"/>
      <c r="DBJ50" s="236"/>
      <c r="DBK50" s="236"/>
      <c r="DBL50" s="236"/>
      <c r="DBM50" s="236"/>
      <c r="DBN50" s="236"/>
      <c r="DBO50" s="236"/>
      <c r="DBP50" s="236"/>
      <c r="DBQ50" s="236"/>
      <c r="DBR50" s="236"/>
      <c r="DBS50" s="236"/>
      <c r="DBT50" s="236"/>
      <c r="DBU50" s="236"/>
      <c r="DBV50" s="236"/>
      <c r="DBW50" s="236"/>
      <c r="DBX50" s="236"/>
      <c r="DBY50" s="236"/>
      <c r="DBZ50" s="236"/>
      <c r="DCA50" s="236"/>
      <c r="DCB50" s="236"/>
      <c r="DCC50" s="236"/>
      <c r="DCD50" s="236"/>
      <c r="DCE50" s="236"/>
      <c r="DCF50" s="236"/>
      <c r="DCG50" s="236"/>
      <c r="DCH50" s="236"/>
      <c r="DCI50" s="236"/>
      <c r="DCJ50" s="236"/>
      <c r="DCK50" s="236"/>
      <c r="DCL50" s="236"/>
      <c r="DCM50" s="236"/>
      <c r="DCN50" s="236"/>
      <c r="DCO50" s="236"/>
      <c r="DCP50" s="236"/>
      <c r="DCQ50" s="236"/>
      <c r="DCR50" s="236"/>
      <c r="DCS50" s="236"/>
      <c r="DCT50" s="236"/>
      <c r="DCU50" s="236"/>
      <c r="DCV50" s="236"/>
      <c r="DCW50" s="236"/>
      <c r="DCX50" s="236"/>
      <c r="DCY50" s="236"/>
      <c r="DCZ50" s="236"/>
      <c r="DDA50" s="236"/>
      <c r="DDB50" s="236"/>
      <c r="DDC50" s="236"/>
      <c r="DDD50" s="236"/>
      <c r="DDE50" s="236"/>
      <c r="DDF50" s="236"/>
      <c r="DDG50" s="236"/>
      <c r="DDH50" s="236"/>
      <c r="DDI50" s="236"/>
      <c r="DDJ50" s="236"/>
      <c r="DDK50" s="236"/>
      <c r="DDL50" s="236"/>
      <c r="DDM50" s="236"/>
      <c r="DDN50" s="236"/>
      <c r="DDO50" s="236"/>
      <c r="DDP50" s="236"/>
      <c r="DDQ50" s="236"/>
      <c r="DDR50" s="236"/>
      <c r="DDS50" s="236"/>
      <c r="DDT50" s="236"/>
      <c r="DDU50" s="236"/>
      <c r="DDV50" s="236"/>
      <c r="DDW50" s="236"/>
      <c r="DDX50" s="236"/>
      <c r="DDY50" s="236"/>
      <c r="DDZ50" s="236"/>
      <c r="DEA50" s="236"/>
      <c r="DEB50" s="236"/>
      <c r="DEC50" s="236"/>
      <c r="DED50" s="236"/>
      <c r="DEE50" s="236"/>
      <c r="DEF50" s="236"/>
      <c r="DEG50" s="236"/>
      <c r="DEH50" s="236"/>
      <c r="DEI50" s="236"/>
      <c r="DEJ50" s="236"/>
      <c r="DEK50" s="236"/>
      <c r="DEL50" s="236"/>
      <c r="DEM50" s="236"/>
      <c r="DEN50" s="236"/>
      <c r="DEO50" s="236"/>
      <c r="DEP50" s="236"/>
      <c r="DEQ50" s="236"/>
      <c r="DER50" s="236"/>
      <c r="DES50" s="236"/>
      <c r="DET50" s="236"/>
      <c r="DEU50" s="236"/>
      <c r="DEV50" s="236"/>
      <c r="DEW50" s="236"/>
      <c r="DEX50" s="236"/>
      <c r="DEY50" s="236"/>
      <c r="DEZ50" s="236"/>
      <c r="DFA50" s="236"/>
      <c r="DFB50" s="236"/>
      <c r="DFC50" s="236"/>
      <c r="DFD50" s="236"/>
      <c r="DFE50" s="236"/>
      <c r="DFF50" s="236"/>
      <c r="DFG50" s="236"/>
      <c r="DFH50" s="236"/>
      <c r="DFI50" s="236"/>
      <c r="DFJ50" s="236"/>
      <c r="DFK50" s="236"/>
      <c r="DFL50" s="236"/>
      <c r="DFM50" s="236"/>
      <c r="DFN50" s="236"/>
      <c r="DFO50" s="236"/>
      <c r="DFP50" s="236"/>
      <c r="DFQ50" s="236"/>
      <c r="DFR50" s="236"/>
      <c r="DFS50" s="236"/>
      <c r="DFT50" s="236"/>
      <c r="DFU50" s="236"/>
      <c r="DFV50" s="236"/>
      <c r="DFW50" s="236"/>
      <c r="DFX50" s="236"/>
      <c r="DFY50" s="236"/>
      <c r="DFZ50" s="236"/>
      <c r="DGA50" s="236"/>
      <c r="DGB50" s="236"/>
      <c r="DGC50" s="236"/>
      <c r="DGD50" s="236"/>
      <c r="DGE50" s="236"/>
      <c r="DGF50" s="236"/>
      <c r="DGG50" s="236"/>
      <c r="DGH50" s="236"/>
      <c r="DGI50" s="236"/>
      <c r="DGJ50" s="236"/>
      <c r="DGK50" s="236"/>
      <c r="DGL50" s="236"/>
      <c r="DGM50" s="236"/>
      <c r="DGN50" s="236"/>
      <c r="DGO50" s="236"/>
      <c r="DGP50" s="236"/>
      <c r="DGQ50" s="236"/>
      <c r="DGR50" s="236"/>
      <c r="DGS50" s="236"/>
      <c r="DGT50" s="236"/>
      <c r="DGU50" s="236"/>
      <c r="DGV50" s="236"/>
      <c r="DGW50" s="236"/>
      <c r="DGX50" s="236"/>
      <c r="DGY50" s="236"/>
      <c r="DGZ50" s="236"/>
      <c r="DHA50" s="236"/>
      <c r="DHB50" s="236"/>
      <c r="DHC50" s="236"/>
      <c r="DHD50" s="236"/>
      <c r="DHE50" s="236"/>
      <c r="DHF50" s="236"/>
      <c r="DHG50" s="236"/>
      <c r="DHH50" s="236"/>
      <c r="DHI50" s="236"/>
      <c r="DHJ50" s="236"/>
      <c r="DHK50" s="236"/>
      <c r="DHL50" s="236"/>
      <c r="DHM50" s="236"/>
      <c r="DHN50" s="236"/>
      <c r="DHO50" s="236"/>
      <c r="DHP50" s="236"/>
      <c r="DHQ50" s="236"/>
      <c r="DHR50" s="236"/>
      <c r="DHS50" s="236"/>
      <c r="DHT50" s="236"/>
      <c r="DHU50" s="236"/>
      <c r="DHV50" s="236"/>
      <c r="DHW50" s="236"/>
      <c r="DHX50" s="236"/>
      <c r="DHY50" s="236"/>
      <c r="DHZ50" s="236"/>
      <c r="DIA50" s="236"/>
      <c r="DIB50" s="236"/>
      <c r="DIC50" s="236"/>
      <c r="DID50" s="236"/>
      <c r="DIE50" s="236"/>
      <c r="DIF50" s="236"/>
      <c r="DIG50" s="236"/>
      <c r="DIH50" s="236"/>
      <c r="DII50" s="236"/>
      <c r="DIJ50" s="236"/>
      <c r="DIK50" s="236"/>
      <c r="DIL50" s="236"/>
      <c r="DIM50" s="236"/>
      <c r="DIN50" s="236"/>
      <c r="DIO50" s="236"/>
      <c r="DIP50" s="236"/>
      <c r="DIQ50" s="236"/>
      <c r="DIR50" s="236"/>
      <c r="DIS50" s="236"/>
      <c r="DIT50" s="236"/>
      <c r="DIU50" s="236"/>
      <c r="DIV50" s="236"/>
      <c r="DIW50" s="236"/>
      <c r="DIX50" s="236"/>
      <c r="DIY50" s="236"/>
      <c r="DIZ50" s="236"/>
      <c r="DJA50" s="236"/>
      <c r="DJB50" s="236"/>
      <c r="DJC50" s="236"/>
      <c r="DJD50" s="236"/>
      <c r="DJE50" s="236"/>
      <c r="DJF50" s="236"/>
      <c r="DJG50" s="236"/>
      <c r="DJH50" s="236"/>
      <c r="DJI50" s="236"/>
      <c r="DJJ50" s="236"/>
      <c r="DJK50" s="236"/>
      <c r="DJL50" s="236"/>
      <c r="DJM50" s="236"/>
      <c r="DJN50" s="236"/>
      <c r="DJO50" s="236"/>
      <c r="DJP50" s="236"/>
      <c r="DJQ50" s="236"/>
      <c r="DJR50" s="236"/>
      <c r="DJS50" s="236"/>
      <c r="DJT50" s="236"/>
      <c r="DJU50" s="236"/>
      <c r="DJV50" s="236"/>
      <c r="DJW50" s="236"/>
      <c r="DJX50" s="236"/>
      <c r="DJY50" s="236"/>
      <c r="DJZ50" s="236"/>
      <c r="DKA50" s="236"/>
      <c r="DKB50" s="236"/>
      <c r="DKC50" s="236"/>
      <c r="DKD50" s="236"/>
      <c r="DKE50" s="236"/>
      <c r="DKF50" s="236"/>
      <c r="DKG50" s="236"/>
      <c r="DKH50" s="236"/>
      <c r="DKI50" s="236"/>
      <c r="DKJ50" s="236"/>
      <c r="DKK50" s="236"/>
      <c r="DKL50" s="236"/>
      <c r="DKM50" s="236"/>
      <c r="DKN50" s="236"/>
      <c r="DKO50" s="236"/>
      <c r="DKP50" s="236"/>
      <c r="DKQ50" s="236"/>
      <c r="DKR50" s="236"/>
      <c r="DKS50" s="236"/>
      <c r="DKT50" s="236"/>
      <c r="DKU50" s="236"/>
      <c r="DKV50" s="236"/>
      <c r="DKW50" s="236"/>
      <c r="DKX50" s="236"/>
      <c r="DKY50" s="236"/>
      <c r="DKZ50" s="236"/>
      <c r="DLA50" s="236"/>
      <c r="DLB50" s="236"/>
      <c r="DLC50" s="236"/>
      <c r="DLD50" s="236"/>
      <c r="DLE50" s="236"/>
      <c r="DLF50" s="236"/>
      <c r="DLG50" s="236"/>
      <c r="DLH50" s="236"/>
      <c r="DLI50" s="236"/>
      <c r="DLJ50" s="236"/>
      <c r="DLK50" s="236"/>
      <c r="DLL50" s="236"/>
      <c r="DLM50" s="236"/>
      <c r="DLN50" s="236"/>
      <c r="DLO50" s="236"/>
      <c r="DLP50" s="236"/>
      <c r="DLQ50" s="236"/>
      <c r="DLR50" s="236"/>
      <c r="DLS50" s="236"/>
      <c r="DLT50" s="236"/>
      <c r="DLU50" s="236"/>
      <c r="DLV50" s="236"/>
      <c r="DLW50" s="236"/>
      <c r="DLX50" s="236"/>
      <c r="DLY50" s="236"/>
      <c r="DLZ50" s="236"/>
      <c r="DMA50" s="236"/>
      <c r="DMB50" s="236"/>
      <c r="DMC50" s="236"/>
      <c r="DMD50" s="236"/>
      <c r="DME50" s="236"/>
      <c r="DMF50" s="236"/>
      <c r="DMG50" s="236"/>
      <c r="DMH50" s="236"/>
      <c r="DMI50" s="236"/>
      <c r="DMJ50" s="236"/>
      <c r="DMK50" s="236"/>
      <c r="DML50" s="236"/>
      <c r="DMM50" s="236"/>
      <c r="DMN50" s="236"/>
      <c r="DMO50" s="236"/>
      <c r="DMP50" s="236"/>
      <c r="DMQ50" s="236"/>
      <c r="DMR50" s="236"/>
      <c r="DMS50" s="236"/>
      <c r="DMT50" s="236"/>
      <c r="DMU50" s="236"/>
      <c r="DMV50" s="236"/>
      <c r="DMW50" s="236"/>
      <c r="DMX50" s="236"/>
      <c r="DMY50" s="236"/>
      <c r="DMZ50" s="236"/>
      <c r="DNA50" s="236"/>
      <c r="DNB50" s="236"/>
      <c r="DNC50" s="236"/>
      <c r="DND50" s="236"/>
      <c r="DNE50" s="236"/>
      <c r="DNF50" s="236"/>
      <c r="DNG50" s="236"/>
      <c r="DNH50" s="236"/>
      <c r="DNI50" s="236"/>
      <c r="DNJ50" s="236"/>
      <c r="DNK50" s="236"/>
      <c r="DNL50" s="236"/>
      <c r="DNM50" s="236"/>
      <c r="DNN50" s="236"/>
      <c r="DNO50" s="236"/>
      <c r="DNP50" s="236"/>
      <c r="DNQ50" s="236"/>
      <c r="DNR50" s="236"/>
      <c r="DNS50" s="236"/>
      <c r="DNT50" s="236"/>
      <c r="DNU50" s="236"/>
      <c r="DNV50" s="236"/>
      <c r="DNW50" s="236"/>
      <c r="DNX50" s="236"/>
      <c r="DNY50" s="236"/>
      <c r="DNZ50" s="236"/>
      <c r="DOA50" s="236"/>
      <c r="DOB50" s="236"/>
      <c r="DOC50" s="236"/>
      <c r="DOD50" s="236"/>
      <c r="DOE50" s="236"/>
      <c r="DOF50" s="236"/>
      <c r="DOG50" s="236"/>
      <c r="DOH50" s="236"/>
      <c r="DOI50" s="236"/>
      <c r="DOJ50" s="236"/>
      <c r="DOK50" s="236"/>
      <c r="DOL50" s="236"/>
      <c r="DOM50" s="236"/>
      <c r="DON50" s="236"/>
      <c r="DOO50" s="236"/>
      <c r="DOP50" s="236"/>
      <c r="DOQ50" s="236"/>
      <c r="DOR50" s="236"/>
      <c r="DOS50" s="236"/>
      <c r="DOT50" s="236"/>
      <c r="DOU50" s="236"/>
      <c r="DOV50" s="236"/>
      <c r="DOW50" s="236"/>
      <c r="DOX50" s="236"/>
      <c r="DOY50" s="236"/>
      <c r="DOZ50" s="236"/>
      <c r="DPA50" s="236"/>
      <c r="DPB50" s="236"/>
      <c r="DPC50" s="236"/>
      <c r="DPD50" s="236"/>
      <c r="DPE50" s="236"/>
      <c r="DPF50" s="236"/>
      <c r="DPG50" s="236"/>
      <c r="DPH50" s="236"/>
      <c r="DPI50" s="236"/>
      <c r="DPJ50" s="236"/>
      <c r="DPK50" s="236"/>
      <c r="DPL50" s="236"/>
      <c r="DPM50" s="236"/>
      <c r="DPN50" s="236"/>
      <c r="DPO50" s="236"/>
      <c r="DPP50" s="236"/>
      <c r="DPQ50" s="236"/>
      <c r="DPR50" s="236"/>
      <c r="DPS50" s="236"/>
      <c r="DPT50" s="236"/>
      <c r="DPU50" s="236"/>
      <c r="DPV50" s="236"/>
      <c r="DPW50" s="236"/>
      <c r="DPX50" s="236"/>
      <c r="DPY50" s="236"/>
      <c r="DPZ50" s="236"/>
      <c r="DQA50" s="236"/>
      <c r="DQB50" s="236"/>
      <c r="DQC50" s="236"/>
      <c r="DQD50" s="236"/>
      <c r="DQE50" s="236"/>
      <c r="DQF50" s="236"/>
      <c r="DQG50" s="236"/>
      <c r="DQH50" s="236"/>
      <c r="DQI50" s="236"/>
      <c r="DQJ50" s="236"/>
      <c r="DQK50" s="236"/>
      <c r="DQL50" s="236"/>
      <c r="DQM50" s="236"/>
      <c r="DQN50" s="236"/>
      <c r="DQO50" s="236"/>
      <c r="DQP50" s="236"/>
      <c r="DQQ50" s="236"/>
      <c r="DQR50" s="236"/>
      <c r="DQS50" s="236"/>
      <c r="DQT50" s="236"/>
      <c r="DQU50" s="236"/>
      <c r="DQV50" s="236"/>
      <c r="DQW50" s="236"/>
      <c r="DQX50" s="236"/>
      <c r="DQY50" s="236"/>
      <c r="DQZ50" s="236"/>
      <c r="DRA50" s="236"/>
      <c r="DRB50" s="236"/>
      <c r="DRC50" s="236"/>
      <c r="DRD50" s="236"/>
      <c r="DRE50" s="236"/>
      <c r="DRF50" s="236"/>
      <c r="DRG50" s="236"/>
      <c r="DRH50" s="236"/>
      <c r="DRI50" s="236"/>
      <c r="DRJ50" s="236"/>
      <c r="DRK50" s="236"/>
      <c r="DRL50" s="236"/>
      <c r="DRM50" s="236"/>
      <c r="DRN50" s="236"/>
      <c r="DRO50" s="236"/>
      <c r="DRP50" s="236"/>
      <c r="DRQ50" s="236"/>
      <c r="DRR50" s="236"/>
      <c r="DRS50" s="236"/>
      <c r="DRT50" s="236"/>
      <c r="DRU50" s="236"/>
      <c r="DRV50" s="236"/>
      <c r="DRW50" s="236"/>
      <c r="DRX50" s="236"/>
      <c r="DRY50" s="236"/>
      <c r="DRZ50" s="236"/>
      <c r="DSA50" s="236"/>
      <c r="DSB50" s="236"/>
      <c r="DSC50" s="236"/>
      <c r="DSD50" s="236"/>
      <c r="DSE50" s="236"/>
      <c r="DSF50" s="236"/>
      <c r="DSG50" s="236"/>
      <c r="DSH50" s="236"/>
      <c r="DSI50" s="236"/>
      <c r="DSJ50" s="236"/>
      <c r="DSK50" s="236"/>
      <c r="DSL50" s="236"/>
      <c r="DSM50" s="236"/>
      <c r="DSN50" s="236"/>
      <c r="DSO50" s="236"/>
      <c r="DSP50" s="236"/>
      <c r="DSQ50" s="236"/>
      <c r="DSR50" s="236"/>
      <c r="DSS50" s="236"/>
      <c r="DST50" s="236"/>
      <c r="DSU50" s="236"/>
      <c r="DSV50" s="236"/>
      <c r="DSW50" s="236"/>
      <c r="DSX50" s="236"/>
      <c r="DSY50" s="236"/>
      <c r="DSZ50" s="236"/>
      <c r="DTA50" s="236"/>
      <c r="DTB50" s="236"/>
      <c r="DTC50" s="236"/>
      <c r="DTD50" s="236"/>
      <c r="DTE50" s="236"/>
      <c r="DTF50" s="236"/>
      <c r="DTG50" s="236"/>
      <c r="DTH50" s="236"/>
      <c r="DTI50" s="236"/>
      <c r="DTJ50" s="236"/>
      <c r="DTK50" s="236"/>
      <c r="DTL50" s="236"/>
      <c r="DTM50" s="236"/>
      <c r="DTN50" s="236"/>
      <c r="DTO50" s="236"/>
      <c r="DTP50" s="236"/>
      <c r="DTQ50" s="236"/>
      <c r="DTR50" s="236"/>
      <c r="DTS50" s="236"/>
      <c r="DTT50" s="236"/>
      <c r="DTU50" s="236"/>
      <c r="DTV50" s="236"/>
      <c r="DTW50" s="236"/>
      <c r="DTX50" s="236"/>
      <c r="DTY50" s="236"/>
      <c r="DTZ50" s="236"/>
      <c r="DUA50" s="236"/>
      <c r="DUB50" s="236"/>
      <c r="DUC50" s="236"/>
      <c r="DUD50" s="236"/>
      <c r="DUE50" s="236"/>
      <c r="DUF50" s="236"/>
      <c r="DUG50" s="236"/>
      <c r="DUH50" s="236"/>
      <c r="DUI50" s="236"/>
      <c r="DUJ50" s="236"/>
      <c r="DUK50" s="236"/>
      <c r="DUL50" s="236"/>
      <c r="DUM50" s="236"/>
      <c r="DUN50" s="236"/>
      <c r="DUO50" s="236"/>
      <c r="DUP50" s="236"/>
      <c r="DUQ50" s="236"/>
      <c r="DUR50" s="236"/>
      <c r="DUS50" s="236"/>
      <c r="DUT50" s="236"/>
      <c r="DUU50" s="236"/>
      <c r="DUV50" s="236"/>
      <c r="DUW50" s="236"/>
      <c r="DUX50" s="236"/>
      <c r="DUY50" s="236"/>
      <c r="DUZ50" s="236"/>
      <c r="DVA50" s="236"/>
      <c r="DVB50" s="236"/>
      <c r="DVC50" s="236"/>
      <c r="DVD50" s="236"/>
      <c r="DVE50" s="236"/>
      <c r="DVF50" s="236"/>
      <c r="DVG50" s="236"/>
      <c r="DVH50" s="236"/>
      <c r="DVI50" s="236"/>
      <c r="DVJ50" s="236"/>
      <c r="DVK50" s="236"/>
      <c r="DVL50" s="236"/>
      <c r="DVM50" s="236"/>
      <c r="DVN50" s="236"/>
      <c r="DVO50" s="236"/>
      <c r="DVP50" s="236"/>
      <c r="DVQ50" s="236"/>
      <c r="DVR50" s="236"/>
      <c r="DVS50" s="236"/>
      <c r="DVT50" s="236"/>
      <c r="DVU50" s="236"/>
      <c r="DVV50" s="236"/>
      <c r="DVW50" s="236"/>
      <c r="DVX50" s="236"/>
      <c r="DVY50" s="236"/>
      <c r="DVZ50" s="236"/>
      <c r="DWA50" s="236"/>
      <c r="DWB50" s="236"/>
      <c r="DWC50" s="236"/>
      <c r="DWD50" s="236"/>
      <c r="DWE50" s="236"/>
      <c r="DWF50" s="236"/>
      <c r="DWG50" s="236"/>
      <c r="DWH50" s="236"/>
      <c r="DWI50" s="236"/>
      <c r="DWJ50" s="236"/>
      <c r="DWK50" s="236"/>
      <c r="DWL50" s="236"/>
      <c r="DWM50" s="236"/>
      <c r="DWN50" s="236"/>
      <c r="DWO50" s="236"/>
      <c r="DWP50" s="236"/>
      <c r="DWQ50" s="236"/>
      <c r="DWR50" s="236"/>
      <c r="DWS50" s="236"/>
      <c r="DWT50" s="236"/>
      <c r="DWU50" s="236"/>
      <c r="DWV50" s="236"/>
      <c r="DWW50" s="236"/>
      <c r="DWX50" s="236"/>
      <c r="DWY50" s="236"/>
      <c r="DWZ50" s="236"/>
      <c r="DXA50" s="236"/>
      <c r="DXB50" s="236"/>
      <c r="DXC50" s="236"/>
      <c r="DXD50" s="236"/>
      <c r="DXE50" s="236"/>
      <c r="DXF50" s="236"/>
      <c r="DXG50" s="236"/>
      <c r="DXH50" s="236"/>
      <c r="DXI50" s="236"/>
      <c r="DXJ50" s="236"/>
      <c r="DXK50" s="236"/>
      <c r="DXL50" s="236"/>
      <c r="DXM50" s="236"/>
      <c r="DXN50" s="236"/>
      <c r="DXO50" s="236"/>
      <c r="DXP50" s="236"/>
      <c r="DXQ50" s="236"/>
      <c r="DXR50" s="236"/>
      <c r="DXS50" s="236"/>
      <c r="DXT50" s="236"/>
      <c r="DXU50" s="236"/>
      <c r="DXV50" s="236"/>
      <c r="DXW50" s="236"/>
      <c r="DXX50" s="236"/>
      <c r="DXY50" s="236"/>
      <c r="DXZ50" s="236"/>
      <c r="DYA50" s="236"/>
      <c r="DYB50" s="236"/>
      <c r="DYC50" s="236"/>
      <c r="DYD50" s="236"/>
      <c r="DYE50" s="236"/>
      <c r="DYF50" s="236"/>
      <c r="DYG50" s="236"/>
      <c r="DYH50" s="236"/>
      <c r="DYI50" s="236"/>
      <c r="DYJ50" s="236"/>
      <c r="DYK50" s="236"/>
      <c r="DYL50" s="236"/>
      <c r="DYM50" s="236"/>
      <c r="DYN50" s="236"/>
      <c r="DYO50" s="236"/>
      <c r="DYP50" s="236"/>
      <c r="DYQ50" s="236"/>
      <c r="DYR50" s="236"/>
      <c r="DYS50" s="236"/>
      <c r="DYT50" s="236"/>
      <c r="DYU50" s="236"/>
      <c r="DYV50" s="236"/>
      <c r="DYW50" s="236"/>
      <c r="DYX50" s="236"/>
      <c r="DYY50" s="236"/>
      <c r="DYZ50" s="236"/>
      <c r="DZA50" s="236"/>
      <c r="DZB50" s="236"/>
      <c r="DZC50" s="236"/>
      <c r="DZD50" s="236"/>
      <c r="DZE50" s="236"/>
      <c r="DZF50" s="236"/>
      <c r="DZG50" s="236"/>
      <c r="DZH50" s="236"/>
      <c r="DZI50" s="236"/>
      <c r="DZJ50" s="236"/>
      <c r="DZK50" s="236"/>
      <c r="DZL50" s="236"/>
      <c r="DZM50" s="236"/>
      <c r="DZN50" s="236"/>
      <c r="DZO50" s="236"/>
      <c r="DZP50" s="236"/>
      <c r="DZQ50" s="236"/>
      <c r="DZR50" s="236"/>
      <c r="DZS50" s="236"/>
      <c r="DZT50" s="236"/>
      <c r="DZU50" s="236"/>
      <c r="DZV50" s="236"/>
      <c r="DZW50" s="236"/>
      <c r="DZX50" s="236"/>
      <c r="DZY50" s="236"/>
      <c r="DZZ50" s="236"/>
      <c r="EAA50" s="236"/>
      <c r="EAB50" s="236"/>
      <c r="EAC50" s="236"/>
      <c r="EAD50" s="236"/>
      <c r="EAE50" s="236"/>
      <c r="EAF50" s="236"/>
      <c r="EAG50" s="236"/>
      <c r="EAH50" s="236"/>
      <c r="EAI50" s="236"/>
      <c r="EAJ50" s="236"/>
      <c r="EAK50" s="236"/>
      <c r="EAL50" s="236"/>
      <c r="EAM50" s="236"/>
      <c r="EAN50" s="236"/>
      <c r="EAO50" s="236"/>
      <c r="EAP50" s="236"/>
      <c r="EAQ50" s="236"/>
      <c r="EAR50" s="236"/>
      <c r="EAS50" s="236"/>
      <c r="EAT50" s="236"/>
      <c r="EAU50" s="236"/>
      <c r="EAV50" s="236"/>
      <c r="EAW50" s="236"/>
      <c r="EAX50" s="236"/>
      <c r="EAY50" s="236"/>
      <c r="EAZ50" s="236"/>
      <c r="EBA50" s="236"/>
      <c r="EBB50" s="236"/>
      <c r="EBC50" s="236"/>
      <c r="EBD50" s="236"/>
      <c r="EBE50" s="236"/>
      <c r="EBF50" s="236"/>
      <c r="EBG50" s="236"/>
      <c r="EBH50" s="236"/>
      <c r="EBI50" s="236"/>
      <c r="EBJ50" s="236"/>
      <c r="EBK50" s="236"/>
      <c r="EBL50" s="236"/>
      <c r="EBM50" s="236"/>
      <c r="EBN50" s="236"/>
      <c r="EBO50" s="236"/>
      <c r="EBP50" s="236"/>
      <c r="EBQ50" s="236"/>
      <c r="EBR50" s="236"/>
      <c r="EBS50" s="236"/>
      <c r="EBT50" s="236"/>
      <c r="EBU50" s="236"/>
      <c r="EBV50" s="236"/>
      <c r="EBW50" s="236"/>
      <c r="EBX50" s="236"/>
      <c r="EBY50" s="236"/>
      <c r="EBZ50" s="236"/>
      <c r="ECA50" s="236"/>
      <c r="ECB50" s="236"/>
      <c r="ECC50" s="236"/>
      <c r="ECD50" s="236"/>
      <c r="ECE50" s="236"/>
      <c r="ECF50" s="236"/>
      <c r="ECG50" s="236"/>
      <c r="ECH50" s="236"/>
      <c r="ECI50" s="236"/>
      <c r="ECJ50" s="236"/>
      <c r="ECK50" s="236"/>
      <c r="ECL50" s="236"/>
      <c r="ECM50" s="236"/>
      <c r="ECN50" s="236"/>
      <c r="ECO50" s="236"/>
      <c r="ECP50" s="236"/>
      <c r="ECQ50" s="236"/>
      <c r="ECR50" s="236"/>
      <c r="ECS50" s="236"/>
      <c r="ECT50" s="236"/>
      <c r="ECU50" s="236"/>
      <c r="ECV50" s="236"/>
      <c r="ECW50" s="236"/>
      <c r="ECX50" s="236"/>
      <c r="ECY50" s="236"/>
      <c r="ECZ50" s="236"/>
      <c r="EDA50" s="236"/>
      <c r="EDB50" s="236"/>
      <c r="EDC50" s="236"/>
      <c r="EDD50" s="236"/>
      <c r="EDE50" s="236"/>
      <c r="EDF50" s="236"/>
      <c r="EDG50" s="236"/>
      <c r="EDH50" s="236"/>
      <c r="EDI50" s="236"/>
      <c r="EDJ50" s="236"/>
      <c r="EDK50" s="236"/>
      <c r="EDL50" s="236"/>
      <c r="EDM50" s="236"/>
      <c r="EDN50" s="236"/>
      <c r="EDO50" s="236"/>
      <c r="EDP50" s="236"/>
      <c r="EDQ50" s="236"/>
      <c r="EDR50" s="236"/>
      <c r="EDS50" s="236"/>
      <c r="EDT50" s="236"/>
      <c r="EDU50" s="236"/>
      <c r="EDV50" s="236"/>
      <c r="EDW50" s="236"/>
      <c r="EDX50" s="236"/>
      <c r="EDY50" s="236"/>
      <c r="EDZ50" s="236"/>
      <c r="EEA50" s="236"/>
      <c r="EEB50" s="236"/>
      <c r="EEC50" s="236"/>
      <c r="EED50" s="236"/>
      <c r="EEE50" s="236"/>
      <c r="EEF50" s="236"/>
      <c r="EEG50" s="236"/>
      <c r="EEH50" s="236"/>
      <c r="EEI50" s="236"/>
      <c r="EEJ50" s="236"/>
      <c r="EEK50" s="236"/>
      <c r="EEL50" s="236"/>
      <c r="EEM50" s="236"/>
      <c r="EEN50" s="236"/>
      <c r="EEO50" s="236"/>
      <c r="EEP50" s="236"/>
      <c r="EEQ50" s="236"/>
      <c r="EER50" s="236"/>
      <c r="EES50" s="236"/>
      <c r="EET50" s="236"/>
      <c r="EEU50" s="236"/>
      <c r="EEV50" s="236"/>
      <c r="EEW50" s="236"/>
      <c r="EEX50" s="236"/>
      <c r="EEY50" s="236"/>
      <c r="EEZ50" s="236"/>
      <c r="EFA50" s="236"/>
      <c r="EFB50" s="236"/>
      <c r="EFC50" s="236"/>
      <c r="EFD50" s="236"/>
      <c r="EFE50" s="236"/>
      <c r="EFF50" s="236"/>
      <c r="EFG50" s="236"/>
      <c r="EFH50" s="236"/>
      <c r="EFI50" s="236"/>
      <c r="EFJ50" s="236"/>
      <c r="EFK50" s="236"/>
      <c r="EFL50" s="236"/>
      <c r="EFM50" s="236"/>
      <c r="EFN50" s="236"/>
      <c r="EFO50" s="236"/>
      <c r="EFP50" s="236"/>
      <c r="EFQ50" s="236"/>
      <c r="EFR50" s="236"/>
      <c r="EFS50" s="236"/>
      <c r="EFT50" s="236"/>
      <c r="EFU50" s="236"/>
      <c r="EFV50" s="236"/>
      <c r="EFW50" s="236"/>
      <c r="EFX50" s="236"/>
      <c r="EFY50" s="236"/>
      <c r="EFZ50" s="236"/>
      <c r="EGA50" s="236"/>
      <c r="EGB50" s="236"/>
      <c r="EGC50" s="236"/>
      <c r="EGD50" s="236"/>
      <c r="EGE50" s="236"/>
      <c r="EGF50" s="236"/>
      <c r="EGG50" s="236"/>
      <c r="EGH50" s="236"/>
      <c r="EGI50" s="236"/>
      <c r="EGJ50" s="236"/>
      <c r="EGK50" s="236"/>
      <c r="EGL50" s="236"/>
      <c r="EGM50" s="236"/>
      <c r="EGN50" s="236"/>
      <c r="EGO50" s="236"/>
      <c r="EGP50" s="236"/>
      <c r="EGQ50" s="236"/>
      <c r="EGR50" s="236"/>
      <c r="EGS50" s="236"/>
      <c r="EGT50" s="236"/>
      <c r="EGU50" s="236"/>
      <c r="EGV50" s="236"/>
      <c r="EGW50" s="236"/>
      <c r="EGX50" s="236"/>
      <c r="EGY50" s="236"/>
      <c r="EGZ50" s="236"/>
      <c r="EHA50" s="236"/>
      <c r="EHB50" s="236"/>
      <c r="EHC50" s="236"/>
      <c r="EHD50" s="236"/>
      <c r="EHE50" s="236"/>
      <c r="EHF50" s="236"/>
      <c r="EHG50" s="236"/>
      <c r="EHH50" s="236"/>
      <c r="EHI50" s="236"/>
      <c r="EHJ50" s="236"/>
      <c r="EHK50" s="236"/>
      <c r="EHL50" s="236"/>
      <c r="EHM50" s="236"/>
      <c r="EHN50" s="236"/>
      <c r="EHO50" s="236"/>
      <c r="EHP50" s="236"/>
      <c r="EHQ50" s="236"/>
      <c r="EHR50" s="236"/>
      <c r="EHS50" s="236"/>
      <c r="EHT50" s="236"/>
      <c r="EHU50" s="236"/>
      <c r="EHV50" s="236"/>
      <c r="EHW50" s="236"/>
      <c r="EHX50" s="236"/>
      <c r="EHY50" s="236"/>
      <c r="EHZ50" s="236"/>
      <c r="EIA50" s="236"/>
      <c r="EIB50" s="236"/>
      <c r="EIC50" s="236"/>
      <c r="EID50" s="236"/>
      <c r="EIE50" s="236"/>
      <c r="EIF50" s="236"/>
      <c r="EIG50" s="236"/>
      <c r="EIH50" s="236"/>
      <c r="EII50" s="236"/>
      <c r="EIJ50" s="236"/>
      <c r="EIK50" s="236"/>
      <c r="EIL50" s="236"/>
      <c r="EIM50" s="236"/>
      <c r="EIN50" s="236"/>
      <c r="EIO50" s="236"/>
      <c r="EIP50" s="236"/>
      <c r="EIQ50" s="236"/>
      <c r="EIR50" s="236"/>
      <c r="EIS50" s="236"/>
      <c r="EIT50" s="236"/>
      <c r="EIU50" s="236"/>
      <c r="EIV50" s="236"/>
      <c r="EIW50" s="236"/>
      <c r="EIX50" s="236"/>
      <c r="EIY50" s="236"/>
      <c r="EIZ50" s="236"/>
      <c r="EJA50" s="236"/>
      <c r="EJB50" s="236"/>
      <c r="EJC50" s="236"/>
      <c r="EJD50" s="236"/>
      <c r="EJE50" s="236"/>
      <c r="EJF50" s="236"/>
      <c r="EJG50" s="236"/>
      <c r="EJH50" s="236"/>
      <c r="EJI50" s="236"/>
      <c r="EJJ50" s="236"/>
      <c r="EJK50" s="236"/>
      <c r="EJL50" s="236"/>
      <c r="EJM50" s="236"/>
      <c r="EJN50" s="236"/>
      <c r="EJO50" s="236"/>
      <c r="EJP50" s="236"/>
      <c r="EJQ50" s="236"/>
      <c r="EJR50" s="236"/>
      <c r="EJS50" s="236"/>
      <c r="EJT50" s="236"/>
      <c r="EJU50" s="236"/>
      <c r="EJV50" s="236"/>
      <c r="EJW50" s="236"/>
      <c r="EJX50" s="236"/>
      <c r="EJY50" s="236"/>
      <c r="EJZ50" s="236"/>
      <c r="EKA50" s="236"/>
      <c r="EKB50" s="236"/>
      <c r="EKC50" s="236"/>
      <c r="EKD50" s="236"/>
      <c r="EKE50" s="236"/>
      <c r="EKF50" s="236"/>
      <c r="EKG50" s="236"/>
      <c r="EKH50" s="236"/>
      <c r="EKI50" s="236"/>
      <c r="EKJ50" s="236"/>
      <c r="EKK50" s="236"/>
      <c r="EKL50" s="236"/>
      <c r="EKM50" s="236"/>
      <c r="EKN50" s="236"/>
      <c r="EKO50" s="236"/>
      <c r="EKP50" s="236"/>
      <c r="EKQ50" s="236"/>
      <c r="EKR50" s="236"/>
      <c r="EKS50" s="236"/>
      <c r="EKT50" s="236"/>
      <c r="EKU50" s="236"/>
      <c r="EKV50" s="236"/>
      <c r="EKW50" s="236"/>
      <c r="EKX50" s="236"/>
      <c r="EKY50" s="236"/>
      <c r="EKZ50" s="236"/>
      <c r="ELA50" s="236"/>
      <c r="ELB50" s="236"/>
      <c r="ELC50" s="236"/>
      <c r="ELD50" s="236"/>
      <c r="ELE50" s="236"/>
      <c r="ELF50" s="236"/>
      <c r="ELG50" s="236"/>
      <c r="ELH50" s="236"/>
      <c r="ELI50" s="236"/>
      <c r="ELJ50" s="236"/>
      <c r="ELK50" s="236"/>
      <c r="ELL50" s="236"/>
      <c r="ELM50" s="236"/>
      <c r="ELN50" s="236"/>
      <c r="ELO50" s="236"/>
      <c r="ELP50" s="236"/>
      <c r="ELQ50" s="236"/>
      <c r="ELR50" s="236"/>
      <c r="ELS50" s="236"/>
      <c r="ELT50" s="236"/>
      <c r="ELU50" s="236"/>
      <c r="ELV50" s="236"/>
      <c r="ELW50" s="236"/>
      <c r="ELX50" s="236"/>
      <c r="ELY50" s="236"/>
      <c r="ELZ50" s="236"/>
      <c r="EMA50" s="236"/>
      <c r="EMB50" s="236"/>
      <c r="EMC50" s="236"/>
      <c r="EMD50" s="236"/>
      <c r="EME50" s="236"/>
      <c r="EMF50" s="236"/>
      <c r="EMG50" s="236"/>
      <c r="EMH50" s="236"/>
      <c r="EMI50" s="236"/>
      <c r="EMJ50" s="236"/>
      <c r="EMK50" s="236"/>
      <c r="EML50" s="236"/>
      <c r="EMM50" s="236"/>
      <c r="EMN50" s="236"/>
      <c r="EMO50" s="236"/>
      <c r="EMP50" s="236"/>
      <c r="EMQ50" s="236"/>
      <c r="EMR50" s="236"/>
      <c r="EMS50" s="236"/>
      <c r="EMT50" s="236"/>
      <c r="EMU50" s="236"/>
      <c r="EMV50" s="236"/>
      <c r="EMW50" s="236"/>
      <c r="EMX50" s="236"/>
      <c r="EMY50" s="236"/>
      <c r="EMZ50" s="236"/>
      <c r="ENA50" s="236"/>
      <c r="ENB50" s="236"/>
      <c r="ENC50" s="236"/>
      <c r="END50" s="236"/>
      <c r="ENE50" s="236"/>
      <c r="ENF50" s="236"/>
      <c r="ENG50" s="236"/>
      <c r="ENH50" s="236"/>
      <c r="ENI50" s="236"/>
      <c r="ENJ50" s="236"/>
      <c r="ENK50" s="236"/>
      <c r="ENL50" s="236"/>
      <c r="ENM50" s="236"/>
      <c r="ENN50" s="236"/>
      <c r="ENO50" s="236"/>
      <c r="ENP50" s="236"/>
      <c r="ENQ50" s="236"/>
      <c r="ENR50" s="236"/>
      <c r="ENS50" s="236"/>
      <c r="ENT50" s="236"/>
      <c r="ENU50" s="236"/>
      <c r="ENV50" s="236"/>
      <c r="ENW50" s="236"/>
      <c r="ENX50" s="236"/>
      <c r="ENY50" s="236"/>
      <c r="ENZ50" s="236"/>
      <c r="EOA50" s="236"/>
      <c r="EOB50" s="236"/>
      <c r="EOC50" s="236"/>
      <c r="EOD50" s="236"/>
      <c r="EOE50" s="236"/>
      <c r="EOF50" s="236"/>
      <c r="EOG50" s="236"/>
      <c r="EOH50" s="236"/>
      <c r="EOI50" s="236"/>
      <c r="EOJ50" s="236"/>
      <c r="EOK50" s="236"/>
      <c r="EOL50" s="236"/>
      <c r="EOM50" s="236"/>
      <c r="EON50" s="236"/>
      <c r="EOO50" s="236"/>
      <c r="EOP50" s="236"/>
      <c r="EOQ50" s="236"/>
      <c r="EOR50" s="236"/>
      <c r="EOS50" s="236"/>
      <c r="EOT50" s="236"/>
      <c r="EOU50" s="236"/>
      <c r="EOV50" s="236"/>
      <c r="EOW50" s="236"/>
      <c r="EOX50" s="236"/>
      <c r="EOY50" s="236"/>
      <c r="EOZ50" s="236"/>
      <c r="EPA50" s="236"/>
      <c r="EPB50" s="236"/>
      <c r="EPC50" s="236"/>
      <c r="EPD50" s="236"/>
      <c r="EPE50" s="236"/>
      <c r="EPF50" s="236"/>
      <c r="EPG50" s="236"/>
      <c r="EPH50" s="236"/>
      <c r="EPI50" s="236"/>
      <c r="EPJ50" s="236"/>
      <c r="EPK50" s="236"/>
      <c r="EPL50" s="236"/>
      <c r="EPM50" s="236"/>
      <c r="EPN50" s="236"/>
      <c r="EPO50" s="236"/>
      <c r="EPP50" s="236"/>
      <c r="EPQ50" s="236"/>
      <c r="EPR50" s="236"/>
      <c r="EPS50" s="236"/>
      <c r="EPT50" s="236"/>
      <c r="EPU50" s="236"/>
      <c r="EPV50" s="236"/>
      <c r="EPW50" s="236"/>
      <c r="EPX50" s="236"/>
      <c r="EPY50" s="236"/>
      <c r="EPZ50" s="236"/>
      <c r="EQA50" s="236"/>
      <c r="EQB50" s="236"/>
      <c r="EQC50" s="236"/>
      <c r="EQD50" s="236"/>
      <c r="EQE50" s="236"/>
      <c r="EQF50" s="236"/>
      <c r="EQG50" s="236"/>
      <c r="EQH50" s="236"/>
      <c r="EQI50" s="236"/>
      <c r="EQJ50" s="236"/>
      <c r="EQK50" s="236"/>
      <c r="EQL50" s="236"/>
      <c r="EQM50" s="236"/>
      <c r="EQN50" s="236"/>
      <c r="EQO50" s="236"/>
      <c r="EQP50" s="236"/>
      <c r="EQQ50" s="236"/>
      <c r="EQR50" s="236"/>
      <c r="EQS50" s="236"/>
      <c r="EQT50" s="236"/>
      <c r="EQU50" s="236"/>
      <c r="EQV50" s="236"/>
      <c r="EQW50" s="236"/>
      <c r="EQX50" s="236"/>
      <c r="EQY50" s="236"/>
      <c r="EQZ50" s="236"/>
      <c r="ERA50" s="236"/>
      <c r="ERB50" s="236"/>
      <c r="ERC50" s="236"/>
      <c r="ERD50" s="236"/>
      <c r="ERE50" s="236"/>
      <c r="ERF50" s="236"/>
      <c r="ERG50" s="236"/>
      <c r="ERH50" s="236"/>
      <c r="ERI50" s="236"/>
      <c r="ERJ50" s="236"/>
      <c r="ERK50" s="236"/>
      <c r="ERL50" s="236"/>
      <c r="ERM50" s="236"/>
      <c r="ERN50" s="236"/>
      <c r="ERO50" s="236"/>
      <c r="ERP50" s="236"/>
      <c r="ERQ50" s="236"/>
      <c r="ERR50" s="236"/>
      <c r="ERS50" s="236"/>
      <c r="ERT50" s="236"/>
      <c r="ERU50" s="236"/>
      <c r="ERV50" s="236"/>
      <c r="ERW50" s="236"/>
      <c r="ERX50" s="236"/>
      <c r="ERY50" s="236"/>
      <c r="ERZ50" s="236"/>
      <c r="ESA50" s="236"/>
      <c r="ESB50" s="236"/>
      <c r="ESC50" s="236"/>
      <c r="ESD50" s="236"/>
      <c r="ESE50" s="236"/>
      <c r="ESF50" s="236"/>
      <c r="ESG50" s="236"/>
      <c r="ESH50" s="236"/>
      <c r="ESI50" s="236"/>
      <c r="ESJ50" s="236"/>
      <c r="ESK50" s="236"/>
      <c r="ESL50" s="236"/>
      <c r="ESM50" s="236"/>
      <c r="ESN50" s="236"/>
      <c r="ESO50" s="236"/>
      <c r="ESP50" s="236"/>
      <c r="ESQ50" s="236"/>
      <c r="ESR50" s="236"/>
      <c r="ESS50" s="236"/>
      <c r="EST50" s="236"/>
      <c r="ESU50" s="236"/>
      <c r="ESV50" s="236"/>
      <c r="ESW50" s="236"/>
      <c r="ESX50" s="236"/>
      <c r="ESY50" s="236"/>
      <c r="ESZ50" s="236"/>
      <c r="ETA50" s="236"/>
      <c r="ETB50" s="236"/>
      <c r="ETC50" s="236"/>
      <c r="ETD50" s="236"/>
      <c r="ETE50" s="236"/>
      <c r="ETF50" s="236"/>
      <c r="ETG50" s="236"/>
      <c r="ETH50" s="236"/>
      <c r="ETI50" s="236"/>
      <c r="ETJ50" s="236"/>
      <c r="ETK50" s="236"/>
      <c r="ETL50" s="236"/>
      <c r="ETM50" s="236"/>
      <c r="ETN50" s="236"/>
      <c r="ETO50" s="236"/>
      <c r="ETP50" s="236"/>
      <c r="ETQ50" s="236"/>
      <c r="ETR50" s="236"/>
      <c r="ETS50" s="236"/>
      <c r="ETT50" s="236"/>
      <c r="ETU50" s="236"/>
      <c r="ETV50" s="236"/>
      <c r="ETW50" s="236"/>
      <c r="ETX50" s="236"/>
      <c r="ETY50" s="236"/>
      <c r="ETZ50" s="236"/>
      <c r="EUA50" s="236"/>
      <c r="EUB50" s="236"/>
      <c r="EUC50" s="236"/>
      <c r="EUD50" s="236"/>
      <c r="EUE50" s="236"/>
      <c r="EUF50" s="236"/>
      <c r="EUG50" s="236"/>
      <c r="EUH50" s="236"/>
      <c r="EUI50" s="236"/>
      <c r="EUJ50" s="236"/>
      <c r="EUK50" s="236"/>
      <c r="EUL50" s="236"/>
      <c r="EUM50" s="236"/>
      <c r="EUN50" s="236"/>
      <c r="EUO50" s="236"/>
      <c r="EUP50" s="236"/>
      <c r="EUQ50" s="236"/>
      <c r="EUR50" s="236"/>
      <c r="EUS50" s="236"/>
      <c r="EUT50" s="236"/>
      <c r="EUU50" s="236"/>
      <c r="EUV50" s="236"/>
      <c r="EUW50" s="236"/>
      <c r="EUX50" s="236"/>
      <c r="EUY50" s="236"/>
      <c r="EUZ50" s="236"/>
      <c r="EVA50" s="236"/>
      <c r="EVB50" s="236"/>
      <c r="EVC50" s="236"/>
      <c r="EVD50" s="236"/>
      <c r="EVE50" s="236"/>
      <c r="EVF50" s="236"/>
      <c r="EVG50" s="236"/>
      <c r="EVH50" s="236"/>
      <c r="EVI50" s="236"/>
      <c r="EVJ50" s="236"/>
      <c r="EVK50" s="236"/>
      <c r="EVL50" s="236"/>
      <c r="EVM50" s="236"/>
      <c r="EVN50" s="236"/>
      <c r="EVO50" s="236"/>
      <c r="EVP50" s="236"/>
      <c r="EVQ50" s="236"/>
      <c r="EVR50" s="236"/>
      <c r="EVS50" s="236"/>
      <c r="EVT50" s="236"/>
      <c r="EVU50" s="236"/>
      <c r="EVV50" s="236"/>
      <c r="EVW50" s="236"/>
      <c r="EVX50" s="236"/>
      <c r="EVY50" s="236"/>
      <c r="EVZ50" s="236"/>
      <c r="EWA50" s="236"/>
      <c r="EWB50" s="236"/>
      <c r="EWC50" s="236"/>
      <c r="EWD50" s="236"/>
      <c r="EWE50" s="236"/>
      <c r="EWF50" s="236"/>
      <c r="EWG50" s="236"/>
      <c r="EWH50" s="236"/>
      <c r="EWI50" s="236"/>
      <c r="EWJ50" s="236"/>
      <c r="EWK50" s="236"/>
      <c r="EWL50" s="236"/>
      <c r="EWM50" s="236"/>
      <c r="EWN50" s="236"/>
      <c r="EWO50" s="236"/>
      <c r="EWP50" s="236"/>
      <c r="EWQ50" s="236"/>
      <c r="EWR50" s="236"/>
      <c r="EWS50" s="236"/>
      <c r="EWT50" s="236"/>
      <c r="EWU50" s="236"/>
      <c r="EWV50" s="236"/>
      <c r="EWW50" s="236"/>
      <c r="EWX50" s="236"/>
      <c r="EWY50" s="236"/>
      <c r="EWZ50" s="236"/>
      <c r="EXA50" s="236"/>
      <c r="EXB50" s="236"/>
      <c r="EXC50" s="236"/>
      <c r="EXD50" s="236"/>
      <c r="EXE50" s="236"/>
      <c r="EXF50" s="236"/>
      <c r="EXG50" s="236"/>
      <c r="EXH50" s="236"/>
      <c r="EXI50" s="236"/>
      <c r="EXJ50" s="236"/>
      <c r="EXK50" s="236"/>
      <c r="EXL50" s="236"/>
      <c r="EXM50" s="236"/>
      <c r="EXN50" s="236"/>
      <c r="EXO50" s="236"/>
      <c r="EXP50" s="236"/>
      <c r="EXQ50" s="236"/>
      <c r="EXR50" s="236"/>
      <c r="EXS50" s="236"/>
      <c r="EXT50" s="236"/>
      <c r="EXU50" s="236"/>
      <c r="EXV50" s="236"/>
      <c r="EXW50" s="236"/>
      <c r="EXX50" s="236"/>
      <c r="EXY50" s="236"/>
      <c r="EXZ50" s="236"/>
      <c r="EYA50" s="236"/>
      <c r="EYB50" s="236"/>
      <c r="EYC50" s="236"/>
      <c r="EYD50" s="236"/>
      <c r="EYE50" s="236"/>
      <c r="EYF50" s="236"/>
      <c r="EYG50" s="236"/>
      <c r="EYH50" s="236"/>
      <c r="EYI50" s="236"/>
      <c r="EYJ50" s="236"/>
      <c r="EYK50" s="236"/>
      <c r="EYL50" s="236"/>
      <c r="EYM50" s="236"/>
      <c r="EYN50" s="236"/>
      <c r="EYO50" s="236"/>
      <c r="EYP50" s="236"/>
      <c r="EYQ50" s="236"/>
      <c r="EYR50" s="236"/>
      <c r="EYS50" s="236"/>
      <c r="EYT50" s="236"/>
      <c r="EYU50" s="236"/>
      <c r="EYV50" s="236"/>
      <c r="EYW50" s="236"/>
      <c r="EYX50" s="236"/>
      <c r="EYY50" s="236"/>
      <c r="EYZ50" s="236"/>
      <c r="EZA50" s="236"/>
      <c r="EZB50" s="236"/>
      <c r="EZC50" s="236"/>
      <c r="EZD50" s="236"/>
      <c r="EZE50" s="236"/>
      <c r="EZF50" s="236"/>
      <c r="EZG50" s="236"/>
      <c r="EZH50" s="236"/>
      <c r="EZI50" s="236"/>
      <c r="EZJ50" s="236"/>
      <c r="EZK50" s="236"/>
      <c r="EZL50" s="236"/>
      <c r="EZM50" s="236"/>
      <c r="EZN50" s="236"/>
      <c r="EZO50" s="236"/>
      <c r="EZP50" s="236"/>
      <c r="EZQ50" s="236"/>
      <c r="EZR50" s="236"/>
      <c r="EZS50" s="236"/>
      <c r="EZT50" s="236"/>
      <c r="EZU50" s="236"/>
      <c r="EZV50" s="236"/>
      <c r="EZW50" s="236"/>
      <c r="EZX50" s="236"/>
      <c r="EZY50" s="236"/>
      <c r="EZZ50" s="236"/>
      <c r="FAA50" s="236"/>
      <c r="FAB50" s="236"/>
      <c r="FAC50" s="236"/>
      <c r="FAD50" s="236"/>
      <c r="FAE50" s="236"/>
      <c r="FAF50" s="236"/>
      <c r="FAG50" s="236"/>
      <c r="FAH50" s="236"/>
      <c r="FAI50" s="236"/>
      <c r="FAJ50" s="236"/>
      <c r="FAK50" s="236"/>
      <c r="FAL50" s="236"/>
      <c r="FAM50" s="236"/>
      <c r="FAN50" s="236"/>
      <c r="FAO50" s="236"/>
      <c r="FAP50" s="236"/>
      <c r="FAQ50" s="236"/>
      <c r="FAR50" s="236"/>
      <c r="FAS50" s="236"/>
      <c r="FAT50" s="236"/>
      <c r="FAU50" s="236"/>
      <c r="FAV50" s="236"/>
      <c r="FAW50" s="236"/>
      <c r="FAX50" s="236"/>
      <c r="FAY50" s="236"/>
      <c r="FAZ50" s="236"/>
      <c r="FBA50" s="236"/>
      <c r="FBB50" s="236"/>
      <c r="FBC50" s="236"/>
      <c r="FBD50" s="236"/>
      <c r="FBE50" s="236"/>
      <c r="FBF50" s="236"/>
      <c r="FBG50" s="236"/>
      <c r="FBH50" s="236"/>
      <c r="FBI50" s="236"/>
      <c r="FBJ50" s="236"/>
      <c r="FBK50" s="236"/>
      <c r="FBL50" s="236"/>
      <c r="FBM50" s="236"/>
      <c r="FBN50" s="236"/>
      <c r="FBO50" s="236"/>
      <c r="FBP50" s="236"/>
      <c r="FBQ50" s="236"/>
      <c r="FBR50" s="236"/>
      <c r="FBS50" s="236"/>
      <c r="FBT50" s="236"/>
      <c r="FBU50" s="236"/>
      <c r="FBV50" s="236"/>
      <c r="FBW50" s="236"/>
      <c r="FBX50" s="236"/>
      <c r="FBY50" s="236"/>
      <c r="FBZ50" s="236"/>
      <c r="FCA50" s="236"/>
      <c r="FCB50" s="236"/>
      <c r="FCC50" s="236"/>
      <c r="FCD50" s="236"/>
      <c r="FCE50" s="236"/>
      <c r="FCF50" s="236"/>
      <c r="FCG50" s="236"/>
      <c r="FCH50" s="236"/>
      <c r="FCI50" s="236"/>
      <c r="FCJ50" s="236"/>
      <c r="FCK50" s="236"/>
      <c r="FCL50" s="236"/>
      <c r="FCM50" s="236"/>
      <c r="FCN50" s="236"/>
      <c r="FCO50" s="236"/>
      <c r="FCP50" s="236"/>
      <c r="FCQ50" s="236"/>
      <c r="FCR50" s="236"/>
      <c r="FCS50" s="236"/>
      <c r="FCT50" s="236"/>
      <c r="FCU50" s="236"/>
      <c r="FCV50" s="236"/>
      <c r="FCW50" s="236"/>
      <c r="FCX50" s="236"/>
      <c r="FCY50" s="236"/>
      <c r="FCZ50" s="236"/>
      <c r="FDA50" s="236"/>
      <c r="FDB50" s="236"/>
      <c r="FDC50" s="236"/>
      <c r="FDD50" s="236"/>
      <c r="FDE50" s="236"/>
      <c r="FDF50" s="236"/>
      <c r="FDG50" s="236"/>
      <c r="FDH50" s="236"/>
      <c r="FDI50" s="236"/>
      <c r="FDJ50" s="236"/>
      <c r="FDK50" s="236"/>
      <c r="FDL50" s="236"/>
      <c r="FDM50" s="236"/>
      <c r="FDN50" s="236"/>
      <c r="FDO50" s="236"/>
      <c r="FDP50" s="236"/>
      <c r="FDQ50" s="236"/>
      <c r="FDR50" s="236"/>
      <c r="FDS50" s="236"/>
      <c r="FDT50" s="236"/>
      <c r="FDU50" s="236"/>
      <c r="FDV50" s="236"/>
      <c r="FDW50" s="236"/>
      <c r="FDX50" s="236"/>
      <c r="FDY50" s="236"/>
      <c r="FDZ50" s="236"/>
      <c r="FEA50" s="236"/>
      <c r="FEB50" s="236"/>
      <c r="FEC50" s="236"/>
      <c r="FED50" s="236"/>
      <c r="FEE50" s="236"/>
      <c r="FEF50" s="236"/>
      <c r="FEG50" s="236"/>
      <c r="FEH50" s="236"/>
      <c r="FEI50" s="236"/>
      <c r="FEJ50" s="236"/>
      <c r="FEK50" s="236"/>
      <c r="FEL50" s="236"/>
      <c r="FEM50" s="236"/>
      <c r="FEN50" s="236"/>
      <c r="FEO50" s="236"/>
      <c r="FEP50" s="236"/>
      <c r="FEQ50" s="236"/>
      <c r="FER50" s="236"/>
      <c r="FES50" s="236"/>
      <c r="FET50" s="236"/>
      <c r="FEU50" s="236"/>
      <c r="FEV50" s="236"/>
      <c r="FEW50" s="236"/>
      <c r="FEX50" s="236"/>
      <c r="FEY50" s="236"/>
      <c r="FEZ50" s="236"/>
      <c r="FFA50" s="236"/>
      <c r="FFB50" s="236"/>
      <c r="FFC50" s="236"/>
      <c r="FFD50" s="236"/>
      <c r="FFE50" s="236"/>
      <c r="FFF50" s="236"/>
      <c r="FFG50" s="236"/>
      <c r="FFH50" s="236"/>
      <c r="FFI50" s="236"/>
      <c r="FFJ50" s="236"/>
      <c r="FFK50" s="236"/>
      <c r="FFL50" s="236"/>
      <c r="FFM50" s="236"/>
      <c r="FFN50" s="236"/>
      <c r="FFO50" s="236"/>
      <c r="FFP50" s="236"/>
      <c r="FFQ50" s="236"/>
      <c r="FFR50" s="236"/>
      <c r="FFS50" s="236"/>
      <c r="FFT50" s="236"/>
      <c r="FFU50" s="236"/>
      <c r="FFV50" s="236"/>
      <c r="FFW50" s="236"/>
      <c r="FFX50" s="236"/>
      <c r="FFY50" s="236"/>
      <c r="FFZ50" s="236"/>
      <c r="FGA50" s="236"/>
      <c r="FGB50" s="236"/>
      <c r="FGC50" s="236"/>
      <c r="FGD50" s="236"/>
      <c r="FGE50" s="236"/>
      <c r="FGF50" s="236"/>
      <c r="FGG50" s="236"/>
      <c r="FGH50" s="236"/>
      <c r="FGI50" s="236"/>
      <c r="FGJ50" s="236"/>
      <c r="FGK50" s="236"/>
      <c r="FGL50" s="236"/>
      <c r="FGM50" s="236"/>
      <c r="FGN50" s="236"/>
      <c r="FGO50" s="236"/>
      <c r="FGP50" s="236"/>
      <c r="FGQ50" s="236"/>
      <c r="FGR50" s="236"/>
      <c r="FGS50" s="236"/>
      <c r="FGT50" s="236"/>
      <c r="FGU50" s="236"/>
      <c r="FGV50" s="236"/>
      <c r="FGW50" s="236"/>
      <c r="FGX50" s="236"/>
      <c r="FGY50" s="236"/>
      <c r="FGZ50" s="236"/>
      <c r="FHA50" s="236"/>
      <c r="FHB50" s="236"/>
      <c r="FHC50" s="236"/>
      <c r="FHD50" s="236"/>
      <c r="FHE50" s="236"/>
      <c r="FHF50" s="236"/>
      <c r="FHG50" s="236"/>
      <c r="FHH50" s="236"/>
      <c r="FHI50" s="236"/>
      <c r="FHJ50" s="236"/>
      <c r="FHK50" s="236"/>
      <c r="FHL50" s="236"/>
      <c r="FHM50" s="236"/>
      <c r="FHN50" s="236"/>
      <c r="FHO50" s="236"/>
      <c r="FHP50" s="236"/>
      <c r="FHQ50" s="236"/>
      <c r="FHR50" s="236"/>
      <c r="FHS50" s="236"/>
      <c r="FHT50" s="236"/>
      <c r="FHU50" s="236"/>
      <c r="FHV50" s="236"/>
      <c r="FHW50" s="236"/>
      <c r="FHX50" s="236"/>
      <c r="FHY50" s="236"/>
      <c r="FHZ50" s="236"/>
      <c r="FIA50" s="236"/>
      <c r="FIB50" s="236"/>
      <c r="FIC50" s="236"/>
      <c r="FID50" s="236"/>
      <c r="FIE50" s="236"/>
      <c r="FIF50" s="236"/>
      <c r="FIG50" s="236"/>
      <c r="FIH50" s="236"/>
      <c r="FII50" s="236"/>
      <c r="FIJ50" s="236"/>
      <c r="FIK50" s="236"/>
      <c r="FIL50" s="236"/>
      <c r="FIM50" s="236"/>
      <c r="FIN50" s="236"/>
      <c r="FIO50" s="236"/>
      <c r="FIP50" s="236"/>
      <c r="FIQ50" s="236"/>
      <c r="FIR50" s="236"/>
      <c r="FIS50" s="236"/>
      <c r="FIT50" s="236"/>
      <c r="FIU50" s="236"/>
      <c r="FIV50" s="236"/>
      <c r="FIW50" s="236"/>
      <c r="FIX50" s="236"/>
      <c r="FIY50" s="236"/>
      <c r="FIZ50" s="236"/>
      <c r="FJA50" s="236"/>
      <c r="FJB50" s="236"/>
      <c r="FJC50" s="236"/>
      <c r="FJD50" s="236"/>
      <c r="FJE50" s="236"/>
      <c r="FJF50" s="236"/>
      <c r="FJG50" s="236"/>
      <c r="FJH50" s="236"/>
      <c r="FJI50" s="236"/>
      <c r="FJJ50" s="236"/>
      <c r="FJK50" s="236"/>
      <c r="FJL50" s="236"/>
      <c r="FJM50" s="236"/>
      <c r="FJN50" s="236"/>
      <c r="FJO50" s="236"/>
      <c r="FJP50" s="236"/>
      <c r="FJQ50" s="236"/>
      <c r="FJR50" s="236"/>
      <c r="FJS50" s="236"/>
      <c r="FJT50" s="236"/>
      <c r="FJU50" s="236"/>
      <c r="FJV50" s="236"/>
      <c r="FJW50" s="236"/>
      <c r="FJX50" s="236"/>
      <c r="FJY50" s="236"/>
      <c r="FJZ50" s="236"/>
      <c r="FKA50" s="236"/>
      <c r="FKB50" s="236"/>
      <c r="FKC50" s="236"/>
      <c r="FKD50" s="236"/>
      <c r="FKE50" s="236"/>
      <c r="FKF50" s="236"/>
      <c r="FKG50" s="236"/>
      <c r="FKH50" s="236"/>
      <c r="FKI50" s="236"/>
      <c r="FKJ50" s="236"/>
      <c r="FKK50" s="236"/>
      <c r="FKL50" s="236"/>
      <c r="FKM50" s="236"/>
      <c r="FKN50" s="236"/>
      <c r="FKO50" s="236"/>
      <c r="FKP50" s="236"/>
      <c r="FKQ50" s="236"/>
      <c r="FKR50" s="236"/>
      <c r="FKS50" s="236"/>
      <c r="FKT50" s="236"/>
      <c r="FKU50" s="236"/>
      <c r="FKV50" s="236"/>
      <c r="FKW50" s="236"/>
      <c r="FKX50" s="236"/>
      <c r="FKY50" s="236"/>
      <c r="FKZ50" s="236"/>
      <c r="FLA50" s="236"/>
      <c r="FLB50" s="236"/>
      <c r="FLC50" s="236"/>
      <c r="FLD50" s="236"/>
      <c r="FLE50" s="236"/>
      <c r="FLF50" s="236"/>
      <c r="FLG50" s="236"/>
      <c r="FLH50" s="236"/>
      <c r="FLI50" s="236"/>
      <c r="FLJ50" s="236"/>
      <c r="FLK50" s="236"/>
      <c r="FLL50" s="236"/>
      <c r="FLM50" s="236"/>
      <c r="FLN50" s="236"/>
      <c r="FLO50" s="236"/>
      <c r="FLP50" s="236"/>
      <c r="FLQ50" s="236"/>
      <c r="FLR50" s="236"/>
      <c r="FLS50" s="236"/>
      <c r="FLT50" s="236"/>
      <c r="FLU50" s="236"/>
      <c r="FLV50" s="236"/>
      <c r="FLW50" s="236"/>
      <c r="FLX50" s="236"/>
      <c r="FLY50" s="236"/>
      <c r="FLZ50" s="236"/>
      <c r="FMA50" s="236"/>
      <c r="FMB50" s="236"/>
      <c r="FMC50" s="236"/>
      <c r="FMD50" s="236"/>
      <c r="FME50" s="236"/>
      <c r="FMF50" s="236"/>
      <c r="FMG50" s="236"/>
      <c r="FMH50" s="236"/>
      <c r="FMI50" s="236"/>
      <c r="FMJ50" s="236"/>
      <c r="FMK50" s="236"/>
      <c r="FML50" s="236"/>
      <c r="FMM50" s="236"/>
      <c r="FMN50" s="236"/>
      <c r="FMO50" s="236"/>
      <c r="FMP50" s="236"/>
      <c r="FMQ50" s="236"/>
      <c r="FMR50" s="236"/>
      <c r="FMS50" s="236"/>
      <c r="FMT50" s="236"/>
      <c r="FMU50" s="236"/>
      <c r="FMV50" s="236"/>
      <c r="FMW50" s="236"/>
      <c r="FMX50" s="236"/>
      <c r="FMY50" s="236"/>
      <c r="FMZ50" s="236"/>
      <c r="FNA50" s="236"/>
      <c r="FNB50" s="236"/>
      <c r="FNC50" s="236"/>
      <c r="FND50" s="236"/>
      <c r="FNE50" s="236"/>
      <c r="FNF50" s="236"/>
      <c r="FNG50" s="236"/>
      <c r="FNH50" s="236"/>
      <c r="FNI50" s="236"/>
      <c r="FNJ50" s="236"/>
      <c r="FNK50" s="236"/>
      <c r="FNL50" s="236"/>
      <c r="FNM50" s="236"/>
      <c r="FNN50" s="236"/>
      <c r="FNO50" s="236"/>
      <c r="FNP50" s="236"/>
      <c r="FNQ50" s="236"/>
      <c r="FNR50" s="236"/>
      <c r="FNS50" s="236"/>
      <c r="FNT50" s="236"/>
      <c r="FNU50" s="236"/>
      <c r="FNV50" s="236"/>
      <c r="FNW50" s="236"/>
      <c r="FNX50" s="236"/>
      <c r="FNY50" s="236"/>
      <c r="FNZ50" s="236"/>
      <c r="FOA50" s="236"/>
      <c r="FOB50" s="236"/>
      <c r="FOC50" s="236"/>
      <c r="FOD50" s="236"/>
      <c r="FOE50" s="236"/>
      <c r="FOF50" s="236"/>
      <c r="FOG50" s="236"/>
      <c r="FOH50" s="236"/>
      <c r="FOI50" s="236"/>
      <c r="FOJ50" s="236"/>
      <c r="FOK50" s="236"/>
      <c r="FOL50" s="236"/>
      <c r="FOM50" s="236"/>
      <c r="FON50" s="236"/>
      <c r="FOO50" s="236"/>
      <c r="FOP50" s="236"/>
      <c r="FOQ50" s="236"/>
      <c r="FOR50" s="236"/>
      <c r="FOS50" s="236"/>
      <c r="FOT50" s="236"/>
      <c r="FOU50" s="236"/>
      <c r="FOV50" s="236"/>
      <c r="FOW50" s="236"/>
      <c r="FOX50" s="236"/>
      <c r="FOY50" s="236"/>
      <c r="FOZ50" s="236"/>
      <c r="FPA50" s="236"/>
      <c r="FPB50" s="236"/>
      <c r="FPC50" s="236"/>
      <c r="FPD50" s="236"/>
      <c r="FPE50" s="236"/>
      <c r="FPF50" s="236"/>
      <c r="FPG50" s="236"/>
      <c r="FPH50" s="236"/>
      <c r="FPI50" s="236"/>
      <c r="FPJ50" s="236"/>
      <c r="FPK50" s="236"/>
      <c r="FPL50" s="236"/>
      <c r="FPM50" s="236"/>
      <c r="FPN50" s="236"/>
      <c r="FPO50" s="236"/>
      <c r="FPP50" s="236"/>
      <c r="FPQ50" s="236"/>
      <c r="FPR50" s="236"/>
      <c r="FPS50" s="236"/>
      <c r="FPT50" s="236"/>
      <c r="FPU50" s="236"/>
      <c r="FPV50" s="236"/>
      <c r="FPW50" s="236"/>
      <c r="FPX50" s="236"/>
      <c r="FPY50" s="236"/>
      <c r="FPZ50" s="236"/>
      <c r="FQA50" s="236"/>
      <c r="FQB50" s="236"/>
      <c r="FQC50" s="236"/>
      <c r="FQD50" s="236"/>
      <c r="FQE50" s="236"/>
      <c r="FQF50" s="236"/>
      <c r="FQG50" s="236"/>
      <c r="FQH50" s="236"/>
      <c r="FQI50" s="236"/>
      <c r="FQJ50" s="236"/>
      <c r="FQK50" s="236"/>
      <c r="FQL50" s="236"/>
      <c r="FQM50" s="236"/>
      <c r="FQN50" s="236"/>
      <c r="FQO50" s="236"/>
      <c r="FQP50" s="236"/>
      <c r="FQQ50" s="236"/>
      <c r="FQR50" s="236"/>
      <c r="FQS50" s="236"/>
      <c r="FQT50" s="236"/>
      <c r="FQU50" s="236"/>
      <c r="FQV50" s="236"/>
      <c r="FQW50" s="236"/>
      <c r="FQX50" s="236"/>
      <c r="FQY50" s="236"/>
      <c r="FQZ50" s="236"/>
      <c r="FRA50" s="236"/>
      <c r="FRB50" s="236"/>
      <c r="FRC50" s="236"/>
      <c r="FRD50" s="236"/>
      <c r="FRE50" s="236"/>
      <c r="FRF50" s="236"/>
      <c r="FRG50" s="236"/>
      <c r="FRH50" s="236"/>
      <c r="FRI50" s="236"/>
      <c r="FRJ50" s="236"/>
      <c r="FRK50" s="236"/>
      <c r="FRL50" s="236"/>
      <c r="FRM50" s="236"/>
      <c r="FRN50" s="236"/>
      <c r="FRO50" s="236"/>
      <c r="FRP50" s="236"/>
      <c r="FRQ50" s="236"/>
      <c r="FRR50" s="236"/>
      <c r="FRS50" s="236"/>
      <c r="FRT50" s="236"/>
      <c r="FRU50" s="236"/>
      <c r="FRV50" s="236"/>
      <c r="FRW50" s="236"/>
      <c r="FRX50" s="236"/>
      <c r="FRY50" s="236"/>
      <c r="FRZ50" s="236"/>
      <c r="FSA50" s="236"/>
      <c r="FSB50" s="236"/>
      <c r="FSC50" s="236"/>
      <c r="FSD50" s="236"/>
      <c r="FSE50" s="236"/>
      <c r="FSF50" s="236"/>
      <c r="FSG50" s="236"/>
      <c r="FSH50" s="236"/>
      <c r="FSI50" s="236"/>
      <c r="FSJ50" s="236"/>
      <c r="FSK50" s="236"/>
      <c r="FSL50" s="236"/>
      <c r="FSM50" s="236"/>
      <c r="FSN50" s="236"/>
      <c r="FSO50" s="236"/>
      <c r="FSP50" s="236"/>
      <c r="FSQ50" s="236"/>
      <c r="FSR50" s="236"/>
      <c r="FSS50" s="236"/>
      <c r="FST50" s="236"/>
      <c r="FSU50" s="236"/>
      <c r="FSV50" s="236"/>
      <c r="FSW50" s="236"/>
      <c r="FSX50" s="236"/>
      <c r="FSY50" s="236"/>
      <c r="FSZ50" s="236"/>
      <c r="FTA50" s="236"/>
      <c r="FTB50" s="236"/>
      <c r="FTC50" s="236"/>
      <c r="FTD50" s="236"/>
      <c r="FTE50" s="236"/>
      <c r="FTF50" s="236"/>
      <c r="FTG50" s="236"/>
      <c r="FTH50" s="236"/>
      <c r="FTI50" s="236"/>
      <c r="FTJ50" s="236"/>
      <c r="FTK50" s="236"/>
      <c r="FTL50" s="236"/>
      <c r="FTM50" s="236"/>
      <c r="FTN50" s="236"/>
      <c r="FTO50" s="236"/>
      <c r="FTP50" s="236"/>
      <c r="FTQ50" s="236"/>
      <c r="FTR50" s="236"/>
      <c r="FTS50" s="236"/>
      <c r="FTT50" s="236"/>
      <c r="FTU50" s="236"/>
      <c r="FTV50" s="236"/>
      <c r="FTW50" s="236"/>
      <c r="FTX50" s="236"/>
      <c r="FTY50" s="236"/>
      <c r="FTZ50" s="236"/>
      <c r="FUA50" s="236"/>
      <c r="FUB50" s="236"/>
      <c r="FUC50" s="236"/>
      <c r="FUD50" s="236"/>
      <c r="FUE50" s="236"/>
      <c r="FUF50" s="236"/>
      <c r="FUG50" s="236"/>
      <c r="FUH50" s="236"/>
      <c r="FUI50" s="236"/>
      <c r="FUJ50" s="236"/>
      <c r="FUK50" s="236"/>
      <c r="FUL50" s="236"/>
      <c r="FUM50" s="236"/>
      <c r="FUN50" s="236"/>
      <c r="FUO50" s="236"/>
      <c r="FUP50" s="236"/>
      <c r="FUQ50" s="236"/>
      <c r="FUR50" s="236"/>
      <c r="FUS50" s="236"/>
      <c r="FUT50" s="236"/>
      <c r="FUU50" s="236"/>
      <c r="FUV50" s="236"/>
      <c r="FUW50" s="236"/>
      <c r="FUX50" s="236"/>
      <c r="FUY50" s="236"/>
      <c r="FUZ50" s="236"/>
      <c r="FVA50" s="236"/>
      <c r="FVB50" s="236"/>
      <c r="FVC50" s="236"/>
      <c r="FVD50" s="236"/>
      <c r="FVE50" s="236"/>
      <c r="FVF50" s="236"/>
      <c r="FVG50" s="236"/>
      <c r="FVH50" s="236"/>
      <c r="FVI50" s="236"/>
      <c r="FVJ50" s="236"/>
      <c r="FVK50" s="236"/>
      <c r="FVL50" s="236"/>
      <c r="FVM50" s="236"/>
      <c r="FVN50" s="236"/>
      <c r="FVO50" s="236"/>
      <c r="FVP50" s="236"/>
      <c r="FVQ50" s="236"/>
      <c r="FVR50" s="236"/>
      <c r="FVS50" s="236"/>
      <c r="FVT50" s="236"/>
      <c r="FVU50" s="236"/>
      <c r="FVV50" s="236"/>
      <c r="FVW50" s="236"/>
      <c r="FVX50" s="236"/>
      <c r="FVY50" s="236"/>
      <c r="FVZ50" s="236"/>
      <c r="FWA50" s="236"/>
      <c r="FWB50" s="236"/>
      <c r="FWC50" s="236"/>
      <c r="FWD50" s="236"/>
      <c r="FWE50" s="236"/>
      <c r="FWF50" s="236"/>
      <c r="FWG50" s="236"/>
      <c r="FWH50" s="236"/>
      <c r="FWI50" s="236"/>
      <c r="FWJ50" s="236"/>
      <c r="FWK50" s="236"/>
      <c r="FWL50" s="236"/>
      <c r="FWM50" s="236"/>
      <c r="FWN50" s="236"/>
      <c r="FWO50" s="236"/>
      <c r="FWP50" s="236"/>
      <c r="FWQ50" s="236"/>
      <c r="FWR50" s="236"/>
      <c r="FWS50" s="236"/>
      <c r="FWT50" s="236"/>
      <c r="FWU50" s="236"/>
      <c r="FWV50" s="236"/>
      <c r="FWW50" s="236"/>
      <c r="FWX50" s="236"/>
      <c r="FWY50" s="236"/>
      <c r="FWZ50" s="236"/>
      <c r="FXA50" s="236"/>
      <c r="FXB50" s="236"/>
      <c r="FXC50" s="236"/>
      <c r="FXD50" s="236"/>
      <c r="FXE50" s="236"/>
      <c r="FXF50" s="236"/>
      <c r="FXG50" s="236"/>
      <c r="FXH50" s="236"/>
      <c r="FXI50" s="236"/>
      <c r="FXJ50" s="236"/>
      <c r="FXK50" s="236"/>
      <c r="FXL50" s="236"/>
      <c r="FXM50" s="236"/>
      <c r="FXN50" s="236"/>
      <c r="FXO50" s="236"/>
      <c r="FXP50" s="236"/>
      <c r="FXQ50" s="236"/>
      <c r="FXR50" s="236"/>
      <c r="FXS50" s="236"/>
      <c r="FXT50" s="236"/>
      <c r="FXU50" s="236"/>
      <c r="FXV50" s="236"/>
      <c r="FXW50" s="236"/>
      <c r="FXX50" s="236"/>
      <c r="FXY50" s="236"/>
      <c r="FXZ50" s="236"/>
      <c r="FYA50" s="236"/>
      <c r="FYB50" s="236"/>
      <c r="FYC50" s="236"/>
      <c r="FYD50" s="236"/>
      <c r="FYE50" s="236"/>
      <c r="FYF50" s="236"/>
      <c r="FYG50" s="236"/>
      <c r="FYH50" s="236"/>
      <c r="FYI50" s="236"/>
      <c r="FYJ50" s="236"/>
      <c r="FYK50" s="236"/>
      <c r="FYL50" s="236"/>
      <c r="FYM50" s="236"/>
      <c r="FYN50" s="236"/>
      <c r="FYO50" s="236"/>
      <c r="FYP50" s="236"/>
      <c r="FYQ50" s="236"/>
      <c r="FYR50" s="236"/>
      <c r="FYS50" s="236"/>
      <c r="FYT50" s="236"/>
      <c r="FYU50" s="236"/>
      <c r="FYV50" s="236"/>
      <c r="FYW50" s="236"/>
      <c r="FYX50" s="236"/>
      <c r="FYY50" s="236"/>
      <c r="FYZ50" s="236"/>
      <c r="FZA50" s="236"/>
      <c r="FZB50" s="236"/>
      <c r="FZC50" s="236"/>
      <c r="FZD50" s="236"/>
      <c r="FZE50" s="236"/>
      <c r="FZF50" s="236"/>
      <c r="FZG50" s="236"/>
      <c r="FZH50" s="236"/>
      <c r="FZI50" s="236"/>
      <c r="FZJ50" s="236"/>
      <c r="FZK50" s="236"/>
      <c r="FZL50" s="236"/>
      <c r="FZM50" s="236"/>
      <c r="FZN50" s="236"/>
      <c r="FZO50" s="236"/>
      <c r="FZP50" s="236"/>
      <c r="FZQ50" s="236"/>
      <c r="FZR50" s="236"/>
      <c r="FZS50" s="236"/>
      <c r="FZT50" s="236"/>
      <c r="FZU50" s="236"/>
      <c r="FZV50" s="236"/>
      <c r="FZW50" s="236"/>
      <c r="FZX50" s="236"/>
      <c r="FZY50" s="236"/>
      <c r="FZZ50" s="236"/>
      <c r="GAA50" s="236"/>
      <c r="GAB50" s="236"/>
      <c r="GAC50" s="236"/>
      <c r="GAD50" s="236"/>
      <c r="GAE50" s="236"/>
      <c r="GAF50" s="236"/>
      <c r="GAG50" s="236"/>
      <c r="GAH50" s="236"/>
      <c r="GAI50" s="236"/>
      <c r="GAJ50" s="236"/>
      <c r="GAK50" s="236"/>
      <c r="GAL50" s="236"/>
      <c r="GAM50" s="236"/>
      <c r="GAN50" s="236"/>
      <c r="GAO50" s="236"/>
      <c r="GAP50" s="236"/>
      <c r="GAQ50" s="236"/>
      <c r="GAR50" s="236"/>
      <c r="GAS50" s="236"/>
      <c r="GAT50" s="236"/>
      <c r="GAU50" s="236"/>
      <c r="GAV50" s="236"/>
      <c r="GAW50" s="236"/>
      <c r="GAX50" s="236"/>
      <c r="GAY50" s="236"/>
      <c r="GAZ50" s="236"/>
      <c r="GBA50" s="236"/>
      <c r="GBB50" s="236"/>
      <c r="GBC50" s="236"/>
      <c r="GBD50" s="236"/>
      <c r="GBE50" s="236"/>
      <c r="GBF50" s="236"/>
      <c r="GBG50" s="236"/>
      <c r="GBH50" s="236"/>
      <c r="GBI50" s="236"/>
      <c r="GBJ50" s="236"/>
      <c r="GBK50" s="236"/>
      <c r="GBL50" s="236"/>
      <c r="GBM50" s="236"/>
      <c r="GBN50" s="236"/>
      <c r="GBO50" s="236"/>
      <c r="GBP50" s="236"/>
      <c r="GBQ50" s="236"/>
      <c r="GBR50" s="236"/>
      <c r="GBS50" s="236"/>
      <c r="GBT50" s="236"/>
      <c r="GBU50" s="236"/>
      <c r="GBV50" s="236"/>
      <c r="GBW50" s="236"/>
      <c r="GBX50" s="236"/>
      <c r="GBY50" s="236"/>
      <c r="GBZ50" s="236"/>
      <c r="GCA50" s="236"/>
      <c r="GCB50" s="236"/>
      <c r="GCC50" s="236"/>
      <c r="GCD50" s="236"/>
      <c r="GCE50" s="236"/>
      <c r="GCF50" s="236"/>
      <c r="GCG50" s="236"/>
      <c r="GCH50" s="236"/>
      <c r="GCI50" s="236"/>
      <c r="GCJ50" s="236"/>
      <c r="GCK50" s="236"/>
      <c r="GCL50" s="236"/>
      <c r="GCM50" s="236"/>
      <c r="GCN50" s="236"/>
      <c r="GCO50" s="236"/>
      <c r="GCP50" s="236"/>
      <c r="GCQ50" s="236"/>
      <c r="GCR50" s="236"/>
      <c r="GCS50" s="236"/>
      <c r="GCT50" s="236"/>
      <c r="GCU50" s="236"/>
      <c r="GCV50" s="236"/>
      <c r="GCW50" s="236"/>
      <c r="GCX50" s="236"/>
      <c r="GCY50" s="236"/>
      <c r="GCZ50" s="236"/>
      <c r="GDA50" s="236"/>
      <c r="GDB50" s="236"/>
      <c r="GDC50" s="236"/>
      <c r="GDD50" s="236"/>
      <c r="GDE50" s="236"/>
      <c r="GDF50" s="236"/>
      <c r="GDG50" s="236"/>
      <c r="GDH50" s="236"/>
      <c r="GDI50" s="236"/>
      <c r="GDJ50" s="236"/>
      <c r="GDK50" s="236"/>
      <c r="GDL50" s="236"/>
      <c r="GDM50" s="236"/>
      <c r="GDN50" s="236"/>
      <c r="GDO50" s="236"/>
      <c r="GDP50" s="236"/>
      <c r="GDQ50" s="236"/>
      <c r="GDR50" s="236"/>
      <c r="GDS50" s="236"/>
      <c r="GDT50" s="236"/>
      <c r="GDU50" s="236"/>
      <c r="GDV50" s="236"/>
      <c r="GDW50" s="236"/>
      <c r="GDX50" s="236"/>
      <c r="GDY50" s="236"/>
      <c r="GDZ50" s="236"/>
      <c r="GEA50" s="236"/>
      <c r="GEB50" s="236"/>
      <c r="GEC50" s="236"/>
      <c r="GED50" s="236"/>
      <c r="GEE50" s="236"/>
      <c r="GEF50" s="236"/>
      <c r="GEG50" s="236"/>
      <c r="GEH50" s="236"/>
      <c r="GEI50" s="236"/>
      <c r="GEJ50" s="236"/>
      <c r="GEK50" s="236"/>
      <c r="GEL50" s="236"/>
      <c r="GEM50" s="236"/>
      <c r="GEN50" s="236"/>
      <c r="GEO50" s="236"/>
      <c r="GEP50" s="236"/>
      <c r="GEQ50" s="236"/>
      <c r="GER50" s="236"/>
      <c r="GES50" s="236"/>
      <c r="GET50" s="236"/>
      <c r="GEU50" s="236"/>
      <c r="GEV50" s="236"/>
      <c r="GEW50" s="236"/>
      <c r="GEX50" s="236"/>
      <c r="GEY50" s="236"/>
      <c r="GEZ50" s="236"/>
      <c r="GFA50" s="236"/>
      <c r="GFB50" s="236"/>
      <c r="GFC50" s="236"/>
      <c r="GFD50" s="236"/>
      <c r="GFE50" s="236"/>
      <c r="GFF50" s="236"/>
      <c r="GFG50" s="236"/>
      <c r="GFH50" s="236"/>
      <c r="GFI50" s="236"/>
      <c r="GFJ50" s="236"/>
      <c r="GFK50" s="236"/>
      <c r="GFL50" s="236"/>
      <c r="GFM50" s="236"/>
      <c r="GFN50" s="236"/>
      <c r="GFO50" s="236"/>
      <c r="GFP50" s="236"/>
      <c r="GFQ50" s="236"/>
      <c r="GFR50" s="236"/>
      <c r="GFS50" s="236"/>
      <c r="GFT50" s="236"/>
      <c r="GFU50" s="236"/>
      <c r="GFV50" s="236"/>
      <c r="GFW50" s="236"/>
      <c r="GFX50" s="236"/>
      <c r="GFY50" s="236"/>
      <c r="GFZ50" s="236"/>
      <c r="GGA50" s="236"/>
      <c r="GGB50" s="236"/>
      <c r="GGC50" s="236"/>
      <c r="GGD50" s="236"/>
      <c r="GGE50" s="236"/>
      <c r="GGF50" s="236"/>
      <c r="GGG50" s="236"/>
      <c r="GGH50" s="236"/>
      <c r="GGI50" s="236"/>
      <c r="GGJ50" s="236"/>
      <c r="GGK50" s="236"/>
      <c r="GGL50" s="236"/>
      <c r="GGM50" s="236"/>
      <c r="GGN50" s="236"/>
      <c r="GGO50" s="236"/>
      <c r="GGP50" s="236"/>
      <c r="GGQ50" s="236"/>
      <c r="GGR50" s="236"/>
      <c r="GGS50" s="236"/>
      <c r="GGT50" s="236"/>
      <c r="GGU50" s="236"/>
      <c r="GGV50" s="236"/>
      <c r="GGW50" s="236"/>
      <c r="GGX50" s="236"/>
      <c r="GGY50" s="236"/>
      <c r="GGZ50" s="236"/>
      <c r="GHA50" s="236"/>
      <c r="GHB50" s="236"/>
      <c r="GHC50" s="236"/>
      <c r="GHD50" s="236"/>
      <c r="GHE50" s="236"/>
      <c r="GHF50" s="236"/>
      <c r="GHG50" s="236"/>
      <c r="GHH50" s="236"/>
      <c r="GHI50" s="236"/>
      <c r="GHJ50" s="236"/>
      <c r="GHK50" s="236"/>
      <c r="GHL50" s="236"/>
      <c r="GHM50" s="236"/>
      <c r="GHN50" s="236"/>
      <c r="GHO50" s="236"/>
      <c r="GHP50" s="236"/>
      <c r="GHQ50" s="236"/>
      <c r="GHR50" s="236"/>
      <c r="GHS50" s="236"/>
      <c r="GHT50" s="236"/>
      <c r="GHU50" s="236"/>
      <c r="GHV50" s="236"/>
      <c r="GHW50" s="236"/>
      <c r="GHX50" s="236"/>
      <c r="GHY50" s="236"/>
      <c r="GHZ50" s="236"/>
      <c r="GIA50" s="236"/>
      <c r="GIB50" s="236"/>
      <c r="GIC50" s="236"/>
      <c r="GID50" s="236"/>
      <c r="GIE50" s="236"/>
      <c r="GIF50" s="236"/>
      <c r="GIG50" s="236"/>
      <c r="GIH50" s="236"/>
      <c r="GII50" s="236"/>
      <c r="GIJ50" s="236"/>
      <c r="GIK50" s="236"/>
      <c r="GIL50" s="236"/>
      <c r="GIM50" s="236"/>
      <c r="GIN50" s="236"/>
      <c r="GIO50" s="236"/>
      <c r="GIP50" s="236"/>
      <c r="GIQ50" s="236"/>
      <c r="GIR50" s="236"/>
      <c r="GIS50" s="236"/>
      <c r="GIT50" s="236"/>
      <c r="GIU50" s="236"/>
      <c r="GIV50" s="236"/>
      <c r="GIW50" s="236"/>
      <c r="GIX50" s="236"/>
      <c r="GIY50" s="236"/>
      <c r="GIZ50" s="236"/>
      <c r="GJA50" s="236"/>
      <c r="GJB50" s="236"/>
      <c r="GJC50" s="236"/>
      <c r="GJD50" s="236"/>
      <c r="GJE50" s="236"/>
      <c r="GJF50" s="236"/>
      <c r="GJG50" s="236"/>
      <c r="GJH50" s="236"/>
      <c r="GJI50" s="236"/>
      <c r="GJJ50" s="236"/>
      <c r="GJK50" s="236"/>
      <c r="GJL50" s="236"/>
      <c r="GJM50" s="236"/>
      <c r="GJN50" s="236"/>
      <c r="GJO50" s="236"/>
      <c r="GJP50" s="236"/>
      <c r="GJQ50" s="236"/>
      <c r="GJR50" s="236"/>
      <c r="GJS50" s="236"/>
      <c r="GJT50" s="236"/>
      <c r="GJU50" s="236"/>
      <c r="GJV50" s="236"/>
      <c r="GJW50" s="236"/>
      <c r="GJX50" s="236"/>
      <c r="GJY50" s="236"/>
      <c r="GJZ50" s="236"/>
      <c r="GKA50" s="236"/>
      <c r="GKB50" s="236"/>
      <c r="GKC50" s="236"/>
      <c r="GKD50" s="236"/>
      <c r="GKE50" s="236"/>
      <c r="GKF50" s="236"/>
      <c r="GKG50" s="236"/>
      <c r="GKH50" s="236"/>
      <c r="GKI50" s="236"/>
      <c r="GKJ50" s="236"/>
      <c r="GKK50" s="236"/>
      <c r="GKL50" s="236"/>
      <c r="GKM50" s="236"/>
      <c r="GKN50" s="236"/>
      <c r="GKO50" s="236"/>
      <c r="GKP50" s="236"/>
      <c r="GKQ50" s="236"/>
      <c r="GKR50" s="236"/>
      <c r="GKS50" s="236"/>
      <c r="GKT50" s="236"/>
      <c r="GKU50" s="236"/>
      <c r="GKV50" s="236"/>
      <c r="GKW50" s="236"/>
      <c r="GKX50" s="236"/>
      <c r="GKY50" s="236"/>
      <c r="GKZ50" s="236"/>
      <c r="GLA50" s="236"/>
      <c r="GLB50" s="236"/>
      <c r="GLC50" s="236"/>
      <c r="GLD50" s="236"/>
      <c r="GLE50" s="236"/>
      <c r="GLF50" s="236"/>
      <c r="GLG50" s="236"/>
      <c r="GLH50" s="236"/>
      <c r="GLI50" s="236"/>
      <c r="GLJ50" s="236"/>
      <c r="GLK50" s="236"/>
      <c r="GLL50" s="236"/>
      <c r="GLM50" s="236"/>
      <c r="GLN50" s="236"/>
      <c r="GLO50" s="236"/>
      <c r="GLP50" s="236"/>
      <c r="GLQ50" s="236"/>
      <c r="GLR50" s="236"/>
      <c r="GLS50" s="236"/>
      <c r="GLT50" s="236"/>
      <c r="GLU50" s="236"/>
      <c r="GLV50" s="236"/>
      <c r="GLW50" s="236"/>
      <c r="GLX50" s="236"/>
      <c r="GLY50" s="236"/>
      <c r="GLZ50" s="236"/>
      <c r="GMA50" s="236"/>
      <c r="GMB50" s="236"/>
      <c r="GMC50" s="236"/>
      <c r="GMD50" s="236"/>
      <c r="GME50" s="236"/>
      <c r="GMF50" s="236"/>
      <c r="GMG50" s="236"/>
      <c r="GMH50" s="236"/>
      <c r="GMI50" s="236"/>
      <c r="GMJ50" s="236"/>
      <c r="GMK50" s="236"/>
      <c r="GML50" s="236"/>
      <c r="GMM50" s="236"/>
      <c r="GMN50" s="236"/>
      <c r="GMO50" s="236"/>
      <c r="GMP50" s="236"/>
      <c r="GMQ50" s="236"/>
      <c r="GMR50" s="236"/>
      <c r="GMS50" s="236"/>
      <c r="GMT50" s="236"/>
      <c r="GMU50" s="236"/>
      <c r="GMV50" s="236"/>
      <c r="GMW50" s="236"/>
      <c r="GMX50" s="236"/>
      <c r="GMY50" s="236"/>
      <c r="GMZ50" s="236"/>
      <c r="GNA50" s="236"/>
      <c r="GNB50" s="236"/>
      <c r="GNC50" s="236"/>
      <c r="GND50" s="236"/>
      <c r="GNE50" s="236"/>
      <c r="GNF50" s="236"/>
      <c r="GNG50" s="236"/>
      <c r="GNH50" s="236"/>
      <c r="GNI50" s="236"/>
      <c r="GNJ50" s="236"/>
      <c r="GNK50" s="236"/>
      <c r="GNL50" s="236"/>
      <c r="GNM50" s="236"/>
      <c r="GNN50" s="236"/>
      <c r="GNO50" s="236"/>
      <c r="GNP50" s="236"/>
      <c r="GNQ50" s="236"/>
      <c r="GNR50" s="236"/>
      <c r="GNS50" s="236"/>
      <c r="GNT50" s="236"/>
      <c r="GNU50" s="236"/>
      <c r="GNV50" s="236"/>
      <c r="GNW50" s="236"/>
      <c r="GNX50" s="236"/>
      <c r="GNY50" s="236"/>
      <c r="GNZ50" s="236"/>
      <c r="GOA50" s="236"/>
      <c r="GOB50" s="236"/>
      <c r="GOC50" s="236"/>
      <c r="GOD50" s="236"/>
      <c r="GOE50" s="236"/>
      <c r="GOF50" s="236"/>
      <c r="GOG50" s="236"/>
      <c r="GOH50" s="236"/>
      <c r="GOI50" s="236"/>
      <c r="GOJ50" s="236"/>
      <c r="GOK50" s="236"/>
      <c r="GOL50" s="236"/>
      <c r="GOM50" s="236"/>
      <c r="GON50" s="236"/>
      <c r="GOO50" s="236"/>
      <c r="GOP50" s="236"/>
      <c r="GOQ50" s="236"/>
      <c r="GOR50" s="236"/>
      <c r="GOS50" s="236"/>
      <c r="GOT50" s="236"/>
      <c r="GOU50" s="236"/>
      <c r="GOV50" s="236"/>
      <c r="GOW50" s="236"/>
      <c r="GOX50" s="236"/>
      <c r="GOY50" s="236"/>
      <c r="GOZ50" s="236"/>
      <c r="GPA50" s="236"/>
      <c r="GPB50" s="236"/>
      <c r="GPC50" s="236"/>
      <c r="GPD50" s="236"/>
      <c r="GPE50" s="236"/>
      <c r="GPF50" s="236"/>
      <c r="GPG50" s="236"/>
      <c r="GPH50" s="236"/>
      <c r="GPI50" s="236"/>
      <c r="GPJ50" s="236"/>
      <c r="GPK50" s="236"/>
      <c r="GPL50" s="236"/>
      <c r="GPM50" s="236"/>
      <c r="GPN50" s="236"/>
      <c r="GPO50" s="236"/>
      <c r="GPP50" s="236"/>
      <c r="GPQ50" s="236"/>
      <c r="GPR50" s="236"/>
      <c r="GPS50" s="236"/>
      <c r="GPT50" s="236"/>
      <c r="GPU50" s="236"/>
      <c r="GPV50" s="236"/>
      <c r="GPW50" s="236"/>
      <c r="GPX50" s="236"/>
      <c r="GPY50" s="236"/>
      <c r="GPZ50" s="236"/>
      <c r="GQA50" s="236"/>
      <c r="GQB50" s="236"/>
      <c r="GQC50" s="236"/>
      <c r="GQD50" s="236"/>
      <c r="GQE50" s="236"/>
      <c r="GQF50" s="236"/>
      <c r="GQG50" s="236"/>
      <c r="GQH50" s="236"/>
      <c r="GQI50" s="236"/>
      <c r="GQJ50" s="236"/>
      <c r="GQK50" s="236"/>
      <c r="GQL50" s="236"/>
      <c r="GQM50" s="236"/>
      <c r="GQN50" s="236"/>
      <c r="GQO50" s="236"/>
      <c r="GQP50" s="236"/>
      <c r="GQQ50" s="236"/>
      <c r="GQR50" s="236"/>
      <c r="GQS50" s="236"/>
      <c r="GQT50" s="236"/>
      <c r="GQU50" s="236"/>
      <c r="GQV50" s="236"/>
      <c r="GQW50" s="236"/>
      <c r="GQX50" s="236"/>
      <c r="GQY50" s="236"/>
      <c r="GQZ50" s="236"/>
      <c r="GRA50" s="236"/>
      <c r="GRB50" s="236"/>
      <c r="GRC50" s="236"/>
      <c r="GRD50" s="236"/>
      <c r="GRE50" s="236"/>
      <c r="GRF50" s="236"/>
      <c r="GRG50" s="236"/>
      <c r="GRH50" s="236"/>
      <c r="GRI50" s="236"/>
      <c r="GRJ50" s="236"/>
      <c r="GRK50" s="236"/>
      <c r="GRL50" s="236"/>
      <c r="GRM50" s="236"/>
      <c r="GRN50" s="236"/>
      <c r="GRO50" s="236"/>
      <c r="GRP50" s="236"/>
      <c r="GRQ50" s="236"/>
      <c r="GRR50" s="236"/>
      <c r="GRS50" s="236"/>
      <c r="GRT50" s="236"/>
      <c r="GRU50" s="236"/>
      <c r="GRV50" s="236"/>
      <c r="GRW50" s="236"/>
      <c r="GRX50" s="236"/>
      <c r="GRY50" s="236"/>
      <c r="GRZ50" s="236"/>
      <c r="GSA50" s="236"/>
      <c r="GSB50" s="236"/>
      <c r="GSC50" s="236"/>
      <c r="GSD50" s="236"/>
      <c r="GSE50" s="236"/>
      <c r="GSF50" s="236"/>
      <c r="GSG50" s="236"/>
      <c r="GSH50" s="236"/>
      <c r="GSI50" s="236"/>
      <c r="GSJ50" s="236"/>
      <c r="GSK50" s="236"/>
      <c r="GSL50" s="236"/>
      <c r="GSM50" s="236"/>
      <c r="GSN50" s="236"/>
      <c r="GSO50" s="236"/>
      <c r="GSP50" s="236"/>
      <c r="GSQ50" s="236"/>
      <c r="GSR50" s="236"/>
      <c r="GSS50" s="236"/>
      <c r="GST50" s="236"/>
      <c r="GSU50" s="236"/>
      <c r="GSV50" s="236"/>
      <c r="GSW50" s="236"/>
      <c r="GSX50" s="236"/>
      <c r="GSY50" s="236"/>
      <c r="GSZ50" s="236"/>
      <c r="GTA50" s="236"/>
      <c r="GTB50" s="236"/>
      <c r="GTC50" s="236"/>
      <c r="GTD50" s="236"/>
      <c r="GTE50" s="236"/>
      <c r="GTF50" s="236"/>
      <c r="GTG50" s="236"/>
      <c r="GTH50" s="236"/>
      <c r="GTI50" s="236"/>
      <c r="GTJ50" s="236"/>
      <c r="GTK50" s="236"/>
      <c r="GTL50" s="236"/>
      <c r="GTM50" s="236"/>
      <c r="GTN50" s="236"/>
      <c r="GTO50" s="236"/>
      <c r="GTP50" s="236"/>
      <c r="GTQ50" s="236"/>
      <c r="GTR50" s="236"/>
      <c r="GTS50" s="236"/>
      <c r="GTT50" s="236"/>
      <c r="GTU50" s="236"/>
      <c r="GTV50" s="236"/>
      <c r="GTW50" s="236"/>
      <c r="GTX50" s="236"/>
      <c r="GTY50" s="236"/>
      <c r="GTZ50" s="236"/>
      <c r="GUA50" s="236"/>
      <c r="GUB50" s="236"/>
      <c r="GUC50" s="236"/>
      <c r="GUD50" s="236"/>
      <c r="GUE50" s="236"/>
      <c r="GUF50" s="236"/>
      <c r="GUG50" s="236"/>
      <c r="GUH50" s="236"/>
      <c r="GUI50" s="236"/>
      <c r="GUJ50" s="236"/>
      <c r="GUK50" s="236"/>
      <c r="GUL50" s="236"/>
      <c r="GUM50" s="236"/>
      <c r="GUN50" s="236"/>
      <c r="GUO50" s="236"/>
      <c r="GUP50" s="236"/>
      <c r="GUQ50" s="236"/>
      <c r="GUR50" s="236"/>
      <c r="GUS50" s="236"/>
      <c r="GUT50" s="236"/>
      <c r="GUU50" s="236"/>
      <c r="GUV50" s="236"/>
      <c r="GUW50" s="236"/>
      <c r="GUX50" s="236"/>
      <c r="GUY50" s="236"/>
      <c r="GUZ50" s="236"/>
      <c r="GVA50" s="236"/>
      <c r="GVB50" s="236"/>
      <c r="GVC50" s="236"/>
      <c r="GVD50" s="236"/>
      <c r="GVE50" s="236"/>
      <c r="GVF50" s="236"/>
      <c r="GVG50" s="236"/>
      <c r="GVH50" s="236"/>
      <c r="GVI50" s="236"/>
      <c r="GVJ50" s="236"/>
      <c r="GVK50" s="236"/>
      <c r="GVL50" s="236"/>
      <c r="GVM50" s="236"/>
      <c r="GVN50" s="236"/>
      <c r="GVO50" s="236"/>
      <c r="GVP50" s="236"/>
      <c r="GVQ50" s="236"/>
      <c r="GVR50" s="236"/>
      <c r="GVS50" s="236"/>
      <c r="GVT50" s="236"/>
      <c r="GVU50" s="236"/>
      <c r="GVV50" s="236"/>
      <c r="GVW50" s="236"/>
      <c r="GVX50" s="236"/>
      <c r="GVY50" s="236"/>
      <c r="GVZ50" s="236"/>
      <c r="GWA50" s="236"/>
      <c r="GWB50" s="236"/>
      <c r="GWC50" s="236"/>
      <c r="GWD50" s="236"/>
      <c r="GWE50" s="236"/>
      <c r="GWF50" s="236"/>
      <c r="GWG50" s="236"/>
      <c r="GWH50" s="236"/>
      <c r="GWI50" s="236"/>
      <c r="GWJ50" s="236"/>
      <c r="GWK50" s="236"/>
      <c r="GWL50" s="236"/>
      <c r="GWM50" s="236"/>
      <c r="GWN50" s="236"/>
      <c r="GWO50" s="236"/>
      <c r="GWP50" s="236"/>
      <c r="GWQ50" s="236"/>
      <c r="GWR50" s="236"/>
      <c r="GWS50" s="236"/>
      <c r="GWT50" s="236"/>
      <c r="GWU50" s="236"/>
      <c r="GWV50" s="236"/>
      <c r="GWW50" s="236"/>
      <c r="GWX50" s="236"/>
      <c r="GWY50" s="236"/>
      <c r="GWZ50" s="236"/>
      <c r="GXA50" s="236"/>
      <c r="GXB50" s="236"/>
      <c r="GXC50" s="236"/>
      <c r="GXD50" s="236"/>
      <c r="GXE50" s="236"/>
      <c r="GXF50" s="236"/>
      <c r="GXG50" s="236"/>
      <c r="GXH50" s="236"/>
      <c r="GXI50" s="236"/>
      <c r="GXJ50" s="236"/>
      <c r="GXK50" s="236"/>
      <c r="GXL50" s="236"/>
      <c r="GXM50" s="236"/>
      <c r="GXN50" s="236"/>
      <c r="GXO50" s="236"/>
      <c r="GXP50" s="236"/>
      <c r="GXQ50" s="236"/>
      <c r="GXR50" s="236"/>
      <c r="GXS50" s="236"/>
      <c r="GXT50" s="236"/>
      <c r="GXU50" s="236"/>
      <c r="GXV50" s="236"/>
      <c r="GXW50" s="236"/>
      <c r="GXX50" s="236"/>
      <c r="GXY50" s="236"/>
      <c r="GXZ50" s="236"/>
      <c r="GYA50" s="236"/>
      <c r="GYB50" s="236"/>
      <c r="GYC50" s="236"/>
      <c r="GYD50" s="236"/>
      <c r="GYE50" s="236"/>
      <c r="GYF50" s="236"/>
      <c r="GYG50" s="236"/>
      <c r="GYH50" s="236"/>
      <c r="GYI50" s="236"/>
      <c r="GYJ50" s="236"/>
      <c r="GYK50" s="236"/>
      <c r="GYL50" s="236"/>
      <c r="GYM50" s="236"/>
      <c r="GYN50" s="236"/>
      <c r="GYO50" s="236"/>
      <c r="GYP50" s="236"/>
      <c r="GYQ50" s="236"/>
      <c r="GYR50" s="236"/>
      <c r="GYS50" s="236"/>
      <c r="GYT50" s="236"/>
      <c r="GYU50" s="236"/>
      <c r="GYV50" s="236"/>
      <c r="GYW50" s="236"/>
      <c r="GYX50" s="236"/>
      <c r="GYY50" s="236"/>
      <c r="GYZ50" s="236"/>
      <c r="GZA50" s="236"/>
      <c r="GZB50" s="236"/>
      <c r="GZC50" s="236"/>
      <c r="GZD50" s="236"/>
      <c r="GZE50" s="236"/>
      <c r="GZF50" s="236"/>
      <c r="GZG50" s="236"/>
      <c r="GZH50" s="236"/>
      <c r="GZI50" s="236"/>
      <c r="GZJ50" s="236"/>
      <c r="GZK50" s="236"/>
      <c r="GZL50" s="236"/>
      <c r="GZM50" s="236"/>
      <c r="GZN50" s="236"/>
      <c r="GZO50" s="236"/>
      <c r="GZP50" s="236"/>
      <c r="GZQ50" s="236"/>
      <c r="GZR50" s="236"/>
      <c r="GZS50" s="236"/>
      <c r="GZT50" s="236"/>
      <c r="GZU50" s="236"/>
      <c r="GZV50" s="236"/>
      <c r="GZW50" s="236"/>
      <c r="GZX50" s="236"/>
      <c r="GZY50" s="236"/>
      <c r="GZZ50" s="236"/>
      <c r="HAA50" s="236"/>
      <c r="HAB50" s="236"/>
      <c r="HAC50" s="236"/>
      <c r="HAD50" s="236"/>
      <c r="HAE50" s="236"/>
      <c r="HAF50" s="236"/>
      <c r="HAG50" s="236"/>
      <c r="HAH50" s="236"/>
      <c r="HAI50" s="236"/>
      <c r="HAJ50" s="236"/>
      <c r="HAK50" s="236"/>
      <c r="HAL50" s="236"/>
      <c r="HAM50" s="236"/>
      <c r="HAN50" s="236"/>
      <c r="HAO50" s="236"/>
      <c r="HAP50" s="236"/>
      <c r="HAQ50" s="236"/>
      <c r="HAR50" s="236"/>
      <c r="HAS50" s="236"/>
      <c r="HAT50" s="236"/>
      <c r="HAU50" s="236"/>
      <c r="HAV50" s="236"/>
      <c r="HAW50" s="236"/>
      <c r="HAX50" s="236"/>
      <c r="HAY50" s="236"/>
      <c r="HAZ50" s="236"/>
      <c r="HBA50" s="236"/>
      <c r="HBB50" s="236"/>
      <c r="HBC50" s="236"/>
      <c r="HBD50" s="236"/>
      <c r="HBE50" s="236"/>
      <c r="HBF50" s="236"/>
      <c r="HBG50" s="236"/>
      <c r="HBH50" s="236"/>
      <c r="HBI50" s="236"/>
      <c r="HBJ50" s="236"/>
      <c r="HBK50" s="236"/>
      <c r="HBL50" s="236"/>
      <c r="HBM50" s="236"/>
      <c r="HBN50" s="236"/>
      <c r="HBO50" s="236"/>
      <c r="HBP50" s="236"/>
      <c r="HBQ50" s="236"/>
      <c r="HBR50" s="236"/>
      <c r="HBS50" s="236"/>
      <c r="HBT50" s="236"/>
      <c r="HBU50" s="236"/>
      <c r="HBV50" s="236"/>
      <c r="HBW50" s="236"/>
      <c r="HBX50" s="236"/>
      <c r="HBY50" s="236"/>
      <c r="HBZ50" s="236"/>
      <c r="HCA50" s="236"/>
      <c r="HCB50" s="236"/>
      <c r="HCC50" s="236"/>
      <c r="HCD50" s="236"/>
      <c r="HCE50" s="236"/>
      <c r="HCF50" s="236"/>
      <c r="HCG50" s="236"/>
      <c r="HCH50" s="236"/>
      <c r="HCI50" s="236"/>
      <c r="HCJ50" s="236"/>
      <c r="HCK50" s="236"/>
      <c r="HCL50" s="236"/>
      <c r="HCM50" s="236"/>
      <c r="HCN50" s="236"/>
      <c r="HCO50" s="236"/>
      <c r="HCP50" s="236"/>
      <c r="HCQ50" s="236"/>
      <c r="HCR50" s="236"/>
      <c r="HCS50" s="236"/>
      <c r="HCT50" s="236"/>
      <c r="HCU50" s="236"/>
      <c r="HCV50" s="236"/>
      <c r="HCW50" s="236"/>
      <c r="HCX50" s="236"/>
      <c r="HCY50" s="236"/>
      <c r="HCZ50" s="236"/>
      <c r="HDA50" s="236"/>
      <c r="HDB50" s="236"/>
      <c r="HDC50" s="236"/>
      <c r="HDD50" s="236"/>
      <c r="HDE50" s="236"/>
      <c r="HDF50" s="236"/>
      <c r="HDG50" s="236"/>
      <c r="HDH50" s="236"/>
      <c r="HDI50" s="236"/>
      <c r="HDJ50" s="236"/>
      <c r="HDK50" s="236"/>
      <c r="HDL50" s="236"/>
      <c r="HDM50" s="236"/>
      <c r="HDN50" s="236"/>
      <c r="HDO50" s="236"/>
      <c r="HDP50" s="236"/>
      <c r="HDQ50" s="236"/>
      <c r="HDR50" s="236"/>
      <c r="HDS50" s="236"/>
      <c r="HDT50" s="236"/>
      <c r="HDU50" s="236"/>
      <c r="HDV50" s="236"/>
      <c r="HDW50" s="236"/>
      <c r="HDX50" s="236"/>
      <c r="HDY50" s="236"/>
      <c r="HDZ50" s="236"/>
      <c r="HEA50" s="236"/>
      <c r="HEB50" s="236"/>
      <c r="HEC50" s="236"/>
      <c r="HED50" s="236"/>
      <c r="HEE50" s="236"/>
      <c r="HEF50" s="236"/>
      <c r="HEG50" s="236"/>
      <c r="HEH50" s="236"/>
      <c r="HEI50" s="236"/>
      <c r="HEJ50" s="236"/>
      <c r="HEK50" s="236"/>
      <c r="HEL50" s="236"/>
      <c r="HEM50" s="236"/>
      <c r="HEN50" s="236"/>
      <c r="HEO50" s="236"/>
      <c r="HEP50" s="236"/>
      <c r="HEQ50" s="236"/>
      <c r="HER50" s="236"/>
      <c r="HES50" s="236"/>
      <c r="HET50" s="236"/>
      <c r="HEU50" s="236"/>
      <c r="HEV50" s="236"/>
      <c r="HEW50" s="236"/>
      <c r="HEX50" s="236"/>
      <c r="HEY50" s="236"/>
      <c r="HEZ50" s="236"/>
      <c r="HFA50" s="236"/>
      <c r="HFB50" s="236"/>
      <c r="HFC50" s="236"/>
      <c r="HFD50" s="236"/>
      <c r="HFE50" s="236"/>
      <c r="HFF50" s="236"/>
      <c r="HFG50" s="236"/>
      <c r="HFH50" s="236"/>
      <c r="HFI50" s="236"/>
      <c r="HFJ50" s="236"/>
      <c r="HFK50" s="236"/>
      <c r="HFL50" s="236"/>
      <c r="HFM50" s="236"/>
      <c r="HFN50" s="236"/>
      <c r="HFO50" s="236"/>
      <c r="HFP50" s="236"/>
      <c r="HFQ50" s="236"/>
      <c r="HFR50" s="236"/>
      <c r="HFS50" s="236"/>
      <c r="HFT50" s="236"/>
      <c r="HFU50" s="236"/>
      <c r="HFV50" s="236"/>
      <c r="HFW50" s="236"/>
      <c r="HFX50" s="236"/>
      <c r="HFY50" s="236"/>
      <c r="HFZ50" s="236"/>
      <c r="HGA50" s="236"/>
      <c r="HGB50" s="236"/>
      <c r="HGC50" s="236"/>
      <c r="HGD50" s="236"/>
      <c r="HGE50" s="236"/>
      <c r="HGF50" s="236"/>
      <c r="HGG50" s="236"/>
      <c r="HGH50" s="236"/>
      <c r="HGI50" s="236"/>
      <c r="HGJ50" s="236"/>
      <c r="HGK50" s="236"/>
      <c r="HGL50" s="236"/>
      <c r="HGM50" s="236"/>
      <c r="HGN50" s="236"/>
      <c r="HGO50" s="236"/>
      <c r="HGP50" s="236"/>
      <c r="HGQ50" s="236"/>
      <c r="HGR50" s="236"/>
      <c r="HGS50" s="236"/>
      <c r="HGT50" s="236"/>
      <c r="HGU50" s="236"/>
      <c r="HGV50" s="236"/>
      <c r="HGW50" s="236"/>
      <c r="HGX50" s="236"/>
      <c r="HGY50" s="236"/>
      <c r="HGZ50" s="236"/>
      <c r="HHA50" s="236"/>
      <c r="HHB50" s="236"/>
      <c r="HHC50" s="236"/>
      <c r="HHD50" s="236"/>
      <c r="HHE50" s="236"/>
      <c r="HHF50" s="236"/>
      <c r="HHG50" s="236"/>
      <c r="HHH50" s="236"/>
      <c r="HHI50" s="236"/>
      <c r="HHJ50" s="236"/>
      <c r="HHK50" s="236"/>
      <c r="HHL50" s="236"/>
      <c r="HHM50" s="236"/>
      <c r="HHN50" s="236"/>
      <c r="HHO50" s="236"/>
      <c r="HHP50" s="236"/>
      <c r="HHQ50" s="236"/>
      <c r="HHR50" s="236"/>
      <c r="HHS50" s="236"/>
      <c r="HHT50" s="236"/>
      <c r="HHU50" s="236"/>
      <c r="HHV50" s="236"/>
      <c r="HHW50" s="236"/>
      <c r="HHX50" s="236"/>
      <c r="HHY50" s="236"/>
      <c r="HHZ50" s="236"/>
      <c r="HIA50" s="236"/>
      <c r="HIB50" s="236"/>
      <c r="HIC50" s="236"/>
      <c r="HID50" s="236"/>
      <c r="HIE50" s="236"/>
      <c r="HIF50" s="236"/>
      <c r="HIG50" s="236"/>
      <c r="HIH50" s="236"/>
      <c r="HII50" s="236"/>
      <c r="HIJ50" s="236"/>
      <c r="HIK50" s="236"/>
      <c r="HIL50" s="236"/>
      <c r="HIM50" s="236"/>
      <c r="HIN50" s="236"/>
      <c r="HIO50" s="236"/>
      <c r="HIP50" s="236"/>
      <c r="HIQ50" s="236"/>
      <c r="HIR50" s="236"/>
      <c r="HIS50" s="236"/>
      <c r="HIT50" s="236"/>
      <c r="HIU50" s="236"/>
      <c r="HIV50" s="236"/>
      <c r="HIW50" s="236"/>
      <c r="HIX50" s="236"/>
      <c r="HIY50" s="236"/>
      <c r="HIZ50" s="236"/>
      <c r="HJA50" s="236"/>
      <c r="HJB50" s="236"/>
      <c r="HJC50" s="236"/>
      <c r="HJD50" s="236"/>
      <c r="HJE50" s="236"/>
      <c r="HJF50" s="236"/>
      <c r="HJG50" s="236"/>
      <c r="HJH50" s="236"/>
      <c r="HJI50" s="236"/>
      <c r="HJJ50" s="236"/>
      <c r="HJK50" s="236"/>
      <c r="HJL50" s="236"/>
      <c r="HJM50" s="236"/>
      <c r="HJN50" s="236"/>
      <c r="HJO50" s="236"/>
      <c r="HJP50" s="236"/>
      <c r="HJQ50" s="236"/>
      <c r="HJR50" s="236"/>
      <c r="HJS50" s="236"/>
      <c r="HJT50" s="236"/>
      <c r="HJU50" s="236"/>
      <c r="HJV50" s="236"/>
      <c r="HJW50" s="236"/>
      <c r="HJX50" s="236"/>
      <c r="HJY50" s="236"/>
      <c r="HJZ50" s="236"/>
      <c r="HKA50" s="236"/>
      <c r="HKB50" s="236"/>
      <c r="HKC50" s="236"/>
      <c r="HKD50" s="236"/>
      <c r="HKE50" s="236"/>
      <c r="HKF50" s="236"/>
      <c r="HKG50" s="236"/>
      <c r="HKH50" s="236"/>
      <c r="HKI50" s="236"/>
      <c r="HKJ50" s="236"/>
      <c r="HKK50" s="236"/>
      <c r="HKL50" s="236"/>
      <c r="HKM50" s="236"/>
      <c r="HKN50" s="236"/>
      <c r="HKO50" s="236"/>
      <c r="HKP50" s="236"/>
      <c r="HKQ50" s="236"/>
      <c r="HKR50" s="236"/>
      <c r="HKS50" s="236"/>
      <c r="HKT50" s="236"/>
      <c r="HKU50" s="236"/>
      <c r="HKV50" s="236"/>
      <c r="HKW50" s="236"/>
      <c r="HKX50" s="236"/>
      <c r="HKY50" s="236"/>
      <c r="HKZ50" s="236"/>
      <c r="HLA50" s="236"/>
      <c r="HLB50" s="236"/>
      <c r="HLC50" s="236"/>
      <c r="HLD50" s="236"/>
      <c r="HLE50" s="236"/>
      <c r="HLF50" s="236"/>
      <c r="HLG50" s="236"/>
      <c r="HLH50" s="236"/>
      <c r="HLI50" s="236"/>
      <c r="HLJ50" s="236"/>
      <c r="HLK50" s="236"/>
      <c r="HLL50" s="236"/>
      <c r="HLM50" s="236"/>
      <c r="HLN50" s="236"/>
      <c r="HLO50" s="236"/>
      <c r="HLP50" s="236"/>
      <c r="HLQ50" s="236"/>
      <c r="HLR50" s="236"/>
      <c r="HLS50" s="236"/>
      <c r="HLT50" s="236"/>
      <c r="HLU50" s="236"/>
      <c r="HLV50" s="236"/>
      <c r="HLW50" s="236"/>
      <c r="HLX50" s="236"/>
      <c r="HLY50" s="236"/>
      <c r="HLZ50" s="236"/>
      <c r="HMA50" s="236"/>
      <c r="HMB50" s="236"/>
      <c r="HMC50" s="236"/>
      <c r="HMD50" s="236"/>
      <c r="HME50" s="236"/>
      <c r="HMF50" s="236"/>
      <c r="HMG50" s="236"/>
      <c r="HMH50" s="236"/>
      <c r="HMI50" s="236"/>
      <c r="HMJ50" s="236"/>
      <c r="HMK50" s="236"/>
      <c r="HML50" s="236"/>
      <c r="HMM50" s="236"/>
      <c r="HMN50" s="236"/>
      <c r="HMO50" s="236"/>
      <c r="HMP50" s="236"/>
      <c r="HMQ50" s="236"/>
      <c r="HMR50" s="236"/>
      <c r="HMS50" s="236"/>
      <c r="HMT50" s="236"/>
      <c r="HMU50" s="236"/>
      <c r="HMV50" s="236"/>
      <c r="HMW50" s="236"/>
      <c r="HMX50" s="236"/>
      <c r="HMY50" s="236"/>
      <c r="HMZ50" s="236"/>
      <c r="HNA50" s="236"/>
      <c r="HNB50" s="236"/>
      <c r="HNC50" s="236"/>
      <c r="HND50" s="236"/>
      <c r="HNE50" s="236"/>
      <c r="HNF50" s="236"/>
      <c r="HNG50" s="236"/>
      <c r="HNH50" s="236"/>
      <c r="HNI50" s="236"/>
      <c r="HNJ50" s="236"/>
      <c r="HNK50" s="236"/>
      <c r="HNL50" s="236"/>
      <c r="HNM50" s="236"/>
      <c r="HNN50" s="236"/>
      <c r="HNO50" s="236"/>
      <c r="HNP50" s="236"/>
      <c r="HNQ50" s="236"/>
      <c r="HNR50" s="236"/>
      <c r="HNS50" s="236"/>
      <c r="HNT50" s="236"/>
      <c r="HNU50" s="236"/>
      <c r="HNV50" s="236"/>
      <c r="HNW50" s="236"/>
      <c r="HNX50" s="236"/>
      <c r="HNY50" s="236"/>
      <c r="HNZ50" s="236"/>
      <c r="HOA50" s="236"/>
      <c r="HOB50" s="236"/>
      <c r="HOC50" s="236"/>
      <c r="HOD50" s="236"/>
      <c r="HOE50" s="236"/>
      <c r="HOF50" s="236"/>
      <c r="HOG50" s="236"/>
      <c r="HOH50" s="236"/>
      <c r="HOI50" s="236"/>
      <c r="HOJ50" s="236"/>
      <c r="HOK50" s="236"/>
      <c r="HOL50" s="236"/>
      <c r="HOM50" s="236"/>
      <c r="HON50" s="236"/>
      <c r="HOO50" s="236"/>
      <c r="HOP50" s="236"/>
      <c r="HOQ50" s="236"/>
      <c r="HOR50" s="236"/>
      <c r="HOS50" s="236"/>
      <c r="HOT50" s="236"/>
      <c r="HOU50" s="236"/>
      <c r="HOV50" s="236"/>
      <c r="HOW50" s="236"/>
      <c r="HOX50" s="236"/>
      <c r="HOY50" s="236"/>
      <c r="HOZ50" s="236"/>
      <c r="HPA50" s="236"/>
      <c r="HPB50" s="236"/>
      <c r="HPC50" s="236"/>
      <c r="HPD50" s="236"/>
      <c r="HPE50" s="236"/>
      <c r="HPF50" s="236"/>
      <c r="HPG50" s="236"/>
      <c r="HPH50" s="236"/>
      <c r="HPI50" s="236"/>
      <c r="HPJ50" s="236"/>
      <c r="HPK50" s="236"/>
      <c r="HPL50" s="236"/>
      <c r="HPM50" s="236"/>
      <c r="HPN50" s="236"/>
      <c r="HPO50" s="236"/>
      <c r="HPP50" s="236"/>
      <c r="HPQ50" s="236"/>
      <c r="HPR50" s="236"/>
      <c r="HPS50" s="236"/>
      <c r="HPT50" s="236"/>
      <c r="HPU50" s="236"/>
      <c r="HPV50" s="236"/>
      <c r="HPW50" s="236"/>
      <c r="HPX50" s="236"/>
      <c r="HPY50" s="236"/>
      <c r="HPZ50" s="236"/>
      <c r="HQA50" s="236"/>
      <c r="HQB50" s="236"/>
      <c r="HQC50" s="236"/>
      <c r="HQD50" s="236"/>
      <c r="HQE50" s="236"/>
      <c r="HQF50" s="236"/>
      <c r="HQG50" s="236"/>
      <c r="HQH50" s="236"/>
      <c r="HQI50" s="236"/>
      <c r="HQJ50" s="236"/>
      <c r="HQK50" s="236"/>
      <c r="HQL50" s="236"/>
      <c r="HQM50" s="236"/>
      <c r="HQN50" s="236"/>
      <c r="HQO50" s="236"/>
      <c r="HQP50" s="236"/>
      <c r="HQQ50" s="236"/>
      <c r="HQR50" s="236"/>
      <c r="HQS50" s="236"/>
      <c r="HQT50" s="236"/>
      <c r="HQU50" s="236"/>
      <c r="HQV50" s="236"/>
      <c r="HQW50" s="236"/>
      <c r="HQX50" s="236"/>
      <c r="HQY50" s="236"/>
      <c r="HQZ50" s="236"/>
      <c r="HRA50" s="236"/>
      <c r="HRB50" s="236"/>
      <c r="HRC50" s="236"/>
      <c r="HRD50" s="236"/>
      <c r="HRE50" s="236"/>
      <c r="HRF50" s="236"/>
      <c r="HRG50" s="236"/>
      <c r="HRH50" s="236"/>
      <c r="HRI50" s="236"/>
      <c r="HRJ50" s="236"/>
      <c r="HRK50" s="236"/>
      <c r="HRL50" s="236"/>
      <c r="HRM50" s="236"/>
      <c r="HRN50" s="236"/>
      <c r="HRO50" s="236"/>
      <c r="HRP50" s="236"/>
      <c r="HRQ50" s="236"/>
      <c r="HRR50" s="236"/>
      <c r="HRS50" s="236"/>
      <c r="HRT50" s="236"/>
      <c r="HRU50" s="236"/>
      <c r="HRV50" s="236"/>
      <c r="HRW50" s="236"/>
      <c r="HRX50" s="236"/>
      <c r="HRY50" s="236"/>
      <c r="HRZ50" s="236"/>
      <c r="HSA50" s="236"/>
      <c r="HSB50" s="236"/>
      <c r="HSC50" s="236"/>
      <c r="HSD50" s="236"/>
      <c r="HSE50" s="236"/>
      <c r="HSF50" s="236"/>
      <c r="HSG50" s="236"/>
      <c r="HSH50" s="236"/>
      <c r="HSI50" s="236"/>
      <c r="HSJ50" s="236"/>
      <c r="HSK50" s="236"/>
      <c r="HSL50" s="236"/>
      <c r="HSM50" s="236"/>
      <c r="HSN50" s="236"/>
      <c r="HSO50" s="236"/>
      <c r="HSP50" s="236"/>
      <c r="HSQ50" s="236"/>
      <c r="HSR50" s="236"/>
      <c r="HSS50" s="236"/>
      <c r="HST50" s="236"/>
      <c r="HSU50" s="236"/>
      <c r="HSV50" s="236"/>
      <c r="HSW50" s="236"/>
      <c r="HSX50" s="236"/>
      <c r="HSY50" s="236"/>
      <c r="HSZ50" s="236"/>
      <c r="HTA50" s="236"/>
      <c r="HTB50" s="236"/>
      <c r="HTC50" s="236"/>
      <c r="HTD50" s="236"/>
      <c r="HTE50" s="236"/>
      <c r="HTF50" s="236"/>
      <c r="HTG50" s="236"/>
      <c r="HTH50" s="236"/>
      <c r="HTI50" s="236"/>
      <c r="HTJ50" s="236"/>
      <c r="HTK50" s="236"/>
      <c r="HTL50" s="236"/>
      <c r="HTM50" s="236"/>
      <c r="HTN50" s="236"/>
      <c r="HTO50" s="236"/>
      <c r="HTP50" s="236"/>
      <c r="HTQ50" s="236"/>
      <c r="HTR50" s="236"/>
      <c r="HTS50" s="236"/>
      <c r="HTT50" s="236"/>
      <c r="HTU50" s="236"/>
      <c r="HTV50" s="236"/>
      <c r="HTW50" s="236"/>
      <c r="HTX50" s="236"/>
      <c r="HTY50" s="236"/>
      <c r="HTZ50" s="236"/>
      <c r="HUA50" s="236"/>
      <c r="HUB50" s="236"/>
      <c r="HUC50" s="236"/>
      <c r="HUD50" s="236"/>
      <c r="HUE50" s="236"/>
      <c r="HUF50" s="236"/>
      <c r="HUG50" s="236"/>
      <c r="HUH50" s="236"/>
      <c r="HUI50" s="236"/>
      <c r="HUJ50" s="236"/>
      <c r="HUK50" s="236"/>
      <c r="HUL50" s="236"/>
      <c r="HUM50" s="236"/>
      <c r="HUN50" s="236"/>
      <c r="HUO50" s="236"/>
      <c r="HUP50" s="236"/>
      <c r="HUQ50" s="236"/>
      <c r="HUR50" s="236"/>
      <c r="HUS50" s="236"/>
      <c r="HUT50" s="236"/>
      <c r="HUU50" s="236"/>
      <c r="HUV50" s="236"/>
      <c r="HUW50" s="236"/>
      <c r="HUX50" s="236"/>
      <c r="HUY50" s="236"/>
      <c r="HUZ50" s="236"/>
      <c r="HVA50" s="236"/>
      <c r="HVB50" s="236"/>
      <c r="HVC50" s="236"/>
      <c r="HVD50" s="236"/>
      <c r="HVE50" s="236"/>
      <c r="HVF50" s="236"/>
      <c r="HVG50" s="236"/>
      <c r="HVH50" s="236"/>
      <c r="HVI50" s="236"/>
      <c r="HVJ50" s="236"/>
      <c r="HVK50" s="236"/>
      <c r="HVL50" s="236"/>
      <c r="HVM50" s="236"/>
      <c r="HVN50" s="236"/>
      <c r="HVO50" s="236"/>
      <c r="HVP50" s="236"/>
      <c r="HVQ50" s="236"/>
      <c r="HVR50" s="236"/>
      <c r="HVS50" s="236"/>
      <c r="HVT50" s="236"/>
      <c r="HVU50" s="236"/>
      <c r="HVV50" s="236"/>
      <c r="HVW50" s="236"/>
      <c r="HVX50" s="236"/>
      <c r="HVY50" s="236"/>
      <c r="HVZ50" s="236"/>
      <c r="HWA50" s="236"/>
      <c r="HWB50" s="236"/>
      <c r="HWC50" s="236"/>
      <c r="HWD50" s="236"/>
      <c r="HWE50" s="236"/>
      <c r="HWF50" s="236"/>
      <c r="HWG50" s="236"/>
      <c r="HWH50" s="236"/>
      <c r="HWI50" s="236"/>
      <c r="HWJ50" s="236"/>
      <c r="HWK50" s="236"/>
      <c r="HWL50" s="236"/>
      <c r="HWM50" s="236"/>
      <c r="HWN50" s="236"/>
      <c r="HWO50" s="236"/>
      <c r="HWP50" s="236"/>
      <c r="HWQ50" s="236"/>
      <c r="HWR50" s="236"/>
      <c r="HWS50" s="236"/>
      <c r="HWT50" s="236"/>
      <c r="HWU50" s="236"/>
      <c r="HWV50" s="236"/>
      <c r="HWW50" s="236"/>
      <c r="HWX50" s="236"/>
      <c r="HWY50" s="236"/>
      <c r="HWZ50" s="236"/>
      <c r="HXA50" s="236"/>
      <c r="HXB50" s="236"/>
      <c r="HXC50" s="236"/>
      <c r="HXD50" s="236"/>
      <c r="HXE50" s="236"/>
      <c r="HXF50" s="236"/>
      <c r="HXG50" s="236"/>
      <c r="HXH50" s="236"/>
      <c r="HXI50" s="236"/>
      <c r="HXJ50" s="236"/>
      <c r="HXK50" s="236"/>
      <c r="HXL50" s="236"/>
      <c r="HXM50" s="236"/>
      <c r="HXN50" s="236"/>
      <c r="HXO50" s="236"/>
      <c r="HXP50" s="236"/>
      <c r="HXQ50" s="236"/>
      <c r="HXR50" s="236"/>
      <c r="HXS50" s="236"/>
      <c r="HXT50" s="236"/>
      <c r="HXU50" s="236"/>
      <c r="HXV50" s="236"/>
      <c r="HXW50" s="236"/>
      <c r="HXX50" s="236"/>
      <c r="HXY50" s="236"/>
      <c r="HXZ50" s="236"/>
      <c r="HYA50" s="236"/>
      <c r="HYB50" s="236"/>
      <c r="HYC50" s="236"/>
      <c r="HYD50" s="236"/>
      <c r="HYE50" s="236"/>
      <c r="HYF50" s="236"/>
      <c r="HYG50" s="236"/>
      <c r="HYH50" s="236"/>
      <c r="HYI50" s="236"/>
      <c r="HYJ50" s="236"/>
      <c r="HYK50" s="236"/>
      <c r="HYL50" s="236"/>
      <c r="HYM50" s="236"/>
      <c r="HYN50" s="236"/>
      <c r="HYO50" s="236"/>
      <c r="HYP50" s="236"/>
      <c r="HYQ50" s="236"/>
      <c r="HYR50" s="236"/>
      <c r="HYS50" s="236"/>
      <c r="HYT50" s="236"/>
      <c r="HYU50" s="236"/>
      <c r="HYV50" s="236"/>
      <c r="HYW50" s="236"/>
      <c r="HYX50" s="236"/>
      <c r="HYY50" s="236"/>
      <c r="HYZ50" s="236"/>
      <c r="HZA50" s="236"/>
      <c r="HZB50" s="236"/>
      <c r="HZC50" s="236"/>
      <c r="HZD50" s="236"/>
      <c r="HZE50" s="236"/>
      <c r="HZF50" s="236"/>
      <c r="HZG50" s="236"/>
      <c r="HZH50" s="236"/>
      <c r="HZI50" s="236"/>
      <c r="HZJ50" s="236"/>
      <c r="HZK50" s="236"/>
      <c r="HZL50" s="236"/>
      <c r="HZM50" s="236"/>
      <c r="HZN50" s="236"/>
      <c r="HZO50" s="236"/>
      <c r="HZP50" s="236"/>
      <c r="HZQ50" s="236"/>
      <c r="HZR50" s="236"/>
      <c r="HZS50" s="236"/>
      <c r="HZT50" s="236"/>
      <c r="HZU50" s="236"/>
      <c r="HZV50" s="236"/>
      <c r="HZW50" s="236"/>
      <c r="HZX50" s="236"/>
      <c r="HZY50" s="236"/>
      <c r="HZZ50" s="236"/>
      <c r="IAA50" s="236"/>
      <c r="IAB50" s="236"/>
      <c r="IAC50" s="236"/>
      <c r="IAD50" s="236"/>
      <c r="IAE50" s="236"/>
      <c r="IAF50" s="236"/>
      <c r="IAG50" s="236"/>
      <c r="IAH50" s="236"/>
      <c r="IAI50" s="236"/>
      <c r="IAJ50" s="236"/>
      <c r="IAK50" s="236"/>
      <c r="IAL50" s="236"/>
      <c r="IAM50" s="236"/>
      <c r="IAN50" s="236"/>
      <c r="IAO50" s="236"/>
      <c r="IAP50" s="236"/>
      <c r="IAQ50" s="236"/>
      <c r="IAR50" s="236"/>
      <c r="IAS50" s="236"/>
      <c r="IAT50" s="236"/>
      <c r="IAU50" s="236"/>
      <c r="IAV50" s="236"/>
      <c r="IAW50" s="236"/>
      <c r="IAX50" s="236"/>
      <c r="IAY50" s="236"/>
      <c r="IAZ50" s="236"/>
      <c r="IBA50" s="236"/>
      <c r="IBB50" s="236"/>
      <c r="IBC50" s="236"/>
      <c r="IBD50" s="236"/>
      <c r="IBE50" s="236"/>
      <c r="IBF50" s="236"/>
      <c r="IBG50" s="236"/>
      <c r="IBH50" s="236"/>
      <c r="IBI50" s="236"/>
      <c r="IBJ50" s="236"/>
      <c r="IBK50" s="236"/>
      <c r="IBL50" s="236"/>
      <c r="IBM50" s="236"/>
      <c r="IBN50" s="236"/>
      <c r="IBO50" s="236"/>
      <c r="IBP50" s="236"/>
      <c r="IBQ50" s="236"/>
      <c r="IBR50" s="236"/>
      <c r="IBS50" s="236"/>
      <c r="IBT50" s="236"/>
      <c r="IBU50" s="236"/>
      <c r="IBV50" s="236"/>
      <c r="IBW50" s="236"/>
      <c r="IBX50" s="236"/>
      <c r="IBY50" s="236"/>
      <c r="IBZ50" s="236"/>
      <c r="ICA50" s="236"/>
      <c r="ICB50" s="236"/>
      <c r="ICC50" s="236"/>
      <c r="ICD50" s="236"/>
      <c r="ICE50" s="236"/>
      <c r="ICF50" s="236"/>
      <c r="ICG50" s="236"/>
      <c r="ICH50" s="236"/>
      <c r="ICI50" s="236"/>
      <c r="ICJ50" s="236"/>
      <c r="ICK50" s="236"/>
      <c r="ICL50" s="236"/>
      <c r="ICM50" s="236"/>
      <c r="ICN50" s="236"/>
      <c r="ICO50" s="236"/>
      <c r="ICP50" s="236"/>
      <c r="ICQ50" s="236"/>
      <c r="ICR50" s="236"/>
      <c r="ICS50" s="236"/>
      <c r="ICT50" s="236"/>
      <c r="ICU50" s="236"/>
      <c r="ICV50" s="236"/>
      <c r="ICW50" s="236"/>
      <c r="ICX50" s="236"/>
      <c r="ICY50" s="236"/>
      <c r="ICZ50" s="236"/>
      <c r="IDA50" s="236"/>
      <c r="IDB50" s="236"/>
      <c r="IDC50" s="236"/>
      <c r="IDD50" s="236"/>
      <c r="IDE50" s="236"/>
      <c r="IDF50" s="236"/>
      <c r="IDG50" s="236"/>
      <c r="IDH50" s="236"/>
      <c r="IDI50" s="236"/>
      <c r="IDJ50" s="236"/>
      <c r="IDK50" s="236"/>
      <c r="IDL50" s="236"/>
      <c r="IDM50" s="236"/>
      <c r="IDN50" s="236"/>
      <c r="IDO50" s="236"/>
      <c r="IDP50" s="236"/>
      <c r="IDQ50" s="236"/>
      <c r="IDR50" s="236"/>
      <c r="IDS50" s="236"/>
      <c r="IDT50" s="236"/>
      <c r="IDU50" s="236"/>
      <c r="IDV50" s="236"/>
      <c r="IDW50" s="236"/>
      <c r="IDX50" s="236"/>
      <c r="IDY50" s="236"/>
      <c r="IDZ50" s="236"/>
      <c r="IEA50" s="236"/>
      <c r="IEB50" s="236"/>
      <c r="IEC50" s="236"/>
      <c r="IED50" s="236"/>
      <c r="IEE50" s="236"/>
      <c r="IEF50" s="236"/>
      <c r="IEG50" s="236"/>
      <c r="IEH50" s="236"/>
      <c r="IEI50" s="236"/>
      <c r="IEJ50" s="236"/>
      <c r="IEK50" s="236"/>
      <c r="IEL50" s="236"/>
      <c r="IEM50" s="236"/>
      <c r="IEN50" s="236"/>
      <c r="IEO50" s="236"/>
      <c r="IEP50" s="236"/>
      <c r="IEQ50" s="236"/>
      <c r="IER50" s="236"/>
      <c r="IES50" s="236"/>
      <c r="IET50" s="236"/>
      <c r="IEU50" s="236"/>
      <c r="IEV50" s="236"/>
      <c r="IEW50" s="236"/>
      <c r="IEX50" s="236"/>
      <c r="IEY50" s="236"/>
      <c r="IEZ50" s="236"/>
      <c r="IFA50" s="236"/>
      <c r="IFB50" s="236"/>
      <c r="IFC50" s="236"/>
      <c r="IFD50" s="236"/>
      <c r="IFE50" s="236"/>
      <c r="IFF50" s="236"/>
      <c r="IFG50" s="236"/>
      <c r="IFH50" s="236"/>
      <c r="IFI50" s="236"/>
      <c r="IFJ50" s="236"/>
      <c r="IFK50" s="236"/>
      <c r="IFL50" s="236"/>
      <c r="IFM50" s="236"/>
      <c r="IFN50" s="236"/>
      <c r="IFO50" s="236"/>
      <c r="IFP50" s="236"/>
      <c r="IFQ50" s="236"/>
      <c r="IFR50" s="236"/>
      <c r="IFS50" s="236"/>
      <c r="IFT50" s="236"/>
      <c r="IFU50" s="236"/>
      <c r="IFV50" s="236"/>
      <c r="IFW50" s="236"/>
      <c r="IFX50" s="236"/>
      <c r="IFY50" s="236"/>
      <c r="IFZ50" s="236"/>
      <c r="IGA50" s="236"/>
      <c r="IGB50" s="236"/>
      <c r="IGC50" s="236"/>
      <c r="IGD50" s="236"/>
      <c r="IGE50" s="236"/>
      <c r="IGF50" s="236"/>
      <c r="IGG50" s="236"/>
      <c r="IGH50" s="236"/>
      <c r="IGI50" s="236"/>
      <c r="IGJ50" s="236"/>
      <c r="IGK50" s="236"/>
      <c r="IGL50" s="236"/>
      <c r="IGM50" s="236"/>
      <c r="IGN50" s="236"/>
      <c r="IGO50" s="236"/>
      <c r="IGP50" s="236"/>
      <c r="IGQ50" s="236"/>
      <c r="IGR50" s="236"/>
      <c r="IGS50" s="236"/>
      <c r="IGT50" s="236"/>
      <c r="IGU50" s="236"/>
      <c r="IGV50" s="236"/>
      <c r="IGW50" s="236"/>
      <c r="IGX50" s="236"/>
      <c r="IGY50" s="236"/>
      <c r="IGZ50" s="236"/>
      <c r="IHA50" s="236"/>
      <c r="IHB50" s="236"/>
      <c r="IHC50" s="236"/>
      <c r="IHD50" s="236"/>
      <c r="IHE50" s="236"/>
      <c r="IHF50" s="236"/>
      <c r="IHG50" s="236"/>
      <c r="IHH50" s="236"/>
      <c r="IHI50" s="236"/>
      <c r="IHJ50" s="236"/>
      <c r="IHK50" s="236"/>
      <c r="IHL50" s="236"/>
      <c r="IHM50" s="236"/>
      <c r="IHN50" s="236"/>
      <c r="IHO50" s="236"/>
      <c r="IHP50" s="236"/>
      <c r="IHQ50" s="236"/>
      <c r="IHR50" s="236"/>
      <c r="IHS50" s="236"/>
      <c r="IHT50" s="236"/>
      <c r="IHU50" s="236"/>
      <c r="IHV50" s="236"/>
      <c r="IHW50" s="236"/>
      <c r="IHX50" s="236"/>
      <c r="IHY50" s="236"/>
      <c r="IHZ50" s="236"/>
      <c r="IIA50" s="236"/>
      <c r="IIB50" s="236"/>
      <c r="IIC50" s="236"/>
      <c r="IID50" s="236"/>
      <c r="IIE50" s="236"/>
      <c r="IIF50" s="236"/>
      <c r="IIG50" s="236"/>
      <c r="IIH50" s="236"/>
      <c r="III50" s="236"/>
      <c r="IIJ50" s="236"/>
      <c r="IIK50" s="236"/>
      <c r="IIL50" s="236"/>
      <c r="IIM50" s="236"/>
      <c r="IIN50" s="236"/>
      <c r="IIO50" s="236"/>
      <c r="IIP50" s="236"/>
      <c r="IIQ50" s="236"/>
      <c r="IIR50" s="236"/>
      <c r="IIS50" s="236"/>
      <c r="IIT50" s="236"/>
      <c r="IIU50" s="236"/>
      <c r="IIV50" s="236"/>
      <c r="IIW50" s="236"/>
      <c r="IIX50" s="236"/>
      <c r="IIY50" s="236"/>
      <c r="IIZ50" s="236"/>
      <c r="IJA50" s="236"/>
      <c r="IJB50" s="236"/>
      <c r="IJC50" s="236"/>
      <c r="IJD50" s="236"/>
      <c r="IJE50" s="236"/>
      <c r="IJF50" s="236"/>
      <c r="IJG50" s="236"/>
      <c r="IJH50" s="236"/>
      <c r="IJI50" s="236"/>
      <c r="IJJ50" s="236"/>
      <c r="IJK50" s="236"/>
      <c r="IJL50" s="236"/>
      <c r="IJM50" s="236"/>
      <c r="IJN50" s="236"/>
      <c r="IJO50" s="236"/>
      <c r="IJP50" s="236"/>
      <c r="IJQ50" s="236"/>
      <c r="IJR50" s="236"/>
      <c r="IJS50" s="236"/>
      <c r="IJT50" s="236"/>
      <c r="IJU50" s="236"/>
      <c r="IJV50" s="236"/>
      <c r="IJW50" s="236"/>
      <c r="IJX50" s="236"/>
      <c r="IJY50" s="236"/>
      <c r="IJZ50" s="236"/>
      <c r="IKA50" s="236"/>
      <c r="IKB50" s="236"/>
      <c r="IKC50" s="236"/>
      <c r="IKD50" s="236"/>
      <c r="IKE50" s="236"/>
      <c r="IKF50" s="236"/>
      <c r="IKG50" s="236"/>
      <c r="IKH50" s="236"/>
      <c r="IKI50" s="236"/>
      <c r="IKJ50" s="236"/>
      <c r="IKK50" s="236"/>
      <c r="IKL50" s="236"/>
      <c r="IKM50" s="236"/>
      <c r="IKN50" s="236"/>
      <c r="IKO50" s="236"/>
      <c r="IKP50" s="236"/>
      <c r="IKQ50" s="236"/>
      <c r="IKR50" s="236"/>
      <c r="IKS50" s="236"/>
      <c r="IKT50" s="236"/>
      <c r="IKU50" s="236"/>
      <c r="IKV50" s="236"/>
      <c r="IKW50" s="236"/>
      <c r="IKX50" s="236"/>
      <c r="IKY50" s="236"/>
      <c r="IKZ50" s="236"/>
      <c r="ILA50" s="236"/>
      <c r="ILB50" s="236"/>
      <c r="ILC50" s="236"/>
      <c r="ILD50" s="236"/>
      <c r="ILE50" s="236"/>
      <c r="ILF50" s="236"/>
      <c r="ILG50" s="236"/>
      <c r="ILH50" s="236"/>
      <c r="ILI50" s="236"/>
      <c r="ILJ50" s="236"/>
      <c r="ILK50" s="236"/>
      <c r="ILL50" s="236"/>
      <c r="ILM50" s="236"/>
      <c r="ILN50" s="236"/>
      <c r="ILO50" s="236"/>
      <c r="ILP50" s="236"/>
      <c r="ILQ50" s="236"/>
      <c r="ILR50" s="236"/>
      <c r="ILS50" s="236"/>
      <c r="ILT50" s="236"/>
      <c r="ILU50" s="236"/>
      <c r="ILV50" s="236"/>
      <c r="ILW50" s="236"/>
      <c r="ILX50" s="236"/>
      <c r="ILY50" s="236"/>
      <c r="ILZ50" s="236"/>
      <c r="IMA50" s="236"/>
      <c r="IMB50" s="236"/>
      <c r="IMC50" s="236"/>
      <c r="IMD50" s="236"/>
      <c r="IME50" s="236"/>
      <c r="IMF50" s="236"/>
      <c r="IMG50" s="236"/>
      <c r="IMH50" s="236"/>
      <c r="IMI50" s="236"/>
      <c r="IMJ50" s="236"/>
      <c r="IMK50" s="236"/>
      <c r="IML50" s="236"/>
      <c r="IMM50" s="236"/>
      <c r="IMN50" s="236"/>
      <c r="IMO50" s="236"/>
      <c r="IMP50" s="236"/>
      <c r="IMQ50" s="236"/>
      <c r="IMR50" s="236"/>
      <c r="IMS50" s="236"/>
      <c r="IMT50" s="236"/>
      <c r="IMU50" s="236"/>
      <c r="IMV50" s="236"/>
      <c r="IMW50" s="236"/>
      <c r="IMX50" s="236"/>
      <c r="IMY50" s="236"/>
      <c r="IMZ50" s="236"/>
      <c r="INA50" s="236"/>
      <c r="INB50" s="236"/>
      <c r="INC50" s="236"/>
      <c r="IND50" s="236"/>
      <c r="INE50" s="236"/>
      <c r="INF50" s="236"/>
      <c r="ING50" s="236"/>
      <c r="INH50" s="236"/>
      <c r="INI50" s="236"/>
      <c r="INJ50" s="236"/>
      <c r="INK50" s="236"/>
      <c r="INL50" s="236"/>
      <c r="INM50" s="236"/>
      <c r="INN50" s="236"/>
      <c r="INO50" s="236"/>
      <c r="INP50" s="236"/>
      <c r="INQ50" s="236"/>
      <c r="INR50" s="236"/>
      <c r="INS50" s="236"/>
      <c r="INT50" s="236"/>
      <c r="INU50" s="236"/>
      <c r="INV50" s="236"/>
      <c r="INW50" s="236"/>
      <c r="INX50" s="236"/>
      <c r="INY50" s="236"/>
      <c r="INZ50" s="236"/>
      <c r="IOA50" s="236"/>
      <c r="IOB50" s="236"/>
      <c r="IOC50" s="236"/>
      <c r="IOD50" s="236"/>
      <c r="IOE50" s="236"/>
      <c r="IOF50" s="236"/>
      <c r="IOG50" s="236"/>
      <c r="IOH50" s="236"/>
      <c r="IOI50" s="236"/>
      <c r="IOJ50" s="236"/>
      <c r="IOK50" s="236"/>
      <c r="IOL50" s="236"/>
      <c r="IOM50" s="236"/>
      <c r="ION50" s="236"/>
      <c r="IOO50" s="236"/>
      <c r="IOP50" s="236"/>
      <c r="IOQ50" s="236"/>
      <c r="IOR50" s="236"/>
      <c r="IOS50" s="236"/>
      <c r="IOT50" s="236"/>
      <c r="IOU50" s="236"/>
      <c r="IOV50" s="236"/>
      <c r="IOW50" s="236"/>
      <c r="IOX50" s="236"/>
      <c r="IOY50" s="236"/>
      <c r="IOZ50" s="236"/>
      <c r="IPA50" s="236"/>
      <c r="IPB50" s="236"/>
      <c r="IPC50" s="236"/>
      <c r="IPD50" s="236"/>
      <c r="IPE50" s="236"/>
      <c r="IPF50" s="236"/>
      <c r="IPG50" s="236"/>
      <c r="IPH50" s="236"/>
      <c r="IPI50" s="236"/>
      <c r="IPJ50" s="236"/>
      <c r="IPK50" s="236"/>
      <c r="IPL50" s="236"/>
      <c r="IPM50" s="236"/>
      <c r="IPN50" s="236"/>
      <c r="IPO50" s="236"/>
      <c r="IPP50" s="236"/>
      <c r="IPQ50" s="236"/>
      <c r="IPR50" s="236"/>
      <c r="IPS50" s="236"/>
      <c r="IPT50" s="236"/>
      <c r="IPU50" s="236"/>
      <c r="IPV50" s="236"/>
      <c r="IPW50" s="236"/>
      <c r="IPX50" s="236"/>
      <c r="IPY50" s="236"/>
      <c r="IPZ50" s="236"/>
      <c r="IQA50" s="236"/>
      <c r="IQB50" s="236"/>
      <c r="IQC50" s="236"/>
      <c r="IQD50" s="236"/>
      <c r="IQE50" s="236"/>
      <c r="IQF50" s="236"/>
      <c r="IQG50" s="236"/>
      <c r="IQH50" s="236"/>
      <c r="IQI50" s="236"/>
      <c r="IQJ50" s="236"/>
      <c r="IQK50" s="236"/>
      <c r="IQL50" s="236"/>
      <c r="IQM50" s="236"/>
      <c r="IQN50" s="236"/>
      <c r="IQO50" s="236"/>
      <c r="IQP50" s="236"/>
      <c r="IQQ50" s="236"/>
      <c r="IQR50" s="236"/>
      <c r="IQS50" s="236"/>
      <c r="IQT50" s="236"/>
      <c r="IQU50" s="236"/>
      <c r="IQV50" s="236"/>
      <c r="IQW50" s="236"/>
      <c r="IQX50" s="236"/>
      <c r="IQY50" s="236"/>
      <c r="IQZ50" s="236"/>
      <c r="IRA50" s="236"/>
      <c r="IRB50" s="236"/>
      <c r="IRC50" s="236"/>
      <c r="IRD50" s="236"/>
      <c r="IRE50" s="236"/>
      <c r="IRF50" s="236"/>
      <c r="IRG50" s="236"/>
      <c r="IRH50" s="236"/>
      <c r="IRI50" s="236"/>
      <c r="IRJ50" s="236"/>
      <c r="IRK50" s="236"/>
      <c r="IRL50" s="236"/>
      <c r="IRM50" s="236"/>
      <c r="IRN50" s="236"/>
      <c r="IRO50" s="236"/>
      <c r="IRP50" s="236"/>
      <c r="IRQ50" s="236"/>
      <c r="IRR50" s="236"/>
      <c r="IRS50" s="236"/>
      <c r="IRT50" s="236"/>
      <c r="IRU50" s="236"/>
      <c r="IRV50" s="236"/>
      <c r="IRW50" s="236"/>
      <c r="IRX50" s="236"/>
      <c r="IRY50" s="236"/>
      <c r="IRZ50" s="236"/>
      <c r="ISA50" s="236"/>
      <c r="ISB50" s="236"/>
      <c r="ISC50" s="236"/>
      <c r="ISD50" s="236"/>
      <c r="ISE50" s="236"/>
      <c r="ISF50" s="236"/>
      <c r="ISG50" s="236"/>
      <c r="ISH50" s="236"/>
      <c r="ISI50" s="236"/>
      <c r="ISJ50" s="236"/>
      <c r="ISK50" s="236"/>
      <c r="ISL50" s="236"/>
      <c r="ISM50" s="236"/>
      <c r="ISN50" s="236"/>
      <c r="ISO50" s="236"/>
      <c r="ISP50" s="236"/>
      <c r="ISQ50" s="236"/>
      <c r="ISR50" s="236"/>
      <c r="ISS50" s="236"/>
      <c r="IST50" s="236"/>
      <c r="ISU50" s="236"/>
      <c r="ISV50" s="236"/>
      <c r="ISW50" s="236"/>
      <c r="ISX50" s="236"/>
      <c r="ISY50" s="236"/>
      <c r="ISZ50" s="236"/>
      <c r="ITA50" s="236"/>
      <c r="ITB50" s="236"/>
      <c r="ITC50" s="236"/>
      <c r="ITD50" s="236"/>
      <c r="ITE50" s="236"/>
      <c r="ITF50" s="236"/>
      <c r="ITG50" s="236"/>
      <c r="ITH50" s="236"/>
      <c r="ITI50" s="236"/>
      <c r="ITJ50" s="236"/>
      <c r="ITK50" s="236"/>
      <c r="ITL50" s="236"/>
      <c r="ITM50" s="236"/>
      <c r="ITN50" s="236"/>
      <c r="ITO50" s="236"/>
      <c r="ITP50" s="236"/>
      <c r="ITQ50" s="236"/>
      <c r="ITR50" s="236"/>
      <c r="ITS50" s="236"/>
      <c r="ITT50" s="236"/>
      <c r="ITU50" s="236"/>
      <c r="ITV50" s="236"/>
      <c r="ITW50" s="236"/>
      <c r="ITX50" s="236"/>
      <c r="ITY50" s="236"/>
      <c r="ITZ50" s="236"/>
      <c r="IUA50" s="236"/>
      <c r="IUB50" s="236"/>
      <c r="IUC50" s="236"/>
      <c r="IUD50" s="236"/>
      <c r="IUE50" s="236"/>
      <c r="IUF50" s="236"/>
      <c r="IUG50" s="236"/>
      <c r="IUH50" s="236"/>
      <c r="IUI50" s="236"/>
      <c r="IUJ50" s="236"/>
      <c r="IUK50" s="236"/>
      <c r="IUL50" s="236"/>
      <c r="IUM50" s="236"/>
      <c r="IUN50" s="236"/>
      <c r="IUO50" s="236"/>
      <c r="IUP50" s="236"/>
      <c r="IUQ50" s="236"/>
      <c r="IUR50" s="236"/>
      <c r="IUS50" s="236"/>
      <c r="IUT50" s="236"/>
      <c r="IUU50" s="236"/>
      <c r="IUV50" s="236"/>
      <c r="IUW50" s="236"/>
      <c r="IUX50" s="236"/>
      <c r="IUY50" s="236"/>
      <c r="IUZ50" s="236"/>
      <c r="IVA50" s="236"/>
      <c r="IVB50" s="236"/>
      <c r="IVC50" s="236"/>
      <c r="IVD50" s="236"/>
      <c r="IVE50" s="236"/>
      <c r="IVF50" s="236"/>
      <c r="IVG50" s="236"/>
      <c r="IVH50" s="236"/>
      <c r="IVI50" s="236"/>
      <c r="IVJ50" s="236"/>
      <c r="IVK50" s="236"/>
      <c r="IVL50" s="236"/>
      <c r="IVM50" s="236"/>
      <c r="IVN50" s="236"/>
      <c r="IVO50" s="236"/>
      <c r="IVP50" s="236"/>
      <c r="IVQ50" s="236"/>
      <c r="IVR50" s="236"/>
      <c r="IVS50" s="236"/>
      <c r="IVT50" s="236"/>
      <c r="IVU50" s="236"/>
      <c r="IVV50" s="236"/>
      <c r="IVW50" s="236"/>
      <c r="IVX50" s="236"/>
      <c r="IVY50" s="236"/>
      <c r="IVZ50" s="236"/>
      <c r="IWA50" s="236"/>
      <c r="IWB50" s="236"/>
      <c r="IWC50" s="236"/>
      <c r="IWD50" s="236"/>
      <c r="IWE50" s="236"/>
      <c r="IWF50" s="236"/>
      <c r="IWG50" s="236"/>
      <c r="IWH50" s="236"/>
      <c r="IWI50" s="236"/>
      <c r="IWJ50" s="236"/>
      <c r="IWK50" s="236"/>
      <c r="IWL50" s="236"/>
      <c r="IWM50" s="236"/>
      <c r="IWN50" s="236"/>
      <c r="IWO50" s="236"/>
      <c r="IWP50" s="236"/>
      <c r="IWQ50" s="236"/>
      <c r="IWR50" s="236"/>
      <c r="IWS50" s="236"/>
      <c r="IWT50" s="236"/>
      <c r="IWU50" s="236"/>
      <c r="IWV50" s="236"/>
      <c r="IWW50" s="236"/>
      <c r="IWX50" s="236"/>
      <c r="IWY50" s="236"/>
      <c r="IWZ50" s="236"/>
      <c r="IXA50" s="236"/>
      <c r="IXB50" s="236"/>
      <c r="IXC50" s="236"/>
      <c r="IXD50" s="236"/>
      <c r="IXE50" s="236"/>
      <c r="IXF50" s="236"/>
      <c r="IXG50" s="236"/>
      <c r="IXH50" s="236"/>
      <c r="IXI50" s="236"/>
      <c r="IXJ50" s="236"/>
      <c r="IXK50" s="236"/>
      <c r="IXL50" s="236"/>
      <c r="IXM50" s="236"/>
      <c r="IXN50" s="236"/>
      <c r="IXO50" s="236"/>
      <c r="IXP50" s="236"/>
      <c r="IXQ50" s="236"/>
      <c r="IXR50" s="236"/>
      <c r="IXS50" s="236"/>
      <c r="IXT50" s="236"/>
      <c r="IXU50" s="236"/>
      <c r="IXV50" s="236"/>
      <c r="IXW50" s="236"/>
      <c r="IXX50" s="236"/>
      <c r="IXY50" s="236"/>
      <c r="IXZ50" s="236"/>
      <c r="IYA50" s="236"/>
      <c r="IYB50" s="236"/>
      <c r="IYC50" s="236"/>
      <c r="IYD50" s="236"/>
      <c r="IYE50" s="236"/>
      <c r="IYF50" s="236"/>
      <c r="IYG50" s="236"/>
      <c r="IYH50" s="236"/>
      <c r="IYI50" s="236"/>
      <c r="IYJ50" s="236"/>
      <c r="IYK50" s="236"/>
      <c r="IYL50" s="236"/>
      <c r="IYM50" s="236"/>
      <c r="IYN50" s="236"/>
      <c r="IYO50" s="236"/>
      <c r="IYP50" s="236"/>
      <c r="IYQ50" s="236"/>
      <c r="IYR50" s="236"/>
      <c r="IYS50" s="236"/>
      <c r="IYT50" s="236"/>
      <c r="IYU50" s="236"/>
      <c r="IYV50" s="236"/>
      <c r="IYW50" s="236"/>
      <c r="IYX50" s="236"/>
      <c r="IYY50" s="236"/>
      <c r="IYZ50" s="236"/>
      <c r="IZA50" s="236"/>
      <c r="IZB50" s="236"/>
      <c r="IZC50" s="236"/>
      <c r="IZD50" s="236"/>
      <c r="IZE50" s="236"/>
      <c r="IZF50" s="236"/>
      <c r="IZG50" s="236"/>
      <c r="IZH50" s="236"/>
      <c r="IZI50" s="236"/>
      <c r="IZJ50" s="236"/>
      <c r="IZK50" s="236"/>
      <c r="IZL50" s="236"/>
      <c r="IZM50" s="236"/>
      <c r="IZN50" s="236"/>
      <c r="IZO50" s="236"/>
      <c r="IZP50" s="236"/>
      <c r="IZQ50" s="236"/>
      <c r="IZR50" s="236"/>
      <c r="IZS50" s="236"/>
      <c r="IZT50" s="236"/>
      <c r="IZU50" s="236"/>
      <c r="IZV50" s="236"/>
      <c r="IZW50" s="236"/>
      <c r="IZX50" s="236"/>
      <c r="IZY50" s="236"/>
      <c r="IZZ50" s="236"/>
      <c r="JAA50" s="236"/>
      <c r="JAB50" s="236"/>
      <c r="JAC50" s="236"/>
      <c r="JAD50" s="236"/>
      <c r="JAE50" s="236"/>
      <c r="JAF50" s="236"/>
      <c r="JAG50" s="236"/>
      <c r="JAH50" s="236"/>
      <c r="JAI50" s="236"/>
      <c r="JAJ50" s="236"/>
      <c r="JAK50" s="236"/>
      <c r="JAL50" s="236"/>
      <c r="JAM50" s="236"/>
      <c r="JAN50" s="236"/>
      <c r="JAO50" s="236"/>
      <c r="JAP50" s="236"/>
      <c r="JAQ50" s="236"/>
      <c r="JAR50" s="236"/>
      <c r="JAS50" s="236"/>
      <c r="JAT50" s="236"/>
      <c r="JAU50" s="236"/>
      <c r="JAV50" s="236"/>
      <c r="JAW50" s="236"/>
      <c r="JAX50" s="236"/>
      <c r="JAY50" s="236"/>
      <c r="JAZ50" s="236"/>
      <c r="JBA50" s="236"/>
      <c r="JBB50" s="236"/>
      <c r="JBC50" s="236"/>
      <c r="JBD50" s="236"/>
      <c r="JBE50" s="236"/>
      <c r="JBF50" s="236"/>
      <c r="JBG50" s="236"/>
      <c r="JBH50" s="236"/>
      <c r="JBI50" s="236"/>
      <c r="JBJ50" s="236"/>
      <c r="JBK50" s="236"/>
      <c r="JBL50" s="236"/>
      <c r="JBM50" s="236"/>
      <c r="JBN50" s="236"/>
      <c r="JBO50" s="236"/>
      <c r="JBP50" s="236"/>
      <c r="JBQ50" s="236"/>
      <c r="JBR50" s="236"/>
      <c r="JBS50" s="236"/>
      <c r="JBT50" s="236"/>
      <c r="JBU50" s="236"/>
      <c r="JBV50" s="236"/>
      <c r="JBW50" s="236"/>
      <c r="JBX50" s="236"/>
      <c r="JBY50" s="236"/>
      <c r="JBZ50" s="236"/>
      <c r="JCA50" s="236"/>
      <c r="JCB50" s="236"/>
      <c r="JCC50" s="236"/>
      <c r="JCD50" s="236"/>
      <c r="JCE50" s="236"/>
      <c r="JCF50" s="236"/>
      <c r="JCG50" s="236"/>
      <c r="JCH50" s="236"/>
      <c r="JCI50" s="236"/>
      <c r="JCJ50" s="236"/>
      <c r="JCK50" s="236"/>
      <c r="JCL50" s="236"/>
      <c r="JCM50" s="236"/>
      <c r="JCN50" s="236"/>
      <c r="JCO50" s="236"/>
      <c r="JCP50" s="236"/>
      <c r="JCQ50" s="236"/>
      <c r="JCR50" s="236"/>
      <c r="JCS50" s="236"/>
      <c r="JCT50" s="236"/>
      <c r="JCU50" s="236"/>
      <c r="JCV50" s="236"/>
      <c r="JCW50" s="236"/>
      <c r="JCX50" s="236"/>
      <c r="JCY50" s="236"/>
      <c r="JCZ50" s="236"/>
      <c r="JDA50" s="236"/>
      <c r="JDB50" s="236"/>
      <c r="JDC50" s="236"/>
      <c r="JDD50" s="236"/>
      <c r="JDE50" s="236"/>
      <c r="JDF50" s="236"/>
      <c r="JDG50" s="236"/>
      <c r="JDH50" s="236"/>
      <c r="JDI50" s="236"/>
      <c r="JDJ50" s="236"/>
      <c r="JDK50" s="236"/>
      <c r="JDL50" s="236"/>
      <c r="JDM50" s="236"/>
      <c r="JDN50" s="236"/>
      <c r="JDO50" s="236"/>
      <c r="JDP50" s="236"/>
      <c r="JDQ50" s="236"/>
      <c r="JDR50" s="236"/>
      <c r="JDS50" s="236"/>
      <c r="JDT50" s="236"/>
      <c r="JDU50" s="236"/>
      <c r="JDV50" s="236"/>
      <c r="JDW50" s="236"/>
      <c r="JDX50" s="236"/>
      <c r="JDY50" s="236"/>
      <c r="JDZ50" s="236"/>
      <c r="JEA50" s="236"/>
      <c r="JEB50" s="236"/>
      <c r="JEC50" s="236"/>
      <c r="JED50" s="236"/>
      <c r="JEE50" s="236"/>
      <c r="JEF50" s="236"/>
      <c r="JEG50" s="236"/>
      <c r="JEH50" s="236"/>
      <c r="JEI50" s="236"/>
      <c r="JEJ50" s="236"/>
      <c r="JEK50" s="236"/>
      <c r="JEL50" s="236"/>
      <c r="JEM50" s="236"/>
      <c r="JEN50" s="236"/>
      <c r="JEO50" s="236"/>
      <c r="JEP50" s="236"/>
      <c r="JEQ50" s="236"/>
      <c r="JER50" s="236"/>
      <c r="JES50" s="236"/>
      <c r="JET50" s="236"/>
      <c r="JEU50" s="236"/>
      <c r="JEV50" s="236"/>
      <c r="JEW50" s="236"/>
      <c r="JEX50" s="236"/>
      <c r="JEY50" s="236"/>
      <c r="JEZ50" s="236"/>
      <c r="JFA50" s="236"/>
      <c r="JFB50" s="236"/>
      <c r="JFC50" s="236"/>
      <c r="JFD50" s="236"/>
      <c r="JFE50" s="236"/>
      <c r="JFF50" s="236"/>
      <c r="JFG50" s="236"/>
      <c r="JFH50" s="236"/>
      <c r="JFI50" s="236"/>
      <c r="JFJ50" s="236"/>
      <c r="JFK50" s="236"/>
      <c r="JFL50" s="236"/>
      <c r="JFM50" s="236"/>
      <c r="JFN50" s="236"/>
      <c r="JFO50" s="236"/>
      <c r="JFP50" s="236"/>
      <c r="JFQ50" s="236"/>
      <c r="JFR50" s="236"/>
      <c r="JFS50" s="236"/>
      <c r="JFT50" s="236"/>
      <c r="JFU50" s="236"/>
      <c r="JFV50" s="236"/>
      <c r="JFW50" s="236"/>
      <c r="JFX50" s="236"/>
      <c r="JFY50" s="236"/>
      <c r="JFZ50" s="236"/>
      <c r="JGA50" s="236"/>
      <c r="JGB50" s="236"/>
      <c r="JGC50" s="236"/>
      <c r="JGD50" s="236"/>
      <c r="JGE50" s="236"/>
      <c r="JGF50" s="236"/>
      <c r="JGG50" s="236"/>
      <c r="JGH50" s="236"/>
      <c r="JGI50" s="236"/>
      <c r="JGJ50" s="236"/>
      <c r="JGK50" s="236"/>
      <c r="JGL50" s="236"/>
      <c r="JGM50" s="236"/>
      <c r="JGN50" s="236"/>
      <c r="JGO50" s="236"/>
      <c r="JGP50" s="236"/>
      <c r="JGQ50" s="236"/>
      <c r="JGR50" s="236"/>
      <c r="JGS50" s="236"/>
      <c r="JGT50" s="236"/>
      <c r="JGU50" s="236"/>
      <c r="JGV50" s="236"/>
      <c r="JGW50" s="236"/>
      <c r="JGX50" s="236"/>
      <c r="JGY50" s="236"/>
      <c r="JGZ50" s="236"/>
      <c r="JHA50" s="236"/>
      <c r="JHB50" s="236"/>
      <c r="JHC50" s="236"/>
      <c r="JHD50" s="236"/>
      <c r="JHE50" s="236"/>
      <c r="JHF50" s="236"/>
      <c r="JHG50" s="236"/>
      <c r="JHH50" s="236"/>
      <c r="JHI50" s="236"/>
      <c r="JHJ50" s="236"/>
      <c r="JHK50" s="236"/>
      <c r="JHL50" s="236"/>
      <c r="JHM50" s="236"/>
      <c r="JHN50" s="236"/>
      <c r="JHO50" s="236"/>
      <c r="JHP50" s="236"/>
      <c r="JHQ50" s="236"/>
      <c r="JHR50" s="236"/>
      <c r="JHS50" s="236"/>
      <c r="JHT50" s="236"/>
      <c r="JHU50" s="236"/>
      <c r="JHV50" s="236"/>
      <c r="JHW50" s="236"/>
      <c r="JHX50" s="236"/>
      <c r="JHY50" s="236"/>
      <c r="JHZ50" s="236"/>
      <c r="JIA50" s="236"/>
      <c r="JIB50" s="236"/>
      <c r="JIC50" s="236"/>
      <c r="JID50" s="236"/>
      <c r="JIE50" s="236"/>
      <c r="JIF50" s="236"/>
      <c r="JIG50" s="236"/>
      <c r="JIH50" s="236"/>
      <c r="JII50" s="236"/>
      <c r="JIJ50" s="236"/>
      <c r="JIK50" s="236"/>
      <c r="JIL50" s="236"/>
      <c r="JIM50" s="236"/>
      <c r="JIN50" s="236"/>
      <c r="JIO50" s="236"/>
      <c r="JIP50" s="236"/>
      <c r="JIQ50" s="236"/>
      <c r="JIR50" s="236"/>
      <c r="JIS50" s="236"/>
      <c r="JIT50" s="236"/>
      <c r="JIU50" s="236"/>
      <c r="JIV50" s="236"/>
      <c r="JIW50" s="236"/>
      <c r="JIX50" s="236"/>
      <c r="JIY50" s="236"/>
      <c r="JIZ50" s="236"/>
      <c r="JJA50" s="236"/>
      <c r="JJB50" s="236"/>
      <c r="JJC50" s="236"/>
      <c r="JJD50" s="236"/>
      <c r="JJE50" s="236"/>
      <c r="JJF50" s="236"/>
      <c r="JJG50" s="236"/>
      <c r="JJH50" s="236"/>
      <c r="JJI50" s="236"/>
      <c r="JJJ50" s="236"/>
      <c r="JJK50" s="236"/>
      <c r="JJL50" s="236"/>
      <c r="JJM50" s="236"/>
      <c r="JJN50" s="236"/>
      <c r="JJO50" s="236"/>
      <c r="JJP50" s="236"/>
      <c r="JJQ50" s="236"/>
      <c r="JJR50" s="236"/>
      <c r="JJS50" s="236"/>
      <c r="JJT50" s="236"/>
      <c r="JJU50" s="236"/>
      <c r="JJV50" s="236"/>
      <c r="JJW50" s="236"/>
      <c r="JJX50" s="236"/>
      <c r="JJY50" s="236"/>
      <c r="JJZ50" s="236"/>
      <c r="JKA50" s="236"/>
      <c r="JKB50" s="236"/>
      <c r="JKC50" s="236"/>
      <c r="JKD50" s="236"/>
      <c r="JKE50" s="236"/>
      <c r="JKF50" s="236"/>
      <c r="JKG50" s="236"/>
      <c r="JKH50" s="236"/>
      <c r="JKI50" s="236"/>
      <c r="JKJ50" s="236"/>
      <c r="JKK50" s="236"/>
      <c r="JKL50" s="236"/>
      <c r="JKM50" s="236"/>
      <c r="JKN50" s="236"/>
      <c r="JKO50" s="236"/>
      <c r="JKP50" s="236"/>
      <c r="JKQ50" s="236"/>
      <c r="JKR50" s="236"/>
      <c r="JKS50" s="236"/>
      <c r="JKT50" s="236"/>
      <c r="JKU50" s="236"/>
      <c r="JKV50" s="236"/>
      <c r="JKW50" s="236"/>
      <c r="JKX50" s="236"/>
      <c r="JKY50" s="236"/>
      <c r="JKZ50" s="236"/>
      <c r="JLA50" s="236"/>
      <c r="JLB50" s="236"/>
      <c r="JLC50" s="236"/>
      <c r="JLD50" s="236"/>
      <c r="JLE50" s="236"/>
      <c r="JLF50" s="236"/>
      <c r="JLG50" s="236"/>
      <c r="JLH50" s="236"/>
      <c r="JLI50" s="236"/>
      <c r="JLJ50" s="236"/>
      <c r="JLK50" s="236"/>
      <c r="JLL50" s="236"/>
      <c r="JLM50" s="236"/>
      <c r="JLN50" s="236"/>
      <c r="JLO50" s="236"/>
      <c r="JLP50" s="236"/>
      <c r="JLQ50" s="236"/>
      <c r="JLR50" s="236"/>
      <c r="JLS50" s="236"/>
      <c r="JLT50" s="236"/>
      <c r="JLU50" s="236"/>
      <c r="JLV50" s="236"/>
      <c r="JLW50" s="236"/>
      <c r="JLX50" s="236"/>
      <c r="JLY50" s="236"/>
      <c r="JLZ50" s="236"/>
      <c r="JMA50" s="236"/>
      <c r="JMB50" s="236"/>
      <c r="JMC50" s="236"/>
      <c r="JMD50" s="236"/>
      <c r="JME50" s="236"/>
      <c r="JMF50" s="236"/>
      <c r="JMG50" s="236"/>
      <c r="JMH50" s="236"/>
      <c r="JMI50" s="236"/>
      <c r="JMJ50" s="236"/>
      <c r="JMK50" s="236"/>
      <c r="JML50" s="236"/>
      <c r="JMM50" s="236"/>
      <c r="JMN50" s="236"/>
      <c r="JMO50" s="236"/>
      <c r="JMP50" s="236"/>
      <c r="JMQ50" s="236"/>
      <c r="JMR50" s="236"/>
      <c r="JMS50" s="236"/>
      <c r="JMT50" s="236"/>
      <c r="JMU50" s="236"/>
      <c r="JMV50" s="236"/>
      <c r="JMW50" s="236"/>
      <c r="JMX50" s="236"/>
      <c r="JMY50" s="236"/>
      <c r="JMZ50" s="236"/>
      <c r="JNA50" s="236"/>
      <c r="JNB50" s="236"/>
      <c r="JNC50" s="236"/>
      <c r="JND50" s="236"/>
      <c r="JNE50" s="236"/>
      <c r="JNF50" s="236"/>
      <c r="JNG50" s="236"/>
      <c r="JNH50" s="236"/>
      <c r="JNI50" s="236"/>
      <c r="JNJ50" s="236"/>
      <c r="JNK50" s="236"/>
      <c r="JNL50" s="236"/>
      <c r="JNM50" s="236"/>
      <c r="JNN50" s="236"/>
      <c r="JNO50" s="236"/>
      <c r="JNP50" s="236"/>
      <c r="JNQ50" s="236"/>
      <c r="JNR50" s="236"/>
      <c r="JNS50" s="236"/>
      <c r="JNT50" s="236"/>
      <c r="JNU50" s="236"/>
      <c r="JNV50" s="236"/>
      <c r="JNW50" s="236"/>
      <c r="JNX50" s="236"/>
      <c r="JNY50" s="236"/>
      <c r="JNZ50" s="236"/>
      <c r="JOA50" s="236"/>
      <c r="JOB50" s="236"/>
      <c r="JOC50" s="236"/>
      <c r="JOD50" s="236"/>
      <c r="JOE50" s="236"/>
      <c r="JOF50" s="236"/>
      <c r="JOG50" s="236"/>
      <c r="JOH50" s="236"/>
      <c r="JOI50" s="236"/>
      <c r="JOJ50" s="236"/>
      <c r="JOK50" s="236"/>
      <c r="JOL50" s="236"/>
      <c r="JOM50" s="236"/>
      <c r="JON50" s="236"/>
      <c r="JOO50" s="236"/>
      <c r="JOP50" s="236"/>
      <c r="JOQ50" s="236"/>
      <c r="JOR50" s="236"/>
      <c r="JOS50" s="236"/>
      <c r="JOT50" s="236"/>
      <c r="JOU50" s="236"/>
      <c r="JOV50" s="236"/>
      <c r="JOW50" s="236"/>
      <c r="JOX50" s="236"/>
      <c r="JOY50" s="236"/>
      <c r="JOZ50" s="236"/>
      <c r="JPA50" s="236"/>
      <c r="JPB50" s="236"/>
      <c r="JPC50" s="236"/>
      <c r="JPD50" s="236"/>
      <c r="JPE50" s="236"/>
      <c r="JPF50" s="236"/>
      <c r="JPG50" s="236"/>
      <c r="JPH50" s="236"/>
      <c r="JPI50" s="236"/>
      <c r="JPJ50" s="236"/>
      <c r="JPK50" s="236"/>
      <c r="JPL50" s="236"/>
      <c r="JPM50" s="236"/>
      <c r="JPN50" s="236"/>
      <c r="JPO50" s="236"/>
      <c r="JPP50" s="236"/>
      <c r="JPQ50" s="236"/>
      <c r="JPR50" s="236"/>
      <c r="JPS50" s="236"/>
      <c r="JPT50" s="236"/>
      <c r="JPU50" s="236"/>
      <c r="JPV50" s="236"/>
      <c r="JPW50" s="236"/>
      <c r="JPX50" s="236"/>
      <c r="JPY50" s="236"/>
      <c r="JPZ50" s="236"/>
      <c r="JQA50" s="236"/>
      <c r="JQB50" s="236"/>
      <c r="JQC50" s="236"/>
      <c r="JQD50" s="236"/>
      <c r="JQE50" s="236"/>
      <c r="JQF50" s="236"/>
      <c r="JQG50" s="236"/>
      <c r="JQH50" s="236"/>
      <c r="JQI50" s="236"/>
      <c r="JQJ50" s="236"/>
      <c r="JQK50" s="236"/>
      <c r="JQL50" s="236"/>
      <c r="JQM50" s="236"/>
      <c r="JQN50" s="236"/>
      <c r="JQO50" s="236"/>
      <c r="JQP50" s="236"/>
      <c r="JQQ50" s="236"/>
      <c r="JQR50" s="236"/>
      <c r="JQS50" s="236"/>
      <c r="JQT50" s="236"/>
      <c r="JQU50" s="236"/>
      <c r="JQV50" s="236"/>
      <c r="JQW50" s="236"/>
      <c r="JQX50" s="236"/>
      <c r="JQY50" s="236"/>
      <c r="JQZ50" s="236"/>
      <c r="JRA50" s="236"/>
      <c r="JRB50" s="236"/>
      <c r="JRC50" s="236"/>
      <c r="JRD50" s="236"/>
      <c r="JRE50" s="236"/>
      <c r="JRF50" s="236"/>
      <c r="JRG50" s="236"/>
      <c r="JRH50" s="236"/>
      <c r="JRI50" s="236"/>
      <c r="JRJ50" s="236"/>
      <c r="JRK50" s="236"/>
      <c r="JRL50" s="236"/>
      <c r="JRM50" s="236"/>
      <c r="JRN50" s="236"/>
      <c r="JRO50" s="236"/>
      <c r="JRP50" s="236"/>
      <c r="JRQ50" s="236"/>
      <c r="JRR50" s="236"/>
      <c r="JRS50" s="236"/>
      <c r="JRT50" s="236"/>
      <c r="JRU50" s="236"/>
      <c r="JRV50" s="236"/>
      <c r="JRW50" s="236"/>
      <c r="JRX50" s="236"/>
      <c r="JRY50" s="236"/>
      <c r="JRZ50" s="236"/>
      <c r="JSA50" s="236"/>
      <c r="JSB50" s="236"/>
      <c r="JSC50" s="236"/>
      <c r="JSD50" s="236"/>
      <c r="JSE50" s="236"/>
      <c r="JSF50" s="236"/>
      <c r="JSG50" s="236"/>
      <c r="JSH50" s="236"/>
      <c r="JSI50" s="236"/>
      <c r="JSJ50" s="236"/>
      <c r="JSK50" s="236"/>
      <c r="JSL50" s="236"/>
      <c r="JSM50" s="236"/>
      <c r="JSN50" s="236"/>
      <c r="JSO50" s="236"/>
      <c r="JSP50" s="236"/>
      <c r="JSQ50" s="236"/>
      <c r="JSR50" s="236"/>
      <c r="JSS50" s="236"/>
      <c r="JST50" s="236"/>
      <c r="JSU50" s="236"/>
      <c r="JSV50" s="236"/>
      <c r="JSW50" s="236"/>
      <c r="JSX50" s="236"/>
      <c r="JSY50" s="236"/>
      <c r="JSZ50" s="236"/>
      <c r="JTA50" s="236"/>
      <c r="JTB50" s="236"/>
      <c r="JTC50" s="236"/>
      <c r="JTD50" s="236"/>
      <c r="JTE50" s="236"/>
      <c r="JTF50" s="236"/>
      <c r="JTG50" s="236"/>
      <c r="JTH50" s="236"/>
      <c r="JTI50" s="236"/>
      <c r="JTJ50" s="236"/>
      <c r="JTK50" s="236"/>
      <c r="JTL50" s="236"/>
      <c r="JTM50" s="236"/>
      <c r="JTN50" s="236"/>
      <c r="JTO50" s="236"/>
      <c r="JTP50" s="236"/>
      <c r="JTQ50" s="236"/>
      <c r="JTR50" s="236"/>
      <c r="JTS50" s="236"/>
      <c r="JTT50" s="236"/>
      <c r="JTU50" s="236"/>
      <c r="JTV50" s="236"/>
      <c r="JTW50" s="236"/>
      <c r="JTX50" s="236"/>
      <c r="JTY50" s="236"/>
      <c r="JTZ50" s="236"/>
      <c r="JUA50" s="236"/>
      <c r="JUB50" s="236"/>
      <c r="JUC50" s="236"/>
      <c r="JUD50" s="236"/>
      <c r="JUE50" s="236"/>
      <c r="JUF50" s="236"/>
      <c r="JUG50" s="236"/>
      <c r="JUH50" s="236"/>
      <c r="JUI50" s="236"/>
      <c r="JUJ50" s="236"/>
      <c r="JUK50" s="236"/>
      <c r="JUL50" s="236"/>
      <c r="JUM50" s="236"/>
      <c r="JUN50" s="236"/>
      <c r="JUO50" s="236"/>
      <c r="JUP50" s="236"/>
      <c r="JUQ50" s="236"/>
      <c r="JUR50" s="236"/>
      <c r="JUS50" s="236"/>
      <c r="JUT50" s="236"/>
      <c r="JUU50" s="236"/>
      <c r="JUV50" s="236"/>
      <c r="JUW50" s="236"/>
      <c r="JUX50" s="236"/>
      <c r="JUY50" s="236"/>
      <c r="JUZ50" s="236"/>
      <c r="JVA50" s="236"/>
      <c r="JVB50" s="236"/>
      <c r="JVC50" s="236"/>
      <c r="JVD50" s="236"/>
      <c r="JVE50" s="236"/>
      <c r="JVF50" s="236"/>
      <c r="JVG50" s="236"/>
      <c r="JVH50" s="236"/>
      <c r="JVI50" s="236"/>
      <c r="JVJ50" s="236"/>
      <c r="JVK50" s="236"/>
      <c r="JVL50" s="236"/>
      <c r="JVM50" s="236"/>
      <c r="JVN50" s="236"/>
      <c r="JVO50" s="236"/>
      <c r="JVP50" s="236"/>
      <c r="JVQ50" s="236"/>
      <c r="JVR50" s="236"/>
      <c r="JVS50" s="236"/>
      <c r="JVT50" s="236"/>
      <c r="JVU50" s="236"/>
      <c r="JVV50" s="236"/>
      <c r="JVW50" s="236"/>
      <c r="JVX50" s="236"/>
      <c r="JVY50" s="236"/>
      <c r="JVZ50" s="236"/>
      <c r="JWA50" s="236"/>
      <c r="JWB50" s="236"/>
      <c r="JWC50" s="236"/>
      <c r="JWD50" s="236"/>
      <c r="JWE50" s="236"/>
      <c r="JWF50" s="236"/>
      <c r="JWG50" s="236"/>
      <c r="JWH50" s="236"/>
      <c r="JWI50" s="236"/>
      <c r="JWJ50" s="236"/>
      <c r="JWK50" s="236"/>
      <c r="JWL50" s="236"/>
      <c r="JWM50" s="236"/>
      <c r="JWN50" s="236"/>
      <c r="JWO50" s="236"/>
      <c r="JWP50" s="236"/>
      <c r="JWQ50" s="236"/>
      <c r="JWR50" s="236"/>
      <c r="JWS50" s="236"/>
      <c r="JWT50" s="236"/>
      <c r="JWU50" s="236"/>
      <c r="JWV50" s="236"/>
      <c r="JWW50" s="236"/>
      <c r="JWX50" s="236"/>
      <c r="JWY50" s="236"/>
      <c r="JWZ50" s="236"/>
      <c r="JXA50" s="236"/>
      <c r="JXB50" s="236"/>
      <c r="JXC50" s="236"/>
      <c r="JXD50" s="236"/>
      <c r="JXE50" s="236"/>
      <c r="JXF50" s="236"/>
      <c r="JXG50" s="236"/>
      <c r="JXH50" s="236"/>
      <c r="JXI50" s="236"/>
      <c r="JXJ50" s="236"/>
      <c r="JXK50" s="236"/>
      <c r="JXL50" s="236"/>
      <c r="JXM50" s="236"/>
      <c r="JXN50" s="236"/>
      <c r="JXO50" s="236"/>
      <c r="JXP50" s="236"/>
      <c r="JXQ50" s="236"/>
      <c r="JXR50" s="236"/>
      <c r="JXS50" s="236"/>
      <c r="JXT50" s="236"/>
      <c r="JXU50" s="236"/>
      <c r="JXV50" s="236"/>
      <c r="JXW50" s="236"/>
      <c r="JXX50" s="236"/>
      <c r="JXY50" s="236"/>
      <c r="JXZ50" s="236"/>
      <c r="JYA50" s="236"/>
      <c r="JYB50" s="236"/>
      <c r="JYC50" s="236"/>
      <c r="JYD50" s="236"/>
      <c r="JYE50" s="236"/>
      <c r="JYF50" s="236"/>
      <c r="JYG50" s="236"/>
      <c r="JYH50" s="236"/>
      <c r="JYI50" s="236"/>
      <c r="JYJ50" s="236"/>
      <c r="JYK50" s="236"/>
      <c r="JYL50" s="236"/>
      <c r="JYM50" s="236"/>
      <c r="JYN50" s="236"/>
      <c r="JYO50" s="236"/>
      <c r="JYP50" s="236"/>
      <c r="JYQ50" s="236"/>
      <c r="JYR50" s="236"/>
      <c r="JYS50" s="236"/>
      <c r="JYT50" s="236"/>
      <c r="JYU50" s="236"/>
      <c r="JYV50" s="236"/>
      <c r="JYW50" s="236"/>
      <c r="JYX50" s="236"/>
      <c r="JYY50" s="236"/>
      <c r="JYZ50" s="236"/>
      <c r="JZA50" s="236"/>
      <c r="JZB50" s="236"/>
      <c r="JZC50" s="236"/>
      <c r="JZD50" s="236"/>
      <c r="JZE50" s="236"/>
      <c r="JZF50" s="236"/>
      <c r="JZG50" s="236"/>
      <c r="JZH50" s="236"/>
      <c r="JZI50" s="236"/>
      <c r="JZJ50" s="236"/>
      <c r="JZK50" s="236"/>
      <c r="JZL50" s="236"/>
      <c r="JZM50" s="236"/>
      <c r="JZN50" s="236"/>
      <c r="JZO50" s="236"/>
      <c r="JZP50" s="236"/>
      <c r="JZQ50" s="236"/>
      <c r="JZR50" s="236"/>
      <c r="JZS50" s="236"/>
      <c r="JZT50" s="236"/>
      <c r="JZU50" s="236"/>
      <c r="JZV50" s="236"/>
      <c r="JZW50" s="236"/>
      <c r="JZX50" s="236"/>
      <c r="JZY50" s="236"/>
      <c r="JZZ50" s="236"/>
      <c r="KAA50" s="236"/>
      <c r="KAB50" s="236"/>
      <c r="KAC50" s="236"/>
      <c r="KAD50" s="236"/>
      <c r="KAE50" s="236"/>
      <c r="KAF50" s="236"/>
      <c r="KAG50" s="236"/>
      <c r="KAH50" s="236"/>
      <c r="KAI50" s="236"/>
      <c r="KAJ50" s="236"/>
      <c r="KAK50" s="236"/>
      <c r="KAL50" s="236"/>
      <c r="KAM50" s="236"/>
      <c r="KAN50" s="236"/>
      <c r="KAO50" s="236"/>
      <c r="KAP50" s="236"/>
      <c r="KAQ50" s="236"/>
      <c r="KAR50" s="236"/>
      <c r="KAS50" s="236"/>
      <c r="KAT50" s="236"/>
      <c r="KAU50" s="236"/>
      <c r="KAV50" s="236"/>
      <c r="KAW50" s="236"/>
      <c r="KAX50" s="236"/>
      <c r="KAY50" s="236"/>
      <c r="KAZ50" s="236"/>
      <c r="KBA50" s="236"/>
      <c r="KBB50" s="236"/>
      <c r="KBC50" s="236"/>
      <c r="KBD50" s="236"/>
      <c r="KBE50" s="236"/>
      <c r="KBF50" s="236"/>
      <c r="KBG50" s="236"/>
      <c r="KBH50" s="236"/>
      <c r="KBI50" s="236"/>
      <c r="KBJ50" s="236"/>
      <c r="KBK50" s="236"/>
      <c r="KBL50" s="236"/>
      <c r="KBM50" s="236"/>
      <c r="KBN50" s="236"/>
      <c r="KBO50" s="236"/>
      <c r="KBP50" s="236"/>
      <c r="KBQ50" s="236"/>
      <c r="KBR50" s="236"/>
      <c r="KBS50" s="236"/>
      <c r="KBT50" s="236"/>
      <c r="KBU50" s="236"/>
      <c r="KBV50" s="236"/>
      <c r="KBW50" s="236"/>
      <c r="KBX50" s="236"/>
      <c r="KBY50" s="236"/>
      <c r="KBZ50" s="236"/>
      <c r="KCA50" s="236"/>
      <c r="KCB50" s="236"/>
      <c r="KCC50" s="236"/>
      <c r="KCD50" s="236"/>
      <c r="KCE50" s="236"/>
      <c r="KCF50" s="236"/>
      <c r="KCG50" s="236"/>
      <c r="KCH50" s="236"/>
      <c r="KCI50" s="236"/>
      <c r="KCJ50" s="236"/>
      <c r="KCK50" s="236"/>
      <c r="KCL50" s="236"/>
      <c r="KCM50" s="236"/>
      <c r="KCN50" s="236"/>
      <c r="KCO50" s="236"/>
      <c r="KCP50" s="236"/>
      <c r="KCQ50" s="236"/>
      <c r="KCR50" s="236"/>
      <c r="KCS50" s="236"/>
      <c r="KCT50" s="236"/>
      <c r="KCU50" s="236"/>
      <c r="KCV50" s="236"/>
      <c r="KCW50" s="236"/>
      <c r="KCX50" s="236"/>
      <c r="KCY50" s="236"/>
      <c r="KCZ50" s="236"/>
      <c r="KDA50" s="236"/>
      <c r="KDB50" s="236"/>
      <c r="KDC50" s="236"/>
      <c r="KDD50" s="236"/>
      <c r="KDE50" s="236"/>
      <c r="KDF50" s="236"/>
      <c r="KDG50" s="236"/>
      <c r="KDH50" s="236"/>
      <c r="KDI50" s="236"/>
      <c r="KDJ50" s="236"/>
      <c r="KDK50" s="236"/>
      <c r="KDL50" s="236"/>
      <c r="KDM50" s="236"/>
      <c r="KDN50" s="236"/>
      <c r="KDO50" s="236"/>
      <c r="KDP50" s="236"/>
      <c r="KDQ50" s="236"/>
      <c r="KDR50" s="236"/>
      <c r="KDS50" s="236"/>
      <c r="KDT50" s="236"/>
      <c r="KDU50" s="236"/>
      <c r="KDV50" s="236"/>
      <c r="KDW50" s="236"/>
      <c r="KDX50" s="236"/>
      <c r="KDY50" s="236"/>
      <c r="KDZ50" s="236"/>
      <c r="KEA50" s="236"/>
      <c r="KEB50" s="236"/>
      <c r="KEC50" s="236"/>
      <c r="KED50" s="236"/>
      <c r="KEE50" s="236"/>
      <c r="KEF50" s="236"/>
      <c r="KEG50" s="236"/>
      <c r="KEH50" s="236"/>
      <c r="KEI50" s="236"/>
      <c r="KEJ50" s="236"/>
      <c r="KEK50" s="236"/>
      <c r="KEL50" s="236"/>
      <c r="KEM50" s="236"/>
      <c r="KEN50" s="236"/>
      <c r="KEO50" s="236"/>
      <c r="KEP50" s="236"/>
      <c r="KEQ50" s="236"/>
      <c r="KER50" s="236"/>
      <c r="KES50" s="236"/>
      <c r="KET50" s="236"/>
      <c r="KEU50" s="236"/>
      <c r="KEV50" s="236"/>
      <c r="KEW50" s="236"/>
      <c r="KEX50" s="236"/>
      <c r="KEY50" s="236"/>
      <c r="KEZ50" s="236"/>
      <c r="KFA50" s="236"/>
      <c r="KFB50" s="236"/>
      <c r="KFC50" s="236"/>
      <c r="KFD50" s="236"/>
      <c r="KFE50" s="236"/>
      <c r="KFF50" s="236"/>
      <c r="KFG50" s="236"/>
      <c r="KFH50" s="236"/>
      <c r="KFI50" s="236"/>
      <c r="KFJ50" s="236"/>
      <c r="KFK50" s="236"/>
      <c r="KFL50" s="236"/>
      <c r="KFM50" s="236"/>
      <c r="KFN50" s="236"/>
      <c r="KFO50" s="236"/>
      <c r="KFP50" s="236"/>
      <c r="KFQ50" s="236"/>
      <c r="KFR50" s="236"/>
      <c r="KFS50" s="236"/>
      <c r="KFT50" s="236"/>
      <c r="KFU50" s="236"/>
      <c r="KFV50" s="236"/>
      <c r="KFW50" s="236"/>
      <c r="KFX50" s="236"/>
      <c r="KFY50" s="236"/>
      <c r="KFZ50" s="236"/>
      <c r="KGA50" s="236"/>
      <c r="KGB50" s="236"/>
      <c r="KGC50" s="236"/>
      <c r="KGD50" s="236"/>
      <c r="KGE50" s="236"/>
      <c r="KGF50" s="236"/>
      <c r="KGG50" s="236"/>
      <c r="KGH50" s="236"/>
      <c r="KGI50" s="236"/>
      <c r="KGJ50" s="236"/>
      <c r="KGK50" s="236"/>
      <c r="KGL50" s="236"/>
      <c r="KGM50" s="236"/>
      <c r="KGN50" s="236"/>
      <c r="KGO50" s="236"/>
      <c r="KGP50" s="236"/>
      <c r="KGQ50" s="236"/>
      <c r="KGR50" s="236"/>
      <c r="KGS50" s="236"/>
      <c r="KGT50" s="236"/>
      <c r="KGU50" s="236"/>
      <c r="KGV50" s="236"/>
      <c r="KGW50" s="236"/>
      <c r="KGX50" s="236"/>
      <c r="KGY50" s="236"/>
      <c r="KGZ50" s="236"/>
      <c r="KHA50" s="236"/>
      <c r="KHB50" s="236"/>
      <c r="KHC50" s="236"/>
      <c r="KHD50" s="236"/>
      <c r="KHE50" s="236"/>
      <c r="KHF50" s="236"/>
      <c r="KHG50" s="236"/>
      <c r="KHH50" s="236"/>
      <c r="KHI50" s="236"/>
      <c r="KHJ50" s="236"/>
      <c r="KHK50" s="236"/>
      <c r="KHL50" s="236"/>
      <c r="KHM50" s="236"/>
      <c r="KHN50" s="236"/>
      <c r="KHO50" s="236"/>
      <c r="KHP50" s="236"/>
      <c r="KHQ50" s="236"/>
      <c r="KHR50" s="236"/>
      <c r="KHS50" s="236"/>
      <c r="KHT50" s="236"/>
      <c r="KHU50" s="236"/>
      <c r="KHV50" s="236"/>
      <c r="KHW50" s="236"/>
      <c r="KHX50" s="236"/>
      <c r="KHY50" s="236"/>
      <c r="KHZ50" s="236"/>
      <c r="KIA50" s="236"/>
      <c r="KIB50" s="236"/>
      <c r="KIC50" s="236"/>
      <c r="KID50" s="236"/>
      <c r="KIE50" s="236"/>
      <c r="KIF50" s="236"/>
      <c r="KIG50" s="236"/>
      <c r="KIH50" s="236"/>
      <c r="KII50" s="236"/>
      <c r="KIJ50" s="236"/>
      <c r="KIK50" s="236"/>
      <c r="KIL50" s="236"/>
      <c r="KIM50" s="236"/>
      <c r="KIN50" s="236"/>
      <c r="KIO50" s="236"/>
      <c r="KIP50" s="236"/>
      <c r="KIQ50" s="236"/>
      <c r="KIR50" s="236"/>
      <c r="KIS50" s="236"/>
      <c r="KIT50" s="236"/>
      <c r="KIU50" s="236"/>
      <c r="KIV50" s="236"/>
      <c r="KIW50" s="236"/>
      <c r="KIX50" s="236"/>
      <c r="KIY50" s="236"/>
      <c r="KIZ50" s="236"/>
      <c r="KJA50" s="236"/>
      <c r="KJB50" s="236"/>
      <c r="KJC50" s="236"/>
      <c r="KJD50" s="236"/>
      <c r="KJE50" s="236"/>
      <c r="KJF50" s="236"/>
      <c r="KJG50" s="236"/>
      <c r="KJH50" s="236"/>
      <c r="KJI50" s="236"/>
      <c r="KJJ50" s="236"/>
      <c r="KJK50" s="236"/>
      <c r="KJL50" s="236"/>
      <c r="KJM50" s="236"/>
      <c r="KJN50" s="236"/>
      <c r="KJO50" s="236"/>
      <c r="KJP50" s="236"/>
      <c r="KJQ50" s="236"/>
      <c r="KJR50" s="236"/>
      <c r="KJS50" s="236"/>
      <c r="KJT50" s="236"/>
      <c r="KJU50" s="236"/>
      <c r="KJV50" s="236"/>
      <c r="KJW50" s="236"/>
      <c r="KJX50" s="236"/>
      <c r="KJY50" s="236"/>
      <c r="KJZ50" s="236"/>
      <c r="KKA50" s="236"/>
      <c r="KKB50" s="236"/>
      <c r="KKC50" s="236"/>
      <c r="KKD50" s="236"/>
      <c r="KKE50" s="236"/>
      <c r="KKF50" s="236"/>
      <c r="KKG50" s="236"/>
      <c r="KKH50" s="236"/>
      <c r="KKI50" s="236"/>
      <c r="KKJ50" s="236"/>
      <c r="KKK50" s="236"/>
      <c r="KKL50" s="236"/>
      <c r="KKM50" s="236"/>
      <c r="KKN50" s="236"/>
      <c r="KKO50" s="236"/>
      <c r="KKP50" s="236"/>
      <c r="KKQ50" s="236"/>
      <c r="KKR50" s="236"/>
      <c r="KKS50" s="236"/>
      <c r="KKT50" s="236"/>
      <c r="KKU50" s="236"/>
      <c r="KKV50" s="236"/>
      <c r="KKW50" s="236"/>
      <c r="KKX50" s="236"/>
      <c r="KKY50" s="236"/>
      <c r="KKZ50" s="236"/>
      <c r="KLA50" s="236"/>
      <c r="KLB50" s="236"/>
      <c r="KLC50" s="236"/>
      <c r="KLD50" s="236"/>
      <c r="KLE50" s="236"/>
      <c r="KLF50" s="236"/>
      <c r="KLG50" s="236"/>
      <c r="KLH50" s="236"/>
      <c r="KLI50" s="236"/>
      <c r="KLJ50" s="236"/>
      <c r="KLK50" s="236"/>
      <c r="KLL50" s="236"/>
      <c r="KLM50" s="236"/>
      <c r="KLN50" s="236"/>
      <c r="KLO50" s="236"/>
      <c r="KLP50" s="236"/>
      <c r="KLQ50" s="236"/>
      <c r="KLR50" s="236"/>
      <c r="KLS50" s="236"/>
      <c r="KLT50" s="236"/>
      <c r="KLU50" s="236"/>
      <c r="KLV50" s="236"/>
      <c r="KLW50" s="236"/>
      <c r="KLX50" s="236"/>
      <c r="KLY50" s="236"/>
      <c r="KLZ50" s="236"/>
      <c r="KMA50" s="236"/>
      <c r="KMB50" s="236"/>
      <c r="KMC50" s="236"/>
      <c r="KMD50" s="236"/>
      <c r="KME50" s="236"/>
      <c r="KMF50" s="236"/>
      <c r="KMG50" s="236"/>
      <c r="KMH50" s="236"/>
      <c r="KMI50" s="236"/>
      <c r="KMJ50" s="236"/>
      <c r="KMK50" s="236"/>
      <c r="KML50" s="236"/>
      <c r="KMM50" s="236"/>
      <c r="KMN50" s="236"/>
      <c r="KMO50" s="236"/>
      <c r="KMP50" s="236"/>
      <c r="KMQ50" s="236"/>
      <c r="KMR50" s="236"/>
      <c r="KMS50" s="236"/>
      <c r="KMT50" s="236"/>
      <c r="KMU50" s="236"/>
      <c r="KMV50" s="236"/>
      <c r="KMW50" s="236"/>
      <c r="KMX50" s="236"/>
      <c r="KMY50" s="236"/>
      <c r="KMZ50" s="236"/>
      <c r="KNA50" s="236"/>
      <c r="KNB50" s="236"/>
      <c r="KNC50" s="236"/>
      <c r="KND50" s="236"/>
      <c r="KNE50" s="236"/>
      <c r="KNF50" s="236"/>
      <c r="KNG50" s="236"/>
      <c r="KNH50" s="236"/>
      <c r="KNI50" s="236"/>
      <c r="KNJ50" s="236"/>
      <c r="KNK50" s="236"/>
      <c r="KNL50" s="236"/>
      <c r="KNM50" s="236"/>
      <c r="KNN50" s="236"/>
      <c r="KNO50" s="236"/>
      <c r="KNP50" s="236"/>
      <c r="KNQ50" s="236"/>
      <c r="KNR50" s="236"/>
      <c r="KNS50" s="236"/>
      <c r="KNT50" s="236"/>
      <c r="KNU50" s="236"/>
      <c r="KNV50" s="236"/>
      <c r="KNW50" s="236"/>
      <c r="KNX50" s="236"/>
      <c r="KNY50" s="236"/>
      <c r="KNZ50" s="236"/>
      <c r="KOA50" s="236"/>
      <c r="KOB50" s="236"/>
      <c r="KOC50" s="236"/>
      <c r="KOD50" s="236"/>
      <c r="KOE50" s="236"/>
      <c r="KOF50" s="236"/>
      <c r="KOG50" s="236"/>
      <c r="KOH50" s="236"/>
      <c r="KOI50" s="236"/>
      <c r="KOJ50" s="236"/>
      <c r="KOK50" s="236"/>
      <c r="KOL50" s="236"/>
      <c r="KOM50" s="236"/>
      <c r="KON50" s="236"/>
      <c r="KOO50" s="236"/>
      <c r="KOP50" s="236"/>
      <c r="KOQ50" s="236"/>
      <c r="KOR50" s="236"/>
      <c r="KOS50" s="236"/>
      <c r="KOT50" s="236"/>
      <c r="KOU50" s="236"/>
      <c r="KOV50" s="236"/>
      <c r="KOW50" s="236"/>
      <c r="KOX50" s="236"/>
      <c r="KOY50" s="236"/>
      <c r="KOZ50" s="236"/>
      <c r="KPA50" s="236"/>
      <c r="KPB50" s="236"/>
      <c r="KPC50" s="236"/>
      <c r="KPD50" s="236"/>
      <c r="KPE50" s="236"/>
      <c r="KPF50" s="236"/>
      <c r="KPG50" s="236"/>
      <c r="KPH50" s="236"/>
      <c r="KPI50" s="236"/>
      <c r="KPJ50" s="236"/>
      <c r="KPK50" s="236"/>
      <c r="KPL50" s="236"/>
      <c r="KPM50" s="236"/>
      <c r="KPN50" s="236"/>
      <c r="KPO50" s="236"/>
      <c r="KPP50" s="236"/>
      <c r="KPQ50" s="236"/>
      <c r="KPR50" s="236"/>
      <c r="KPS50" s="236"/>
      <c r="KPT50" s="236"/>
      <c r="KPU50" s="236"/>
      <c r="KPV50" s="236"/>
      <c r="KPW50" s="236"/>
      <c r="KPX50" s="236"/>
      <c r="KPY50" s="236"/>
      <c r="KPZ50" s="236"/>
      <c r="KQA50" s="236"/>
      <c r="KQB50" s="236"/>
      <c r="KQC50" s="236"/>
      <c r="KQD50" s="236"/>
      <c r="KQE50" s="236"/>
      <c r="KQF50" s="236"/>
      <c r="KQG50" s="236"/>
      <c r="KQH50" s="236"/>
      <c r="KQI50" s="236"/>
      <c r="KQJ50" s="236"/>
      <c r="KQK50" s="236"/>
      <c r="KQL50" s="236"/>
      <c r="KQM50" s="236"/>
      <c r="KQN50" s="236"/>
      <c r="KQO50" s="236"/>
      <c r="KQP50" s="236"/>
      <c r="KQQ50" s="236"/>
      <c r="KQR50" s="236"/>
      <c r="KQS50" s="236"/>
      <c r="KQT50" s="236"/>
      <c r="KQU50" s="236"/>
      <c r="KQV50" s="236"/>
      <c r="KQW50" s="236"/>
      <c r="KQX50" s="236"/>
      <c r="KQY50" s="236"/>
      <c r="KQZ50" s="236"/>
      <c r="KRA50" s="236"/>
      <c r="KRB50" s="236"/>
      <c r="KRC50" s="236"/>
      <c r="KRD50" s="236"/>
      <c r="KRE50" s="236"/>
      <c r="KRF50" s="236"/>
      <c r="KRG50" s="236"/>
      <c r="KRH50" s="236"/>
      <c r="KRI50" s="236"/>
      <c r="KRJ50" s="236"/>
      <c r="KRK50" s="236"/>
      <c r="KRL50" s="236"/>
      <c r="KRM50" s="236"/>
      <c r="KRN50" s="236"/>
      <c r="KRO50" s="236"/>
      <c r="KRP50" s="236"/>
      <c r="KRQ50" s="236"/>
      <c r="KRR50" s="236"/>
      <c r="KRS50" s="236"/>
      <c r="KRT50" s="236"/>
      <c r="KRU50" s="236"/>
      <c r="KRV50" s="236"/>
      <c r="KRW50" s="236"/>
      <c r="KRX50" s="236"/>
      <c r="KRY50" s="236"/>
      <c r="KRZ50" s="236"/>
      <c r="KSA50" s="236"/>
      <c r="KSB50" s="236"/>
      <c r="KSC50" s="236"/>
      <c r="KSD50" s="236"/>
      <c r="KSE50" s="236"/>
      <c r="KSF50" s="236"/>
      <c r="KSG50" s="236"/>
      <c r="KSH50" s="236"/>
      <c r="KSI50" s="236"/>
      <c r="KSJ50" s="236"/>
      <c r="KSK50" s="236"/>
      <c r="KSL50" s="236"/>
      <c r="KSM50" s="236"/>
      <c r="KSN50" s="236"/>
      <c r="KSO50" s="236"/>
      <c r="KSP50" s="236"/>
      <c r="KSQ50" s="236"/>
      <c r="KSR50" s="236"/>
      <c r="KSS50" s="236"/>
      <c r="KST50" s="236"/>
      <c r="KSU50" s="236"/>
      <c r="KSV50" s="236"/>
      <c r="KSW50" s="236"/>
      <c r="KSX50" s="236"/>
      <c r="KSY50" s="236"/>
      <c r="KSZ50" s="236"/>
      <c r="KTA50" s="236"/>
      <c r="KTB50" s="236"/>
      <c r="KTC50" s="236"/>
      <c r="KTD50" s="236"/>
      <c r="KTE50" s="236"/>
      <c r="KTF50" s="236"/>
      <c r="KTG50" s="236"/>
      <c r="KTH50" s="236"/>
      <c r="KTI50" s="236"/>
      <c r="KTJ50" s="236"/>
      <c r="KTK50" s="236"/>
      <c r="KTL50" s="236"/>
      <c r="KTM50" s="236"/>
      <c r="KTN50" s="236"/>
      <c r="KTO50" s="236"/>
      <c r="KTP50" s="236"/>
      <c r="KTQ50" s="236"/>
      <c r="KTR50" s="236"/>
      <c r="KTS50" s="236"/>
      <c r="KTT50" s="236"/>
      <c r="KTU50" s="236"/>
      <c r="KTV50" s="236"/>
      <c r="KTW50" s="236"/>
      <c r="KTX50" s="236"/>
      <c r="KTY50" s="236"/>
      <c r="KTZ50" s="236"/>
      <c r="KUA50" s="236"/>
      <c r="KUB50" s="236"/>
      <c r="KUC50" s="236"/>
      <c r="KUD50" s="236"/>
      <c r="KUE50" s="236"/>
      <c r="KUF50" s="236"/>
      <c r="KUG50" s="236"/>
      <c r="KUH50" s="236"/>
      <c r="KUI50" s="236"/>
      <c r="KUJ50" s="236"/>
      <c r="KUK50" s="236"/>
      <c r="KUL50" s="236"/>
      <c r="KUM50" s="236"/>
      <c r="KUN50" s="236"/>
      <c r="KUO50" s="236"/>
      <c r="KUP50" s="236"/>
      <c r="KUQ50" s="236"/>
      <c r="KUR50" s="236"/>
      <c r="KUS50" s="236"/>
      <c r="KUT50" s="236"/>
      <c r="KUU50" s="236"/>
      <c r="KUV50" s="236"/>
      <c r="KUW50" s="236"/>
      <c r="KUX50" s="236"/>
      <c r="KUY50" s="236"/>
      <c r="KUZ50" s="236"/>
      <c r="KVA50" s="236"/>
      <c r="KVB50" s="236"/>
      <c r="KVC50" s="236"/>
      <c r="KVD50" s="236"/>
      <c r="KVE50" s="236"/>
      <c r="KVF50" s="236"/>
      <c r="KVG50" s="236"/>
      <c r="KVH50" s="236"/>
      <c r="KVI50" s="236"/>
      <c r="KVJ50" s="236"/>
      <c r="KVK50" s="236"/>
      <c r="KVL50" s="236"/>
      <c r="KVM50" s="236"/>
      <c r="KVN50" s="236"/>
      <c r="KVO50" s="236"/>
      <c r="KVP50" s="236"/>
      <c r="KVQ50" s="236"/>
      <c r="KVR50" s="236"/>
      <c r="KVS50" s="236"/>
      <c r="KVT50" s="236"/>
      <c r="KVU50" s="236"/>
      <c r="KVV50" s="236"/>
      <c r="KVW50" s="236"/>
      <c r="KVX50" s="236"/>
      <c r="KVY50" s="236"/>
      <c r="KVZ50" s="236"/>
      <c r="KWA50" s="236"/>
      <c r="KWB50" s="236"/>
      <c r="KWC50" s="236"/>
      <c r="KWD50" s="236"/>
      <c r="KWE50" s="236"/>
      <c r="KWF50" s="236"/>
      <c r="KWG50" s="236"/>
      <c r="KWH50" s="236"/>
      <c r="KWI50" s="236"/>
      <c r="KWJ50" s="236"/>
      <c r="KWK50" s="236"/>
      <c r="KWL50" s="236"/>
      <c r="KWM50" s="236"/>
      <c r="KWN50" s="236"/>
      <c r="KWO50" s="236"/>
      <c r="KWP50" s="236"/>
      <c r="KWQ50" s="236"/>
      <c r="KWR50" s="236"/>
      <c r="KWS50" s="236"/>
      <c r="KWT50" s="236"/>
      <c r="KWU50" s="236"/>
      <c r="KWV50" s="236"/>
      <c r="KWW50" s="236"/>
      <c r="KWX50" s="236"/>
      <c r="KWY50" s="236"/>
      <c r="KWZ50" s="236"/>
      <c r="KXA50" s="236"/>
      <c r="KXB50" s="236"/>
      <c r="KXC50" s="236"/>
      <c r="KXD50" s="236"/>
      <c r="KXE50" s="236"/>
      <c r="KXF50" s="236"/>
      <c r="KXG50" s="236"/>
      <c r="KXH50" s="236"/>
      <c r="KXI50" s="236"/>
      <c r="KXJ50" s="236"/>
      <c r="KXK50" s="236"/>
      <c r="KXL50" s="236"/>
      <c r="KXM50" s="236"/>
      <c r="KXN50" s="236"/>
      <c r="KXO50" s="236"/>
      <c r="KXP50" s="236"/>
      <c r="KXQ50" s="236"/>
      <c r="KXR50" s="236"/>
      <c r="KXS50" s="236"/>
      <c r="KXT50" s="236"/>
      <c r="KXU50" s="236"/>
      <c r="KXV50" s="236"/>
      <c r="KXW50" s="236"/>
      <c r="KXX50" s="236"/>
      <c r="KXY50" s="236"/>
      <c r="KXZ50" s="236"/>
      <c r="KYA50" s="236"/>
      <c r="KYB50" s="236"/>
      <c r="KYC50" s="236"/>
      <c r="KYD50" s="236"/>
      <c r="KYE50" s="236"/>
      <c r="KYF50" s="236"/>
      <c r="KYG50" s="236"/>
      <c r="KYH50" s="236"/>
      <c r="KYI50" s="236"/>
      <c r="KYJ50" s="236"/>
      <c r="KYK50" s="236"/>
      <c r="KYL50" s="236"/>
      <c r="KYM50" s="236"/>
      <c r="KYN50" s="236"/>
      <c r="KYO50" s="236"/>
      <c r="KYP50" s="236"/>
      <c r="KYQ50" s="236"/>
      <c r="KYR50" s="236"/>
      <c r="KYS50" s="236"/>
      <c r="KYT50" s="236"/>
      <c r="KYU50" s="236"/>
      <c r="KYV50" s="236"/>
      <c r="KYW50" s="236"/>
      <c r="KYX50" s="236"/>
      <c r="KYY50" s="236"/>
      <c r="KYZ50" s="236"/>
      <c r="KZA50" s="236"/>
      <c r="KZB50" s="236"/>
      <c r="KZC50" s="236"/>
      <c r="KZD50" s="236"/>
      <c r="KZE50" s="236"/>
      <c r="KZF50" s="236"/>
      <c r="KZG50" s="236"/>
      <c r="KZH50" s="236"/>
      <c r="KZI50" s="236"/>
      <c r="KZJ50" s="236"/>
      <c r="KZK50" s="236"/>
      <c r="KZL50" s="236"/>
      <c r="KZM50" s="236"/>
      <c r="KZN50" s="236"/>
      <c r="KZO50" s="236"/>
      <c r="KZP50" s="236"/>
      <c r="KZQ50" s="236"/>
      <c r="KZR50" s="236"/>
      <c r="KZS50" s="236"/>
      <c r="KZT50" s="236"/>
      <c r="KZU50" s="236"/>
      <c r="KZV50" s="236"/>
      <c r="KZW50" s="236"/>
      <c r="KZX50" s="236"/>
      <c r="KZY50" s="236"/>
      <c r="KZZ50" s="236"/>
      <c r="LAA50" s="236"/>
      <c r="LAB50" s="236"/>
      <c r="LAC50" s="236"/>
      <c r="LAD50" s="236"/>
      <c r="LAE50" s="236"/>
      <c r="LAF50" s="236"/>
      <c r="LAG50" s="236"/>
      <c r="LAH50" s="236"/>
      <c r="LAI50" s="236"/>
      <c r="LAJ50" s="236"/>
      <c r="LAK50" s="236"/>
      <c r="LAL50" s="236"/>
      <c r="LAM50" s="236"/>
      <c r="LAN50" s="236"/>
      <c r="LAO50" s="236"/>
      <c r="LAP50" s="236"/>
      <c r="LAQ50" s="236"/>
      <c r="LAR50" s="236"/>
      <c r="LAS50" s="236"/>
      <c r="LAT50" s="236"/>
      <c r="LAU50" s="236"/>
      <c r="LAV50" s="236"/>
      <c r="LAW50" s="236"/>
      <c r="LAX50" s="236"/>
      <c r="LAY50" s="236"/>
      <c r="LAZ50" s="236"/>
      <c r="LBA50" s="236"/>
      <c r="LBB50" s="236"/>
      <c r="LBC50" s="236"/>
      <c r="LBD50" s="236"/>
      <c r="LBE50" s="236"/>
      <c r="LBF50" s="236"/>
      <c r="LBG50" s="236"/>
      <c r="LBH50" s="236"/>
      <c r="LBI50" s="236"/>
      <c r="LBJ50" s="236"/>
      <c r="LBK50" s="236"/>
      <c r="LBL50" s="236"/>
      <c r="LBM50" s="236"/>
      <c r="LBN50" s="236"/>
      <c r="LBO50" s="236"/>
      <c r="LBP50" s="236"/>
      <c r="LBQ50" s="236"/>
      <c r="LBR50" s="236"/>
      <c r="LBS50" s="236"/>
      <c r="LBT50" s="236"/>
      <c r="LBU50" s="236"/>
      <c r="LBV50" s="236"/>
      <c r="LBW50" s="236"/>
      <c r="LBX50" s="236"/>
      <c r="LBY50" s="236"/>
      <c r="LBZ50" s="236"/>
      <c r="LCA50" s="236"/>
      <c r="LCB50" s="236"/>
      <c r="LCC50" s="236"/>
      <c r="LCD50" s="236"/>
      <c r="LCE50" s="236"/>
      <c r="LCF50" s="236"/>
      <c r="LCG50" s="236"/>
      <c r="LCH50" s="236"/>
      <c r="LCI50" s="236"/>
      <c r="LCJ50" s="236"/>
      <c r="LCK50" s="236"/>
      <c r="LCL50" s="236"/>
      <c r="LCM50" s="236"/>
      <c r="LCN50" s="236"/>
      <c r="LCO50" s="236"/>
      <c r="LCP50" s="236"/>
      <c r="LCQ50" s="236"/>
      <c r="LCR50" s="236"/>
      <c r="LCS50" s="236"/>
      <c r="LCT50" s="236"/>
      <c r="LCU50" s="236"/>
      <c r="LCV50" s="236"/>
      <c r="LCW50" s="236"/>
      <c r="LCX50" s="236"/>
      <c r="LCY50" s="236"/>
      <c r="LCZ50" s="236"/>
      <c r="LDA50" s="236"/>
      <c r="LDB50" s="236"/>
      <c r="LDC50" s="236"/>
      <c r="LDD50" s="236"/>
      <c r="LDE50" s="236"/>
      <c r="LDF50" s="236"/>
      <c r="LDG50" s="236"/>
      <c r="LDH50" s="236"/>
      <c r="LDI50" s="236"/>
      <c r="LDJ50" s="236"/>
      <c r="LDK50" s="236"/>
      <c r="LDL50" s="236"/>
      <c r="LDM50" s="236"/>
      <c r="LDN50" s="236"/>
      <c r="LDO50" s="236"/>
      <c r="LDP50" s="236"/>
      <c r="LDQ50" s="236"/>
      <c r="LDR50" s="236"/>
      <c r="LDS50" s="236"/>
      <c r="LDT50" s="236"/>
      <c r="LDU50" s="236"/>
      <c r="LDV50" s="236"/>
      <c r="LDW50" s="236"/>
      <c r="LDX50" s="236"/>
      <c r="LDY50" s="236"/>
      <c r="LDZ50" s="236"/>
      <c r="LEA50" s="236"/>
      <c r="LEB50" s="236"/>
      <c r="LEC50" s="236"/>
      <c r="LED50" s="236"/>
      <c r="LEE50" s="236"/>
      <c r="LEF50" s="236"/>
      <c r="LEG50" s="236"/>
      <c r="LEH50" s="236"/>
      <c r="LEI50" s="236"/>
      <c r="LEJ50" s="236"/>
      <c r="LEK50" s="236"/>
      <c r="LEL50" s="236"/>
      <c r="LEM50" s="236"/>
      <c r="LEN50" s="236"/>
      <c r="LEO50" s="236"/>
      <c r="LEP50" s="236"/>
      <c r="LEQ50" s="236"/>
      <c r="LER50" s="236"/>
      <c r="LES50" s="236"/>
      <c r="LET50" s="236"/>
      <c r="LEU50" s="236"/>
      <c r="LEV50" s="236"/>
      <c r="LEW50" s="236"/>
      <c r="LEX50" s="236"/>
      <c r="LEY50" s="236"/>
      <c r="LEZ50" s="236"/>
      <c r="LFA50" s="236"/>
      <c r="LFB50" s="236"/>
      <c r="LFC50" s="236"/>
      <c r="LFD50" s="236"/>
      <c r="LFE50" s="236"/>
      <c r="LFF50" s="236"/>
      <c r="LFG50" s="236"/>
      <c r="LFH50" s="236"/>
      <c r="LFI50" s="236"/>
      <c r="LFJ50" s="236"/>
      <c r="LFK50" s="236"/>
      <c r="LFL50" s="236"/>
      <c r="LFM50" s="236"/>
      <c r="LFN50" s="236"/>
      <c r="LFO50" s="236"/>
      <c r="LFP50" s="236"/>
      <c r="LFQ50" s="236"/>
      <c r="LFR50" s="236"/>
      <c r="LFS50" s="236"/>
      <c r="LFT50" s="236"/>
      <c r="LFU50" s="236"/>
      <c r="LFV50" s="236"/>
      <c r="LFW50" s="236"/>
      <c r="LFX50" s="236"/>
      <c r="LFY50" s="236"/>
      <c r="LFZ50" s="236"/>
      <c r="LGA50" s="236"/>
      <c r="LGB50" s="236"/>
      <c r="LGC50" s="236"/>
      <c r="LGD50" s="236"/>
      <c r="LGE50" s="236"/>
      <c r="LGF50" s="236"/>
      <c r="LGG50" s="236"/>
      <c r="LGH50" s="236"/>
      <c r="LGI50" s="236"/>
      <c r="LGJ50" s="236"/>
      <c r="LGK50" s="236"/>
      <c r="LGL50" s="236"/>
      <c r="LGM50" s="236"/>
      <c r="LGN50" s="236"/>
      <c r="LGO50" s="236"/>
      <c r="LGP50" s="236"/>
      <c r="LGQ50" s="236"/>
      <c r="LGR50" s="236"/>
      <c r="LGS50" s="236"/>
      <c r="LGT50" s="236"/>
      <c r="LGU50" s="236"/>
      <c r="LGV50" s="236"/>
      <c r="LGW50" s="236"/>
      <c r="LGX50" s="236"/>
      <c r="LGY50" s="236"/>
      <c r="LGZ50" s="236"/>
      <c r="LHA50" s="236"/>
      <c r="LHB50" s="236"/>
      <c r="LHC50" s="236"/>
      <c r="LHD50" s="236"/>
      <c r="LHE50" s="236"/>
      <c r="LHF50" s="236"/>
      <c r="LHG50" s="236"/>
      <c r="LHH50" s="236"/>
      <c r="LHI50" s="236"/>
      <c r="LHJ50" s="236"/>
      <c r="LHK50" s="236"/>
      <c r="LHL50" s="236"/>
      <c r="LHM50" s="236"/>
      <c r="LHN50" s="236"/>
      <c r="LHO50" s="236"/>
      <c r="LHP50" s="236"/>
      <c r="LHQ50" s="236"/>
      <c r="LHR50" s="236"/>
      <c r="LHS50" s="236"/>
      <c r="LHT50" s="236"/>
      <c r="LHU50" s="236"/>
      <c r="LHV50" s="236"/>
      <c r="LHW50" s="236"/>
      <c r="LHX50" s="236"/>
      <c r="LHY50" s="236"/>
      <c r="LHZ50" s="236"/>
      <c r="LIA50" s="236"/>
      <c r="LIB50" s="236"/>
      <c r="LIC50" s="236"/>
      <c r="LID50" s="236"/>
      <c r="LIE50" s="236"/>
      <c r="LIF50" s="236"/>
      <c r="LIG50" s="236"/>
      <c r="LIH50" s="236"/>
      <c r="LII50" s="236"/>
      <c r="LIJ50" s="236"/>
      <c r="LIK50" s="236"/>
      <c r="LIL50" s="236"/>
      <c r="LIM50" s="236"/>
      <c r="LIN50" s="236"/>
      <c r="LIO50" s="236"/>
      <c r="LIP50" s="236"/>
      <c r="LIQ50" s="236"/>
      <c r="LIR50" s="236"/>
      <c r="LIS50" s="236"/>
      <c r="LIT50" s="236"/>
      <c r="LIU50" s="236"/>
      <c r="LIV50" s="236"/>
      <c r="LIW50" s="236"/>
      <c r="LIX50" s="236"/>
      <c r="LIY50" s="236"/>
      <c r="LIZ50" s="236"/>
      <c r="LJA50" s="236"/>
      <c r="LJB50" s="236"/>
      <c r="LJC50" s="236"/>
      <c r="LJD50" s="236"/>
      <c r="LJE50" s="236"/>
      <c r="LJF50" s="236"/>
      <c r="LJG50" s="236"/>
      <c r="LJH50" s="236"/>
      <c r="LJI50" s="236"/>
      <c r="LJJ50" s="236"/>
      <c r="LJK50" s="236"/>
      <c r="LJL50" s="236"/>
      <c r="LJM50" s="236"/>
      <c r="LJN50" s="236"/>
      <c r="LJO50" s="236"/>
      <c r="LJP50" s="236"/>
      <c r="LJQ50" s="236"/>
      <c r="LJR50" s="236"/>
      <c r="LJS50" s="236"/>
      <c r="LJT50" s="236"/>
      <c r="LJU50" s="236"/>
      <c r="LJV50" s="236"/>
      <c r="LJW50" s="236"/>
      <c r="LJX50" s="236"/>
      <c r="LJY50" s="236"/>
      <c r="LJZ50" s="236"/>
      <c r="LKA50" s="236"/>
      <c r="LKB50" s="236"/>
      <c r="LKC50" s="236"/>
      <c r="LKD50" s="236"/>
      <c r="LKE50" s="236"/>
      <c r="LKF50" s="236"/>
      <c r="LKG50" s="236"/>
      <c r="LKH50" s="236"/>
      <c r="LKI50" s="236"/>
      <c r="LKJ50" s="236"/>
      <c r="LKK50" s="236"/>
      <c r="LKL50" s="236"/>
      <c r="LKM50" s="236"/>
      <c r="LKN50" s="236"/>
      <c r="LKO50" s="236"/>
      <c r="LKP50" s="236"/>
      <c r="LKQ50" s="236"/>
      <c r="LKR50" s="236"/>
      <c r="LKS50" s="236"/>
      <c r="LKT50" s="236"/>
      <c r="LKU50" s="236"/>
      <c r="LKV50" s="236"/>
      <c r="LKW50" s="236"/>
      <c r="LKX50" s="236"/>
      <c r="LKY50" s="236"/>
      <c r="LKZ50" s="236"/>
      <c r="LLA50" s="236"/>
      <c r="LLB50" s="236"/>
      <c r="LLC50" s="236"/>
      <c r="LLD50" s="236"/>
      <c r="LLE50" s="236"/>
      <c r="LLF50" s="236"/>
      <c r="LLG50" s="236"/>
      <c r="LLH50" s="236"/>
      <c r="LLI50" s="236"/>
      <c r="LLJ50" s="236"/>
      <c r="LLK50" s="236"/>
      <c r="LLL50" s="236"/>
      <c r="LLM50" s="236"/>
      <c r="LLN50" s="236"/>
      <c r="LLO50" s="236"/>
      <c r="LLP50" s="236"/>
      <c r="LLQ50" s="236"/>
      <c r="LLR50" s="236"/>
      <c r="LLS50" s="236"/>
      <c r="LLT50" s="236"/>
      <c r="LLU50" s="236"/>
      <c r="LLV50" s="236"/>
      <c r="LLW50" s="236"/>
      <c r="LLX50" s="236"/>
      <c r="LLY50" s="236"/>
      <c r="LLZ50" s="236"/>
      <c r="LMA50" s="236"/>
      <c r="LMB50" s="236"/>
      <c r="LMC50" s="236"/>
      <c r="LMD50" s="236"/>
      <c r="LME50" s="236"/>
      <c r="LMF50" s="236"/>
      <c r="LMG50" s="236"/>
      <c r="LMH50" s="236"/>
      <c r="LMI50" s="236"/>
      <c r="LMJ50" s="236"/>
      <c r="LMK50" s="236"/>
      <c r="LML50" s="236"/>
      <c r="LMM50" s="236"/>
      <c r="LMN50" s="236"/>
      <c r="LMO50" s="236"/>
      <c r="LMP50" s="236"/>
      <c r="LMQ50" s="236"/>
      <c r="LMR50" s="236"/>
      <c r="LMS50" s="236"/>
      <c r="LMT50" s="236"/>
      <c r="LMU50" s="236"/>
      <c r="LMV50" s="236"/>
      <c r="LMW50" s="236"/>
      <c r="LMX50" s="236"/>
      <c r="LMY50" s="236"/>
      <c r="LMZ50" s="236"/>
      <c r="LNA50" s="236"/>
      <c r="LNB50" s="236"/>
      <c r="LNC50" s="236"/>
      <c r="LND50" s="236"/>
      <c r="LNE50" s="236"/>
      <c r="LNF50" s="236"/>
      <c r="LNG50" s="236"/>
      <c r="LNH50" s="236"/>
      <c r="LNI50" s="236"/>
      <c r="LNJ50" s="236"/>
      <c r="LNK50" s="236"/>
      <c r="LNL50" s="236"/>
      <c r="LNM50" s="236"/>
      <c r="LNN50" s="236"/>
      <c r="LNO50" s="236"/>
      <c r="LNP50" s="236"/>
      <c r="LNQ50" s="236"/>
      <c r="LNR50" s="236"/>
      <c r="LNS50" s="236"/>
      <c r="LNT50" s="236"/>
      <c r="LNU50" s="236"/>
      <c r="LNV50" s="236"/>
      <c r="LNW50" s="236"/>
      <c r="LNX50" s="236"/>
      <c r="LNY50" s="236"/>
      <c r="LNZ50" s="236"/>
      <c r="LOA50" s="236"/>
      <c r="LOB50" s="236"/>
      <c r="LOC50" s="236"/>
      <c r="LOD50" s="236"/>
      <c r="LOE50" s="236"/>
      <c r="LOF50" s="236"/>
      <c r="LOG50" s="236"/>
      <c r="LOH50" s="236"/>
      <c r="LOI50" s="236"/>
      <c r="LOJ50" s="236"/>
      <c r="LOK50" s="236"/>
      <c r="LOL50" s="236"/>
      <c r="LOM50" s="236"/>
      <c r="LON50" s="236"/>
      <c r="LOO50" s="236"/>
      <c r="LOP50" s="236"/>
      <c r="LOQ50" s="236"/>
      <c r="LOR50" s="236"/>
      <c r="LOS50" s="236"/>
      <c r="LOT50" s="236"/>
      <c r="LOU50" s="236"/>
      <c r="LOV50" s="236"/>
      <c r="LOW50" s="236"/>
      <c r="LOX50" s="236"/>
      <c r="LOY50" s="236"/>
      <c r="LOZ50" s="236"/>
      <c r="LPA50" s="236"/>
      <c r="LPB50" s="236"/>
      <c r="LPC50" s="236"/>
      <c r="LPD50" s="236"/>
      <c r="LPE50" s="236"/>
      <c r="LPF50" s="236"/>
      <c r="LPG50" s="236"/>
      <c r="LPH50" s="236"/>
      <c r="LPI50" s="236"/>
      <c r="LPJ50" s="236"/>
      <c r="LPK50" s="236"/>
      <c r="LPL50" s="236"/>
      <c r="LPM50" s="236"/>
      <c r="LPN50" s="236"/>
      <c r="LPO50" s="236"/>
      <c r="LPP50" s="236"/>
      <c r="LPQ50" s="236"/>
      <c r="LPR50" s="236"/>
      <c r="LPS50" s="236"/>
      <c r="LPT50" s="236"/>
      <c r="LPU50" s="236"/>
      <c r="LPV50" s="236"/>
      <c r="LPW50" s="236"/>
      <c r="LPX50" s="236"/>
      <c r="LPY50" s="236"/>
      <c r="LPZ50" s="236"/>
      <c r="LQA50" s="236"/>
      <c r="LQB50" s="236"/>
      <c r="LQC50" s="236"/>
      <c r="LQD50" s="236"/>
      <c r="LQE50" s="236"/>
      <c r="LQF50" s="236"/>
      <c r="LQG50" s="236"/>
      <c r="LQH50" s="236"/>
      <c r="LQI50" s="236"/>
      <c r="LQJ50" s="236"/>
      <c r="LQK50" s="236"/>
      <c r="LQL50" s="236"/>
      <c r="LQM50" s="236"/>
      <c r="LQN50" s="236"/>
      <c r="LQO50" s="236"/>
      <c r="LQP50" s="236"/>
      <c r="LQQ50" s="236"/>
      <c r="LQR50" s="236"/>
      <c r="LQS50" s="236"/>
      <c r="LQT50" s="236"/>
      <c r="LQU50" s="236"/>
      <c r="LQV50" s="236"/>
      <c r="LQW50" s="236"/>
      <c r="LQX50" s="236"/>
      <c r="LQY50" s="236"/>
      <c r="LQZ50" s="236"/>
      <c r="LRA50" s="236"/>
      <c r="LRB50" s="236"/>
      <c r="LRC50" s="236"/>
      <c r="LRD50" s="236"/>
      <c r="LRE50" s="236"/>
      <c r="LRF50" s="236"/>
      <c r="LRG50" s="236"/>
      <c r="LRH50" s="236"/>
      <c r="LRI50" s="236"/>
      <c r="LRJ50" s="236"/>
      <c r="LRK50" s="236"/>
      <c r="LRL50" s="236"/>
      <c r="LRM50" s="236"/>
      <c r="LRN50" s="236"/>
      <c r="LRO50" s="236"/>
      <c r="LRP50" s="236"/>
      <c r="LRQ50" s="236"/>
      <c r="LRR50" s="236"/>
      <c r="LRS50" s="236"/>
      <c r="LRT50" s="236"/>
      <c r="LRU50" s="236"/>
      <c r="LRV50" s="236"/>
      <c r="LRW50" s="236"/>
      <c r="LRX50" s="236"/>
      <c r="LRY50" s="236"/>
      <c r="LRZ50" s="236"/>
      <c r="LSA50" s="236"/>
      <c r="LSB50" s="236"/>
      <c r="LSC50" s="236"/>
      <c r="LSD50" s="236"/>
      <c r="LSE50" s="236"/>
      <c r="LSF50" s="236"/>
      <c r="LSG50" s="236"/>
      <c r="LSH50" s="236"/>
      <c r="LSI50" s="236"/>
      <c r="LSJ50" s="236"/>
      <c r="LSK50" s="236"/>
      <c r="LSL50" s="236"/>
      <c r="LSM50" s="236"/>
      <c r="LSN50" s="236"/>
      <c r="LSO50" s="236"/>
      <c r="LSP50" s="236"/>
      <c r="LSQ50" s="236"/>
      <c r="LSR50" s="236"/>
      <c r="LSS50" s="236"/>
      <c r="LST50" s="236"/>
      <c r="LSU50" s="236"/>
      <c r="LSV50" s="236"/>
      <c r="LSW50" s="236"/>
      <c r="LSX50" s="236"/>
      <c r="LSY50" s="236"/>
      <c r="LSZ50" s="236"/>
      <c r="LTA50" s="236"/>
      <c r="LTB50" s="236"/>
      <c r="LTC50" s="236"/>
      <c r="LTD50" s="236"/>
      <c r="LTE50" s="236"/>
      <c r="LTF50" s="236"/>
      <c r="LTG50" s="236"/>
      <c r="LTH50" s="236"/>
      <c r="LTI50" s="236"/>
      <c r="LTJ50" s="236"/>
      <c r="LTK50" s="236"/>
      <c r="LTL50" s="236"/>
      <c r="LTM50" s="236"/>
      <c r="LTN50" s="236"/>
      <c r="LTO50" s="236"/>
      <c r="LTP50" s="236"/>
      <c r="LTQ50" s="236"/>
      <c r="LTR50" s="236"/>
      <c r="LTS50" s="236"/>
      <c r="LTT50" s="236"/>
      <c r="LTU50" s="236"/>
      <c r="LTV50" s="236"/>
      <c r="LTW50" s="236"/>
      <c r="LTX50" s="236"/>
      <c r="LTY50" s="236"/>
      <c r="LTZ50" s="236"/>
      <c r="LUA50" s="236"/>
      <c r="LUB50" s="236"/>
      <c r="LUC50" s="236"/>
      <c r="LUD50" s="236"/>
      <c r="LUE50" s="236"/>
      <c r="LUF50" s="236"/>
      <c r="LUG50" s="236"/>
      <c r="LUH50" s="236"/>
      <c r="LUI50" s="236"/>
      <c r="LUJ50" s="236"/>
      <c r="LUK50" s="236"/>
      <c r="LUL50" s="236"/>
      <c r="LUM50" s="236"/>
      <c r="LUN50" s="236"/>
      <c r="LUO50" s="236"/>
      <c r="LUP50" s="236"/>
      <c r="LUQ50" s="236"/>
      <c r="LUR50" s="236"/>
      <c r="LUS50" s="236"/>
      <c r="LUT50" s="236"/>
      <c r="LUU50" s="236"/>
      <c r="LUV50" s="236"/>
      <c r="LUW50" s="236"/>
      <c r="LUX50" s="236"/>
      <c r="LUY50" s="236"/>
      <c r="LUZ50" s="236"/>
      <c r="LVA50" s="236"/>
      <c r="LVB50" s="236"/>
      <c r="LVC50" s="236"/>
      <c r="LVD50" s="236"/>
      <c r="LVE50" s="236"/>
      <c r="LVF50" s="236"/>
      <c r="LVG50" s="236"/>
      <c r="LVH50" s="236"/>
      <c r="LVI50" s="236"/>
      <c r="LVJ50" s="236"/>
      <c r="LVK50" s="236"/>
      <c r="LVL50" s="236"/>
      <c r="LVM50" s="236"/>
      <c r="LVN50" s="236"/>
      <c r="LVO50" s="236"/>
      <c r="LVP50" s="236"/>
      <c r="LVQ50" s="236"/>
      <c r="LVR50" s="236"/>
      <c r="LVS50" s="236"/>
      <c r="LVT50" s="236"/>
      <c r="LVU50" s="236"/>
      <c r="LVV50" s="236"/>
      <c r="LVW50" s="236"/>
      <c r="LVX50" s="236"/>
      <c r="LVY50" s="236"/>
      <c r="LVZ50" s="236"/>
      <c r="LWA50" s="236"/>
      <c r="LWB50" s="236"/>
      <c r="LWC50" s="236"/>
      <c r="LWD50" s="236"/>
      <c r="LWE50" s="236"/>
      <c r="LWF50" s="236"/>
      <c r="LWG50" s="236"/>
      <c r="LWH50" s="236"/>
      <c r="LWI50" s="236"/>
      <c r="LWJ50" s="236"/>
      <c r="LWK50" s="236"/>
      <c r="LWL50" s="236"/>
      <c r="LWM50" s="236"/>
      <c r="LWN50" s="236"/>
      <c r="LWO50" s="236"/>
      <c r="LWP50" s="236"/>
      <c r="LWQ50" s="236"/>
      <c r="LWR50" s="236"/>
      <c r="LWS50" s="236"/>
      <c r="LWT50" s="236"/>
      <c r="LWU50" s="236"/>
      <c r="LWV50" s="236"/>
      <c r="LWW50" s="236"/>
      <c r="LWX50" s="236"/>
      <c r="LWY50" s="236"/>
      <c r="LWZ50" s="236"/>
      <c r="LXA50" s="236"/>
      <c r="LXB50" s="236"/>
      <c r="LXC50" s="236"/>
      <c r="LXD50" s="236"/>
      <c r="LXE50" s="236"/>
      <c r="LXF50" s="236"/>
      <c r="LXG50" s="236"/>
      <c r="LXH50" s="236"/>
      <c r="LXI50" s="236"/>
      <c r="LXJ50" s="236"/>
      <c r="LXK50" s="236"/>
      <c r="LXL50" s="236"/>
      <c r="LXM50" s="236"/>
      <c r="LXN50" s="236"/>
      <c r="LXO50" s="236"/>
      <c r="LXP50" s="236"/>
      <c r="LXQ50" s="236"/>
      <c r="LXR50" s="236"/>
      <c r="LXS50" s="236"/>
      <c r="LXT50" s="236"/>
      <c r="LXU50" s="236"/>
      <c r="LXV50" s="236"/>
      <c r="LXW50" s="236"/>
      <c r="LXX50" s="236"/>
      <c r="LXY50" s="236"/>
      <c r="LXZ50" s="236"/>
      <c r="LYA50" s="236"/>
      <c r="LYB50" s="236"/>
      <c r="LYC50" s="236"/>
      <c r="LYD50" s="236"/>
      <c r="LYE50" s="236"/>
      <c r="LYF50" s="236"/>
      <c r="LYG50" s="236"/>
      <c r="LYH50" s="236"/>
      <c r="LYI50" s="236"/>
      <c r="LYJ50" s="236"/>
      <c r="LYK50" s="236"/>
      <c r="LYL50" s="236"/>
      <c r="LYM50" s="236"/>
      <c r="LYN50" s="236"/>
      <c r="LYO50" s="236"/>
      <c r="LYP50" s="236"/>
      <c r="LYQ50" s="236"/>
      <c r="LYR50" s="236"/>
      <c r="LYS50" s="236"/>
      <c r="LYT50" s="236"/>
      <c r="LYU50" s="236"/>
      <c r="LYV50" s="236"/>
      <c r="LYW50" s="236"/>
      <c r="LYX50" s="236"/>
      <c r="LYY50" s="236"/>
      <c r="LYZ50" s="236"/>
      <c r="LZA50" s="236"/>
      <c r="LZB50" s="236"/>
      <c r="LZC50" s="236"/>
      <c r="LZD50" s="236"/>
      <c r="LZE50" s="236"/>
      <c r="LZF50" s="236"/>
      <c r="LZG50" s="236"/>
      <c r="LZH50" s="236"/>
      <c r="LZI50" s="236"/>
      <c r="LZJ50" s="236"/>
      <c r="LZK50" s="236"/>
      <c r="LZL50" s="236"/>
      <c r="LZM50" s="236"/>
      <c r="LZN50" s="236"/>
      <c r="LZO50" s="236"/>
      <c r="LZP50" s="236"/>
      <c r="LZQ50" s="236"/>
      <c r="LZR50" s="236"/>
      <c r="LZS50" s="236"/>
      <c r="LZT50" s="236"/>
      <c r="LZU50" s="236"/>
      <c r="LZV50" s="236"/>
      <c r="LZW50" s="236"/>
      <c r="LZX50" s="236"/>
      <c r="LZY50" s="236"/>
      <c r="LZZ50" s="236"/>
      <c r="MAA50" s="236"/>
      <c r="MAB50" s="236"/>
      <c r="MAC50" s="236"/>
      <c r="MAD50" s="236"/>
      <c r="MAE50" s="236"/>
      <c r="MAF50" s="236"/>
      <c r="MAG50" s="236"/>
      <c r="MAH50" s="236"/>
      <c r="MAI50" s="236"/>
      <c r="MAJ50" s="236"/>
      <c r="MAK50" s="236"/>
      <c r="MAL50" s="236"/>
      <c r="MAM50" s="236"/>
      <c r="MAN50" s="236"/>
      <c r="MAO50" s="236"/>
      <c r="MAP50" s="236"/>
      <c r="MAQ50" s="236"/>
      <c r="MAR50" s="236"/>
      <c r="MAS50" s="236"/>
      <c r="MAT50" s="236"/>
      <c r="MAU50" s="236"/>
      <c r="MAV50" s="236"/>
      <c r="MAW50" s="236"/>
      <c r="MAX50" s="236"/>
      <c r="MAY50" s="236"/>
      <c r="MAZ50" s="236"/>
      <c r="MBA50" s="236"/>
      <c r="MBB50" s="236"/>
      <c r="MBC50" s="236"/>
      <c r="MBD50" s="236"/>
      <c r="MBE50" s="236"/>
      <c r="MBF50" s="236"/>
      <c r="MBG50" s="236"/>
      <c r="MBH50" s="236"/>
      <c r="MBI50" s="236"/>
      <c r="MBJ50" s="236"/>
      <c r="MBK50" s="236"/>
      <c r="MBL50" s="236"/>
      <c r="MBM50" s="236"/>
      <c r="MBN50" s="236"/>
      <c r="MBO50" s="236"/>
      <c r="MBP50" s="236"/>
      <c r="MBQ50" s="236"/>
      <c r="MBR50" s="236"/>
      <c r="MBS50" s="236"/>
      <c r="MBT50" s="236"/>
      <c r="MBU50" s="236"/>
      <c r="MBV50" s="236"/>
      <c r="MBW50" s="236"/>
      <c r="MBX50" s="236"/>
      <c r="MBY50" s="236"/>
      <c r="MBZ50" s="236"/>
      <c r="MCA50" s="236"/>
      <c r="MCB50" s="236"/>
      <c r="MCC50" s="236"/>
      <c r="MCD50" s="236"/>
      <c r="MCE50" s="236"/>
      <c r="MCF50" s="236"/>
      <c r="MCG50" s="236"/>
      <c r="MCH50" s="236"/>
      <c r="MCI50" s="236"/>
      <c r="MCJ50" s="236"/>
      <c r="MCK50" s="236"/>
      <c r="MCL50" s="236"/>
      <c r="MCM50" s="236"/>
      <c r="MCN50" s="236"/>
      <c r="MCO50" s="236"/>
      <c r="MCP50" s="236"/>
      <c r="MCQ50" s="236"/>
      <c r="MCR50" s="236"/>
      <c r="MCS50" s="236"/>
      <c r="MCT50" s="236"/>
      <c r="MCU50" s="236"/>
      <c r="MCV50" s="236"/>
      <c r="MCW50" s="236"/>
      <c r="MCX50" s="236"/>
      <c r="MCY50" s="236"/>
      <c r="MCZ50" s="236"/>
      <c r="MDA50" s="236"/>
      <c r="MDB50" s="236"/>
      <c r="MDC50" s="236"/>
      <c r="MDD50" s="236"/>
      <c r="MDE50" s="236"/>
      <c r="MDF50" s="236"/>
      <c r="MDG50" s="236"/>
      <c r="MDH50" s="236"/>
      <c r="MDI50" s="236"/>
      <c r="MDJ50" s="236"/>
      <c r="MDK50" s="236"/>
      <c r="MDL50" s="236"/>
      <c r="MDM50" s="236"/>
      <c r="MDN50" s="236"/>
      <c r="MDO50" s="236"/>
      <c r="MDP50" s="236"/>
      <c r="MDQ50" s="236"/>
      <c r="MDR50" s="236"/>
      <c r="MDS50" s="236"/>
      <c r="MDT50" s="236"/>
      <c r="MDU50" s="236"/>
      <c r="MDV50" s="236"/>
      <c r="MDW50" s="236"/>
      <c r="MDX50" s="236"/>
      <c r="MDY50" s="236"/>
      <c r="MDZ50" s="236"/>
      <c r="MEA50" s="236"/>
      <c r="MEB50" s="236"/>
      <c r="MEC50" s="236"/>
      <c r="MED50" s="236"/>
      <c r="MEE50" s="236"/>
      <c r="MEF50" s="236"/>
      <c r="MEG50" s="236"/>
      <c r="MEH50" s="236"/>
      <c r="MEI50" s="236"/>
      <c r="MEJ50" s="236"/>
      <c r="MEK50" s="236"/>
      <c r="MEL50" s="236"/>
      <c r="MEM50" s="236"/>
      <c r="MEN50" s="236"/>
      <c r="MEO50" s="236"/>
      <c r="MEP50" s="236"/>
      <c r="MEQ50" s="236"/>
      <c r="MER50" s="236"/>
      <c r="MES50" s="236"/>
      <c r="MET50" s="236"/>
      <c r="MEU50" s="236"/>
      <c r="MEV50" s="236"/>
      <c r="MEW50" s="236"/>
      <c r="MEX50" s="236"/>
      <c r="MEY50" s="236"/>
      <c r="MEZ50" s="236"/>
      <c r="MFA50" s="236"/>
      <c r="MFB50" s="236"/>
      <c r="MFC50" s="236"/>
      <c r="MFD50" s="236"/>
      <c r="MFE50" s="236"/>
      <c r="MFF50" s="236"/>
      <c r="MFG50" s="236"/>
      <c r="MFH50" s="236"/>
      <c r="MFI50" s="236"/>
      <c r="MFJ50" s="236"/>
      <c r="MFK50" s="236"/>
      <c r="MFL50" s="236"/>
      <c r="MFM50" s="236"/>
      <c r="MFN50" s="236"/>
      <c r="MFO50" s="236"/>
      <c r="MFP50" s="236"/>
      <c r="MFQ50" s="236"/>
      <c r="MFR50" s="236"/>
      <c r="MFS50" s="236"/>
      <c r="MFT50" s="236"/>
      <c r="MFU50" s="236"/>
      <c r="MFV50" s="236"/>
      <c r="MFW50" s="236"/>
      <c r="MFX50" s="236"/>
      <c r="MFY50" s="236"/>
      <c r="MFZ50" s="236"/>
      <c r="MGA50" s="236"/>
      <c r="MGB50" s="236"/>
      <c r="MGC50" s="236"/>
      <c r="MGD50" s="236"/>
      <c r="MGE50" s="236"/>
      <c r="MGF50" s="236"/>
      <c r="MGG50" s="236"/>
      <c r="MGH50" s="236"/>
      <c r="MGI50" s="236"/>
      <c r="MGJ50" s="236"/>
      <c r="MGK50" s="236"/>
      <c r="MGL50" s="236"/>
      <c r="MGM50" s="236"/>
      <c r="MGN50" s="236"/>
      <c r="MGO50" s="236"/>
      <c r="MGP50" s="236"/>
      <c r="MGQ50" s="236"/>
      <c r="MGR50" s="236"/>
      <c r="MGS50" s="236"/>
      <c r="MGT50" s="236"/>
      <c r="MGU50" s="236"/>
      <c r="MGV50" s="236"/>
      <c r="MGW50" s="236"/>
      <c r="MGX50" s="236"/>
      <c r="MGY50" s="236"/>
      <c r="MGZ50" s="236"/>
      <c r="MHA50" s="236"/>
      <c r="MHB50" s="236"/>
      <c r="MHC50" s="236"/>
      <c r="MHD50" s="236"/>
      <c r="MHE50" s="236"/>
      <c r="MHF50" s="236"/>
      <c r="MHG50" s="236"/>
      <c r="MHH50" s="236"/>
      <c r="MHI50" s="236"/>
      <c r="MHJ50" s="236"/>
      <c r="MHK50" s="236"/>
      <c r="MHL50" s="236"/>
      <c r="MHM50" s="236"/>
      <c r="MHN50" s="236"/>
      <c r="MHO50" s="236"/>
      <c r="MHP50" s="236"/>
      <c r="MHQ50" s="236"/>
      <c r="MHR50" s="236"/>
      <c r="MHS50" s="236"/>
      <c r="MHT50" s="236"/>
      <c r="MHU50" s="236"/>
      <c r="MHV50" s="236"/>
      <c r="MHW50" s="236"/>
      <c r="MHX50" s="236"/>
      <c r="MHY50" s="236"/>
      <c r="MHZ50" s="236"/>
      <c r="MIA50" s="236"/>
      <c r="MIB50" s="236"/>
      <c r="MIC50" s="236"/>
      <c r="MID50" s="236"/>
      <c r="MIE50" s="236"/>
      <c r="MIF50" s="236"/>
      <c r="MIG50" s="236"/>
      <c r="MIH50" s="236"/>
      <c r="MII50" s="236"/>
      <c r="MIJ50" s="236"/>
      <c r="MIK50" s="236"/>
      <c r="MIL50" s="236"/>
      <c r="MIM50" s="236"/>
      <c r="MIN50" s="236"/>
      <c r="MIO50" s="236"/>
      <c r="MIP50" s="236"/>
      <c r="MIQ50" s="236"/>
      <c r="MIR50" s="236"/>
      <c r="MIS50" s="236"/>
      <c r="MIT50" s="236"/>
      <c r="MIU50" s="236"/>
      <c r="MIV50" s="236"/>
      <c r="MIW50" s="236"/>
      <c r="MIX50" s="236"/>
      <c r="MIY50" s="236"/>
      <c r="MIZ50" s="236"/>
      <c r="MJA50" s="236"/>
      <c r="MJB50" s="236"/>
      <c r="MJC50" s="236"/>
      <c r="MJD50" s="236"/>
      <c r="MJE50" s="236"/>
      <c r="MJF50" s="236"/>
      <c r="MJG50" s="236"/>
      <c r="MJH50" s="236"/>
      <c r="MJI50" s="236"/>
      <c r="MJJ50" s="236"/>
      <c r="MJK50" s="236"/>
      <c r="MJL50" s="236"/>
      <c r="MJM50" s="236"/>
      <c r="MJN50" s="236"/>
      <c r="MJO50" s="236"/>
      <c r="MJP50" s="236"/>
      <c r="MJQ50" s="236"/>
      <c r="MJR50" s="236"/>
      <c r="MJS50" s="236"/>
      <c r="MJT50" s="236"/>
      <c r="MJU50" s="236"/>
      <c r="MJV50" s="236"/>
      <c r="MJW50" s="236"/>
      <c r="MJX50" s="236"/>
      <c r="MJY50" s="236"/>
      <c r="MJZ50" s="236"/>
      <c r="MKA50" s="236"/>
      <c r="MKB50" s="236"/>
      <c r="MKC50" s="236"/>
      <c r="MKD50" s="236"/>
      <c r="MKE50" s="236"/>
      <c r="MKF50" s="236"/>
      <c r="MKG50" s="236"/>
      <c r="MKH50" s="236"/>
      <c r="MKI50" s="236"/>
      <c r="MKJ50" s="236"/>
      <c r="MKK50" s="236"/>
      <c r="MKL50" s="236"/>
      <c r="MKM50" s="236"/>
      <c r="MKN50" s="236"/>
      <c r="MKO50" s="236"/>
      <c r="MKP50" s="236"/>
      <c r="MKQ50" s="236"/>
      <c r="MKR50" s="236"/>
      <c r="MKS50" s="236"/>
      <c r="MKT50" s="236"/>
      <c r="MKU50" s="236"/>
      <c r="MKV50" s="236"/>
      <c r="MKW50" s="236"/>
      <c r="MKX50" s="236"/>
      <c r="MKY50" s="236"/>
      <c r="MKZ50" s="236"/>
      <c r="MLA50" s="236"/>
      <c r="MLB50" s="236"/>
      <c r="MLC50" s="236"/>
      <c r="MLD50" s="236"/>
      <c r="MLE50" s="236"/>
      <c r="MLF50" s="236"/>
      <c r="MLG50" s="236"/>
      <c r="MLH50" s="236"/>
      <c r="MLI50" s="236"/>
      <c r="MLJ50" s="236"/>
      <c r="MLK50" s="236"/>
      <c r="MLL50" s="236"/>
      <c r="MLM50" s="236"/>
      <c r="MLN50" s="236"/>
      <c r="MLO50" s="236"/>
      <c r="MLP50" s="236"/>
      <c r="MLQ50" s="236"/>
      <c r="MLR50" s="236"/>
      <c r="MLS50" s="236"/>
      <c r="MLT50" s="236"/>
      <c r="MLU50" s="236"/>
      <c r="MLV50" s="236"/>
      <c r="MLW50" s="236"/>
      <c r="MLX50" s="236"/>
      <c r="MLY50" s="236"/>
      <c r="MLZ50" s="236"/>
      <c r="MMA50" s="236"/>
      <c r="MMB50" s="236"/>
      <c r="MMC50" s="236"/>
      <c r="MMD50" s="236"/>
      <c r="MME50" s="236"/>
      <c r="MMF50" s="236"/>
      <c r="MMG50" s="236"/>
      <c r="MMH50" s="236"/>
      <c r="MMI50" s="236"/>
      <c r="MMJ50" s="236"/>
      <c r="MMK50" s="236"/>
      <c r="MML50" s="236"/>
      <c r="MMM50" s="236"/>
      <c r="MMN50" s="236"/>
      <c r="MMO50" s="236"/>
      <c r="MMP50" s="236"/>
      <c r="MMQ50" s="236"/>
      <c r="MMR50" s="236"/>
      <c r="MMS50" s="236"/>
      <c r="MMT50" s="236"/>
      <c r="MMU50" s="236"/>
      <c r="MMV50" s="236"/>
      <c r="MMW50" s="236"/>
      <c r="MMX50" s="236"/>
      <c r="MMY50" s="236"/>
      <c r="MMZ50" s="236"/>
      <c r="MNA50" s="236"/>
      <c r="MNB50" s="236"/>
      <c r="MNC50" s="236"/>
      <c r="MND50" s="236"/>
      <c r="MNE50" s="236"/>
      <c r="MNF50" s="236"/>
      <c r="MNG50" s="236"/>
      <c r="MNH50" s="236"/>
      <c r="MNI50" s="236"/>
      <c r="MNJ50" s="236"/>
      <c r="MNK50" s="236"/>
      <c r="MNL50" s="236"/>
      <c r="MNM50" s="236"/>
      <c r="MNN50" s="236"/>
      <c r="MNO50" s="236"/>
      <c r="MNP50" s="236"/>
      <c r="MNQ50" s="236"/>
      <c r="MNR50" s="236"/>
      <c r="MNS50" s="236"/>
      <c r="MNT50" s="236"/>
      <c r="MNU50" s="236"/>
      <c r="MNV50" s="236"/>
      <c r="MNW50" s="236"/>
      <c r="MNX50" s="236"/>
      <c r="MNY50" s="236"/>
      <c r="MNZ50" s="236"/>
      <c r="MOA50" s="236"/>
      <c r="MOB50" s="236"/>
      <c r="MOC50" s="236"/>
      <c r="MOD50" s="236"/>
      <c r="MOE50" s="236"/>
      <c r="MOF50" s="236"/>
      <c r="MOG50" s="236"/>
      <c r="MOH50" s="236"/>
      <c r="MOI50" s="236"/>
      <c r="MOJ50" s="236"/>
      <c r="MOK50" s="236"/>
      <c r="MOL50" s="236"/>
      <c r="MOM50" s="236"/>
      <c r="MON50" s="236"/>
      <c r="MOO50" s="236"/>
      <c r="MOP50" s="236"/>
      <c r="MOQ50" s="236"/>
      <c r="MOR50" s="236"/>
      <c r="MOS50" s="236"/>
      <c r="MOT50" s="236"/>
      <c r="MOU50" s="236"/>
      <c r="MOV50" s="236"/>
      <c r="MOW50" s="236"/>
      <c r="MOX50" s="236"/>
      <c r="MOY50" s="236"/>
      <c r="MOZ50" s="236"/>
      <c r="MPA50" s="236"/>
      <c r="MPB50" s="236"/>
      <c r="MPC50" s="236"/>
      <c r="MPD50" s="236"/>
      <c r="MPE50" s="236"/>
      <c r="MPF50" s="236"/>
      <c r="MPG50" s="236"/>
      <c r="MPH50" s="236"/>
      <c r="MPI50" s="236"/>
      <c r="MPJ50" s="236"/>
      <c r="MPK50" s="236"/>
      <c r="MPL50" s="236"/>
      <c r="MPM50" s="236"/>
      <c r="MPN50" s="236"/>
      <c r="MPO50" s="236"/>
      <c r="MPP50" s="236"/>
      <c r="MPQ50" s="236"/>
      <c r="MPR50" s="236"/>
      <c r="MPS50" s="236"/>
      <c r="MPT50" s="236"/>
      <c r="MPU50" s="236"/>
      <c r="MPV50" s="236"/>
      <c r="MPW50" s="236"/>
      <c r="MPX50" s="236"/>
      <c r="MPY50" s="236"/>
      <c r="MPZ50" s="236"/>
      <c r="MQA50" s="236"/>
      <c r="MQB50" s="236"/>
      <c r="MQC50" s="236"/>
      <c r="MQD50" s="236"/>
      <c r="MQE50" s="236"/>
      <c r="MQF50" s="236"/>
      <c r="MQG50" s="236"/>
      <c r="MQH50" s="236"/>
      <c r="MQI50" s="236"/>
      <c r="MQJ50" s="236"/>
      <c r="MQK50" s="236"/>
      <c r="MQL50" s="236"/>
      <c r="MQM50" s="236"/>
      <c r="MQN50" s="236"/>
      <c r="MQO50" s="236"/>
      <c r="MQP50" s="236"/>
      <c r="MQQ50" s="236"/>
      <c r="MQR50" s="236"/>
      <c r="MQS50" s="236"/>
      <c r="MQT50" s="236"/>
      <c r="MQU50" s="236"/>
      <c r="MQV50" s="236"/>
      <c r="MQW50" s="236"/>
      <c r="MQX50" s="236"/>
      <c r="MQY50" s="236"/>
      <c r="MQZ50" s="236"/>
      <c r="MRA50" s="236"/>
      <c r="MRB50" s="236"/>
      <c r="MRC50" s="236"/>
      <c r="MRD50" s="236"/>
      <c r="MRE50" s="236"/>
      <c r="MRF50" s="236"/>
      <c r="MRG50" s="236"/>
      <c r="MRH50" s="236"/>
      <c r="MRI50" s="236"/>
      <c r="MRJ50" s="236"/>
      <c r="MRK50" s="236"/>
      <c r="MRL50" s="236"/>
      <c r="MRM50" s="236"/>
      <c r="MRN50" s="236"/>
      <c r="MRO50" s="236"/>
      <c r="MRP50" s="236"/>
      <c r="MRQ50" s="236"/>
      <c r="MRR50" s="236"/>
      <c r="MRS50" s="236"/>
      <c r="MRT50" s="236"/>
      <c r="MRU50" s="236"/>
      <c r="MRV50" s="236"/>
      <c r="MRW50" s="236"/>
      <c r="MRX50" s="236"/>
      <c r="MRY50" s="236"/>
      <c r="MRZ50" s="236"/>
      <c r="MSA50" s="236"/>
      <c r="MSB50" s="236"/>
      <c r="MSC50" s="236"/>
      <c r="MSD50" s="236"/>
      <c r="MSE50" s="236"/>
      <c r="MSF50" s="236"/>
      <c r="MSG50" s="236"/>
      <c r="MSH50" s="236"/>
      <c r="MSI50" s="236"/>
      <c r="MSJ50" s="236"/>
      <c r="MSK50" s="236"/>
      <c r="MSL50" s="236"/>
      <c r="MSM50" s="236"/>
      <c r="MSN50" s="236"/>
      <c r="MSO50" s="236"/>
      <c r="MSP50" s="236"/>
      <c r="MSQ50" s="236"/>
      <c r="MSR50" s="236"/>
      <c r="MSS50" s="236"/>
      <c r="MST50" s="236"/>
      <c r="MSU50" s="236"/>
      <c r="MSV50" s="236"/>
      <c r="MSW50" s="236"/>
      <c r="MSX50" s="236"/>
      <c r="MSY50" s="236"/>
      <c r="MSZ50" s="236"/>
      <c r="MTA50" s="236"/>
      <c r="MTB50" s="236"/>
      <c r="MTC50" s="236"/>
      <c r="MTD50" s="236"/>
      <c r="MTE50" s="236"/>
      <c r="MTF50" s="236"/>
      <c r="MTG50" s="236"/>
      <c r="MTH50" s="236"/>
      <c r="MTI50" s="236"/>
      <c r="MTJ50" s="236"/>
      <c r="MTK50" s="236"/>
      <c r="MTL50" s="236"/>
      <c r="MTM50" s="236"/>
      <c r="MTN50" s="236"/>
      <c r="MTO50" s="236"/>
      <c r="MTP50" s="236"/>
      <c r="MTQ50" s="236"/>
      <c r="MTR50" s="236"/>
      <c r="MTS50" s="236"/>
      <c r="MTT50" s="236"/>
      <c r="MTU50" s="236"/>
      <c r="MTV50" s="236"/>
      <c r="MTW50" s="236"/>
      <c r="MTX50" s="236"/>
      <c r="MTY50" s="236"/>
      <c r="MTZ50" s="236"/>
      <c r="MUA50" s="236"/>
      <c r="MUB50" s="236"/>
      <c r="MUC50" s="236"/>
      <c r="MUD50" s="236"/>
      <c r="MUE50" s="236"/>
      <c r="MUF50" s="236"/>
      <c r="MUG50" s="236"/>
      <c r="MUH50" s="236"/>
      <c r="MUI50" s="236"/>
      <c r="MUJ50" s="236"/>
      <c r="MUK50" s="236"/>
      <c r="MUL50" s="236"/>
      <c r="MUM50" s="236"/>
      <c r="MUN50" s="236"/>
      <c r="MUO50" s="236"/>
      <c r="MUP50" s="236"/>
      <c r="MUQ50" s="236"/>
      <c r="MUR50" s="236"/>
      <c r="MUS50" s="236"/>
      <c r="MUT50" s="236"/>
      <c r="MUU50" s="236"/>
      <c r="MUV50" s="236"/>
      <c r="MUW50" s="236"/>
      <c r="MUX50" s="236"/>
      <c r="MUY50" s="236"/>
      <c r="MUZ50" s="236"/>
      <c r="MVA50" s="236"/>
      <c r="MVB50" s="236"/>
      <c r="MVC50" s="236"/>
      <c r="MVD50" s="236"/>
      <c r="MVE50" s="236"/>
      <c r="MVF50" s="236"/>
      <c r="MVG50" s="236"/>
      <c r="MVH50" s="236"/>
      <c r="MVI50" s="236"/>
      <c r="MVJ50" s="236"/>
      <c r="MVK50" s="236"/>
      <c r="MVL50" s="236"/>
      <c r="MVM50" s="236"/>
      <c r="MVN50" s="236"/>
      <c r="MVO50" s="236"/>
      <c r="MVP50" s="236"/>
      <c r="MVQ50" s="236"/>
      <c r="MVR50" s="236"/>
      <c r="MVS50" s="236"/>
      <c r="MVT50" s="236"/>
      <c r="MVU50" s="236"/>
      <c r="MVV50" s="236"/>
      <c r="MVW50" s="236"/>
      <c r="MVX50" s="236"/>
      <c r="MVY50" s="236"/>
      <c r="MVZ50" s="236"/>
      <c r="MWA50" s="236"/>
      <c r="MWB50" s="236"/>
      <c r="MWC50" s="236"/>
      <c r="MWD50" s="236"/>
      <c r="MWE50" s="236"/>
      <c r="MWF50" s="236"/>
      <c r="MWG50" s="236"/>
      <c r="MWH50" s="236"/>
      <c r="MWI50" s="236"/>
      <c r="MWJ50" s="236"/>
      <c r="MWK50" s="236"/>
      <c r="MWL50" s="236"/>
      <c r="MWM50" s="236"/>
      <c r="MWN50" s="236"/>
      <c r="MWO50" s="236"/>
      <c r="MWP50" s="236"/>
      <c r="MWQ50" s="236"/>
      <c r="MWR50" s="236"/>
      <c r="MWS50" s="236"/>
      <c r="MWT50" s="236"/>
      <c r="MWU50" s="236"/>
      <c r="MWV50" s="236"/>
      <c r="MWW50" s="236"/>
      <c r="MWX50" s="236"/>
      <c r="MWY50" s="236"/>
      <c r="MWZ50" s="236"/>
      <c r="MXA50" s="236"/>
      <c r="MXB50" s="236"/>
      <c r="MXC50" s="236"/>
      <c r="MXD50" s="236"/>
      <c r="MXE50" s="236"/>
      <c r="MXF50" s="236"/>
      <c r="MXG50" s="236"/>
      <c r="MXH50" s="236"/>
      <c r="MXI50" s="236"/>
      <c r="MXJ50" s="236"/>
      <c r="MXK50" s="236"/>
      <c r="MXL50" s="236"/>
      <c r="MXM50" s="236"/>
      <c r="MXN50" s="236"/>
      <c r="MXO50" s="236"/>
      <c r="MXP50" s="236"/>
      <c r="MXQ50" s="236"/>
      <c r="MXR50" s="236"/>
      <c r="MXS50" s="236"/>
      <c r="MXT50" s="236"/>
      <c r="MXU50" s="236"/>
      <c r="MXV50" s="236"/>
      <c r="MXW50" s="236"/>
      <c r="MXX50" s="236"/>
      <c r="MXY50" s="236"/>
      <c r="MXZ50" s="236"/>
      <c r="MYA50" s="236"/>
      <c r="MYB50" s="236"/>
      <c r="MYC50" s="236"/>
      <c r="MYD50" s="236"/>
      <c r="MYE50" s="236"/>
      <c r="MYF50" s="236"/>
      <c r="MYG50" s="236"/>
      <c r="MYH50" s="236"/>
      <c r="MYI50" s="236"/>
      <c r="MYJ50" s="236"/>
      <c r="MYK50" s="236"/>
      <c r="MYL50" s="236"/>
      <c r="MYM50" s="236"/>
      <c r="MYN50" s="236"/>
      <c r="MYO50" s="236"/>
      <c r="MYP50" s="236"/>
      <c r="MYQ50" s="236"/>
      <c r="MYR50" s="236"/>
      <c r="MYS50" s="236"/>
      <c r="MYT50" s="236"/>
      <c r="MYU50" s="236"/>
      <c r="MYV50" s="236"/>
      <c r="MYW50" s="236"/>
      <c r="MYX50" s="236"/>
      <c r="MYY50" s="236"/>
      <c r="MYZ50" s="236"/>
      <c r="MZA50" s="236"/>
      <c r="MZB50" s="236"/>
      <c r="MZC50" s="236"/>
      <c r="MZD50" s="236"/>
      <c r="MZE50" s="236"/>
      <c r="MZF50" s="236"/>
      <c r="MZG50" s="236"/>
      <c r="MZH50" s="236"/>
      <c r="MZI50" s="236"/>
      <c r="MZJ50" s="236"/>
      <c r="MZK50" s="236"/>
      <c r="MZL50" s="236"/>
      <c r="MZM50" s="236"/>
      <c r="MZN50" s="236"/>
      <c r="MZO50" s="236"/>
      <c r="MZP50" s="236"/>
      <c r="MZQ50" s="236"/>
      <c r="MZR50" s="236"/>
      <c r="MZS50" s="236"/>
      <c r="MZT50" s="236"/>
      <c r="MZU50" s="236"/>
      <c r="MZV50" s="236"/>
      <c r="MZW50" s="236"/>
      <c r="MZX50" s="236"/>
      <c r="MZY50" s="236"/>
      <c r="MZZ50" s="236"/>
      <c r="NAA50" s="236"/>
      <c r="NAB50" s="236"/>
      <c r="NAC50" s="236"/>
      <c r="NAD50" s="236"/>
      <c r="NAE50" s="236"/>
      <c r="NAF50" s="236"/>
      <c r="NAG50" s="236"/>
      <c r="NAH50" s="236"/>
      <c r="NAI50" s="236"/>
      <c r="NAJ50" s="236"/>
      <c r="NAK50" s="236"/>
      <c r="NAL50" s="236"/>
      <c r="NAM50" s="236"/>
      <c r="NAN50" s="236"/>
      <c r="NAO50" s="236"/>
      <c r="NAP50" s="236"/>
      <c r="NAQ50" s="236"/>
      <c r="NAR50" s="236"/>
      <c r="NAS50" s="236"/>
      <c r="NAT50" s="236"/>
      <c r="NAU50" s="236"/>
      <c r="NAV50" s="236"/>
      <c r="NAW50" s="236"/>
      <c r="NAX50" s="236"/>
      <c r="NAY50" s="236"/>
      <c r="NAZ50" s="236"/>
      <c r="NBA50" s="236"/>
      <c r="NBB50" s="236"/>
      <c r="NBC50" s="236"/>
      <c r="NBD50" s="236"/>
      <c r="NBE50" s="236"/>
      <c r="NBF50" s="236"/>
      <c r="NBG50" s="236"/>
      <c r="NBH50" s="236"/>
      <c r="NBI50" s="236"/>
      <c r="NBJ50" s="236"/>
      <c r="NBK50" s="236"/>
      <c r="NBL50" s="236"/>
      <c r="NBM50" s="236"/>
      <c r="NBN50" s="236"/>
      <c r="NBO50" s="236"/>
      <c r="NBP50" s="236"/>
      <c r="NBQ50" s="236"/>
      <c r="NBR50" s="236"/>
      <c r="NBS50" s="236"/>
      <c r="NBT50" s="236"/>
      <c r="NBU50" s="236"/>
      <c r="NBV50" s="236"/>
      <c r="NBW50" s="236"/>
      <c r="NBX50" s="236"/>
      <c r="NBY50" s="236"/>
      <c r="NBZ50" s="236"/>
      <c r="NCA50" s="236"/>
      <c r="NCB50" s="236"/>
      <c r="NCC50" s="236"/>
      <c r="NCD50" s="236"/>
      <c r="NCE50" s="236"/>
      <c r="NCF50" s="236"/>
      <c r="NCG50" s="236"/>
      <c r="NCH50" s="236"/>
      <c r="NCI50" s="236"/>
      <c r="NCJ50" s="236"/>
      <c r="NCK50" s="236"/>
      <c r="NCL50" s="236"/>
      <c r="NCM50" s="236"/>
      <c r="NCN50" s="236"/>
      <c r="NCO50" s="236"/>
      <c r="NCP50" s="236"/>
      <c r="NCQ50" s="236"/>
      <c r="NCR50" s="236"/>
      <c r="NCS50" s="236"/>
      <c r="NCT50" s="236"/>
      <c r="NCU50" s="236"/>
      <c r="NCV50" s="236"/>
      <c r="NCW50" s="236"/>
      <c r="NCX50" s="236"/>
      <c r="NCY50" s="236"/>
      <c r="NCZ50" s="236"/>
      <c r="NDA50" s="236"/>
      <c r="NDB50" s="236"/>
      <c r="NDC50" s="236"/>
      <c r="NDD50" s="236"/>
      <c r="NDE50" s="236"/>
      <c r="NDF50" s="236"/>
      <c r="NDG50" s="236"/>
      <c r="NDH50" s="236"/>
      <c r="NDI50" s="236"/>
      <c r="NDJ50" s="236"/>
      <c r="NDK50" s="236"/>
      <c r="NDL50" s="236"/>
      <c r="NDM50" s="236"/>
      <c r="NDN50" s="236"/>
      <c r="NDO50" s="236"/>
      <c r="NDP50" s="236"/>
      <c r="NDQ50" s="236"/>
      <c r="NDR50" s="236"/>
      <c r="NDS50" s="236"/>
      <c r="NDT50" s="236"/>
      <c r="NDU50" s="236"/>
      <c r="NDV50" s="236"/>
      <c r="NDW50" s="236"/>
      <c r="NDX50" s="236"/>
      <c r="NDY50" s="236"/>
      <c r="NDZ50" s="236"/>
      <c r="NEA50" s="236"/>
      <c r="NEB50" s="236"/>
      <c r="NEC50" s="236"/>
      <c r="NED50" s="236"/>
      <c r="NEE50" s="236"/>
      <c r="NEF50" s="236"/>
      <c r="NEG50" s="236"/>
      <c r="NEH50" s="236"/>
      <c r="NEI50" s="236"/>
      <c r="NEJ50" s="236"/>
      <c r="NEK50" s="236"/>
      <c r="NEL50" s="236"/>
      <c r="NEM50" s="236"/>
      <c r="NEN50" s="236"/>
      <c r="NEO50" s="236"/>
      <c r="NEP50" s="236"/>
      <c r="NEQ50" s="236"/>
      <c r="NER50" s="236"/>
      <c r="NES50" s="236"/>
      <c r="NET50" s="236"/>
      <c r="NEU50" s="236"/>
      <c r="NEV50" s="236"/>
      <c r="NEW50" s="236"/>
      <c r="NEX50" s="236"/>
      <c r="NEY50" s="236"/>
      <c r="NEZ50" s="236"/>
      <c r="NFA50" s="236"/>
      <c r="NFB50" s="236"/>
      <c r="NFC50" s="236"/>
      <c r="NFD50" s="236"/>
      <c r="NFE50" s="236"/>
      <c r="NFF50" s="236"/>
      <c r="NFG50" s="236"/>
      <c r="NFH50" s="236"/>
      <c r="NFI50" s="236"/>
      <c r="NFJ50" s="236"/>
      <c r="NFK50" s="236"/>
      <c r="NFL50" s="236"/>
      <c r="NFM50" s="236"/>
      <c r="NFN50" s="236"/>
      <c r="NFO50" s="236"/>
      <c r="NFP50" s="236"/>
      <c r="NFQ50" s="236"/>
      <c r="NFR50" s="236"/>
      <c r="NFS50" s="236"/>
      <c r="NFT50" s="236"/>
      <c r="NFU50" s="236"/>
      <c r="NFV50" s="236"/>
      <c r="NFW50" s="236"/>
      <c r="NFX50" s="236"/>
      <c r="NFY50" s="236"/>
      <c r="NFZ50" s="236"/>
      <c r="NGA50" s="236"/>
      <c r="NGB50" s="236"/>
      <c r="NGC50" s="236"/>
      <c r="NGD50" s="236"/>
      <c r="NGE50" s="236"/>
      <c r="NGF50" s="236"/>
      <c r="NGG50" s="236"/>
      <c r="NGH50" s="236"/>
      <c r="NGI50" s="236"/>
      <c r="NGJ50" s="236"/>
      <c r="NGK50" s="236"/>
      <c r="NGL50" s="236"/>
      <c r="NGM50" s="236"/>
      <c r="NGN50" s="236"/>
      <c r="NGO50" s="236"/>
      <c r="NGP50" s="236"/>
      <c r="NGQ50" s="236"/>
      <c r="NGR50" s="236"/>
      <c r="NGS50" s="236"/>
      <c r="NGT50" s="236"/>
      <c r="NGU50" s="236"/>
      <c r="NGV50" s="236"/>
      <c r="NGW50" s="236"/>
      <c r="NGX50" s="236"/>
      <c r="NGY50" s="236"/>
      <c r="NGZ50" s="236"/>
      <c r="NHA50" s="236"/>
      <c r="NHB50" s="236"/>
      <c r="NHC50" s="236"/>
      <c r="NHD50" s="236"/>
      <c r="NHE50" s="236"/>
      <c r="NHF50" s="236"/>
      <c r="NHG50" s="236"/>
      <c r="NHH50" s="236"/>
      <c r="NHI50" s="236"/>
      <c r="NHJ50" s="236"/>
      <c r="NHK50" s="236"/>
      <c r="NHL50" s="236"/>
      <c r="NHM50" s="236"/>
      <c r="NHN50" s="236"/>
      <c r="NHO50" s="236"/>
      <c r="NHP50" s="236"/>
      <c r="NHQ50" s="236"/>
      <c r="NHR50" s="236"/>
      <c r="NHS50" s="236"/>
      <c r="NHT50" s="236"/>
      <c r="NHU50" s="236"/>
      <c r="NHV50" s="236"/>
      <c r="NHW50" s="236"/>
      <c r="NHX50" s="236"/>
      <c r="NHY50" s="236"/>
      <c r="NHZ50" s="236"/>
      <c r="NIA50" s="236"/>
      <c r="NIB50" s="236"/>
      <c r="NIC50" s="236"/>
      <c r="NID50" s="236"/>
      <c r="NIE50" s="236"/>
      <c r="NIF50" s="236"/>
      <c r="NIG50" s="236"/>
      <c r="NIH50" s="236"/>
      <c r="NII50" s="236"/>
      <c r="NIJ50" s="236"/>
      <c r="NIK50" s="236"/>
      <c r="NIL50" s="236"/>
      <c r="NIM50" s="236"/>
      <c r="NIN50" s="236"/>
      <c r="NIO50" s="236"/>
      <c r="NIP50" s="236"/>
      <c r="NIQ50" s="236"/>
      <c r="NIR50" s="236"/>
      <c r="NIS50" s="236"/>
      <c r="NIT50" s="236"/>
      <c r="NIU50" s="236"/>
      <c r="NIV50" s="236"/>
      <c r="NIW50" s="236"/>
      <c r="NIX50" s="236"/>
      <c r="NIY50" s="236"/>
      <c r="NIZ50" s="236"/>
      <c r="NJA50" s="236"/>
      <c r="NJB50" s="236"/>
      <c r="NJC50" s="236"/>
      <c r="NJD50" s="236"/>
      <c r="NJE50" s="236"/>
      <c r="NJF50" s="236"/>
      <c r="NJG50" s="236"/>
      <c r="NJH50" s="236"/>
      <c r="NJI50" s="236"/>
      <c r="NJJ50" s="236"/>
      <c r="NJK50" s="236"/>
      <c r="NJL50" s="236"/>
      <c r="NJM50" s="236"/>
      <c r="NJN50" s="236"/>
      <c r="NJO50" s="236"/>
      <c r="NJP50" s="236"/>
      <c r="NJQ50" s="236"/>
      <c r="NJR50" s="236"/>
      <c r="NJS50" s="236"/>
      <c r="NJT50" s="236"/>
      <c r="NJU50" s="236"/>
      <c r="NJV50" s="236"/>
      <c r="NJW50" s="236"/>
      <c r="NJX50" s="236"/>
      <c r="NJY50" s="236"/>
      <c r="NJZ50" s="236"/>
      <c r="NKA50" s="236"/>
      <c r="NKB50" s="236"/>
      <c r="NKC50" s="236"/>
      <c r="NKD50" s="236"/>
      <c r="NKE50" s="236"/>
      <c r="NKF50" s="236"/>
      <c r="NKG50" s="236"/>
      <c r="NKH50" s="236"/>
      <c r="NKI50" s="236"/>
      <c r="NKJ50" s="236"/>
      <c r="NKK50" s="236"/>
      <c r="NKL50" s="236"/>
      <c r="NKM50" s="236"/>
      <c r="NKN50" s="236"/>
      <c r="NKO50" s="236"/>
      <c r="NKP50" s="236"/>
      <c r="NKQ50" s="236"/>
      <c r="NKR50" s="236"/>
      <c r="NKS50" s="236"/>
      <c r="NKT50" s="236"/>
      <c r="NKU50" s="236"/>
      <c r="NKV50" s="236"/>
      <c r="NKW50" s="236"/>
      <c r="NKX50" s="236"/>
      <c r="NKY50" s="236"/>
      <c r="NKZ50" s="236"/>
      <c r="NLA50" s="236"/>
      <c r="NLB50" s="236"/>
      <c r="NLC50" s="236"/>
      <c r="NLD50" s="236"/>
      <c r="NLE50" s="236"/>
      <c r="NLF50" s="236"/>
      <c r="NLG50" s="236"/>
      <c r="NLH50" s="236"/>
      <c r="NLI50" s="236"/>
      <c r="NLJ50" s="236"/>
      <c r="NLK50" s="236"/>
      <c r="NLL50" s="236"/>
      <c r="NLM50" s="236"/>
      <c r="NLN50" s="236"/>
      <c r="NLO50" s="236"/>
      <c r="NLP50" s="236"/>
      <c r="NLQ50" s="236"/>
      <c r="NLR50" s="236"/>
      <c r="NLS50" s="236"/>
      <c r="NLT50" s="236"/>
      <c r="NLU50" s="236"/>
      <c r="NLV50" s="236"/>
      <c r="NLW50" s="236"/>
      <c r="NLX50" s="236"/>
      <c r="NLY50" s="236"/>
      <c r="NLZ50" s="236"/>
      <c r="NMA50" s="236"/>
      <c r="NMB50" s="236"/>
      <c r="NMC50" s="236"/>
      <c r="NMD50" s="236"/>
      <c r="NME50" s="236"/>
      <c r="NMF50" s="236"/>
      <c r="NMG50" s="236"/>
      <c r="NMH50" s="236"/>
      <c r="NMI50" s="236"/>
      <c r="NMJ50" s="236"/>
      <c r="NMK50" s="236"/>
      <c r="NML50" s="236"/>
      <c r="NMM50" s="236"/>
      <c r="NMN50" s="236"/>
      <c r="NMO50" s="236"/>
      <c r="NMP50" s="236"/>
      <c r="NMQ50" s="236"/>
      <c r="NMR50" s="236"/>
      <c r="NMS50" s="236"/>
      <c r="NMT50" s="236"/>
      <c r="NMU50" s="236"/>
      <c r="NMV50" s="236"/>
      <c r="NMW50" s="236"/>
      <c r="NMX50" s="236"/>
      <c r="NMY50" s="236"/>
      <c r="NMZ50" s="236"/>
      <c r="NNA50" s="236"/>
      <c r="NNB50" s="236"/>
      <c r="NNC50" s="236"/>
      <c r="NND50" s="236"/>
      <c r="NNE50" s="236"/>
      <c r="NNF50" s="236"/>
      <c r="NNG50" s="236"/>
      <c r="NNH50" s="236"/>
      <c r="NNI50" s="236"/>
      <c r="NNJ50" s="236"/>
      <c r="NNK50" s="236"/>
      <c r="NNL50" s="236"/>
      <c r="NNM50" s="236"/>
      <c r="NNN50" s="236"/>
      <c r="NNO50" s="236"/>
      <c r="NNP50" s="236"/>
      <c r="NNQ50" s="236"/>
      <c r="NNR50" s="236"/>
      <c r="NNS50" s="236"/>
      <c r="NNT50" s="236"/>
      <c r="NNU50" s="236"/>
      <c r="NNV50" s="236"/>
      <c r="NNW50" s="236"/>
      <c r="NNX50" s="236"/>
      <c r="NNY50" s="236"/>
      <c r="NNZ50" s="236"/>
      <c r="NOA50" s="236"/>
      <c r="NOB50" s="236"/>
      <c r="NOC50" s="236"/>
      <c r="NOD50" s="236"/>
      <c r="NOE50" s="236"/>
      <c r="NOF50" s="236"/>
      <c r="NOG50" s="236"/>
      <c r="NOH50" s="236"/>
      <c r="NOI50" s="236"/>
      <c r="NOJ50" s="236"/>
      <c r="NOK50" s="236"/>
      <c r="NOL50" s="236"/>
      <c r="NOM50" s="236"/>
      <c r="NON50" s="236"/>
      <c r="NOO50" s="236"/>
      <c r="NOP50" s="236"/>
      <c r="NOQ50" s="236"/>
      <c r="NOR50" s="236"/>
      <c r="NOS50" s="236"/>
      <c r="NOT50" s="236"/>
      <c r="NOU50" s="236"/>
      <c r="NOV50" s="236"/>
      <c r="NOW50" s="236"/>
      <c r="NOX50" s="236"/>
      <c r="NOY50" s="236"/>
      <c r="NOZ50" s="236"/>
      <c r="NPA50" s="236"/>
      <c r="NPB50" s="236"/>
      <c r="NPC50" s="236"/>
      <c r="NPD50" s="236"/>
      <c r="NPE50" s="236"/>
      <c r="NPF50" s="236"/>
      <c r="NPG50" s="236"/>
      <c r="NPH50" s="236"/>
      <c r="NPI50" s="236"/>
      <c r="NPJ50" s="236"/>
      <c r="NPK50" s="236"/>
      <c r="NPL50" s="236"/>
      <c r="NPM50" s="236"/>
      <c r="NPN50" s="236"/>
      <c r="NPO50" s="236"/>
      <c r="NPP50" s="236"/>
      <c r="NPQ50" s="236"/>
      <c r="NPR50" s="236"/>
      <c r="NPS50" s="236"/>
      <c r="NPT50" s="236"/>
      <c r="NPU50" s="236"/>
      <c r="NPV50" s="236"/>
      <c r="NPW50" s="236"/>
      <c r="NPX50" s="236"/>
      <c r="NPY50" s="236"/>
      <c r="NPZ50" s="236"/>
      <c r="NQA50" s="236"/>
      <c r="NQB50" s="236"/>
      <c r="NQC50" s="236"/>
      <c r="NQD50" s="236"/>
      <c r="NQE50" s="236"/>
      <c r="NQF50" s="236"/>
      <c r="NQG50" s="236"/>
      <c r="NQH50" s="236"/>
      <c r="NQI50" s="236"/>
      <c r="NQJ50" s="236"/>
      <c r="NQK50" s="236"/>
      <c r="NQL50" s="236"/>
      <c r="NQM50" s="236"/>
      <c r="NQN50" s="236"/>
      <c r="NQO50" s="236"/>
      <c r="NQP50" s="236"/>
      <c r="NQQ50" s="236"/>
      <c r="NQR50" s="236"/>
      <c r="NQS50" s="236"/>
      <c r="NQT50" s="236"/>
      <c r="NQU50" s="236"/>
      <c r="NQV50" s="236"/>
      <c r="NQW50" s="236"/>
      <c r="NQX50" s="236"/>
      <c r="NQY50" s="236"/>
      <c r="NQZ50" s="236"/>
      <c r="NRA50" s="236"/>
      <c r="NRB50" s="236"/>
      <c r="NRC50" s="236"/>
      <c r="NRD50" s="236"/>
      <c r="NRE50" s="236"/>
      <c r="NRF50" s="236"/>
      <c r="NRG50" s="236"/>
      <c r="NRH50" s="236"/>
      <c r="NRI50" s="236"/>
      <c r="NRJ50" s="236"/>
      <c r="NRK50" s="236"/>
      <c r="NRL50" s="236"/>
      <c r="NRM50" s="236"/>
      <c r="NRN50" s="236"/>
      <c r="NRO50" s="236"/>
      <c r="NRP50" s="236"/>
      <c r="NRQ50" s="236"/>
      <c r="NRR50" s="236"/>
      <c r="NRS50" s="236"/>
      <c r="NRT50" s="236"/>
      <c r="NRU50" s="236"/>
      <c r="NRV50" s="236"/>
      <c r="NRW50" s="236"/>
      <c r="NRX50" s="236"/>
      <c r="NRY50" s="236"/>
      <c r="NRZ50" s="236"/>
      <c r="NSA50" s="236"/>
      <c r="NSB50" s="236"/>
      <c r="NSC50" s="236"/>
      <c r="NSD50" s="236"/>
      <c r="NSE50" s="236"/>
      <c r="NSF50" s="236"/>
      <c r="NSG50" s="236"/>
      <c r="NSH50" s="236"/>
      <c r="NSI50" s="236"/>
      <c r="NSJ50" s="236"/>
      <c r="NSK50" s="236"/>
      <c r="NSL50" s="236"/>
      <c r="NSM50" s="236"/>
      <c r="NSN50" s="236"/>
      <c r="NSO50" s="236"/>
      <c r="NSP50" s="236"/>
      <c r="NSQ50" s="236"/>
      <c r="NSR50" s="236"/>
      <c r="NSS50" s="236"/>
      <c r="NST50" s="236"/>
      <c r="NSU50" s="236"/>
      <c r="NSV50" s="236"/>
      <c r="NSW50" s="236"/>
      <c r="NSX50" s="236"/>
      <c r="NSY50" s="236"/>
      <c r="NSZ50" s="236"/>
      <c r="NTA50" s="236"/>
      <c r="NTB50" s="236"/>
      <c r="NTC50" s="236"/>
      <c r="NTD50" s="236"/>
      <c r="NTE50" s="236"/>
      <c r="NTF50" s="236"/>
      <c r="NTG50" s="236"/>
      <c r="NTH50" s="236"/>
      <c r="NTI50" s="236"/>
      <c r="NTJ50" s="236"/>
      <c r="NTK50" s="236"/>
      <c r="NTL50" s="236"/>
      <c r="NTM50" s="236"/>
      <c r="NTN50" s="236"/>
      <c r="NTO50" s="236"/>
      <c r="NTP50" s="236"/>
      <c r="NTQ50" s="236"/>
      <c r="NTR50" s="236"/>
      <c r="NTS50" s="236"/>
      <c r="NTT50" s="236"/>
      <c r="NTU50" s="236"/>
      <c r="NTV50" s="236"/>
      <c r="NTW50" s="236"/>
      <c r="NTX50" s="236"/>
      <c r="NTY50" s="236"/>
      <c r="NTZ50" s="236"/>
      <c r="NUA50" s="236"/>
      <c r="NUB50" s="236"/>
      <c r="NUC50" s="236"/>
      <c r="NUD50" s="236"/>
      <c r="NUE50" s="236"/>
      <c r="NUF50" s="236"/>
      <c r="NUG50" s="236"/>
      <c r="NUH50" s="236"/>
      <c r="NUI50" s="236"/>
      <c r="NUJ50" s="236"/>
      <c r="NUK50" s="236"/>
      <c r="NUL50" s="236"/>
      <c r="NUM50" s="236"/>
      <c r="NUN50" s="236"/>
      <c r="NUO50" s="236"/>
      <c r="NUP50" s="236"/>
      <c r="NUQ50" s="236"/>
      <c r="NUR50" s="236"/>
      <c r="NUS50" s="236"/>
      <c r="NUT50" s="236"/>
      <c r="NUU50" s="236"/>
      <c r="NUV50" s="236"/>
      <c r="NUW50" s="236"/>
      <c r="NUX50" s="236"/>
      <c r="NUY50" s="236"/>
      <c r="NUZ50" s="236"/>
      <c r="NVA50" s="236"/>
      <c r="NVB50" s="236"/>
      <c r="NVC50" s="236"/>
      <c r="NVD50" s="236"/>
      <c r="NVE50" s="236"/>
      <c r="NVF50" s="236"/>
      <c r="NVG50" s="236"/>
      <c r="NVH50" s="236"/>
      <c r="NVI50" s="236"/>
      <c r="NVJ50" s="236"/>
      <c r="NVK50" s="236"/>
      <c r="NVL50" s="236"/>
      <c r="NVM50" s="236"/>
      <c r="NVN50" s="236"/>
      <c r="NVO50" s="236"/>
      <c r="NVP50" s="236"/>
      <c r="NVQ50" s="236"/>
      <c r="NVR50" s="236"/>
      <c r="NVS50" s="236"/>
      <c r="NVT50" s="236"/>
      <c r="NVU50" s="236"/>
      <c r="NVV50" s="236"/>
      <c r="NVW50" s="236"/>
      <c r="NVX50" s="236"/>
      <c r="NVY50" s="236"/>
      <c r="NVZ50" s="236"/>
      <c r="NWA50" s="236"/>
      <c r="NWB50" s="236"/>
      <c r="NWC50" s="236"/>
      <c r="NWD50" s="236"/>
      <c r="NWE50" s="236"/>
      <c r="NWF50" s="236"/>
      <c r="NWG50" s="236"/>
      <c r="NWH50" s="236"/>
      <c r="NWI50" s="236"/>
      <c r="NWJ50" s="236"/>
      <c r="NWK50" s="236"/>
      <c r="NWL50" s="236"/>
      <c r="NWM50" s="236"/>
      <c r="NWN50" s="236"/>
      <c r="NWO50" s="236"/>
      <c r="NWP50" s="236"/>
      <c r="NWQ50" s="236"/>
      <c r="NWR50" s="236"/>
      <c r="NWS50" s="236"/>
      <c r="NWT50" s="236"/>
      <c r="NWU50" s="236"/>
      <c r="NWV50" s="236"/>
      <c r="NWW50" s="236"/>
      <c r="NWX50" s="236"/>
      <c r="NWY50" s="236"/>
      <c r="NWZ50" s="236"/>
      <c r="NXA50" s="236"/>
      <c r="NXB50" s="236"/>
      <c r="NXC50" s="236"/>
      <c r="NXD50" s="236"/>
      <c r="NXE50" s="236"/>
      <c r="NXF50" s="236"/>
      <c r="NXG50" s="236"/>
      <c r="NXH50" s="236"/>
      <c r="NXI50" s="236"/>
      <c r="NXJ50" s="236"/>
      <c r="NXK50" s="236"/>
      <c r="NXL50" s="236"/>
      <c r="NXM50" s="236"/>
      <c r="NXN50" s="236"/>
      <c r="NXO50" s="236"/>
      <c r="NXP50" s="236"/>
      <c r="NXQ50" s="236"/>
      <c r="NXR50" s="236"/>
      <c r="NXS50" s="236"/>
      <c r="NXT50" s="236"/>
      <c r="NXU50" s="236"/>
      <c r="NXV50" s="236"/>
      <c r="NXW50" s="236"/>
      <c r="NXX50" s="236"/>
      <c r="NXY50" s="236"/>
      <c r="NXZ50" s="236"/>
      <c r="NYA50" s="236"/>
      <c r="NYB50" s="236"/>
      <c r="NYC50" s="236"/>
      <c r="NYD50" s="236"/>
      <c r="NYE50" s="236"/>
      <c r="NYF50" s="236"/>
      <c r="NYG50" s="236"/>
      <c r="NYH50" s="236"/>
      <c r="NYI50" s="236"/>
      <c r="NYJ50" s="236"/>
      <c r="NYK50" s="236"/>
      <c r="NYL50" s="236"/>
      <c r="NYM50" s="236"/>
      <c r="NYN50" s="236"/>
      <c r="NYO50" s="236"/>
      <c r="NYP50" s="236"/>
      <c r="NYQ50" s="236"/>
      <c r="NYR50" s="236"/>
      <c r="NYS50" s="236"/>
      <c r="NYT50" s="236"/>
      <c r="NYU50" s="236"/>
      <c r="NYV50" s="236"/>
      <c r="NYW50" s="236"/>
      <c r="NYX50" s="236"/>
      <c r="NYY50" s="236"/>
      <c r="NYZ50" s="236"/>
      <c r="NZA50" s="236"/>
      <c r="NZB50" s="236"/>
      <c r="NZC50" s="236"/>
      <c r="NZD50" s="236"/>
      <c r="NZE50" s="236"/>
      <c r="NZF50" s="236"/>
      <c r="NZG50" s="236"/>
      <c r="NZH50" s="236"/>
      <c r="NZI50" s="236"/>
      <c r="NZJ50" s="236"/>
      <c r="NZK50" s="236"/>
      <c r="NZL50" s="236"/>
      <c r="NZM50" s="236"/>
      <c r="NZN50" s="236"/>
      <c r="NZO50" s="236"/>
      <c r="NZP50" s="236"/>
      <c r="NZQ50" s="236"/>
      <c r="NZR50" s="236"/>
      <c r="NZS50" s="236"/>
      <c r="NZT50" s="236"/>
      <c r="NZU50" s="236"/>
      <c r="NZV50" s="236"/>
      <c r="NZW50" s="236"/>
      <c r="NZX50" s="236"/>
      <c r="NZY50" s="236"/>
      <c r="NZZ50" s="236"/>
      <c r="OAA50" s="236"/>
      <c r="OAB50" s="236"/>
      <c r="OAC50" s="236"/>
      <c r="OAD50" s="236"/>
      <c r="OAE50" s="236"/>
      <c r="OAF50" s="236"/>
      <c r="OAG50" s="236"/>
      <c r="OAH50" s="236"/>
      <c r="OAI50" s="236"/>
      <c r="OAJ50" s="236"/>
      <c r="OAK50" s="236"/>
      <c r="OAL50" s="236"/>
      <c r="OAM50" s="236"/>
      <c r="OAN50" s="236"/>
      <c r="OAO50" s="236"/>
      <c r="OAP50" s="236"/>
      <c r="OAQ50" s="236"/>
      <c r="OAR50" s="236"/>
      <c r="OAS50" s="236"/>
      <c r="OAT50" s="236"/>
      <c r="OAU50" s="236"/>
      <c r="OAV50" s="236"/>
      <c r="OAW50" s="236"/>
      <c r="OAX50" s="236"/>
      <c r="OAY50" s="236"/>
      <c r="OAZ50" s="236"/>
      <c r="OBA50" s="236"/>
      <c r="OBB50" s="236"/>
      <c r="OBC50" s="236"/>
      <c r="OBD50" s="236"/>
      <c r="OBE50" s="236"/>
      <c r="OBF50" s="236"/>
      <c r="OBG50" s="236"/>
      <c r="OBH50" s="236"/>
      <c r="OBI50" s="236"/>
      <c r="OBJ50" s="236"/>
      <c r="OBK50" s="236"/>
      <c r="OBL50" s="236"/>
      <c r="OBM50" s="236"/>
      <c r="OBN50" s="236"/>
      <c r="OBO50" s="236"/>
      <c r="OBP50" s="236"/>
      <c r="OBQ50" s="236"/>
      <c r="OBR50" s="236"/>
      <c r="OBS50" s="236"/>
      <c r="OBT50" s="236"/>
      <c r="OBU50" s="236"/>
      <c r="OBV50" s="236"/>
      <c r="OBW50" s="236"/>
      <c r="OBX50" s="236"/>
      <c r="OBY50" s="236"/>
      <c r="OBZ50" s="236"/>
      <c r="OCA50" s="236"/>
      <c r="OCB50" s="236"/>
      <c r="OCC50" s="236"/>
      <c r="OCD50" s="236"/>
      <c r="OCE50" s="236"/>
      <c r="OCF50" s="236"/>
      <c r="OCG50" s="236"/>
      <c r="OCH50" s="236"/>
      <c r="OCI50" s="236"/>
      <c r="OCJ50" s="236"/>
      <c r="OCK50" s="236"/>
      <c r="OCL50" s="236"/>
      <c r="OCM50" s="236"/>
      <c r="OCN50" s="236"/>
      <c r="OCO50" s="236"/>
      <c r="OCP50" s="236"/>
      <c r="OCQ50" s="236"/>
      <c r="OCR50" s="236"/>
      <c r="OCS50" s="236"/>
      <c r="OCT50" s="236"/>
      <c r="OCU50" s="236"/>
      <c r="OCV50" s="236"/>
      <c r="OCW50" s="236"/>
      <c r="OCX50" s="236"/>
      <c r="OCY50" s="236"/>
      <c r="OCZ50" s="236"/>
      <c r="ODA50" s="236"/>
      <c r="ODB50" s="236"/>
      <c r="ODC50" s="236"/>
      <c r="ODD50" s="236"/>
      <c r="ODE50" s="236"/>
      <c r="ODF50" s="236"/>
      <c r="ODG50" s="236"/>
      <c r="ODH50" s="236"/>
      <c r="ODI50" s="236"/>
      <c r="ODJ50" s="236"/>
      <c r="ODK50" s="236"/>
      <c r="ODL50" s="236"/>
      <c r="ODM50" s="236"/>
      <c r="ODN50" s="236"/>
      <c r="ODO50" s="236"/>
      <c r="ODP50" s="236"/>
      <c r="ODQ50" s="236"/>
      <c r="ODR50" s="236"/>
      <c r="ODS50" s="236"/>
      <c r="ODT50" s="236"/>
      <c r="ODU50" s="236"/>
      <c r="ODV50" s="236"/>
      <c r="ODW50" s="236"/>
      <c r="ODX50" s="236"/>
      <c r="ODY50" s="236"/>
      <c r="ODZ50" s="236"/>
      <c r="OEA50" s="236"/>
      <c r="OEB50" s="236"/>
      <c r="OEC50" s="236"/>
      <c r="OED50" s="236"/>
      <c r="OEE50" s="236"/>
      <c r="OEF50" s="236"/>
      <c r="OEG50" s="236"/>
      <c r="OEH50" s="236"/>
      <c r="OEI50" s="236"/>
      <c r="OEJ50" s="236"/>
      <c r="OEK50" s="236"/>
      <c r="OEL50" s="236"/>
      <c r="OEM50" s="236"/>
      <c r="OEN50" s="236"/>
      <c r="OEO50" s="236"/>
      <c r="OEP50" s="236"/>
      <c r="OEQ50" s="236"/>
      <c r="OER50" s="236"/>
      <c r="OES50" s="236"/>
      <c r="OET50" s="236"/>
      <c r="OEU50" s="236"/>
      <c r="OEV50" s="236"/>
      <c r="OEW50" s="236"/>
      <c r="OEX50" s="236"/>
      <c r="OEY50" s="236"/>
      <c r="OEZ50" s="236"/>
      <c r="OFA50" s="236"/>
      <c r="OFB50" s="236"/>
      <c r="OFC50" s="236"/>
      <c r="OFD50" s="236"/>
      <c r="OFE50" s="236"/>
      <c r="OFF50" s="236"/>
      <c r="OFG50" s="236"/>
      <c r="OFH50" s="236"/>
      <c r="OFI50" s="236"/>
      <c r="OFJ50" s="236"/>
      <c r="OFK50" s="236"/>
      <c r="OFL50" s="236"/>
      <c r="OFM50" s="236"/>
      <c r="OFN50" s="236"/>
      <c r="OFO50" s="236"/>
      <c r="OFP50" s="236"/>
      <c r="OFQ50" s="236"/>
      <c r="OFR50" s="236"/>
      <c r="OFS50" s="236"/>
      <c r="OFT50" s="236"/>
      <c r="OFU50" s="236"/>
      <c r="OFV50" s="236"/>
      <c r="OFW50" s="236"/>
      <c r="OFX50" s="236"/>
      <c r="OFY50" s="236"/>
      <c r="OFZ50" s="236"/>
      <c r="OGA50" s="236"/>
      <c r="OGB50" s="236"/>
      <c r="OGC50" s="236"/>
      <c r="OGD50" s="236"/>
      <c r="OGE50" s="236"/>
      <c r="OGF50" s="236"/>
      <c r="OGG50" s="236"/>
      <c r="OGH50" s="236"/>
      <c r="OGI50" s="236"/>
      <c r="OGJ50" s="236"/>
      <c r="OGK50" s="236"/>
      <c r="OGL50" s="236"/>
      <c r="OGM50" s="236"/>
      <c r="OGN50" s="236"/>
      <c r="OGO50" s="236"/>
      <c r="OGP50" s="236"/>
      <c r="OGQ50" s="236"/>
      <c r="OGR50" s="236"/>
      <c r="OGS50" s="236"/>
      <c r="OGT50" s="236"/>
      <c r="OGU50" s="236"/>
      <c r="OGV50" s="236"/>
      <c r="OGW50" s="236"/>
      <c r="OGX50" s="236"/>
      <c r="OGY50" s="236"/>
      <c r="OGZ50" s="236"/>
      <c r="OHA50" s="236"/>
      <c r="OHB50" s="236"/>
      <c r="OHC50" s="236"/>
      <c r="OHD50" s="236"/>
      <c r="OHE50" s="236"/>
      <c r="OHF50" s="236"/>
      <c r="OHG50" s="236"/>
      <c r="OHH50" s="236"/>
      <c r="OHI50" s="236"/>
      <c r="OHJ50" s="236"/>
      <c r="OHK50" s="236"/>
      <c r="OHL50" s="236"/>
      <c r="OHM50" s="236"/>
      <c r="OHN50" s="236"/>
      <c r="OHO50" s="236"/>
      <c r="OHP50" s="236"/>
      <c r="OHQ50" s="236"/>
      <c r="OHR50" s="236"/>
      <c r="OHS50" s="236"/>
      <c r="OHT50" s="236"/>
      <c r="OHU50" s="236"/>
      <c r="OHV50" s="236"/>
      <c r="OHW50" s="236"/>
      <c r="OHX50" s="236"/>
      <c r="OHY50" s="236"/>
      <c r="OHZ50" s="236"/>
      <c r="OIA50" s="236"/>
      <c r="OIB50" s="236"/>
      <c r="OIC50" s="236"/>
      <c r="OID50" s="236"/>
      <c r="OIE50" s="236"/>
      <c r="OIF50" s="236"/>
      <c r="OIG50" s="236"/>
      <c r="OIH50" s="236"/>
      <c r="OII50" s="236"/>
      <c r="OIJ50" s="236"/>
      <c r="OIK50" s="236"/>
      <c r="OIL50" s="236"/>
      <c r="OIM50" s="236"/>
      <c r="OIN50" s="236"/>
      <c r="OIO50" s="236"/>
      <c r="OIP50" s="236"/>
      <c r="OIQ50" s="236"/>
      <c r="OIR50" s="236"/>
      <c r="OIS50" s="236"/>
      <c r="OIT50" s="236"/>
      <c r="OIU50" s="236"/>
      <c r="OIV50" s="236"/>
      <c r="OIW50" s="236"/>
      <c r="OIX50" s="236"/>
      <c r="OIY50" s="236"/>
      <c r="OIZ50" s="236"/>
      <c r="OJA50" s="236"/>
      <c r="OJB50" s="236"/>
      <c r="OJC50" s="236"/>
      <c r="OJD50" s="236"/>
      <c r="OJE50" s="236"/>
      <c r="OJF50" s="236"/>
      <c r="OJG50" s="236"/>
      <c r="OJH50" s="236"/>
      <c r="OJI50" s="236"/>
      <c r="OJJ50" s="236"/>
      <c r="OJK50" s="236"/>
      <c r="OJL50" s="236"/>
      <c r="OJM50" s="236"/>
      <c r="OJN50" s="236"/>
      <c r="OJO50" s="236"/>
      <c r="OJP50" s="236"/>
      <c r="OJQ50" s="236"/>
      <c r="OJR50" s="236"/>
      <c r="OJS50" s="236"/>
      <c r="OJT50" s="236"/>
      <c r="OJU50" s="236"/>
      <c r="OJV50" s="236"/>
      <c r="OJW50" s="236"/>
      <c r="OJX50" s="236"/>
      <c r="OJY50" s="236"/>
      <c r="OJZ50" s="236"/>
      <c r="OKA50" s="236"/>
      <c r="OKB50" s="236"/>
      <c r="OKC50" s="236"/>
      <c r="OKD50" s="236"/>
      <c r="OKE50" s="236"/>
      <c r="OKF50" s="236"/>
      <c r="OKG50" s="236"/>
      <c r="OKH50" s="236"/>
      <c r="OKI50" s="236"/>
      <c r="OKJ50" s="236"/>
      <c r="OKK50" s="236"/>
      <c r="OKL50" s="236"/>
      <c r="OKM50" s="236"/>
      <c r="OKN50" s="236"/>
      <c r="OKO50" s="236"/>
      <c r="OKP50" s="236"/>
      <c r="OKQ50" s="236"/>
      <c r="OKR50" s="236"/>
      <c r="OKS50" s="236"/>
      <c r="OKT50" s="236"/>
      <c r="OKU50" s="236"/>
      <c r="OKV50" s="236"/>
      <c r="OKW50" s="236"/>
      <c r="OKX50" s="236"/>
      <c r="OKY50" s="236"/>
      <c r="OKZ50" s="236"/>
      <c r="OLA50" s="236"/>
      <c r="OLB50" s="236"/>
      <c r="OLC50" s="236"/>
      <c r="OLD50" s="236"/>
      <c r="OLE50" s="236"/>
      <c r="OLF50" s="236"/>
      <c r="OLG50" s="236"/>
      <c r="OLH50" s="236"/>
      <c r="OLI50" s="236"/>
      <c r="OLJ50" s="236"/>
      <c r="OLK50" s="236"/>
      <c r="OLL50" s="236"/>
      <c r="OLM50" s="236"/>
      <c r="OLN50" s="236"/>
      <c r="OLO50" s="236"/>
      <c r="OLP50" s="236"/>
      <c r="OLQ50" s="236"/>
      <c r="OLR50" s="236"/>
      <c r="OLS50" s="236"/>
      <c r="OLT50" s="236"/>
      <c r="OLU50" s="236"/>
      <c r="OLV50" s="236"/>
      <c r="OLW50" s="236"/>
      <c r="OLX50" s="236"/>
      <c r="OLY50" s="236"/>
      <c r="OLZ50" s="236"/>
      <c r="OMA50" s="236"/>
      <c r="OMB50" s="236"/>
      <c r="OMC50" s="236"/>
      <c r="OMD50" s="236"/>
      <c r="OME50" s="236"/>
      <c r="OMF50" s="236"/>
      <c r="OMG50" s="236"/>
      <c r="OMH50" s="236"/>
      <c r="OMI50" s="236"/>
      <c r="OMJ50" s="236"/>
      <c r="OMK50" s="236"/>
      <c r="OML50" s="236"/>
      <c r="OMM50" s="236"/>
      <c r="OMN50" s="236"/>
      <c r="OMO50" s="236"/>
      <c r="OMP50" s="236"/>
      <c r="OMQ50" s="236"/>
      <c r="OMR50" s="236"/>
      <c r="OMS50" s="236"/>
      <c r="OMT50" s="236"/>
      <c r="OMU50" s="236"/>
      <c r="OMV50" s="236"/>
      <c r="OMW50" s="236"/>
      <c r="OMX50" s="236"/>
      <c r="OMY50" s="236"/>
      <c r="OMZ50" s="236"/>
      <c r="ONA50" s="236"/>
      <c r="ONB50" s="236"/>
      <c r="ONC50" s="236"/>
      <c r="OND50" s="236"/>
      <c r="ONE50" s="236"/>
      <c r="ONF50" s="236"/>
      <c r="ONG50" s="236"/>
      <c r="ONH50" s="236"/>
      <c r="ONI50" s="236"/>
      <c r="ONJ50" s="236"/>
      <c r="ONK50" s="236"/>
      <c r="ONL50" s="236"/>
      <c r="ONM50" s="236"/>
      <c r="ONN50" s="236"/>
      <c r="ONO50" s="236"/>
      <c r="ONP50" s="236"/>
      <c r="ONQ50" s="236"/>
      <c r="ONR50" s="236"/>
      <c r="ONS50" s="236"/>
      <c r="ONT50" s="236"/>
      <c r="ONU50" s="236"/>
      <c r="ONV50" s="236"/>
      <c r="ONW50" s="236"/>
      <c r="ONX50" s="236"/>
      <c r="ONY50" s="236"/>
      <c r="ONZ50" s="236"/>
      <c r="OOA50" s="236"/>
      <c r="OOB50" s="236"/>
      <c r="OOC50" s="236"/>
      <c r="OOD50" s="236"/>
      <c r="OOE50" s="236"/>
      <c r="OOF50" s="236"/>
      <c r="OOG50" s="236"/>
      <c r="OOH50" s="236"/>
      <c r="OOI50" s="236"/>
      <c r="OOJ50" s="236"/>
      <c r="OOK50" s="236"/>
      <c r="OOL50" s="236"/>
      <c r="OOM50" s="236"/>
      <c r="OON50" s="236"/>
      <c r="OOO50" s="236"/>
      <c r="OOP50" s="236"/>
      <c r="OOQ50" s="236"/>
      <c r="OOR50" s="236"/>
      <c r="OOS50" s="236"/>
      <c r="OOT50" s="236"/>
      <c r="OOU50" s="236"/>
      <c r="OOV50" s="236"/>
      <c r="OOW50" s="236"/>
      <c r="OOX50" s="236"/>
      <c r="OOY50" s="236"/>
      <c r="OOZ50" s="236"/>
      <c r="OPA50" s="236"/>
      <c r="OPB50" s="236"/>
      <c r="OPC50" s="236"/>
      <c r="OPD50" s="236"/>
      <c r="OPE50" s="236"/>
      <c r="OPF50" s="236"/>
      <c r="OPG50" s="236"/>
      <c r="OPH50" s="236"/>
      <c r="OPI50" s="236"/>
      <c r="OPJ50" s="236"/>
      <c r="OPK50" s="236"/>
      <c r="OPL50" s="236"/>
      <c r="OPM50" s="236"/>
      <c r="OPN50" s="236"/>
      <c r="OPO50" s="236"/>
      <c r="OPP50" s="236"/>
      <c r="OPQ50" s="236"/>
      <c r="OPR50" s="236"/>
      <c r="OPS50" s="236"/>
      <c r="OPT50" s="236"/>
      <c r="OPU50" s="236"/>
      <c r="OPV50" s="236"/>
      <c r="OPW50" s="236"/>
      <c r="OPX50" s="236"/>
      <c r="OPY50" s="236"/>
      <c r="OPZ50" s="236"/>
      <c r="OQA50" s="236"/>
      <c r="OQB50" s="236"/>
      <c r="OQC50" s="236"/>
      <c r="OQD50" s="236"/>
      <c r="OQE50" s="236"/>
      <c r="OQF50" s="236"/>
      <c r="OQG50" s="236"/>
      <c r="OQH50" s="236"/>
      <c r="OQI50" s="236"/>
      <c r="OQJ50" s="236"/>
      <c r="OQK50" s="236"/>
      <c r="OQL50" s="236"/>
      <c r="OQM50" s="236"/>
      <c r="OQN50" s="236"/>
      <c r="OQO50" s="236"/>
      <c r="OQP50" s="236"/>
      <c r="OQQ50" s="236"/>
      <c r="OQR50" s="236"/>
      <c r="OQS50" s="236"/>
      <c r="OQT50" s="236"/>
      <c r="OQU50" s="236"/>
      <c r="OQV50" s="236"/>
      <c r="OQW50" s="236"/>
      <c r="OQX50" s="236"/>
      <c r="OQY50" s="236"/>
      <c r="OQZ50" s="236"/>
      <c r="ORA50" s="236"/>
      <c r="ORB50" s="236"/>
      <c r="ORC50" s="236"/>
      <c r="ORD50" s="236"/>
      <c r="ORE50" s="236"/>
      <c r="ORF50" s="236"/>
      <c r="ORG50" s="236"/>
      <c r="ORH50" s="236"/>
      <c r="ORI50" s="236"/>
      <c r="ORJ50" s="236"/>
      <c r="ORK50" s="236"/>
      <c r="ORL50" s="236"/>
      <c r="ORM50" s="236"/>
      <c r="ORN50" s="236"/>
      <c r="ORO50" s="236"/>
      <c r="ORP50" s="236"/>
      <c r="ORQ50" s="236"/>
      <c r="ORR50" s="236"/>
      <c r="ORS50" s="236"/>
      <c r="ORT50" s="236"/>
      <c r="ORU50" s="236"/>
      <c r="ORV50" s="236"/>
      <c r="ORW50" s="236"/>
      <c r="ORX50" s="236"/>
      <c r="ORY50" s="236"/>
      <c r="ORZ50" s="236"/>
      <c r="OSA50" s="236"/>
      <c r="OSB50" s="236"/>
      <c r="OSC50" s="236"/>
      <c r="OSD50" s="236"/>
      <c r="OSE50" s="236"/>
      <c r="OSF50" s="236"/>
      <c r="OSG50" s="236"/>
      <c r="OSH50" s="236"/>
      <c r="OSI50" s="236"/>
      <c r="OSJ50" s="236"/>
      <c r="OSK50" s="236"/>
      <c r="OSL50" s="236"/>
      <c r="OSM50" s="236"/>
      <c r="OSN50" s="236"/>
      <c r="OSO50" s="236"/>
      <c r="OSP50" s="236"/>
      <c r="OSQ50" s="236"/>
      <c r="OSR50" s="236"/>
      <c r="OSS50" s="236"/>
      <c r="OST50" s="236"/>
      <c r="OSU50" s="236"/>
      <c r="OSV50" s="236"/>
      <c r="OSW50" s="236"/>
      <c r="OSX50" s="236"/>
      <c r="OSY50" s="236"/>
      <c r="OSZ50" s="236"/>
      <c r="OTA50" s="236"/>
      <c r="OTB50" s="236"/>
      <c r="OTC50" s="236"/>
      <c r="OTD50" s="236"/>
      <c r="OTE50" s="236"/>
      <c r="OTF50" s="236"/>
      <c r="OTG50" s="236"/>
      <c r="OTH50" s="236"/>
      <c r="OTI50" s="236"/>
      <c r="OTJ50" s="236"/>
      <c r="OTK50" s="236"/>
      <c r="OTL50" s="236"/>
      <c r="OTM50" s="236"/>
      <c r="OTN50" s="236"/>
      <c r="OTO50" s="236"/>
      <c r="OTP50" s="236"/>
      <c r="OTQ50" s="236"/>
      <c r="OTR50" s="236"/>
      <c r="OTS50" s="236"/>
      <c r="OTT50" s="236"/>
      <c r="OTU50" s="236"/>
      <c r="OTV50" s="236"/>
      <c r="OTW50" s="236"/>
      <c r="OTX50" s="236"/>
      <c r="OTY50" s="236"/>
      <c r="OTZ50" s="236"/>
      <c r="OUA50" s="236"/>
      <c r="OUB50" s="236"/>
      <c r="OUC50" s="236"/>
      <c r="OUD50" s="236"/>
      <c r="OUE50" s="236"/>
      <c r="OUF50" s="236"/>
      <c r="OUG50" s="236"/>
      <c r="OUH50" s="236"/>
      <c r="OUI50" s="236"/>
      <c r="OUJ50" s="236"/>
      <c r="OUK50" s="236"/>
      <c r="OUL50" s="236"/>
      <c r="OUM50" s="236"/>
      <c r="OUN50" s="236"/>
      <c r="OUO50" s="236"/>
      <c r="OUP50" s="236"/>
      <c r="OUQ50" s="236"/>
      <c r="OUR50" s="236"/>
      <c r="OUS50" s="236"/>
      <c r="OUT50" s="236"/>
      <c r="OUU50" s="236"/>
      <c r="OUV50" s="236"/>
      <c r="OUW50" s="236"/>
      <c r="OUX50" s="236"/>
      <c r="OUY50" s="236"/>
      <c r="OUZ50" s="236"/>
      <c r="OVA50" s="236"/>
      <c r="OVB50" s="236"/>
      <c r="OVC50" s="236"/>
      <c r="OVD50" s="236"/>
      <c r="OVE50" s="236"/>
      <c r="OVF50" s="236"/>
      <c r="OVG50" s="236"/>
      <c r="OVH50" s="236"/>
      <c r="OVI50" s="236"/>
      <c r="OVJ50" s="236"/>
      <c r="OVK50" s="236"/>
      <c r="OVL50" s="236"/>
      <c r="OVM50" s="236"/>
      <c r="OVN50" s="236"/>
      <c r="OVO50" s="236"/>
      <c r="OVP50" s="236"/>
      <c r="OVQ50" s="236"/>
      <c r="OVR50" s="236"/>
      <c r="OVS50" s="236"/>
      <c r="OVT50" s="236"/>
      <c r="OVU50" s="236"/>
      <c r="OVV50" s="236"/>
      <c r="OVW50" s="236"/>
      <c r="OVX50" s="236"/>
      <c r="OVY50" s="236"/>
      <c r="OVZ50" s="236"/>
      <c r="OWA50" s="236"/>
      <c r="OWB50" s="236"/>
      <c r="OWC50" s="236"/>
      <c r="OWD50" s="236"/>
      <c r="OWE50" s="236"/>
      <c r="OWF50" s="236"/>
      <c r="OWG50" s="236"/>
      <c r="OWH50" s="236"/>
      <c r="OWI50" s="236"/>
      <c r="OWJ50" s="236"/>
      <c r="OWK50" s="236"/>
      <c r="OWL50" s="236"/>
      <c r="OWM50" s="236"/>
      <c r="OWN50" s="236"/>
      <c r="OWO50" s="236"/>
      <c r="OWP50" s="236"/>
      <c r="OWQ50" s="236"/>
      <c r="OWR50" s="236"/>
      <c r="OWS50" s="236"/>
      <c r="OWT50" s="236"/>
      <c r="OWU50" s="236"/>
      <c r="OWV50" s="236"/>
      <c r="OWW50" s="236"/>
      <c r="OWX50" s="236"/>
      <c r="OWY50" s="236"/>
      <c r="OWZ50" s="236"/>
      <c r="OXA50" s="236"/>
      <c r="OXB50" s="236"/>
      <c r="OXC50" s="236"/>
      <c r="OXD50" s="236"/>
      <c r="OXE50" s="236"/>
      <c r="OXF50" s="236"/>
      <c r="OXG50" s="236"/>
      <c r="OXH50" s="236"/>
      <c r="OXI50" s="236"/>
      <c r="OXJ50" s="236"/>
      <c r="OXK50" s="236"/>
      <c r="OXL50" s="236"/>
      <c r="OXM50" s="236"/>
      <c r="OXN50" s="236"/>
      <c r="OXO50" s="236"/>
      <c r="OXP50" s="236"/>
      <c r="OXQ50" s="236"/>
      <c r="OXR50" s="236"/>
      <c r="OXS50" s="236"/>
      <c r="OXT50" s="236"/>
      <c r="OXU50" s="236"/>
      <c r="OXV50" s="236"/>
      <c r="OXW50" s="236"/>
      <c r="OXX50" s="236"/>
      <c r="OXY50" s="236"/>
      <c r="OXZ50" s="236"/>
      <c r="OYA50" s="236"/>
      <c r="OYB50" s="236"/>
      <c r="OYC50" s="236"/>
      <c r="OYD50" s="236"/>
      <c r="OYE50" s="236"/>
      <c r="OYF50" s="236"/>
      <c r="OYG50" s="236"/>
      <c r="OYH50" s="236"/>
      <c r="OYI50" s="236"/>
      <c r="OYJ50" s="236"/>
      <c r="OYK50" s="236"/>
      <c r="OYL50" s="236"/>
      <c r="OYM50" s="236"/>
      <c r="OYN50" s="236"/>
      <c r="OYO50" s="236"/>
      <c r="OYP50" s="236"/>
      <c r="OYQ50" s="236"/>
      <c r="OYR50" s="236"/>
      <c r="OYS50" s="236"/>
      <c r="OYT50" s="236"/>
      <c r="OYU50" s="236"/>
      <c r="OYV50" s="236"/>
      <c r="OYW50" s="236"/>
      <c r="OYX50" s="236"/>
      <c r="OYY50" s="236"/>
      <c r="OYZ50" s="236"/>
      <c r="OZA50" s="236"/>
      <c r="OZB50" s="236"/>
      <c r="OZC50" s="236"/>
      <c r="OZD50" s="236"/>
      <c r="OZE50" s="236"/>
      <c r="OZF50" s="236"/>
      <c r="OZG50" s="236"/>
      <c r="OZH50" s="236"/>
      <c r="OZI50" s="236"/>
      <c r="OZJ50" s="236"/>
      <c r="OZK50" s="236"/>
      <c r="OZL50" s="236"/>
      <c r="OZM50" s="236"/>
      <c r="OZN50" s="236"/>
      <c r="OZO50" s="236"/>
      <c r="OZP50" s="236"/>
      <c r="OZQ50" s="236"/>
      <c r="OZR50" s="236"/>
      <c r="OZS50" s="236"/>
      <c r="OZT50" s="236"/>
      <c r="OZU50" s="236"/>
      <c r="OZV50" s="236"/>
      <c r="OZW50" s="236"/>
      <c r="OZX50" s="236"/>
      <c r="OZY50" s="236"/>
      <c r="OZZ50" s="236"/>
      <c r="PAA50" s="236"/>
      <c r="PAB50" s="236"/>
      <c r="PAC50" s="236"/>
      <c r="PAD50" s="236"/>
      <c r="PAE50" s="236"/>
      <c r="PAF50" s="236"/>
      <c r="PAG50" s="236"/>
      <c r="PAH50" s="236"/>
      <c r="PAI50" s="236"/>
      <c r="PAJ50" s="236"/>
      <c r="PAK50" s="236"/>
      <c r="PAL50" s="236"/>
      <c r="PAM50" s="236"/>
      <c r="PAN50" s="236"/>
      <c r="PAO50" s="236"/>
      <c r="PAP50" s="236"/>
      <c r="PAQ50" s="236"/>
      <c r="PAR50" s="236"/>
      <c r="PAS50" s="236"/>
      <c r="PAT50" s="236"/>
      <c r="PAU50" s="236"/>
      <c r="PAV50" s="236"/>
      <c r="PAW50" s="236"/>
      <c r="PAX50" s="236"/>
      <c r="PAY50" s="236"/>
      <c r="PAZ50" s="236"/>
      <c r="PBA50" s="236"/>
      <c r="PBB50" s="236"/>
      <c r="PBC50" s="236"/>
      <c r="PBD50" s="236"/>
      <c r="PBE50" s="236"/>
      <c r="PBF50" s="236"/>
      <c r="PBG50" s="236"/>
      <c r="PBH50" s="236"/>
      <c r="PBI50" s="236"/>
      <c r="PBJ50" s="236"/>
      <c r="PBK50" s="236"/>
      <c r="PBL50" s="236"/>
      <c r="PBM50" s="236"/>
      <c r="PBN50" s="236"/>
      <c r="PBO50" s="236"/>
      <c r="PBP50" s="236"/>
      <c r="PBQ50" s="236"/>
      <c r="PBR50" s="236"/>
      <c r="PBS50" s="236"/>
      <c r="PBT50" s="236"/>
      <c r="PBU50" s="236"/>
      <c r="PBV50" s="236"/>
      <c r="PBW50" s="236"/>
      <c r="PBX50" s="236"/>
      <c r="PBY50" s="236"/>
      <c r="PBZ50" s="236"/>
      <c r="PCA50" s="236"/>
      <c r="PCB50" s="236"/>
      <c r="PCC50" s="236"/>
      <c r="PCD50" s="236"/>
      <c r="PCE50" s="236"/>
      <c r="PCF50" s="236"/>
      <c r="PCG50" s="236"/>
      <c r="PCH50" s="236"/>
      <c r="PCI50" s="236"/>
      <c r="PCJ50" s="236"/>
      <c r="PCK50" s="236"/>
      <c r="PCL50" s="236"/>
      <c r="PCM50" s="236"/>
      <c r="PCN50" s="236"/>
      <c r="PCO50" s="236"/>
      <c r="PCP50" s="236"/>
      <c r="PCQ50" s="236"/>
      <c r="PCR50" s="236"/>
      <c r="PCS50" s="236"/>
      <c r="PCT50" s="236"/>
      <c r="PCU50" s="236"/>
      <c r="PCV50" s="236"/>
      <c r="PCW50" s="236"/>
      <c r="PCX50" s="236"/>
      <c r="PCY50" s="236"/>
      <c r="PCZ50" s="236"/>
      <c r="PDA50" s="236"/>
      <c r="PDB50" s="236"/>
      <c r="PDC50" s="236"/>
      <c r="PDD50" s="236"/>
      <c r="PDE50" s="236"/>
      <c r="PDF50" s="236"/>
      <c r="PDG50" s="236"/>
      <c r="PDH50" s="236"/>
      <c r="PDI50" s="236"/>
      <c r="PDJ50" s="236"/>
      <c r="PDK50" s="236"/>
      <c r="PDL50" s="236"/>
      <c r="PDM50" s="236"/>
      <c r="PDN50" s="236"/>
      <c r="PDO50" s="236"/>
      <c r="PDP50" s="236"/>
      <c r="PDQ50" s="236"/>
      <c r="PDR50" s="236"/>
      <c r="PDS50" s="236"/>
      <c r="PDT50" s="236"/>
      <c r="PDU50" s="236"/>
      <c r="PDV50" s="236"/>
      <c r="PDW50" s="236"/>
      <c r="PDX50" s="236"/>
      <c r="PDY50" s="236"/>
      <c r="PDZ50" s="236"/>
      <c r="PEA50" s="236"/>
      <c r="PEB50" s="236"/>
      <c r="PEC50" s="236"/>
      <c r="PED50" s="236"/>
      <c r="PEE50" s="236"/>
      <c r="PEF50" s="236"/>
      <c r="PEG50" s="236"/>
      <c r="PEH50" s="236"/>
      <c r="PEI50" s="236"/>
      <c r="PEJ50" s="236"/>
      <c r="PEK50" s="236"/>
      <c r="PEL50" s="236"/>
      <c r="PEM50" s="236"/>
      <c r="PEN50" s="236"/>
      <c r="PEO50" s="236"/>
      <c r="PEP50" s="236"/>
      <c r="PEQ50" s="236"/>
      <c r="PER50" s="236"/>
      <c r="PES50" s="236"/>
      <c r="PET50" s="236"/>
      <c r="PEU50" s="236"/>
      <c r="PEV50" s="236"/>
      <c r="PEW50" s="236"/>
      <c r="PEX50" s="236"/>
      <c r="PEY50" s="236"/>
      <c r="PEZ50" s="236"/>
      <c r="PFA50" s="236"/>
      <c r="PFB50" s="236"/>
      <c r="PFC50" s="236"/>
      <c r="PFD50" s="236"/>
      <c r="PFE50" s="236"/>
      <c r="PFF50" s="236"/>
      <c r="PFG50" s="236"/>
      <c r="PFH50" s="236"/>
      <c r="PFI50" s="236"/>
      <c r="PFJ50" s="236"/>
      <c r="PFK50" s="236"/>
      <c r="PFL50" s="236"/>
      <c r="PFM50" s="236"/>
      <c r="PFN50" s="236"/>
      <c r="PFO50" s="236"/>
      <c r="PFP50" s="236"/>
      <c r="PFQ50" s="236"/>
      <c r="PFR50" s="236"/>
      <c r="PFS50" s="236"/>
      <c r="PFT50" s="236"/>
      <c r="PFU50" s="236"/>
      <c r="PFV50" s="236"/>
      <c r="PFW50" s="236"/>
      <c r="PFX50" s="236"/>
      <c r="PFY50" s="236"/>
      <c r="PFZ50" s="236"/>
      <c r="PGA50" s="236"/>
      <c r="PGB50" s="236"/>
      <c r="PGC50" s="236"/>
      <c r="PGD50" s="236"/>
      <c r="PGE50" s="236"/>
      <c r="PGF50" s="236"/>
      <c r="PGG50" s="236"/>
      <c r="PGH50" s="236"/>
      <c r="PGI50" s="236"/>
      <c r="PGJ50" s="236"/>
      <c r="PGK50" s="236"/>
      <c r="PGL50" s="236"/>
      <c r="PGM50" s="236"/>
      <c r="PGN50" s="236"/>
      <c r="PGO50" s="236"/>
      <c r="PGP50" s="236"/>
      <c r="PGQ50" s="236"/>
      <c r="PGR50" s="236"/>
      <c r="PGS50" s="236"/>
      <c r="PGT50" s="236"/>
      <c r="PGU50" s="236"/>
      <c r="PGV50" s="236"/>
      <c r="PGW50" s="236"/>
      <c r="PGX50" s="236"/>
      <c r="PGY50" s="236"/>
      <c r="PGZ50" s="236"/>
      <c r="PHA50" s="236"/>
      <c r="PHB50" s="236"/>
      <c r="PHC50" s="236"/>
      <c r="PHD50" s="236"/>
      <c r="PHE50" s="236"/>
      <c r="PHF50" s="236"/>
      <c r="PHG50" s="236"/>
      <c r="PHH50" s="236"/>
      <c r="PHI50" s="236"/>
      <c r="PHJ50" s="236"/>
      <c r="PHK50" s="236"/>
      <c r="PHL50" s="236"/>
      <c r="PHM50" s="236"/>
      <c r="PHN50" s="236"/>
      <c r="PHO50" s="236"/>
      <c r="PHP50" s="236"/>
      <c r="PHQ50" s="236"/>
      <c r="PHR50" s="236"/>
      <c r="PHS50" s="236"/>
      <c r="PHT50" s="236"/>
      <c r="PHU50" s="236"/>
      <c r="PHV50" s="236"/>
      <c r="PHW50" s="236"/>
      <c r="PHX50" s="236"/>
      <c r="PHY50" s="236"/>
      <c r="PHZ50" s="236"/>
      <c r="PIA50" s="236"/>
      <c r="PIB50" s="236"/>
      <c r="PIC50" s="236"/>
      <c r="PID50" s="236"/>
      <c r="PIE50" s="236"/>
      <c r="PIF50" s="236"/>
      <c r="PIG50" s="236"/>
      <c r="PIH50" s="236"/>
      <c r="PII50" s="236"/>
      <c r="PIJ50" s="236"/>
      <c r="PIK50" s="236"/>
      <c r="PIL50" s="236"/>
      <c r="PIM50" s="236"/>
      <c r="PIN50" s="236"/>
      <c r="PIO50" s="236"/>
      <c r="PIP50" s="236"/>
      <c r="PIQ50" s="236"/>
      <c r="PIR50" s="236"/>
      <c r="PIS50" s="236"/>
      <c r="PIT50" s="236"/>
      <c r="PIU50" s="236"/>
      <c r="PIV50" s="236"/>
      <c r="PIW50" s="236"/>
      <c r="PIX50" s="236"/>
      <c r="PIY50" s="236"/>
      <c r="PIZ50" s="236"/>
      <c r="PJA50" s="236"/>
      <c r="PJB50" s="236"/>
      <c r="PJC50" s="236"/>
      <c r="PJD50" s="236"/>
      <c r="PJE50" s="236"/>
      <c r="PJF50" s="236"/>
      <c r="PJG50" s="236"/>
      <c r="PJH50" s="236"/>
      <c r="PJI50" s="236"/>
      <c r="PJJ50" s="236"/>
      <c r="PJK50" s="236"/>
      <c r="PJL50" s="236"/>
      <c r="PJM50" s="236"/>
      <c r="PJN50" s="236"/>
      <c r="PJO50" s="236"/>
      <c r="PJP50" s="236"/>
      <c r="PJQ50" s="236"/>
      <c r="PJR50" s="236"/>
      <c r="PJS50" s="236"/>
      <c r="PJT50" s="236"/>
      <c r="PJU50" s="236"/>
      <c r="PJV50" s="236"/>
      <c r="PJW50" s="236"/>
      <c r="PJX50" s="236"/>
      <c r="PJY50" s="236"/>
      <c r="PJZ50" s="236"/>
      <c r="PKA50" s="236"/>
      <c r="PKB50" s="236"/>
      <c r="PKC50" s="236"/>
      <c r="PKD50" s="236"/>
      <c r="PKE50" s="236"/>
      <c r="PKF50" s="236"/>
      <c r="PKG50" s="236"/>
      <c r="PKH50" s="236"/>
      <c r="PKI50" s="236"/>
      <c r="PKJ50" s="236"/>
      <c r="PKK50" s="236"/>
      <c r="PKL50" s="236"/>
      <c r="PKM50" s="236"/>
      <c r="PKN50" s="236"/>
      <c r="PKO50" s="236"/>
      <c r="PKP50" s="236"/>
      <c r="PKQ50" s="236"/>
      <c r="PKR50" s="236"/>
      <c r="PKS50" s="236"/>
      <c r="PKT50" s="236"/>
      <c r="PKU50" s="236"/>
      <c r="PKV50" s="236"/>
      <c r="PKW50" s="236"/>
      <c r="PKX50" s="236"/>
      <c r="PKY50" s="236"/>
      <c r="PKZ50" s="236"/>
      <c r="PLA50" s="236"/>
      <c r="PLB50" s="236"/>
      <c r="PLC50" s="236"/>
      <c r="PLD50" s="236"/>
      <c r="PLE50" s="236"/>
      <c r="PLF50" s="236"/>
      <c r="PLG50" s="236"/>
      <c r="PLH50" s="236"/>
      <c r="PLI50" s="236"/>
      <c r="PLJ50" s="236"/>
      <c r="PLK50" s="236"/>
      <c r="PLL50" s="236"/>
      <c r="PLM50" s="236"/>
      <c r="PLN50" s="236"/>
      <c r="PLO50" s="236"/>
      <c r="PLP50" s="236"/>
      <c r="PLQ50" s="236"/>
      <c r="PLR50" s="236"/>
      <c r="PLS50" s="236"/>
      <c r="PLT50" s="236"/>
      <c r="PLU50" s="236"/>
      <c r="PLV50" s="236"/>
      <c r="PLW50" s="236"/>
      <c r="PLX50" s="236"/>
      <c r="PLY50" s="236"/>
      <c r="PLZ50" s="236"/>
      <c r="PMA50" s="236"/>
      <c r="PMB50" s="236"/>
      <c r="PMC50" s="236"/>
      <c r="PMD50" s="236"/>
      <c r="PME50" s="236"/>
      <c r="PMF50" s="236"/>
      <c r="PMG50" s="236"/>
      <c r="PMH50" s="236"/>
      <c r="PMI50" s="236"/>
      <c r="PMJ50" s="236"/>
      <c r="PMK50" s="236"/>
      <c r="PML50" s="236"/>
      <c r="PMM50" s="236"/>
      <c r="PMN50" s="236"/>
      <c r="PMO50" s="236"/>
      <c r="PMP50" s="236"/>
      <c r="PMQ50" s="236"/>
      <c r="PMR50" s="236"/>
      <c r="PMS50" s="236"/>
      <c r="PMT50" s="236"/>
      <c r="PMU50" s="236"/>
      <c r="PMV50" s="236"/>
      <c r="PMW50" s="236"/>
      <c r="PMX50" s="236"/>
      <c r="PMY50" s="236"/>
      <c r="PMZ50" s="236"/>
      <c r="PNA50" s="236"/>
      <c r="PNB50" s="236"/>
      <c r="PNC50" s="236"/>
      <c r="PND50" s="236"/>
      <c r="PNE50" s="236"/>
      <c r="PNF50" s="236"/>
      <c r="PNG50" s="236"/>
      <c r="PNH50" s="236"/>
      <c r="PNI50" s="236"/>
      <c r="PNJ50" s="236"/>
      <c r="PNK50" s="236"/>
      <c r="PNL50" s="236"/>
      <c r="PNM50" s="236"/>
      <c r="PNN50" s="236"/>
      <c r="PNO50" s="236"/>
      <c r="PNP50" s="236"/>
      <c r="PNQ50" s="236"/>
      <c r="PNR50" s="236"/>
      <c r="PNS50" s="236"/>
      <c r="PNT50" s="236"/>
      <c r="PNU50" s="236"/>
      <c r="PNV50" s="236"/>
      <c r="PNW50" s="236"/>
      <c r="PNX50" s="236"/>
      <c r="PNY50" s="236"/>
      <c r="PNZ50" s="236"/>
      <c r="POA50" s="236"/>
      <c r="POB50" s="236"/>
      <c r="POC50" s="236"/>
      <c r="POD50" s="236"/>
      <c r="POE50" s="236"/>
      <c r="POF50" s="236"/>
      <c r="POG50" s="236"/>
      <c r="POH50" s="236"/>
      <c r="POI50" s="236"/>
      <c r="POJ50" s="236"/>
      <c r="POK50" s="236"/>
      <c r="POL50" s="236"/>
      <c r="POM50" s="236"/>
      <c r="PON50" s="236"/>
      <c r="POO50" s="236"/>
      <c r="POP50" s="236"/>
      <c r="POQ50" s="236"/>
      <c r="POR50" s="236"/>
      <c r="POS50" s="236"/>
      <c r="POT50" s="236"/>
      <c r="POU50" s="236"/>
      <c r="POV50" s="236"/>
      <c r="POW50" s="236"/>
      <c r="POX50" s="236"/>
      <c r="POY50" s="236"/>
      <c r="POZ50" s="236"/>
      <c r="PPA50" s="236"/>
      <c r="PPB50" s="236"/>
      <c r="PPC50" s="236"/>
      <c r="PPD50" s="236"/>
      <c r="PPE50" s="236"/>
      <c r="PPF50" s="236"/>
      <c r="PPG50" s="236"/>
      <c r="PPH50" s="236"/>
      <c r="PPI50" s="236"/>
      <c r="PPJ50" s="236"/>
      <c r="PPK50" s="236"/>
      <c r="PPL50" s="236"/>
      <c r="PPM50" s="236"/>
      <c r="PPN50" s="236"/>
      <c r="PPO50" s="236"/>
      <c r="PPP50" s="236"/>
      <c r="PPQ50" s="236"/>
      <c r="PPR50" s="236"/>
      <c r="PPS50" s="236"/>
      <c r="PPT50" s="236"/>
      <c r="PPU50" s="236"/>
      <c r="PPV50" s="236"/>
      <c r="PPW50" s="236"/>
      <c r="PPX50" s="236"/>
      <c r="PPY50" s="236"/>
      <c r="PPZ50" s="236"/>
      <c r="PQA50" s="236"/>
      <c r="PQB50" s="236"/>
      <c r="PQC50" s="236"/>
      <c r="PQD50" s="236"/>
      <c r="PQE50" s="236"/>
      <c r="PQF50" s="236"/>
      <c r="PQG50" s="236"/>
      <c r="PQH50" s="236"/>
      <c r="PQI50" s="236"/>
      <c r="PQJ50" s="236"/>
      <c r="PQK50" s="236"/>
      <c r="PQL50" s="236"/>
      <c r="PQM50" s="236"/>
      <c r="PQN50" s="236"/>
      <c r="PQO50" s="236"/>
      <c r="PQP50" s="236"/>
      <c r="PQQ50" s="236"/>
      <c r="PQR50" s="236"/>
      <c r="PQS50" s="236"/>
      <c r="PQT50" s="236"/>
      <c r="PQU50" s="236"/>
      <c r="PQV50" s="236"/>
      <c r="PQW50" s="236"/>
      <c r="PQX50" s="236"/>
      <c r="PQY50" s="236"/>
      <c r="PQZ50" s="236"/>
      <c r="PRA50" s="236"/>
      <c r="PRB50" s="236"/>
      <c r="PRC50" s="236"/>
      <c r="PRD50" s="236"/>
      <c r="PRE50" s="236"/>
      <c r="PRF50" s="236"/>
      <c r="PRG50" s="236"/>
      <c r="PRH50" s="236"/>
      <c r="PRI50" s="236"/>
      <c r="PRJ50" s="236"/>
      <c r="PRK50" s="236"/>
      <c r="PRL50" s="236"/>
      <c r="PRM50" s="236"/>
      <c r="PRN50" s="236"/>
      <c r="PRO50" s="236"/>
      <c r="PRP50" s="236"/>
      <c r="PRQ50" s="236"/>
      <c r="PRR50" s="236"/>
      <c r="PRS50" s="236"/>
      <c r="PRT50" s="236"/>
      <c r="PRU50" s="236"/>
      <c r="PRV50" s="236"/>
      <c r="PRW50" s="236"/>
      <c r="PRX50" s="236"/>
      <c r="PRY50" s="236"/>
      <c r="PRZ50" s="236"/>
      <c r="PSA50" s="236"/>
      <c r="PSB50" s="236"/>
      <c r="PSC50" s="236"/>
      <c r="PSD50" s="236"/>
      <c r="PSE50" s="236"/>
      <c r="PSF50" s="236"/>
      <c r="PSG50" s="236"/>
      <c r="PSH50" s="236"/>
      <c r="PSI50" s="236"/>
      <c r="PSJ50" s="236"/>
      <c r="PSK50" s="236"/>
      <c r="PSL50" s="236"/>
      <c r="PSM50" s="236"/>
      <c r="PSN50" s="236"/>
      <c r="PSO50" s="236"/>
      <c r="PSP50" s="236"/>
      <c r="PSQ50" s="236"/>
      <c r="PSR50" s="236"/>
      <c r="PSS50" s="236"/>
      <c r="PST50" s="236"/>
      <c r="PSU50" s="236"/>
      <c r="PSV50" s="236"/>
      <c r="PSW50" s="236"/>
      <c r="PSX50" s="236"/>
      <c r="PSY50" s="236"/>
      <c r="PSZ50" s="236"/>
      <c r="PTA50" s="236"/>
      <c r="PTB50" s="236"/>
      <c r="PTC50" s="236"/>
      <c r="PTD50" s="236"/>
      <c r="PTE50" s="236"/>
      <c r="PTF50" s="236"/>
      <c r="PTG50" s="236"/>
      <c r="PTH50" s="236"/>
      <c r="PTI50" s="236"/>
      <c r="PTJ50" s="236"/>
      <c r="PTK50" s="236"/>
      <c r="PTL50" s="236"/>
      <c r="PTM50" s="236"/>
      <c r="PTN50" s="236"/>
      <c r="PTO50" s="236"/>
      <c r="PTP50" s="236"/>
      <c r="PTQ50" s="236"/>
      <c r="PTR50" s="236"/>
      <c r="PTS50" s="236"/>
      <c r="PTT50" s="236"/>
      <c r="PTU50" s="236"/>
      <c r="PTV50" s="236"/>
      <c r="PTW50" s="236"/>
      <c r="PTX50" s="236"/>
      <c r="PTY50" s="236"/>
      <c r="PTZ50" s="236"/>
      <c r="PUA50" s="236"/>
      <c r="PUB50" s="236"/>
      <c r="PUC50" s="236"/>
      <c r="PUD50" s="236"/>
      <c r="PUE50" s="236"/>
      <c r="PUF50" s="236"/>
      <c r="PUG50" s="236"/>
      <c r="PUH50" s="236"/>
      <c r="PUI50" s="236"/>
      <c r="PUJ50" s="236"/>
      <c r="PUK50" s="236"/>
      <c r="PUL50" s="236"/>
      <c r="PUM50" s="236"/>
      <c r="PUN50" s="236"/>
      <c r="PUO50" s="236"/>
      <c r="PUP50" s="236"/>
      <c r="PUQ50" s="236"/>
      <c r="PUR50" s="236"/>
      <c r="PUS50" s="236"/>
      <c r="PUT50" s="236"/>
      <c r="PUU50" s="236"/>
      <c r="PUV50" s="236"/>
      <c r="PUW50" s="236"/>
      <c r="PUX50" s="236"/>
      <c r="PUY50" s="236"/>
      <c r="PUZ50" s="236"/>
      <c r="PVA50" s="236"/>
      <c r="PVB50" s="236"/>
      <c r="PVC50" s="236"/>
      <c r="PVD50" s="236"/>
      <c r="PVE50" s="236"/>
      <c r="PVF50" s="236"/>
      <c r="PVG50" s="236"/>
      <c r="PVH50" s="236"/>
      <c r="PVI50" s="236"/>
      <c r="PVJ50" s="236"/>
      <c r="PVK50" s="236"/>
      <c r="PVL50" s="236"/>
      <c r="PVM50" s="236"/>
      <c r="PVN50" s="236"/>
      <c r="PVO50" s="236"/>
      <c r="PVP50" s="236"/>
      <c r="PVQ50" s="236"/>
      <c r="PVR50" s="236"/>
      <c r="PVS50" s="236"/>
      <c r="PVT50" s="236"/>
      <c r="PVU50" s="236"/>
      <c r="PVV50" s="236"/>
      <c r="PVW50" s="236"/>
      <c r="PVX50" s="236"/>
      <c r="PVY50" s="236"/>
      <c r="PVZ50" s="236"/>
      <c r="PWA50" s="236"/>
      <c r="PWB50" s="236"/>
      <c r="PWC50" s="236"/>
      <c r="PWD50" s="236"/>
      <c r="PWE50" s="236"/>
      <c r="PWF50" s="236"/>
      <c r="PWG50" s="236"/>
      <c r="PWH50" s="236"/>
      <c r="PWI50" s="236"/>
      <c r="PWJ50" s="236"/>
      <c r="PWK50" s="236"/>
      <c r="PWL50" s="236"/>
      <c r="PWM50" s="236"/>
      <c r="PWN50" s="236"/>
      <c r="PWO50" s="236"/>
      <c r="PWP50" s="236"/>
      <c r="PWQ50" s="236"/>
      <c r="PWR50" s="236"/>
      <c r="PWS50" s="236"/>
      <c r="PWT50" s="236"/>
      <c r="PWU50" s="236"/>
      <c r="PWV50" s="236"/>
      <c r="PWW50" s="236"/>
      <c r="PWX50" s="236"/>
      <c r="PWY50" s="236"/>
      <c r="PWZ50" s="236"/>
      <c r="PXA50" s="236"/>
      <c r="PXB50" s="236"/>
      <c r="PXC50" s="236"/>
      <c r="PXD50" s="236"/>
      <c r="PXE50" s="236"/>
      <c r="PXF50" s="236"/>
      <c r="PXG50" s="236"/>
      <c r="PXH50" s="236"/>
      <c r="PXI50" s="236"/>
      <c r="PXJ50" s="236"/>
      <c r="PXK50" s="236"/>
      <c r="PXL50" s="236"/>
      <c r="PXM50" s="236"/>
      <c r="PXN50" s="236"/>
      <c r="PXO50" s="236"/>
      <c r="PXP50" s="236"/>
      <c r="PXQ50" s="236"/>
      <c r="PXR50" s="236"/>
      <c r="PXS50" s="236"/>
      <c r="PXT50" s="236"/>
      <c r="PXU50" s="236"/>
      <c r="PXV50" s="236"/>
      <c r="PXW50" s="236"/>
      <c r="PXX50" s="236"/>
      <c r="PXY50" s="236"/>
      <c r="PXZ50" s="236"/>
      <c r="PYA50" s="236"/>
      <c r="PYB50" s="236"/>
      <c r="PYC50" s="236"/>
      <c r="PYD50" s="236"/>
      <c r="PYE50" s="236"/>
      <c r="PYF50" s="236"/>
      <c r="PYG50" s="236"/>
      <c r="PYH50" s="236"/>
      <c r="PYI50" s="236"/>
      <c r="PYJ50" s="236"/>
      <c r="PYK50" s="236"/>
      <c r="PYL50" s="236"/>
      <c r="PYM50" s="236"/>
      <c r="PYN50" s="236"/>
      <c r="PYO50" s="236"/>
      <c r="PYP50" s="236"/>
      <c r="PYQ50" s="236"/>
      <c r="PYR50" s="236"/>
      <c r="PYS50" s="236"/>
      <c r="PYT50" s="236"/>
      <c r="PYU50" s="236"/>
      <c r="PYV50" s="236"/>
      <c r="PYW50" s="236"/>
      <c r="PYX50" s="236"/>
      <c r="PYY50" s="236"/>
      <c r="PYZ50" s="236"/>
      <c r="PZA50" s="236"/>
      <c r="PZB50" s="236"/>
      <c r="PZC50" s="236"/>
      <c r="PZD50" s="236"/>
      <c r="PZE50" s="236"/>
      <c r="PZF50" s="236"/>
      <c r="PZG50" s="236"/>
      <c r="PZH50" s="236"/>
      <c r="PZI50" s="236"/>
      <c r="PZJ50" s="236"/>
      <c r="PZK50" s="236"/>
      <c r="PZL50" s="236"/>
      <c r="PZM50" s="236"/>
      <c r="PZN50" s="236"/>
      <c r="PZO50" s="236"/>
      <c r="PZP50" s="236"/>
      <c r="PZQ50" s="236"/>
      <c r="PZR50" s="236"/>
      <c r="PZS50" s="236"/>
      <c r="PZT50" s="236"/>
      <c r="PZU50" s="236"/>
      <c r="PZV50" s="236"/>
      <c r="PZW50" s="236"/>
      <c r="PZX50" s="236"/>
      <c r="PZY50" s="236"/>
      <c r="PZZ50" s="236"/>
      <c r="QAA50" s="236"/>
      <c r="QAB50" s="236"/>
      <c r="QAC50" s="236"/>
      <c r="QAD50" s="236"/>
      <c r="QAE50" s="236"/>
      <c r="QAF50" s="236"/>
      <c r="QAG50" s="236"/>
      <c r="QAH50" s="236"/>
      <c r="QAI50" s="236"/>
      <c r="QAJ50" s="236"/>
      <c r="QAK50" s="236"/>
      <c r="QAL50" s="236"/>
      <c r="QAM50" s="236"/>
      <c r="QAN50" s="236"/>
      <c r="QAO50" s="236"/>
      <c r="QAP50" s="236"/>
      <c r="QAQ50" s="236"/>
      <c r="QAR50" s="236"/>
      <c r="QAS50" s="236"/>
      <c r="QAT50" s="236"/>
      <c r="QAU50" s="236"/>
      <c r="QAV50" s="236"/>
      <c r="QAW50" s="236"/>
      <c r="QAX50" s="236"/>
      <c r="QAY50" s="236"/>
      <c r="QAZ50" s="236"/>
      <c r="QBA50" s="236"/>
      <c r="QBB50" s="236"/>
      <c r="QBC50" s="236"/>
      <c r="QBD50" s="236"/>
      <c r="QBE50" s="236"/>
      <c r="QBF50" s="236"/>
      <c r="QBG50" s="236"/>
      <c r="QBH50" s="236"/>
      <c r="QBI50" s="236"/>
      <c r="QBJ50" s="236"/>
      <c r="QBK50" s="236"/>
      <c r="QBL50" s="236"/>
      <c r="QBM50" s="236"/>
      <c r="QBN50" s="236"/>
      <c r="QBO50" s="236"/>
      <c r="QBP50" s="236"/>
      <c r="QBQ50" s="236"/>
      <c r="QBR50" s="236"/>
      <c r="QBS50" s="236"/>
      <c r="QBT50" s="236"/>
      <c r="QBU50" s="236"/>
      <c r="QBV50" s="236"/>
      <c r="QBW50" s="236"/>
      <c r="QBX50" s="236"/>
      <c r="QBY50" s="236"/>
      <c r="QBZ50" s="236"/>
      <c r="QCA50" s="236"/>
      <c r="QCB50" s="236"/>
      <c r="QCC50" s="236"/>
      <c r="QCD50" s="236"/>
      <c r="QCE50" s="236"/>
      <c r="QCF50" s="236"/>
      <c r="QCG50" s="236"/>
      <c r="QCH50" s="236"/>
      <c r="QCI50" s="236"/>
      <c r="QCJ50" s="236"/>
      <c r="QCK50" s="236"/>
      <c r="QCL50" s="236"/>
      <c r="QCM50" s="236"/>
      <c r="QCN50" s="236"/>
      <c r="QCO50" s="236"/>
      <c r="QCP50" s="236"/>
      <c r="QCQ50" s="236"/>
      <c r="QCR50" s="236"/>
      <c r="QCS50" s="236"/>
      <c r="QCT50" s="236"/>
      <c r="QCU50" s="236"/>
      <c r="QCV50" s="236"/>
      <c r="QCW50" s="236"/>
      <c r="QCX50" s="236"/>
      <c r="QCY50" s="236"/>
      <c r="QCZ50" s="236"/>
      <c r="QDA50" s="236"/>
      <c r="QDB50" s="236"/>
      <c r="QDC50" s="236"/>
      <c r="QDD50" s="236"/>
      <c r="QDE50" s="236"/>
      <c r="QDF50" s="236"/>
      <c r="QDG50" s="236"/>
      <c r="QDH50" s="236"/>
      <c r="QDI50" s="236"/>
      <c r="QDJ50" s="236"/>
      <c r="QDK50" s="236"/>
      <c r="QDL50" s="236"/>
      <c r="QDM50" s="236"/>
      <c r="QDN50" s="236"/>
      <c r="QDO50" s="236"/>
      <c r="QDP50" s="236"/>
      <c r="QDQ50" s="236"/>
      <c r="QDR50" s="236"/>
      <c r="QDS50" s="236"/>
      <c r="QDT50" s="236"/>
      <c r="QDU50" s="236"/>
      <c r="QDV50" s="236"/>
      <c r="QDW50" s="236"/>
      <c r="QDX50" s="236"/>
      <c r="QDY50" s="236"/>
      <c r="QDZ50" s="236"/>
      <c r="QEA50" s="236"/>
      <c r="QEB50" s="236"/>
      <c r="QEC50" s="236"/>
      <c r="QED50" s="236"/>
      <c r="QEE50" s="236"/>
      <c r="QEF50" s="236"/>
      <c r="QEG50" s="236"/>
      <c r="QEH50" s="236"/>
      <c r="QEI50" s="236"/>
      <c r="QEJ50" s="236"/>
      <c r="QEK50" s="236"/>
      <c r="QEL50" s="236"/>
      <c r="QEM50" s="236"/>
      <c r="QEN50" s="236"/>
      <c r="QEO50" s="236"/>
      <c r="QEP50" s="236"/>
      <c r="QEQ50" s="236"/>
      <c r="QER50" s="236"/>
      <c r="QES50" s="236"/>
      <c r="QET50" s="236"/>
      <c r="QEU50" s="236"/>
      <c r="QEV50" s="236"/>
      <c r="QEW50" s="236"/>
      <c r="QEX50" s="236"/>
      <c r="QEY50" s="236"/>
      <c r="QEZ50" s="236"/>
      <c r="QFA50" s="236"/>
      <c r="QFB50" s="236"/>
      <c r="QFC50" s="236"/>
      <c r="QFD50" s="236"/>
      <c r="QFE50" s="236"/>
      <c r="QFF50" s="236"/>
      <c r="QFG50" s="236"/>
      <c r="QFH50" s="236"/>
      <c r="QFI50" s="236"/>
      <c r="QFJ50" s="236"/>
      <c r="QFK50" s="236"/>
      <c r="QFL50" s="236"/>
      <c r="QFM50" s="236"/>
      <c r="QFN50" s="236"/>
      <c r="QFO50" s="236"/>
      <c r="QFP50" s="236"/>
      <c r="QFQ50" s="236"/>
      <c r="QFR50" s="236"/>
      <c r="QFS50" s="236"/>
      <c r="QFT50" s="236"/>
      <c r="QFU50" s="236"/>
      <c r="QFV50" s="236"/>
      <c r="QFW50" s="236"/>
      <c r="QFX50" s="236"/>
      <c r="QFY50" s="236"/>
      <c r="QFZ50" s="236"/>
      <c r="QGA50" s="236"/>
      <c r="QGB50" s="236"/>
      <c r="QGC50" s="236"/>
      <c r="QGD50" s="236"/>
      <c r="QGE50" s="236"/>
      <c r="QGF50" s="236"/>
      <c r="QGG50" s="236"/>
      <c r="QGH50" s="236"/>
      <c r="QGI50" s="236"/>
      <c r="QGJ50" s="236"/>
      <c r="QGK50" s="236"/>
      <c r="QGL50" s="236"/>
      <c r="QGM50" s="236"/>
      <c r="QGN50" s="236"/>
      <c r="QGO50" s="236"/>
      <c r="QGP50" s="236"/>
      <c r="QGQ50" s="236"/>
      <c r="QGR50" s="236"/>
      <c r="QGS50" s="236"/>
      <c r="QGT50" s="236"/>
      <c r="QGU50" s="236"/>
      <c r="QGV50" s="236"/>
      <c r="QGW50" s="236"/>
      <c r="QGX50" s="236"/>
      <c r="QGY50" s="236"/>
      <c r="QGZ50" s="236"/>
      <c r="QHA50" s="236"/>
      <c r="QHB50" s="236"/>
      <c r="QHC50" s="236"/>
      <c r="QHD50" s="236"/>
      <c r="QHE50" s="236"/>
      <c r="QHF50" s="236"/>
      <c r="QHG50" s="236"/>
      <c r="QHH50" s="236"/>
      <c r="QHI50" s="236"/>
      <c r="QHJ50" s="236"/>
      <c r="QHK50" s="236"/>
      <c r="QHL50" s="236"/>
      <c r="QHM50" s="236"/>
      <c r="QHN50" s="236"/>
      <c r="QHO50" s="236"/>
      <c r="QHP50" s="236"/>
      <c r="QHQ50" s="236"/>
      <c r="QHR50" s="236"/>
      <c r="QHS50" s="236"/>
      <c r="QHT50" s="236"/>
      <c r="QHU50" s="236"/>
      <c r="QHV50" s="236"/>
      <c r="QHW50" s="236"/>
      <c r="QHX50" s="236"/>
      <c r="QHY50" s="236"/>
      <c r="QHZ50" s="236"/>
      <c r="QIA50" s="236"/>
      <c r="QIB50" s="236"/>
      <c r="QIC50" s="236"/>
      <c r="QID50" s="236"/>
      <c r="QIE50" s="236"/>
      <c r="QIF50" s="236"/>
      <c r="QIG50" s="236"/>
      <c r="QIH50" s="236"/>
      <c r="QII50" s="236"/>
      <c r="QIJ50" s="236"/>
      <c r="QIK50" s="236"/>
      <c r="QIL50" s="236"/>
      <c r="QIM50" s="236"/>
      <c r="QIN50" s="236"/>
      <c r="QIO50" s="236"/>
      <c r="QIP50" s="236"/>
      <c r="QIQ50" s="236"/>
      <c r="QIR50" s="236"/>
      <c r="QIS50" s="236"/>
      <c r="QIT50" s="236"/>
      <c r="QIU50" s="236"/>
      <c r="QIV50" s="236"/>
      <c r="QIW50" s="236"/>
      <c r="QIX50" s="236"/>
      <c r="QIY50" s="236"/>
      <c r="QIZ50" s="236"/>
      <c r="QJA50" s="236"/>
      <c r="QJB50" s="236"/>
      <c r="QJC50" s="236"/>
      <c r="QJD50" s="236"/>
      <c r="QJE50" s="236"/>
      <c r="QJF50" s="236"/>
      <c r="QJG50" s="236"/>
      <c r="QJH50" s="236"/>
      <c r="QJI50" s="236"/>
      <c r="QJJ50" s="236"/>
      <c r="QJK50" s="236"/>
      <c r="QJL50" s="236"/>
      <c r="QJM50" s="236"/>
      <c r="QJN50" s="236"/>
      <c r="QJO50" s="236"/>
      <c r="QJP50" s="236"/>
      <c r="QJQ50" s="236"/>
      <c r="QJR50" s="236"/>
      <c r="QJS50" s="236"/>
      <c r="QJT50" s="236"/>
      <c r="QJU50" s="236"/>
      <c r="QJV50" s="236"/>
      <c r="QJW50" s="236"/>
      <c r="QJX50" s="236"/>
      <c r="QJY50" s="236"/>
      <c r="QJZ50" s="236"/>
      <c r="QKA50" s="236"/>
      <c r="QKB50" s="236"/>
      <c r="QKC50" s="236"/>
      <c r="QKD50" s="236"/>
      <c r="QKE50" s="236"/>
      <c r="QKF50" s="236"/>
      <c r="QKG50" s="236"/>
      <c r="QKH50" s="236"/>
      <c r="QKI50" s="236"/>
      <c r="QKJ50" s="236"/>
      <c r="QKK50" s="236"/>
      <c r="QKL50" s="236"/>
      <c r="QKM50" s="236"/>
      <c r="QKN50" s="236"/>
      <c r="QKO50" s="236"/>
      <c r="QKP50" s="236"/>
      <c r="QKQ50" s="236"/>
      <c r="QKR50" s="236"/>
      <c r="QKS50" s="236"/>
      <c r="QKT50" s="236"/>
      <c r="QKU50" s="236"/>
      <c r="QKV50" s="236"/>
      <c r="QKW50" s="236"/>
      <c r="QKX50" s="236"/>
      <c r="QKY50" s="236"/>
      <c r="QKZ50" s="236"/>
      <c r="QLA50" s="236"/>
      <c r="QLB50" s="236"/>
      <c r="QLC50" s="236"/>
      <c r="QLD50" s="236"/>
      <c r="QLE50" s="236"/>
      <c r="QLF50" s="236"/>
      <c r="QLG50" s="236"/>
      <c r="QLH50" s="236"/>
      <c r="QLI50" s="236"/>
      <c r="QLJ50" s="236"/>
      <c r="QLK50" s="236"/>
      <c r="QLL50" s="236"/>
      <c r="QLM50" s="236"/>
      <c r="QLN50" s="236"/>
      <c r="QLO50" s="236"/>
      <c r="QLP50" s="236"/>
      <c r="QLQ50" s="236"/>
      <c r="QLR50" s="236"/>
      <c r="QLS50" s="236"/>
      <c r="QLT50" s="236"/>
      <c r="QLU50" s="236"/>
      <c r="QLV50" s="236"/>
      <c r="QLW50" s="236"/>
      <c r="QLX50" s="236"/>
      <c r="QLY50" s="236"/>
      <c r="QLZ50" s="236"/>
      <c r="QMA50" s="236"/>
      <c r="QMB50" s="236"/>
      <c r="QMC50" s="236"/>
      <c r="QMD50" s="236"/>
      <c r="QME50" s="236"/>
      <c r="QMF50" s="236"/>
      <c r="QMG50" s="236"/>
      <c r="QMH50" s="236"/>
      <c r="QMI50" s="236"/>
      <c r="QMJ50" s="236"/>
      <c r="QMK50" s="236"/>
      <c r="QML50" s="236"/>
      <c r="QMM50" s="236"/>
      <c r="QMN50" s="236"/>
      <c r="QMO50" s="236"/>
      <c r="QMP50" s="236"/>
      <c r="QMQ50" s="236"/>
      <c r="QMR50" s="236"/>
      <c r="QMS50" s="236"/>
      <c r="QMT50" s="236"/>
      <c r="QMU50" s="236"/>
      <c r="QMV50" s="236"/>
      <c r="QMW50" s="236"/>
      <c r="QMX50" s="236"/>
      <c r="QMY50" s="236"/>
      <c r="QMZ50" s="236"/>
      <c r="QNA50" s="236"/>
      <c r="QNB50" s="236"/>
      <c r="QNC50" s="236"/>
      <c r="QND50" s="236"/>
      <c r="QNE50" s="236"/>
      <c r="QNF50" s="236"/>
      <c r="QNG50" s="236"/>
      <c r="QNH50" s="236"/>
      <c r="QNI50" s="236"/>
      <c r="QNJ50" s="236"/>
      <c r="QNK50" s="236"/>
      <c r="QNL50" s="236"/>
      <c r="QNM50" s="236"/>
      <c r="QNN50" s="236"/>
      <c r="QNO50" s="236"/>
      <c r="QNP50" s="236"/>
      <c r="QNQ50" s="236"/>
      <c r="QNR50" s="236"/>
      <c r="QNS50" s="236"/>
      <c r="QNT50" s="236"/>
      <c r="QNU50" s="236"/>
      <c r="QNV50" s="236"/>
      <c r="QNW50" s="236"/>
      <c r="QNX50" s="236"/>
      <c r="QNY50" s="236"/>
      <c r="QNZ50" s="236"/>
      <c r="QOA50" s="236"/>
      <c r="QOB50" s="236"/>
      <c r="QOC50" s="236"/>
      <c r="QOD50" s="236"/>
      <c r="QOE50" s="236"/>
      <c r="QOF50" s="236"/>
      <c r="QOG50" s="236"/>
      <c r="QOH50" s="236"/>
      <c r="QOI50" s="236"/>
      <c r="QOJ50" s="236"/>
      <c r="QOK50" s="236"/>
      <c r="QOL50" s="236"/>
      <c r="QOM50" s="236"/>
      <c r="QON50" s="236"/>
      <c r="QOO50" s="236"/>
      <c r="QOP50" s="236"/>
      <c r="QOQ50" s="236"/>
      <c r="QOR50" s="236"/>
      <c r="QOS50" s="236"/>
      <c r="QOT50" s="236"/>
      <c r="QOU50" s="236"/>
      <c r="QOV50" s="236"/>
      <c r="QOW50" s="236"/>
      <c r="QOX50" s="236"/>
      <c r="QOY50" s="236"/>
      <c r="QOZ50" s="236"/>
      <c r="QPA50" s="236"/>
      <c r="QPB50" s="236"/>
      <c r="QPC50" s="236"/>
      <c r="QPD50" s="236"/>
      <c r="QPE50" s="236"/>
      <c r="QPF50" s="236"/>
      <c r="QPG50" s="236"/>
      <c r="QPH50" s="236"/>
      <c r="QPI50" s="236"/>
      <c r="QPJ50" s="236"/>
      <c r="QPK50" s="236"/>
      <c r="QPL50" s="236"/>
      <c r="QPM50" s="236"/>
      <c r="QPN50" s="236"/>
      <c r="QPO50" s="236"/>
      <c r="QPP50" s="236"/>
      <c r="QPQ50" s="236"/>
      <c r="QPR50" s="236"/>
      <c r="QPS50" s="236"/>
      <c r="QPT50" s="236"/>
      <c r="QPU50" s="236"/>
      <c r="QPV50" s="236"/>
      <c r="QPW50" s="236"/>
      <c r="QPX50" s="236"/>
      <c r="QPY50" s="236"/>
      <c r="QPZ50" s="236"/>
      <c r="QQA50" s="236"/>
      <c r="QQB50" s="236"/>
      <c r="QQC50" s="236"/>
      <c r="QQD50" s="236"/>
      <c r="QQE50" s="236"/>
      <c r="QQF50" s="236"/>
      <c r="QQG50" s="236"/>
      <c r="QQH50" s="236"/>
      <c r="QQI50" s="236"/>
      <c r="QQJ50" s="236"/>
      <c r="QQK50" s="236"/>
      <c r="QQL50" s="236"/>
      <c r="QQM50" s="236"/>
      <c r="QQN50" s="236"/>
      <c r="QQO50" s="236"/>
      <c r="QQP50" s="236"/>
      <c r="QQQ50" s="236"/>
      <c r="QQR50" s="236"/>
      <c r="QQS50" s="236"/>
      <c r="QQT50" s="236"/>
      <c r="QQU50" s="236"/>
      <c r="QQV50" s="236"/>
      <c r="QQW50" s="236"/>
      <c r="QQX50" s="236"/>
      <c r="QQY50" s="236"/>
      <c r="QQZ50" s="236"/>
      <c r="QRA50" s="236"/>
      <c r="QRB50" s="236"/>
      <c r="QRC50" s="236"/>
      <c r="QRD50" s="236"/>
      <c r="QRE50" s="236"/>
      <c r="QRF50" s="236"/>
      <c r="QRG50" s="236"/>
      <c r="QRH50" s="236"/>
      <c r="QRI50" s="236"/>
      <c r="QRJ50" s="236"/>
      <c r="QRK50" s="236"/>
      <c r="QRL50" s="236"/>
      <c r="QRM50" s="236"/>
      <c r="QRN50" s="236"/>
      <c r="QRO50" s="236"/>
      <c r="QRP50" s="236"/>
      <c r="QRQ50" s="236"/>
      <c r="QRR50" s="236"/>
      <c r="QRS50" s="236"/>
      <c r="QRT50" s="236"/>
      <c r="QRU50" s="236"/>
      <c r="QRV50" s="236"/>
      <c r="QRW50" s="236"/>
      <c r="QRX50" s="236"/>
      <c r="QRY50" s="236"/>
      <c r="QRZ50" s="236"/>
      <c r="QSA50" s="236"/>
      <c r="QSB50" s="236"/>
      <c r="QSC50" s="236"/>
      <c r="QSD50" s="236"/>
      <c r="QSE50" s="236"/>
      <c r="QSF50" s="236"/>
      <c r="QSG50" s="236"/>
      <c r="QSH50" s="236"/>
      <c r="QSI50" s="236"/>
      <c r="QSJ50" s="236"/>
      <c r="QSK50" s="236"/>
      <c r="QSL50" s="236"/>
      <c r="QSM50" s="236"/>
      <c r="QSN50" s="236"/>
      <c r="QSO50" s="236"/>
      <c r="QSP50" s="236"/>
      <c r="QSQ50" s="236"/>
      <c r="QSR50" s="236"/>
      <c r="QSS50" s="236"/>
      <c r="QST50" s="236"/>
      <c r="QSU50" s="236"/>
      <c r="QSV50" s="236"/>
      <c r="QSW50" s="236"/>
      <c r="QSX50" s="236"/>
      <c r="QSY50" s="236"/>
      <c r="QSZ50" s="236"/>
      <c r="QTA50" s="236"/>
      <c r="QTB50" s="236"/>
      <c r="QTC50" s="236"/>
      <c r="QTD50" s="236"/>
      <c r="QTE50" s="236"/>
      <c r="QTF50" s="236"/>
      <c r="QTG50" s="236"/>
      <c r="QTH50" s="236"/>
      <c r="QTI50" s="236"/>
      <c r="QTJ50" s="236"/>
      <c r="QTK50" s="236"/>
      <c r="QTL50" s="236"/>
      <c r="QTM50" s="236"/>
      <c r="QTN50" s="236"/>
      <c r="QTO50" s="236"/>
      <c r="QTP50" s="236"/>
      <c r="QTQ50" s="236"/>
      <c r="QTR50" s="236"/>
      <c r="QTS50" s="236"/>
      <c r="QTT50" s="236"/>
      <c r="QTU50" s="236"/>
      <c r="QTV50" s="236"/>
      <c r="QTW50" s="236"/>
      <c r="QTX50" s="236"/>
      <c r="QTY50" s="236"/>
      <c r="QTZ50" s="236"/>
      <c r="QUA50" s="236"/>
      <c r="QUB50" s="236"/>
      <c r="QUC50" s="236"/>
      <c r="QUD50" s="236"/>
      <c r="QUE50" s="236"/>
      <c r="QUF50" s="236"/>
      <c r="QUG50" s="236"/>
      <c r="QUH50" s="236"/>
      <c r="QUI50" s="236"/>
      <c r="QUJ50" s="236"/>
      <c r="QUK50" s="236"/>
      <c r="QUL50" s="236"/>
      <c r="QUM50" s="236"/>
      <c r="QUN50" s="236"/>
      <c r="QUO50" s="236"/>
      <c r="QUP50" s="236"/>
      <c r="QUQ50" s="236"/>
      <c r="QUR50" s="236"/>
      <c r="QUS50" s="236"/>
      <c r="QUT50" s="236"/>
      <c r="QUU50" s="236"/>
      <c r="QUV50" s="236"/>
      <c r="QUW50" s="236"/>
      <c r="QUX50" s="236"/>
      <c r="QUY50" s="236"/>
      <c r="QUZ50" s="236"/>
      <c r="QVA50" s="236"/>
      <c r="QVB50" s="236"/>
      <c r="QVC50" s="236"/>
      <c r="QVD50" s="236"/>
      <c r="QVE50" s="236"/>
      <c r="QVF50" s="236"/>
      <c r="QVG50" s="236"/>
      <c r="QVH50" s="236"/>
      <c r="QVI50" s="236"/>
      <c r="QVJ50" s="236"/>
      <c r="QVK50" s="236"/>
      <c r="QVL50" s="236"/>
      <c r="QVM50" s="236"/>
      <c r="QVN50" s="236"/>
      <c r="QVO50" s="236"/>
      <c r="QVP50" s="236"/>
      <c r="QVQ50" s="236"/>
      <c r="QVR50" s="236"/>
      <c r="QVS50" s="236"/>
      <c r="QVT50" s="236"/>
      <c r="QVU50" s="236"/>
      <c r="QVV50" s="236"/>
      <c r="QVW50" s="236"/>
      <c r="QVX50" s="236"/>
      <c r="QVY50" s="236"/>
      <c r="QVZ50" s="236"/>
      <c r="QWA50" s="236"/>
      <c r="QWB50" s="236"/>
      <c r="QWC50" s="236"/>
      <c r="QWD50" s="236"/>
      <c r="QWE50" s="236"/>
      <c r="QWF50" s="236"/>
      <c r="QWG50" s="236"/>
      <c r="QWH50" s="236"/>
      <c r="QWI50" s="236"/>
      <c r="QWJ50" s="236"/>
      <c r="QWK50" s="236"/>
      <c r="QWL50" s="236"/>
      <c r="QWM50" s="236"/>
      <c r="QWN50" s="236"/>
      <c r="QWO50" s="236"/>
      <c r="QWP50" s="236"/>
      <c r="QWQ50" s="236"/>
      <c r="QWR50" s="236"/>
      <c r="QWS50" s="236"/>
      <c r="QWT50" s="236"/>
      <c r="QWU50" s="236"/>
      <c r="QWV50" s="236"/>
      <c r="QWW50" s="236"/>
      <c r="QWX50" s="236"/>
      <c r="QWY50" s="236"/>
      <c r="QWZ50" s="236"/>
      <c r="QXA50" s="236"/>
      <c r="QXB50" s="236"/>
      <c r="QXC50" s="236"/>
      <c r="QXD50" s="236"/>
      <c r="QXE50" s="236"/>
      <c r="QXF50" s="236"/>
      <c r="QXG50" s="236"/>
      <c r="QXH50" s="236"/>
      <c r="QXI50" s="236"/>
      <c r="QXJ50" s="236"/>
      <c r="QXK50" s="236"/>
      <c r="QXL50" s="236"/>
      <c r="QXM50" s="236"/>
      <c r="QXN50" s="236"/>
      <c r="QXO50" s="236"/>
      <c r="QXP50" s="236"/>
      <c r="QXQ50" s="236"/>
      <c r="QXR50" s="236"/>
      <c r="QXS50" s="236"/>
      <c r="QXT50" s="236"/>
      <c r="QXU50" s="236"/>
      <c r="QXV50" s="236"/>
      <c r="QXW50" s="236"/>
      <c r="QXX50" s="236"/>
      <c r="QXY50" s="236"/>
      <c r="QXZ50" s="236"/>
      <c r="QYA50" s="236"/>
      <c r="QYB50" s="236"/>
      <c r="QYC50" s="236"/>
      <c r="QYD50" s="236"/>
      <c r="QYE50" s="236"/>
      <c r="QYF50" s="236"/>
      <c r="QYG50" s="236"/>
      <c r="QYH50" s="236"/>
      <c r="QYI50" s="236"/>
      <c r="QYJ50" s="236"/>
      <c r="QYK50" s="236"/>
      <c r="QYL50" s="236"/>
      <c r="QYM50" s="236"/>
      <c r="QYN50" s="236"/>
      <c r="QYO50" s="236"/>
      <c r="QYP50" s="236"/>
      <c r="QYQ50" s="236"/>
      <c r="QYR50" s="236"/>
      <c r="QYS50" s="236"/>
      <c r="QYT50" s="236"/>
      <c r="QYU50" s="236"/>
      <c r="QYV50" s="236"/>
      <c r="QYW50" s="236"/>
      <c r="QYX50" s="236"/>
      <c r="QYY50" s="236"/>
      <c r="QYZ50" s="236"/>
      <c r="QZA50" s="236"/>
      <c r="QZB50" s="236"/>
      <c r="QZC50" s="236"/>
      <c r="QZD50" s="236"/>
      <c r="QZE50" s="236"/>
      <c r="QZF50" s="236"/>
      <c r="QZG50" s="236"/>
      <c r="QZH50" s="236"/>
      <c r="QZI50" s="236"/>
      <c r="QZJ50" s="236"/>
      <c r="QZK50" s="236"/>
      <c r="QZL50" s="236"/>
      <c r="QZM50" s="236"/>
      <c r="QZN50" s="236"/>
      <c r="QZO50" s="236"/>
      <c r="QZP50" s="236"/>
      <c r="QZQ50" s="236"/>
      <c r="QZR50" s="236"/>
      <c r="QZS50" s="236"/>
      <c r="QZT50" s="236"/>
      <c r="QZU50" s="236"/>
      <c r="QZV50" s="236"/>
      <c r="QZW50" s="236"/>
      <c r="QZX50" s="236"/>
      <c r="QZY50" s="236"/>
      <c r="QZZ50" s="236"/>
      <c r="RAA50" s="236"/>
      <c r="RAB50" s="236"/>
      <c r="RAC50" s="236"/>
      <c r="RAD50" s="236"/>
      <c r="RAE50" s="236"/>
      <c r="RAF50" s="236"/>
      <c r="RAG50" s="236"/>
      <c r="RAH50" s="236"/>
      <c r="RAI50" s="236"/>
      <c r="RAJ50" s="236"/>
      <c r="RAK50" s="236"/>
      <c r="RAL50" s="236"/>
      <c r="RAM50" s="236"/>
      <c r="RAN50" s="236"/>
      <c r="RAO50" s="236"/>
      <c r="RAP50" s="236"/>
      <c r="RAQ50" s="236"/>
      <c r="RAR50" s="236"/>
      <c r="RAS50" s="236"/>
      <c r="RAT50" s="236"/>
      <c r="RAU50" s="236"/>
      <c r="RAV50" s="236"/>
      <c r="RAW50" s="236"/>
      <c r="RAX50" s="236"/>
      <c r="RAY50" s="236"/>
      <c r="RAZ50" s="236"/>
      <c r="RBA50" s="236"/>
      <c r="RBB50" s="236"/>
      <c r="RBC50" s="236"/>
      <c r="RBD50" s="236"/>
      <c r="RBE50" s="236"/>
      <c r="RBF50" s="236"/>
      <c r="RBG50" s="236"/>
      <c r="RBH50" s="236"/>
      <c r="RBI50" s="236"/>
      <c r="RBJ50" s="236"/>
      <c r="RBK50" s="236"/>
      <c r="RBL50" s="236"/>
      <c r="RBM50" s="236"/>
      <c r="RBN50" s="236"/>
      <c r="RBO50" s="236"/>
      <c r="RBP50" s="236"/>
      <c r="RBQ50" s="236"/>
      <c r="RBR50" s="236"/>
      <c r="RBS50" s="236"/>
      <c r="RBT50" s="236"/>
      <c r="RBU50" s="236"/>
      <c r="RBV50" s="236"/>
      <c r="RBW50" s="236"/>
      <c r="RBX50" s="236"/>
      <c r="RBY50" s="236"/>
      <c r="RBZ50" s="236"/>
      <c r="RCA50" s="236"/>
      <c r="RCB50" s="236"/>
      <c r="RCC50" s="236"/>
      <c r="RCD50" s="236"/>
      <c r="RCE50" s="236"/>
      <c r="RCF50" s="236"/>
      <c r="RCG50" s="236"/>
      <c r="RCH50" s="236"/>
      <c r="RCI50" s="236"/>
      <c r="RCJ50" s="236"/>
      <c r="RCK50" s="236"/>
      <c r="RCL50" s="236"/>
      <c r="RCM50" s="236"/>
      <c r="RCN50" s="236"/>
      <c r="RCO50" s="236"/>
      <c r="RCP50" s="236"/>
      <c r="RCQ50" s="236"/>
      <c r="RCR50" s="236"/>
      <c r="RCS50" s="236"/>
      <c r="RCT50" s="236"/>
      <c r="RCU50" s="236"/>
      <c r="RCV50" s="236"/>
      <c r="RCW50" s="236"/>
      <c r="RCX50" s="236"/>
      <c r="RCY50" s="236"/>
      <c r="RCZ50" s="236"/>
      <c r="RDA50" s="236"/>
      <c r="RDB50" s="236"/>
      <c r="RDC50" s="236"/>
      <c r="RDD50" s="236"/>
      <c r="RDE50" s="236"/>
      <c r="RDF50" s="236"/>
      <c r="RDG50" s="236"/>
      <c r="RDH50" s="236"/>
      <c r="RDI50" s="236"/>
      <c r="RDJ50" s="236"/>
      <c r="RDK50" s="236"/>
      <c r="RDL50" s="236"/>
      <c r="RDM50" s="236"/>
      <c r="RDN50" s="236"/>
      <c r="RDO50" s="236"/>
      <c r="RDP50" s="236"/>
      <c r="RDQ50" s="236"/>
      <c r="RDR50" s="236"/>
      <c r="RDS50" s="236"/>
      <c r="RDT50" s="236"/>
      <c r="RDU50" s="236"/>
      <c r="RDV50" s="236"/>
      <c r="RDW50" s="236"/>
      <c r="RDX50" s="236"/>
      <c r="RDY50" s="236"/>
      <c r="RDZ50" s="236"/>
      <c r="REA50" s="236"/>
      <c r="REB50" s="236"/>
      <c r="REC50" s="236"/>
      <c r="RED50" s="236"/>
      <c r="REE50" s="236"/>
      <c r="REF50" s="236"/>
      <c r="REG50" s="236"/>
      <c r="REH50" s="236"/>
      <c r="REI50" s="236"/>
      <c r="REJ50" s="236"/>
      <c r="REK50" s="236"/>
      <c r="REL50" s="236"/>
      <c r="REM50" s="236"/>
      <c r="REN50" s="236"/>
      <c r="REO50" s="236"/>
      <c r="REP50" s="236"/>
      <c r="REQ50" s="236"/>
      <c r="RER50" s="236"/>
      <c r="RES50" s="236"/>
      <c r="RET50" s="236"/>
      <c r="REU50" s="236"/>
      <c r="REV50" s="236"/>
      <c r="REW50" s="236"/>
      <c r="REX50" s="236"/>
      <c r="REY50" s="236"/>
      <c r="REZ50" s="236"/>
      <c r="RFA50" s="236"/>
      <c r="RFB50" s="236"/>
      <c r="RFC50" s="236"/>
      <c r="RFD50" s="236"/>
      <c r="RFE50" s="236"/>
      <c r="RFF50" s="236"/>
      <c r="RFG50" s="236"/>
      <c r="RFH50" s="236"/>
      <c r="RFI50" s="236"/>
      <c r="RFJ50" s="236"/>
      <c r="RFK50" s="236"/>
      <c r="RFL50" s="236"/>
      <c r="RFM50" s="236"/>
      <c r="RFN50" s="236"/>
      <c r="RFO50" s="236"/>
      <c r="RFP50" s="236"/>
      <c r="RFQ50" s="236"/>
      <c r="RFR50" s="236"/>
      <c r="RFS50" s="236"/>
      <c r="RFT50" s="236"/>
      <c r="RFU50" s="236"/>
      <c r="RFV50" s="236"/>
      <c r="RFW50" s="236"/>
      <c r="RFX50" s="236"/>
      <c r="RFY50" s="236"/>
      <c r="RFZ50" s="236"/>
      <c r="RGA50" s="236"/>
      <c r="RGB50" s="236"/>
      <c r="RGC50" s="236"/>
      <c r="RGD50" s="236"/>
      <c r="RGE50" s="236"/>
      <c r="RGF50" s="236"/>
      <c r="RGG50" s="236"/>
      <c r="RGH50" s="236"/>
      <c r="RGI50" s="236"/>
      <c r="RGJ50" s="236"/>
      <c r="RGK50" s="236"/>
      <c r="RGL50" s="236"/>
      <c r="RGM50" s="236"/>
      <c r="RGN50" s="236"/>
      <c r="RGO50" s="236"/>
      <c r="RGP50" s="236"/>
      <c r="RGQ50" s="236"/>
      <c r="RGR50" s="236"/>
      <c r="RGS50" s="236"/>
      <c r="RGT50" s="236"/>
      <c r="RGU50" s="236"/>
      <c r="RGV50" s="236"/>
      <c r="RGW50" s="236"/>
      <c r="RGX50" s="236"/>
      <c r="RGY50" s="236"/>
      <c r="RGZ50" s="236"/>
      <c r="RHA50" s="236"/>
      <c r="RHB50" s="236"/>
      <c r="RHC50" s="236"/>
      <c r="RHD50" s="236"/>
      <c r="RHE50" s="236"/>
      <c r="RHF50" s="236"/>
      <c r="RHG50" s="236"/>
      <c r="RHH50" s="236"/>
      <c r="RHI50" s="236"/>
      <c r="RHJ50" s="236"/>
      <c r="RHK50" s="236"/>
      <c r="RHL50" s="236"/>
      <c r="RHM50" s="236"/>
      <c r="RHN50" s="236"/>
      <c r="RHO50" s="236"/>
      <c r="RHP50" s="236"/>
      <c r="RHQ50" s="236"/>
      <c r="RHR50" s="236"/>
      <c r="RHS50" s="236"/>
      <c r="RHT50" s="236"/>
      <c r="RHU50" s="236"/>
      <c r="RHV50" s="236"/>
      <c r="RHW50" s="236"/>
      <c r="RHX50" s="236"/>
      <c r="RHY50" s="236"/>
      <c r="RHZ50" s="236"/>
      <c r="RIA50" s="236"/>
      <c r="RIB50" s="236"/>
      <c r="RIC50" s="236"/>
      <c r="RID50" s="236"/>
      <c r="RIE50" s="236"/>
      <c r="RIF50" s="236"/>
      <c r="RIG50" s="236"/>
      <c r="RIH50" s="236"/>
      <c r="RII50" s="236"/>
      <c r="RIJ50" s="236"/>
      <c r="RIK50" s="236"/>
      <c r="RIL50" s="236"/>
      <c r="RIM50" s="236"/>
      <c r="RIN50" s="236"/>
      <c r="RIO50" s="236"/>
      <c r="RIP50" s="236"/>
      <c r="RIQ50" s="236"/>
      <c r="RIR50" s="236"/>
      <c r="RIS50" s="236"/>
      <c r="RIT50" s="236"/>
      <c r="RIU50" s="236"/>
      <c r="RIV50" s="236"/>
      <c r="RIW50" s="236"/>
      <c r="RIX50" s="236"/>
      <c r="RIY50" s="236"/>
      <c r="RIZ50" s="236"/>
      <c r="RJA50" s="236"/>
      <c r="RJB50" s="236"/>
      <c r="RJC50" s="236"/>
      <c r="RJD50" s="236"/>
      <c r="RJE50" s="236"/>
      <c r="RJF50" s="236"/>
      <c r="RJG50" s="236"/>
      <c r="RJH50" s="236"/>
      <c r="RJI50" s="236"/>
      <c r="RJJ50" s="236"/>
      <c r="RJK50" s="236"/>
      <c r="RJL50" s="236"/>
      <c r="RJM50" s="236"/>
      <c r="RJN50" s="236"/>
      <c r="RJO50" s="236"/>
      <c r="RJP50" s="236"/>
      <c r="RJQ50" s="236"/>
      <c r="RJR50" s="236"/>
      <c r="RJS50" s="236"/>
      <c r="RJT50" s="236"/>
      <c r="RJU50" s="236"/>
      <c r="RJV50" s="236"/>
      <c r="RJW50" s="236"/>
      <c r="RJX50" s="236"/>
      <c r="RJY50" s="236"/>
      <c r="RJZ50" s="236"/>
      <c r="RKA50" s="236"/>
      <c r="RKB50" s="236"/>
      <c r="RKC50" s="236"/>
      <c r="RKD50" s="236"/>
      <c r="RKE50" s="236"/>
      <c r="RKF50" s="236"/>
      <c r="RKG50" s="236"/>
      <c r="RKH50" s="236"/>
      <c r="RKI50" s="236"/>
      <c r="RKJ50" s="236"/>
      <c r="RKK50" s="236"/>
      <c r="RKL50" s="236"/>
      <c r="RKM50" s="236"/>
      <c r="RKN50" s="236"/>
      <c r="RKO50" s="236"/>
      <c r="RKP50" s="236"/>
      <c r="RKQ50" s="236"/>
      <c r="RKR50" s="236"/>
      <c r="RKS50" s="236"/>
      <c r="RKT50" s="236"/>
      <c r="RKU50" s="236"/>
      <c r="RKV50" s="236"/>
      <c r="RKW50" s="236"/>
      <c r="RKX50" s="236"/>
      <c r="RKY50" s="236"/>
      <c r="RKZ50" s="236"/>
      <c r="RLA50" s="236"/>
      <c r="RLB50" s="236"/>
      <c r="RLC50" s="236"/>
      <c r="RLD50" s="236"/>
      <c r="RLE50" s="236"/>
      <c r="RLF50" s="236"/>
      <c r="RLG50" s="236"/>
      <c r="RLH50" s="236"/>
      <c r="RLI50" s="236"/>
      <c r="RLJ50" s="236"/>
      <c r="RLK50" s="236"/>
      <c r="RLL50" s="236"/>
      <c r="RLM50" s="236"/>
      <c r="RLN50" s="236"/>
      <c r="RLO50" s="236"/>
      <c r="RLP50" s="236"/>
      <c r="RLQ50" s="236"/>
      <c r="RLR50" s="236"/>
      <c r="RLS50" s="236"/>
      <c r="RLT50" s="236"/>
      <c r="RLU50" s="236"/>
      <c r="RLV50" s="236"/>
      <c r="RLW50" s="236"/>
      <c r="RLX50" s="236"/>
      <c r="RLY50" s="236"/>
      <c r="RLZ50" s="236"/>
      <c r="RMA50" s="236"/>
      <c r="RMB50" s="236"/>
      <c r="RMC50" s="236"/>
      <c r="RMD50" s="236"/>
      <c r="RME50" s="236"/>
      <c r="RMF50" s="236"/>
      <c r="RMG50" s="236"/>
      <c r="RMH50" s="236"/>
      <c r="RMI50" s="236"/>
      <c r="RMJ50" s="236"/>
      <c r="RMK50" s="236"/>
      <c r="RML50" s="236"/>
      <c r="RMM50" s="236"/>
      <c r="RMN50" s="236"/>
      <c r="RMO50" s="236"/>
      <c r="RMP50" s="236"/>
      <c r="RMQ50" s="236"/>
      <c r="RMR50" s="236"/>
      <c r="RMS50" s="236"/>
      <c r="RMT50" s="236"/>
      <c r="RMU50" s="236"/>
      <c r="RMV50" s="236"/>
      <c r="RMW50" s="236"/>
      <c r="RMX50" s="236"/>
      <c r="RMY50" s="236"/>
      <c r="RMZ50" s="236"/>
      <c r="RNA50" s="236"/>
      <c r="RNB50" s="236"/>
      <c r="RNC50" s="236"/>
      <c r="RND50" s="236"/>
      <c r="RNE50" s="236"/>
      <c r="RNF50" s="236"/>
      <c r="RNG50" s="236"/>
      <c r="RNH50" s="236"/>
      <c r="RNI50" s="236"/>
      <c r="RNJ50" s="236"/>
      <c r="RNK50" s="236"/>
      <c r="RNL50" s="236"/>
      <c r="RNM50" s="236"/>
      <c r="RNN50" s="236"/>
      <c r="RNO50" s="236"/>
      <c r="RNP50" s="236"/>
      <c r="RNQ50" s="236"/>
      <c r="RNR50" s="236"/>
      <c r="RNS50" s="236"/>
      <c r="RNT50" s="236"/>
      <c r="RNU50" s="236"/>
      <c r="RNV50" s="236"/>
      <c r="RNW50" s="236"/>
      <c r="RNX50" s="236"/>
      <c r="RNY50" s="236"/>
      <c r="RNZ50" s="236"/>
      <c r="ROA50" s="236"/>
      <c r="ROB50" s="236"/>
      <c r="ROC50" s="236"/>
      <c r="ROD50" s="236"/>
      <c r="ROE50" s="236"/>
      <c r="ROF50" s="236"/>
      <c r="ROG50" s="236"/>
      <c r="ROH50" s="236"/>
      <c r="ROI50" s="236"/>
      <c r="ROJ50" s="236"/>
      <c r="ROK50" s="236"/>
      <c r="ROL50" s="236"/>
      <c r="ROM50" s="236"/>
      <c r="RON50" s="236"/>
      <c r="ROO50" s="236"/>
      <c r="ROP50" s="236"/>
      <c r="ROQ50" s="236"/>
      <c r="ROR50" s="236"/>
      <c r="ROS50" s="236"/>
      <c r="ROT50" s="236"/>
      <c r="ROU50" s="236"/>
      <c r="ROV50" s="236"/>
      <c r="ROW50" s="236"/>
      <c r="ROX50" s="236"/>
      <c r="ROY50" s="236"/>
      <c r="ROZ50" s="236"/>
      <c r="RPA50" s="236"/>
      <c r="RPB50" s="236"/>
      <c r="RPC50" s="236"/>
      <c r="RPD50" s="236"/>
      <c r="RPE50" s="236"/>
      <c r="RPF50" s="236"/>
      <c r="RPG50" s="236"/>
      <c r="RPH50" s="236"/>
      <c r="RPI50" s="236"/>
      <c r="RPJ50" s="236"/>
      <c r="RPK50" s="236"/>
      <c r="RPL50" s="236"/>
      <c r="RPM50" s="236"/>
      <c r="RPN50" s="236"/>
      <c r="RPO50" s="236"/>
      <c r="RPP50" s="236"/>
      <c r="RPQ50" s="236"/>
      <c r="RPR50" s="236"/>
      <c r="RPS50" s="236"/>
      <c r="RPT50" s="236"/>
      <c r="RPU50" s="236"/>
      <c r="RPV50" s="236"/>
      <c r="RPW50" s="236"/>
      <c r="RPX50" s="236"/>
      <c r="RPY50" s="236"/>
      <c r="RPZ50" s="236"/>
      <c r="RQA50" s="236"/>
      <c r="RQB50" s="236"/>
      <c r="RQC50" s="236"/>
      <c r="RQD50" s="236"/>
      <c r="RQE50" s="236"/>
      <c r="RQF50" s="236"/>
      <c r="RQG50" s="236"/>
      <c r="RQH50" s="236"/>
      <c r="RQI50" s="236"/>
      <c r="RQJ50" s="236"/>
      <c r="RQK50" s="236"/>
      <c r="RQL50" s="236"/>
      <c r="RQM50" s="236"/>
      <c r="RQN50" s="236"/>
      <c r="RQO50" s="236"/>
      <c r="RQP50" s="236"/>
      <c r="RQQ50" s="236"/>
      <c r="RQR50" s="236"/>
      <c r="RQS50" s="236"/>
      <c r="RQT50" s="236"/>
      <c r="RQU50" s="236"/>
      <c r="RQV50" s="236"/>
      <c r="RQW50" s="236"/>
      <c r="RQX50" s="236"/>
      <c r="RQY50" s="236"/>
      <c r="RQZ50" s="236"/>
      <c r="RRA50" s="236"/>
      <c r="RRB50" s="236"/>
      <c r="RRC50" s="236"/>
      <c r="RRD50" s="236"/>
      <c r="RRE50" s="236"/>
      <c r="RRF50" s="236"/>
      <c r="RRG50" s="236"/>
      <c r="RRH50" s="236"/>
      <c r="RRI50" s="236"/>
      <c r="RRJ50" s="236"/>
      <c r="RRK50" s="236"/>
      <c r="RRL50" s="236"/>
      <c r="RRM50" s="236"/>
      <c r="RRN50" s="236"/>
      <c r="RRO50" s="236"/>
      <c r="RRP50" s="236"/>
      <c r="RRQ50" s="236"/>
      <c r="RRR50" s="236"/>
      <c r="RRS50" s="236"/>
      <c r="RRT50" s="236"/>
      <c r="RRU50" s="236"/>
      <c r="RRV50" s="236"/>
      <c r="RRW50" s="236"/>
      <c r="RRX50" s="236"/>
      <c r="RRY50" s="236"/>
      <c r="RRZ50" s="236"/>
      <c r="RSA50" s="236"/>
      <c r="RSB50" s="236"/>
      <c r="RSC50" s="236"/>
      <c r="RSD50" s="236"/>
      <c r="RSE50" s="236"/>
      <c r="RSF50" s="236"/>
      <c r="RSG50" s="236"/>
      <c r="RSH50" s="236"/>
      <c r="RSI50" s="236"/>
      <c r="RSJ50" s="236"/>
      <c r="RSK50" s="236"/>
      <c r="RSL50" s="236"/>
      <c r="RSM50" s="236"/>
      <c r="RSN50" s="236"/>
      <c r="RSO50" s="236"/>
      <c r="RSP50" s="236"/>
      <c r="RSQ50" s="236"/>
      <c r="RSR50" s="236"/>
      <c r="RSS50" s="236"/>
      <c r="RST50" s="236"/>
      <c r="RSU50" s="236"/>
      <c r="RSV50" s="236"/>
      <c r="RSW50" s="236"/>
      <c r="RSX50" s="236"/>
      <c r="RSY50" s="236"/>
      <c r="RSZ50" s="236"/>
      <c r="RTA50" s="236"/>
      <c r="RTB50" s="236"/>
      <c r="RTC50" s="236"/>
      <c r="RTD50" s="236"/>
      <c r="RTE50" s="236"/>
      <c r="RTF50" s="236"/>
      <c r="RTG50" s="236"/>
      <c r="RTH50" s="236"/>
      <c r="RTI50" s="236"/>
      <c r="RTJ50" s="236"/>
      <c r="RTK50" s="236"/>
      <c r="RTL50" s="236"/>
      <c r="RTM50" s="236"/>
      <c r="RTN50" s="236"/>
      <c r="RTO50" s="236"/>
      <c r="RTP50" s="236"/>
      <c r="RTQ50" s="236"/>
      <c r="RTR50" s="236"/>
      <c r="RTS50" s="236"/>
      <c r="RTT50" s="236"/>
      <c r="RTU50" s="236"/>
      <c r="RTV50" s="236"/>
      <c r="RTW50" s="236"/>
      <c r="RTX50" s="236"/>
      <c r="RTY50" s="236"/>
      <c r="RTZ50" s="236"/>
      <c r="RUA50" s="236"/>
      <c r="RUB50" s="236"/>
      <c r="RUC50" s="236"/>
      <c r="RUD50" s="236"/>
      <c r="RUE50" s="236"/>
      <c r="RUF50" s="236"/>
      <c r="RUG50" s="236"/>
      <c r="RUH50" s="236"/>
      <c r="RUI50" s="236"/>
      <c r="RUJ50" s="236"/>
      <c r="RUK50" s="236"/>
      <c r="RUL50" s="236"/>
      <c r="RUM50" s="236"/>
      <c r="RUN50" s="236"/>
      <c r="RUO50" s="236"/>
      <c r="RUP50" s="236"/>
      <c r="RUQ50" s="236"/>
      <c r="RUR50" s="236"/>
      <c r="RUS50" s="236"/>
      <c r="RUT50" s="236"/>
      <c r="RUU50" s="236"/>
      <c r="RUV50" s="236"/>
      <c r="RUW50" s="236"/>
      <c r="RUX50" s="236"/>
      <c r="RUY50" s="236"/>
      <c r="RUZ50" s="236"/>
      <c r="RVA50" s="236"/>
      <c r="RVB50" s="236"/>
      <c r="RVC50" s="236"/>
      <c r="RVD50" s="236"/>
      <c r="RVE50" s="236"/>
      <c r="RVF50" s="236"/>
      <c r="RVG50" s="236"/>
      <c r="RVH50" s="236"/>
      <c r="RVI50" s="236"/>
      <c r="RVJ50" s="236"/>
      <c r="RVK50" s="236"/>
      <c r="RVL50" s="236"/>
      <c r="RVM50" s="236"/>
      <c r="RVN50" s="236"/>
      <c r="RVO50" s="236"/>
      <c r="RVP50" s="236"/>
      <c r="RVQ50" s="236"/>
      <c r="RVR50" s="236"/>
      <c r="RVS50" s="236"/>
      <c r="RVT50" s="236"/>
      <c r="RVU50" s="236"/>
      <c r="RVV50" s="236"/>
      <c r="RVW50" s="236"/>
      <c r="RVX50" s="236"/>
      <c r="RVY50" s="236"/>
      <c r="RVZ50" s="236"/>
      <c r="RWA50" s="236"/>
      <c r="RWB50" s="236"/>
      <c r="RWC50" s="236"/>
      <c r="RWD50" s="236"/>
      <c r="RWE50" s="236"/>
      <c r="RWF50" s="236"/>
      <c r="RWG50" s="236"/>
      <c r="RWH50" s="236"/>
      <c r="RWI50" s="236"/>
      <c r="RWJ50" s="236"/>
      <c r="RWK50" s="236"/>
      <c r="RWL50" s="236"/>
      <c r="RWM50" s="236"/>
      <c r="RWN50" s="236"/>
      <c r="RWO50" s="236"/>
      <c r="RWP50" s="236"/>
      <c r="RWQ50" s="236"/>
      <c r="RWR50" s="236"/>
      <c r="RWS50" s="236"/>
      <c r="RWT50" s="236"/>
      <c r="RWU50" s="236"/>
      <c r="RWV50" s="236"/>
      <c r="RWW50" s="236"/>
      <c r="RWX50" s="236"/>
      <c r="RWY50" s="236"/>
      <c r="RWZ50" s="236"/>
      <c r="RXA50" s="236"/>
      <c r="RXB50" s="236"/>
      <c r="RXC50" s="236"/>
      <c r="RXD50" s="236"/>
      <c r="RXE50" s="236"/>
      <c r="RXF50" s="236"/>
      <c r="RXG50" s="236"/>
      <c r="RXH50" s="236"/>
      <c r="RXI50" s="236"/>
      <c r="RXJ50" s="236"/>
      <c r="RXK50" s="236"/>
      <c r="RXL50" s="236"/>
      <c r="RXM50" s="236"/>
      <c r="RXN50" s="236"/>
      <c r="RXO50" s="236"/>
      <c r="RXP50" s="236"/>
      <c r="RXQ50" s="236"/>
      <c r="RXR50" s="236"/>
      <c r="RXS50" s="236"/>
      <c r="RXT50" s="236"/>
      <c r="RXU50" s="236"/>
      <c r="RXV50" s="236"/>
      <c r="RXW50" s="236"/>
      <c r="RXX50" s="236"/>
      <c r="RXY50" s="236"/>
      <c r="RXZ50" s="236"/>
      <c r="RYA50" s="236"/>
      <c r="RYB50" s="236"/>
      <c r="RYC50" s="236"/>
      <c r="RYD50" s="236"/>
      <c r="RYE50" s="236"/>
      <c r="RYF50" s="236"/>
      <c r="RYG50" s="236"/>
      <c r="RYH50" s="236"/>
      <c r="RYI50" s="236"/>
      <c r="RYJ50" s="236"/>
      <c r="RYK50" s="236"/>
      <c r="RYL50" s="236"/>
      <c r="RYM50" s="236"/>
      <c r="RYN50" s="236"/>
      <c r="RYO50" s="236"/>
      <c r="RYP50" s="236"/>
      <c r="RYQ50" s="236"/>
      <c r="RYR50" s="236"/>
      <c r="RYS50" s="236"/>
      <c r="RYT50" s="236"/>
      <c r="RYU50" s="236"/>
      <c r="RYV50" s="236"/>
      <c r="RYW50" s="236"/>
      <c r="RYX50" s="236"/>
      <c r="RYY50" s="236"/>
      <c r="RYZ50" s="236"/>
      <c r="RZA50" s="236"/>
      <c r="RZB50" s="236"/>
      <c r="RZC50" s="236"/>
      <c r="RZD50" s="236"/>
      <c r="RZE50" s="236"/>
      <c r="RZF50" s="236"/>
      <c r="RZG50" s="236"/>
      <c r="RZH50" s="236"/>
      <c r="RZI50" s="236"/>
      <c r="RZJ50" s="236"/>
      <c r="RZK50" s="236"/>
      <c r="RZL50" s="236"/>
      <c r="RZM50" s="236"/>
      <c r="RZN50" s="236"/>
      <c r="RZO50" s="236"/>
      <c r="RZP50" s="236"/>
      <c r="RZQ50" s="236"/>
      <c r="RZR50" s="236"/>
      <c r="RZS50" s="236"/>
      <c r="RZT50" s="236"/>
      <c r="RZU50" s="236"/>
      <c r="RZV50" s="236"/>
      <c r="RZW50" s="236"/>
      <c r="RZX50" s="236"/>
      <c r="RZY50" s="236"/>
      <c r="RZZ50" s="236"/>
      <c r="SAA50" s="236"/>
      <c r="SAB50" s="236"/>
      <c r="SAC50" s="236"/>
      <c r="SAD50" s="236"/>
      <c r="SAE50" s="236"/>
      <c r="SAF50" s="236"/>
      <c r="SAG50" s="236"/>
      <c r="SAH50" s="236"/>
      <c r="SAI50" s="236"/>
      <c r="SAJ50" s="236"/>
      <c r="SAK50" s="236"/>
      <c r="SAL50" s="236"/>
      <c r="SAM50" s="236"/>
      <c r="SAN50" s="236"/>
      <c r="SAO50" s="236"/>
      <c r="SAP50" s="236"/>
      <c r="SAQ50" s="236"/>
      <c r="SAR50" s="236"/>
      <c r="SAS50" s="236"/>
      <c r="SAT50" s="236"/>
      <c r="SAU50" s="236"/>
      <c r="SAV50" s="236"/>
      <c r="SAW50" s="236"/>
      <c r="SAX50" s="236"/>
      <c r="SAY50" s="236"/>
      <c r="SAZ50" s="236"/>
      <c r="SBA50" s="236"/>
      <c r="SBB50" s="236"/>
      <c r="SBC50" s="236"/>
      <c r="SBD50" s="236"/>
      <c r="SBE50" s="236"/>
      <c r="SBF50" s="236"/>
      <c r="SBG50" s="236"/>
      <c r="SBH50" s="236"/>
      <c r="SBI50" s="236"/>
      <c r="SBJ50" s="236"/>
      <c r="SBK50" s="236"/>
      <c r="SBL50" s="236"/>
      <c r="SBM50" s="236"/>
      <c r="SBN50" s="236"/>
      <c r="SBO50" s="236"/>
      <c r="SBP50" s="236"/>
      <c r="SBQ50" s="236"/>
      <c r="SBR50" s="236"/>
      <c r="SBS50" s="236"/>
      <c r="SBT50" s="236"/>
      <c r="SBU50" s="236"/>
      <c r="SBV50" s="236"/>
      <c r="SBW50" s="236"/>
      <c r="SBX50" s="236"/>
      <c r="SBY50" s="236"/>
      <c r="SBZ50" s="236"/>
      <c r="SCA50" s="236"/>
      <c r="SCB50" s="236"/>
      <c r="SCC50" s="236"/>
      <c r="SCD50" s="236"/>
      <c r="SCE50" s="236"/>
      <c r="SCF50" s="236"/>
      <c r="SCG50" s="236"/>
      <c r="SCH50" s="236"/>
      <c r="SCI50" s="236"/>
      <c r="SCJ50" s="236"/>
      <c r="SCK50" s="236"/>
      <c r="SCL50" s="236"/>
      <c r="SCM50" s="236"/>
      <c r="SCN50" s="236"/>
      <c r="SCO50" s="236"/>
      <c r="SCP50" s="236"/>
      <c r="SCQ50" s="236"/>
      <c r="SCR50" s="236"/>
      <c r="SCS50" s="236"/>
      <c r="SCT50" s="236"/>
      <c r="SCU50" s="236"/>
      <c r="SCV50" s="236"/>
      <c r="SCW50" s="236"/>
      <c r="SCX50" s="236"/>
      <c r="SCY50" s="236"/>
      <c r="SCZ50" s="236"/>
      <c r="SDA50" s="236"/>
      <c r="SDB50" s="236"/>
      <c r="SDC50" s="236"/>
      <c r="SDD50" s="236"/>
      <c r="SDE50" s="236"/>
      <c r="SDF50" s="236"/>
      <c r="SDG50" s="236"/>
      <c r="SDH50" s="236"/>
      <c r="SDI50" s="236"/>
      <c r="SDJ50" s="236"/>
      <c r="SDK50" s="236"/>
      <c r="SDL50" s="236"/>
      <c r="SDM50" s="236"/>
      <c r="SDN50" s="236"/>
      <c r="SDO50" s="236"/>
      <c r="SDP50" s="236"/>
      <c r="SDQ50" s="236"/>
      <c r="SDR50" s="236"/>
      <c r="SDS50" s="236"/>
      <c r="SDT50" s="236"/>
      <c r="SDU50" s="236"/>
      <c r="SDV50" s="236"/>
      <c r="SDW50" s="236"/>
      <c r="SDX50" s="236"/>
      <c r="SDY50" s="236"/>
      <c r="SDZ50" s="236"/>
      <c r="SEA50" s="236"/>
      <c r="SEB50" s="236"/>
      <c r="SEC50" s="236"/>
      <c r="SED50" s="236"/>
      <c r="SEE50" s="236"/>
      <c r="SEF50" s="236"/>
      <c r="SEG50" s="236"/>
      <c r="SEH50" s="236"/>
      <c r="SEI50" s="236"/>
      <c r="SEJ50" s="236"/>
      <c r="SEK50" s="236"/>
      <c r="SEL50" s="236"/>
      <c r="SEM50" s="236"/>
      <c r="SEN50" s="236"/>
      <c r="SEO50" s="236"/>
      <c r="SEP50" s="236"/>
      <c r="SEQ50" s="236"/>
      <c r="SER50" s="236"/>
      <c r="SES50" s="236"/>
      <c r="SET50" s="236"/>
      <c r="SEU50" s="236"/>
      <c r="SEV50" s="236"/>
      <c r="SEW50" s="236"/>
      <c r="SEX50" s="236"/>
      <c r="SEY50" s="236"/>
      <c r="SEZ50" s="236"/>
      <c r="SFA50" s="236"/>
      <c r="SFB50" s="236"/>
      <c r="SFC50" s="236"/>
      <c r="SFD50" s="236"/>
      <c r="SFE50" s="236"/>
      <c r="SFF50" s="236"/>
      <c r="SFG50" s="236"/>
      <c r="SFH50" s="236"/>
      <c r="SFI50" s="236"/>
      <c r="SFJ50" s="236"/>
      <c r="SFK50" s="236"/>
      <c r="SFL50" s="236"/>
      <c r="SFM50" s="236"/>
      <c r="SFN50" s="236"/>
      <c r="SFO50" s="236"/>
      <c r="SFP50" s="236"/>
      <c r="SFQ50" s="236"/>
      <c r="SFR50" s="236"/>
      <c r="SFS50" s="236"/>
      <c r="SFT50" s="236"/>
      <c r="SFU50" s="236"/>
      <c r="SFV50" s="236"/>
      <c r="SFW50" s="236"/>
      <c r="SFX50" s="236"/>
      <c r="SFY50" s="236"/>
      <c r="SFZ50" s="236"/>
      <c r="SGA50" s="236"/>
      <c r="SGB50" s="236"/>
      <c r="SGC50" s="236"/>
      <c r="SGD50" s="236"/>
      <c r="SGE50" s="236"/>
      <c r="SGF50" s="236"/>
      <c r="SGG50" s="236"/>
      <c r="SGH50" s="236"/>
      <c r="SGI50" s="236"/>
      <c r="SGJ50" s="236"/>
      <c r="SGK50" s="236"/>
      <c r="SGL50" s="236"/>
      <c r="SGM50" s="236"/>
      <c r="SGN50" s="236"/>
      <c r="SGO50" s="236"/>
      <c r="SGP50" s="236"/>
      <c r="SGQ50" s="236"/>
      <c r="SGR50" s="236"/>
      <c r="SGS50" s="236"/>
      <c r="SGT50" s="236"/>
      <c r="SGU50" s="236"/>
      <c r="SGV50" s="236"/>
      <c r="SGW50" s="236"/>
      <c r="SGX50" s="236"/>
      <c r="SGY50" s="236"/>
      <c r="SGZ50" s="236"/>
      <c r="SHA50" s="236"/>
      <c r="SHB50" s="236"/>
      <c r="SHC50" s="236"/>
      <c r="SHD50" s="236"/>
      <c r="SHE50" s="236"/>
      <c r="SHF50" s="236"/>
      <c r="SHG50" s="236"/>
      <c r="SHH50" s="236"/>
      <c r="SHI50" s="236"/>
      <c r="SHJ50" s="236"/>
      <c r="SHK50" s="236"/>
      <c r="SHL50" s="236"/>
      <c r="SHM50" s="236"/>
      <c r="SHN50" s="236"/>
      <c r="SHO50" s="236"/>
      <c r="SHP50" s="236"/>
      <c r="SHQ50" s="236"/>
      <c r="SHR50" s="236"/>
      <c r="SHS50" s="236"/>
      <c r="SHT50" s="236"/>
      <c r="SHU50" s="236"/>
      <c r="SHV50" s="236"/>
      <c r="SHW50" s="236"/>
      <c r="SHX50" s="236"/>
      <c r="SHY50" s="236"/>
      <c r="SHZ50" s="236"/>
      <c r="SIA50" s="236"/>
      <c r="SIB50" s="236"/>
      <c r="SIC50" s="236"/>
      <c r="SID50" s="236"/>
      <c r="SIE50" s="236"/>
      <c r="SIF50" s="236"/>
      <c r="SIG50" s="236"/>
      <c r="SIH50" s="236"/>
      <c r="SII50" s="236"/>
      <c r="SIJ50" s="236"/>
      <c r="SIK50" s="236"/>
      <c r="SIL50" s="236"/>
      <c r="SIM50" s="236"/>
      <c r="SIN50" s="236"/>
      <c r="SIO50" s="236"/>
      <c r="SIP50" s="236"/>
      <c r="SIQ50" s="236"/>
      <c r="SIR50" s="236"/>
      <c r="SIS50" s="236"/>
      <c r="SIT50" s="236"/>
      <c r="SIU50" s="236"/>
      <c r="SIV50" s="236"/>
      <c r="SIW50" s="236"/>
      <c r="SIX50" s="236"/>
      <c r="SIY50" s="236"/>
      <c r="SIZ50" s="236"/>
      <c r="SJA50" s="236"/>
      <c r="SJB50" s="236"/>
      <c r="SJC50" s="236"/>
      <c r="SJD50" s="236"/>
      <c r="SJE50" s="236"/>
      <c r="SJF50" s="236"/>
      <c r="SJG50" s="236"/>
      <c r="SJH50" s="236"/>
      <c r="SJI50" s="236"/>
      <c r="SJJ50" s="236"/>
      <c r="SJK50" s="236"/>
      <c r="SJL50" s="236"/>
      <c r="SJM50" s="236"/>
      <c r="SJN50" s="236"/>
      <c r="SJO50" s="236"/>
      <c r="SJP50" s="236"/>
      <c r="SJQ50" s="236"/>
      <c r="SJR50" s="236"/>
      <c r="SJS50" s="236"/>
      <c r="SJT50" s="236"/>
      <c r="SJU50" s="236"/>
      <c r="SJV50" s="236"/>
      <c r="SJW50" s="236"/>
      <c r="SJX50" s="236"/>
      <c r="SJY50" s="236"/>
      <c r="SJZ50" s="236"/>
      <c r="SKA50" s="236"/>
      <c r="SKB50" s="236"/>
      <c r="SKC50" s="236"/>
      <c r="SKD50" s="236"/>
      <c r="SKE50" s="236"/>
      <c r="SKF50" s="236"/>
      <c r="SKG50" s="236"/>
      <c r="SKH50" s="236"/>
      <c r="SKI50" s="236"/>
      <c r="SKJ50" s="236"/>
      <c r="SKK50" s="236"/>
      <c r="SKL50" s="236"/>
      <c r="SKM50" s="236"/>
      <c r="SKN50" s="236"/>
      <c r="SKO50" s="236"/>
      <c r="SKP50" s="236"/>
      <c r="SKQ50" s="236"/>
      <c r="SKR50" s="236"/>
      <c r="SKS50" s="236"/>
      <c r="SKT50" s="236"/>
      <c r="SKU50" s="236"/>
      <c r="SKV50" s="236"/>
      <c r="SKW50" s="236"/>
      <c r="SKX50" s="236"/>
      <c r="SKY50" s="236"/>
      <c r="SKZ50" s="236"/>
      <c r="SLA50" s="236"/>
      <c r="SLB50" s="236"/>
      <c r="SLC50" s="236"/>
      <c r="SLD50" s="236"/>
      <c r="SLE50" s="236"/>
      <c r="SLF50" s="236"/>
      <c r="SLG50" s="236"/>
      <c r="SLH50" s="236"/>
      <c r="SLI50" s="236"/>
      <c r="SLJ50" s="236"/>
      <c r="SLK50" s="236"/>
      <c r="SLL50" s="236"/>
      <c r="SLM50" s="236"/>
      <c r="SLN50" s="236"/>
      <c r="SLO50" s="236"/>
      <c r="SLP50" s="236"/>
      <c r="SLQ50" s="236"/>
      <c r="SLR50" s="236"/>
      <c r="SLS50" s="236"/>
      <c r="SLT50" s="236"/>
      <c r="SLU50" s="236"/>
      <c r="SLV50" s="236"/>
      <c r="SLW50" s="236"/>
      <c r="SLX50" s="236"/>
      <c r="SLY50" s="236"/>
      <c r="SLZ50" s="236"/>
      <c r="SMA50" s="236"/>
      <c r="SMB50" s="236"/>
      <c r="SMC50" s="236"/>
      <c r="SMD50" s="236"/>
      <c r="SME50" s="236"/>
      <c r="SMF50" s="236"/>
      <c r="SMG50" s="236"/>
      <c r="SMH50" s="236"/>
      <c r="SMI50" s="236"/>
      <c r="SMJ50" s="236"/>
      <c r="SMK50" s="236"/>
      <c r="SML50" s="236"/>
      <c r="SMM50" s="236"/>
      <c r="SMN50" s="236"/>
      <c r="SMO50" s="236"/>
      <c r="SMP50" s="236"/>
      <c r="SMQ50" s="236"/>
      <c r="SMR50" s="236"/>
      <c r="SMS50" s="236"/>
      <c r="SMT50" s="236"/>
      <c r="SMU50" s="236"/>
      <c r="SMV50" s="236"/>
      <c r="SMW50" s="236"/>
      <c r="SMX50" s="236"/>
      <c r="SMY50" s="236"/>
      <c r="SMZ50" s="236"/>
      <c r="SNA50" s="236"/>
      <c r="SNB50" s="236"/>
      <c r="SNC50" s="236"/>
      <c r="SND50" s="236"/>
      <c r="SNE50" s="236"/>
      <c r="SNF50" s="236"/>
      <c r="SNG50" s="236"/>
      <c r="SNH50" s="236"/>
      <c r="SNI50" s="236"/>
      <c r="SNJ50" s="236"/>
      <c r="SNK50" s="236"/>
      <c r="SNL50" s="236"/>
      <c r="SNM50" s="236"/>
      <c r="SNN50" s="236"/>
      <c r="SNO50" s="236"/>
      <c r="SNP50" s="236"/>
      <c r="SNQ50" s="236"/>
      <c r="SNR50" s="236"/>
      <c r="SNS50" s="236"/>
      <c r="SNT50" s="236"/>
      <c r="SNU50" s="236"/>
      <c r="SNV50" s="236"/>
      <c r="SNW50" s="236"/>
      <c r="SNX50" s="236"/>
      <c r="SNY50" s="236"/>
      <c r="SNZ50" s="236"/>
      <c r="SOA50" s="236"/>
      <c r="SOB50" s="236"/>
      <c r="SOC50" s="236"/>
      <c r="SOD50" s="236"/>
      <c r="SOE50" s="236"/>
      <c r="SOF50" s="236"/>
      <c r="SOG50" s="236"/>
      <c r="SOH50" s="236"/>
      <c r="SOI50" s="236"/>
      <c r="SOJ50" s="236"/>
      <c r="SOK50" s="236"/>
      <c r="SOL50" s="236"/>
      <c r="SOM50" s="236"/>
      <c r="SON50" s="236"/>
      <c r="SOO50" s="236"/>
      <c r="SOP50" s="236"/>
      <c r="SOQ50" s="236"/>
      <c r="SOR50" s="236"/>
      <c r="SOS50" s="236"/>
      <c r="SOT50" s="236"/>
      <c r="SOU50" s="236"/>
      <c r="SOV50" s="236"/>
      <c r="SOW50" s="236"/>
      <c r="SOX50" s="236"/>
      <c r="SOY50" s="236"/>
      <c r="SOZ50" s="236"/>
      <c r="SPA50" s="236"/>
      <c r="SPB50" s="236"/>
      <c r="SPC50" s="236"/>
      <c r="SPD50" s="236"/>
      <c r="SPE50" s="236"/>
      <c r="SPF50" s="236"/>
      <c r="SPG50" s="236"/>
      <c r="SPH50" s="236"/>
      <c r="SPI50" s="236"/>
      <c r="SPJ50" s="236"/>
      <c r="SPK50" s="236"/>
      <c r="SPL50" s="236"/>
      <c r="SPM50" s="236"/>
      <c r="SPN50" s="236"/>
      <c r="SPO50" s="236"/>
      <c r="SPP50" s="236"/>
      <c r="SPQ50" s="236"/>
      <c r="SPR50" s="236"/>
      <c r="SPS50" s="236"/>
      <c r="SPT50" s="236"/>
      <c r="SPU50" s="236"/>
      <c r="SPV50" s="236"/>
      <c r="SPW50" s="236"/>
      <c r="SPX50" s="236"/>
      <c r="SPY50" s="236"/>
      <c r="SPZ50" s="236"/>
      <c r="SQA50" s="236"/>
      <c r="SQB50" s="236"/>
      <c r="SQC50" s="236"/>
      <c r="SQD50" s="236"/>
      <c r="SQE50" s="236"/>
      <c r="SQF50" s="236"/>
      <c r="SQG50" s="236"/>
      <c r="SQH50" s="236"/>
      <c r="SQI50" s="236"/>
      <c r="SQJ50" s="236"/>
      <c r="SQK50" s="236"/>
      <c r="SQL50" s="236"/>
      <c r="SQM50" s="236"/>
      <c r="SQN50" s="236"/>
      <c r="SQO50" s="236"/>
      <c r="SQP50" s="236"/>
      <c r="SQQ50" s="236"/>
      <c r="SQR50" s="236"/>
      <c r="SQS50" s="236"/>
      <c r="SQT50" s="236"/>
      <c r="SQU50" s="236"/>
      <c r="SQV50" s="236"/>
      <c r="SQW50" s="236"/>
      <c r="SQX50" s="236"/>
      <c r="SQY50" s="236"/>
      <c r="SQZ50" s="236"/>
      <c r="SRA50" s="236"/>
      <c r="SRB50" s="236"/>
      <c r="SRC50" s="236"/>
      <c r="SRD50" s="236"/>
      <c r="SRE50" s="236"/>
      <c r="SRF50" s="236"/>
      <c r="SRG50" s="236"/>
      <c r="SRH50" s="236"/>
      <c r="SRI50" s="236"/>
      <c r="SRJ50" s="236"/>
      <c r="SRK50" s="236"/>
      <c r="SRL50" s="236"/>
      <c r="SRM50" s="236"/>
      <c r="SRN50" s="236"/>
      <c r="SRO50" s="236"/>
      <c r="SRP50" s="236"/>
      <c r="SRQ50" s="236"/>
      <c r="SRR50" s="236"/>
      <c r="SRS50" s="236"/>
      <c r="SRT50" s="236"/>
      <c r="SRU50" s="236"/>
      <c r="SRV50" s="236"/>
      <c r="SRW50" s="236"/>
      <c r="SRX50" s="236"/>
      <c r="SRY50" s="236"/>
      <c r="SRZ50" s="236"/>
      <c r="SSA50" s="236"/>
      <c r="SSB50" s="236"/>
      <c r="SSC50" s="236"/>
      <c r="SSD50" s="236"/>
      <c r="SSE50" s="236"/>
      <c r="SSF50" s="236"/>
      <c r="SSG50" s="236"/>
      <c r="SSH50" s="236"/>
      <c r="SSI50" s="236"/>
      <c r="SSJ50" s="236"/>
      <c r="SSK50" s="236"/>
      <c r="SSL50" s="236"/>
      <c r="SSM50" s="236"/>
      <c r="SSN50" s="236"/>
      <c r="SSO50" s="236"/>
      <c r="SSP50" s="236"/>
      <c r="SSQ50" s="236"/>
      <c r="SSR50" s="236"/>
      <c r="SSS50" s="236"/>
      <c r="SST50" s="236"/>
      <c r="SSU50" s="236"/>
      <c r="SSV50" s="236"/>
      <c r="SSW50" s="236"/>
      <c r="SSX50" s="236"/>
      <c r="SSY50" s="236"/>
      <c r="SSZ50" s="236"/>
      <c r="STA50" s="236"/>
      <c r="STB50" s="236"/>
      <c r="STC50" s="236"/>
      <c r="STD50" s="236"/>
      <c r="STE50" s="236"/>
      <c r="STF50" s="236"/>
      <c r="STG50" s="236"/>
      <c r="STH50" s="236"/>
      <c r="STI50" s="236"/>
      <c r="STJ50" s="236"/>
      <c r="STK50" s="236"/>
      <c r="STL50" s="236"/>
      <c r="STM50" s="236"/>
      <c r="STN50" s="236"/>
      <c r="STO50" s="236"/>
      <c r="STP50" s="236"/>
      <c r="STQ50" s="236"/>
      <c r="STR50" s="236"/>
      <c r="STS50" s="236"/>
      <c r="STT50" s="236"/>
      <c r="STU50" s="236"/>
      <c r="STV50" s="236"/>
      <c r="STW50" s="236"/>
      <c r="STX50" s="236"/>
      <c r="STY50" s="236"/>
      <c r="STZ50" s="236"/>
      <c r="SUA50" s="236"/>
      <c r="SUB50" s="236"/>
      <c r="SUC50" s="236"/>
      <c r="SUD50" s="236"/>
      <c r="SUE50" s="236"/>
      <c r="SUF50" s="236"/>
      <c r="SUG50" s="236"/>
      <c r="SUH50" s="236"/>
      <c r="SUI50" s="236"/>
      <c r="SUJ50" s="236"/>
      <c r="SUK50" s="236"/>
      <c r="SUL50" s="236"/>
      <c r="SUM50" s="236"/>
      <c r="SUN50" s="236"/>
      <c r="SUO50" s="236"/>
      <c r="SUP50" s="236"/>
      <c r="SUQ50" s="236"/>
      <c r="SUR50" s="236"/>
      <c r="SUS50" s="236"/>
      <c r="SUT50" s="236"/>
      <c r="SUU50" s="236"/>
      <c r="SUV50" s="236"/>
      <c r="SUW50" s="236"/>
      <c r="SUX50" s="236"/>
      <c r="SUY50" s="236"/>
      <c r="SUZ50" s="236"/>
      <c r="SVA50" s="236"/>
      <c r="SVB50" s="236"/>
      <c r="SVC50" s="236"/>
      <c r="SVD50" s="236"/>
      <c r="SVE50" s="236"/>
      <c r="SVF50" s="236"/>
      <c r="SVG50" s="236"/>
      <c r="SVH50" s="236"/>
      <c r="SVI50" s="236"/>
      <c r="SVJ50" s="236"/>
      <c r="SVK50" s="236"/>
      <c r="SVL50" s="236"/>
      <c r="SVM50" s="236"/>
      <c r="SVN50" s="236"/>
      <c r="SVO50" s="236"/>
      <c r="SVP50" s="236"/>
      <c r="SVQ50" s="236"/>
      <c r="SVR50" s="236"/>
      <c r="SVS50" s="236"/>
      <c r="SVT50" s="236"/>
      <c r="SVU50" s="236"/>
      <c r="SVV50" s="236"/>
      <c r="SVW50" s="236"/>
      <c r="SVX50" s="236"/>
      <c r="SVY50" s="236"/>
      <c r="SVZ50" s="236"/>
      <c r="SWA50" s="236"/>
      <c r="SWB50" s="236"/>
      <c r="SWC50" s="236"/>
      <c r="SWD50" s="236"/>
      <c r="SWE50" s="236"/>
      <c r="SWF50" s="236"/>
      <c r="SWG50" s="236"/>
      <c r="SWH50" s="236"/>
      <c r="SWI50" s="236"/>
      <c r="SWJ50" s="236"/>
      <c r="SWK50" s="236"/>
      <c r="SWL50" s="236"/>
      <c r="SWM50" s="236"/>
      <c r="SWN50" s="236"/>
      <c r="SWO50" s="236"/>
      <c r="SWP50" s="236"/>
      <c r="SWQ50" s="236"/>
      <c r="SWR50" s="236"/>
      <c r="SWS50" s="236"/>
      <c r="SWT50" s="236"/>
      <c r="SWU50" s="236"/>
      <c r="SWV50" s="236"/>
      <c r="SWW50" s="236"/>
      <c r="SWX50" s="236"/>
      <c r="SWY50" s="236"/>
      <c r="SWZ50" s="236"/>
      <c r="SXA50" s="236"/>
      <c r="SXB50" s="236"/>
      <c r="SXC50" s="236"/>
      <c r="SXD50" s="236"/>
      <c r="SXE50" s="236"/>
      <c r="SXF50" s="236"/>
      <c r="SXG50" s="236"/>
      <c r="SXH50" s="236"/>
      <c r="SXI50" s="236"/>
      <c r="SXJ50" s="236"/>
      <c r="SXK50" s="236"/>
      <c r="SXL50" s="236"/>
      <c r="SXM50" s="236"/>
      <c r="SXN50" s="236"/>
      <c r="SXO50" s="236"/>
      <c r="SXP50" s="236"/>
      <c r="SXQ50" s="236"/>
      <c r="SXR50" s="236"/>
      <c r="SXS50" s="236"/>
      <c r="SXT50" s="236"/>
      <c r="SXU50" s="236"/>
      <c r="SXV50" s="236"/>
      <c r="SXW50" s="236"/>
      <c r="SXX50" s="236"/>
      <c r="SXY50" s="236"/>
      <c r="SXZ50" s="236"/>
      <c r="SYA50" s="236"/>
      <c r="SYB50" s="236"/>
      <c r="SYC50" s="236"/>
      <c r="SYD50" s="236"/>
      <c r="SYE50" s="236"/>
      <c r="SYF50" s="236"/>
      <c r="SYG50" s="236"/>
      <c r="SYH50" s="236"/>
      <c r="SYI50" s="236"/>
      <c r="SYJ50" s="236"/>
      <c r="SYK50" s="236"/>
      <c r="SYL50" s="236"/>
      <c r="SYM50" s="236"/>
      <c r="SYN50" s="236"/>
      <c r="SYO50" s="236"/>
      <c r="SYP50" s="236"/>
      <c r="SYQ50" s="236"/>
      <c r="SYR50" s="236"/>
      <c r="SYS50" s="236"/>
      <c r="SYT50" s="236"/>
      <c r="SYU50" s="236"/>
      <c r="SYV50" s="236"/>
      <c r="SYW50" s="236"/>
      <c r="SYX50" s="236"/>
      <c r="SYY50" s="236"/>
      <c r="SYZ50" s="236"/>
      <c r="SZA50" s="236"/>
      <c r="SZB50" s="236"/>
      <c r="SZC50" s="236"/>
      <c r="SZD50" s="236"/>
      <c r="SZE50" s="236"/>
      <c r="SZF50" s="236"/>
      <c r="SZG50" s="236"/>
      <c r="SZH50" s="236"/>
      <c r="SZI50" s="236"/>
      <c r="SZJ50" s="236"/>
      <c r="SZK50" s="236"/>
      <c r="SZL50" s="236"/>
      <c r="SZM50" s="236"/>
      <c r="SZN50" s="236"/>
      <c r="SZO50" s="236"/>
      <c r="SZP50" s="236"/>
      <c r="SZQ50" s="236"/>
      <c r="SZR50" s="236"/>
      <c r="SZS50" s="236"/>
      <c r="SZT50" s="236"/>
      <c r="SZU50" s="236"/>
      <c r="SZV50" s="236"/>
      <c r="SZW50" s="236"/>
      <c r="SZX50" s="236"/>
      <c r="SZY50" s="236"/>
      <c r="SZZ50" s="236"/>
      <c r="TAA50" s="236"/>
      <c r="TAB50" s="236"/>
      <c r="TAC50" s="236"/>
      <c r="TAD50" s="236"/>
      <c r="TAE50" s="236"/>
      <c r="TAF50" s="236"/>
      <c r="TAG50" s="236"/>
      <c r="TAH50" s="236"/>
      <c r="TAI50" s="236"/>
      <c r="TAJ50" s="236"/>
      <c r="TAK50" s="236"/>
      <c r="TAL50" s="236"/>
      <c r="TAM50" s="236"/>
      <c r="TAN50" s="236"/>
      <c r="TAO50" s="236"/>
      <c r="TAP50" s="236"/>
      <c r="TAQ50" s="236"/>
      <c r="TAR50" s="236"/>
      <c r="TAS50" s="236"/>
      <c r="TAT50" s="236"/>
      <c r="TAU50" s="236"/>
      <c r="TAV50" s="236"/>
      <c r="TAW50" s="236"/>
      <c r="TAX50" s="236"/>
      <c r="TAY50" s="236"/>
      <c r="TAZ50" s="236"/>
      <c r="TBA50" s="236"/>
      <c r="TBB50" s="236"/>
      <c r="TBC50" s="236"/>
      <c r="TBD50" s="236"/>
      <c r="TBE50" s="236"/>
      <c r="TBF50" s="236"/>
      <c r="TBG50" s="236"/>
      <c r="TBH50" s="236"/>
      <c r="TBI50" s="236"/>
      <c r="TBJ50" s="236"/>
      <c r="TBK50" s="236"/>
      <c r="TBL50" s="236"/>
      <c r="TBM50" s="236"/>
      <c r="TBN50" s="236"/>
      <c r="TBO50" s="236"/>
      <c r="TBP50" s="236"/>
      <c r="TBQ50" s="236"/>
      <c r="TBR50" s="236"/>
      <c r="TBS50" s="236"/>
      <c r="TBT50" s="236"/>
      <c r="TBU50" s="236"/>
      <c r="TBV50" s="236"/>
      <c r="TBW50" s="236"/>
      <c r="TBX50" s="236"/>
      <c r="TBY50" s="236"/>
      <c r="TBZ50" s="236"/>
      <c r="TCA50" s="236"/>
      <c r="TCB50" s="236"/>
      <c r="TCC50" s="236"/>
      <c r="TCD50" s="236"/>
      <c r="TCE50" s="236"/>
      <c r="TCF50" s="236"/>
      <c r="TCG50" s="236"/>
      <c r="TCH50" s="236"/>
      <c r="TCI50" s="236"/>
      <c r="TCJ50" s="236"/>
      <c r="TCK50" s="236"/>
      <c r="TCL50" s="236"/>
      <c r="TCM50" s="236"/>
      <c r="TCN50" s="236"/>
      <c r="TCO50" s="236"/>
      <c r="TCP50" s="236"/>
      <c r="TCQ50" s="236"/>
      <c r="TCR50" s="236"/>
      <c r="TCS50" s="236"/>
      <c r="TCT50" s="236"/>
      <c r="TCU50" s="236"/>
      <c r="TCV50" s="236"/>
      <c r="TCW50" s="236"/>
      <c r="TCX50" s="236"/>
      <c r="TCY50" s="236"/>
      <c r="TCZ50" s="236"/>
      <c r="TDA50" s="236"/>
      <c r="TDB50" s="236"/>
      <c r="TDC50" s="236"/>
      <c r="TDD50" s="236"/>
      <c r="TDE50" s="236"/>
      <c r="TDF50" s="236"/>
      <c r="TDG50" s="236"/>
      <c r="TDH50" s="236"/>
      <c r="TDI50" s="236"/>
      <c r="TDJ50" s="236"/>
      <c r="TDK50" s="236"/>
      <c r="TDL50" s="236"/>
      <c r="TDM50" s="236"/>
      <c r="TDN50" s="236"/>
      <c r="TDO50" s="236"/>
      <c r="TDP50" s="236"/>
      <c r="TDQ50" s="236"/>
      <c r="TDR50" s="236"/>
      <c r="TDS50" s="236"/>
      <c r="TDT50" s="236"/>
      <c r="TDU50" s="236"/>
      <c r="TDV50" s="236"/>
      <c r="TDW50" s="236"/>
      <c r="TDX50" s="236"/>
      <c r="TDY50" s="236"/>
      <c r="TDZ50" s="236"/>
      <c r="TEA50" s="236"/>
      <c r="TEB50" s="236"/>
      <c r="TEC50" s="236"/>
      <c r="TED50" s="236"/>
      <c r="TEE50" s="236"/>
      <c r="TEF50" s="236"/>
      <c r="TEG50" s="236"/>
      <c r="TEH50" s="236"/>
      <c r="TEI50" s="236"/>
      <c r="TEJ50" s="236"/>
      <c r="TEK50" s="236"/>
      <c r="TEL50" s="236"/>
      <c r="TEM50" s="236"/>
      <c r="TEN50" s="236"/>
      <c r="TEO50" s="236"/>
      <c r="TEP50" s="236"/>
      <c r="TEQ50" s="236"/>
      <c r="TER50" s="236"/>
      <c r="TES50" s="236"/>
      <c r="TET50" s="236"/>
      <c r="TEU50" s="236"/>
      <c r="TEV50" s="236"/>
      <c r="TEW50" s="236"/>
      <c r="TEX50" s="236"/>
      <c r="TEY50" s="236"/>
      <c r="TEZ50" s="236"/>
      <c r="TFA50" s="236"/>
      <c r="TFB50" s="236"/>
      <c r="TFC50" s="236"/>
      <c r="TFD50" s="236"/>
      <c r="TFE50" s="236"/>
      <c r="TFF50" s="236"/>
      <c r="TFG50" s="236"/>
      <c r="TFH50" s="236"/>
      <c r="TFI50" s="236"/>
      <c r="TFJ50" s="236"/>
      <c r="TFK50" s="236"/>
      <c r="TFL50" s="236"/>
      <c r="TFM50" s="236"/>
      <c r="TFN50" s="236"/>
      <c r="TFO50" s="236"/>
      <c r="TFP50" s="236"/>
      <c r="TFQ50" s="236"/>
      <c r="TFR50" s="236"/>
      <c r="TFS50" s="236"/>
      <c r="TFT50" s="236"/>
      <c r="TFU50" s="236"/>
      <c r="TFV50" s="236"/>
      <c r="TFW50" s="236"/>
      <c r="TFX50" s="236"/>
      <c r="TFY50" s="236"/>
      <c r="TFZ50" s="236"/>
      <c r="TGA50" s="236"/>
      <c r="TGB50" s="236"/>
      <c r="TGC50" s="236"/>
      <c r="TGD50" s="236"/>
      <c r="TGE50" s="236"/>
      <c r="TGF50" s="236"/>
      <c r="TGG50" s="236"/>
      <c r="TGH50" s="236"/>
      <c r="TGI50" s="236"/>
      <c r="TGJ50" s="236"/>
      <c r="TGK50" s="236"/>
      <c r="TGL50" s="236"/>
      <c r="TGM50" s="236"/>
      <c r="TGN50" s="236"/>
      <c r="TGO50" s="236"/>
      <c r="TGP50" s="236"/>
      <c r="TGQ50" s="236"/>
      <c r="TGR50" s="236"/>
      <c r="TGS50" s="236"/>
      <c r="TGT50" s="236"/>
      <c r="TGU50" s="236"/>
      <c r="TGV50" s="236"/>
      <c r="TGW50" s="236"/>
      <c r="TGX50" s="236"/>
      <c r="TGY50" s="236"/>
      <c r="TGZ50" s="236"/>
      <c r="THA50" s="236"/>
      <c r="THB50" s="236"/>
      <c r="THC50" s="236"/>
      <c r="THD50" s="236"/>
      <c r="THE50" s="236"/>
      <c r="THF50" s="236"/>
      <c r="THG50" s="236"/>
      <c r="THH50" s="236"/>
      <c r="THI50" s="236"/>
      <c r="THJ50" s="236"/>
      <c r="THK50" s="236"/>
      <c r="THL50" s="236"/>
      <c r="THM50" s="236"/>
      <c r="THN50" s="236"/>
      <c r="THO50" s="236"/>
      <c r="THP50" s="236"/>
      <c r="THQ50" s="236"/>
      <c r="THR50" s="236"/>
      <c r="THS50" s="236"/>
      <c r="THT50" s="236"/>
      <c r="THU50" s="236"/>
      <c r="THV50" s="236"/>
      <c r="THW50" s="236"/>
      <c r="THX50" s="236"/>
      <c r="THY50" s="236"/>
      <c r="THZ50" s="236"/>
      <c r="TIA50" s="236"/>
      <c r="TIB50" s="236"/>
      <c r="TIC50" s="236"/>
      <c r="TID50" s="236"/>
      <c r="TIE50" s="236"/>
      <c r="TIF50" s="236"/>
      <c r="TIG50" s="236"/>
      <c r="TIH50" s="236"/>
      <c r="TII50" s="236"/>
      <c r="TIJ50" s="236"/>
      <c r="TIK50" s="236"/>
      <c r="TIL50" s="236"/>
      <c r="TIM50" s="236"/>
      <c r="TIN50" s="236"/>
      <c r="TIO50" s="236"/>
      <c r="TIP50" s="236"/>
      <c r="TIQ50" s="236"/>
      <c r="TIR50" s="236"/>
      <c r="TIS50" s="236"/>
      <c r="TIT50" s="236"/>
      <c r="TIU50" s="236"/>
      <c r="TIV50" s="236"/>
      <c r="TIW50" s="236"/>
      <c r="TIX50" s="236"/>
      <c r="TIY50" s="236"/>
      <c r="TIZ50" s="236"/>
      <c r="TJA50" s="236"/>
      <c r="TJB50" s="236"/>
      <c r="TJC50" s="236"/>
      <c r="TJD50" s="236"/>
      <c r="TJE50" s="236"/>
      <c r="TJF50" s="236"/>
      <c r="TJG50" s="236"/>
      <c r="TJH50" s="236"/>
      <c r="TJI50" s="236"/>
      <c r="TJJ50" s="236"/>
      <c r="TJK50" s="236"/>
      <c r="TJL50" s="236"/>
      <c r="TJM50" s="236"/>
      <c r="TJN50" s="236"/>
      <c r="TJO50" s="236"/>
      <c r="TJP50" s="236"/>
      <c r="TJQ50" s="236"/>
      <c r="TJR50" s="236"/>
      <c r="TJS50" s="236"/>
      <c r="TJT50" s="236"/>
      <c r="TJU50" s="236"/>
      <c r="TJV50" s="236"/>
      <c r="TJW50" s="236"/>
      <c r="TJX50" s="236"/>
      <c r="TJY50" s="236"/>
      <c r="TJZ50" s="236"/>
      <c r="TKA50" s="236"/>
      <c r="TKB50" s="236"/>
      <c r="TKC50" s="236"/>
      <c r="TKD50" s="236"/>
      <c r="TKE50" s="236"/>
      <c r="TKF50" s="236"/>
      <c r="TKG50" s="236"/>
      <c r="TKH50" s="236"/>
      <c r="TKI50" s="236"/>
      <c r="TKJ50" s="236"/>
      <c r="TKK50" s="236"/>
      <c r="TKL50" s="236"/>
      <c r="TKM50" s="236"/>
      <c r="TKN50" s="236"/>
      <c r="TKO50" s="236"/>
      <c r="TKP50" s="236"/>
      <c r="TKQ50" s="236"/>
      <c r="TKR50" s="236"/>
      <c r="TKS50" s="236"/>
      <c r="TKT50" s="236"/>
      <c r="TKU50" s="236"/>
      <c r="TKV50" s="236"/>
      <c r="TKW50" s="236"/>
      <c r="TKX50" s="236"/>
      <c r="TKY50" s="236"/>
      <c r="TKZ50" s="236"/>
      <c r="TLA50" s="236"/>
      <c r="TLB50" s="236"/>
      <c r="TLC50" s="236"/>
      <c r="TLD50" s="236"/>
      <c r="TLE50" s="236"/>
      <c r="TLF50" s="236"/>
      <c r="TLG50" s="236"/>
      <c r="TLH50" s="236"/>
      <c r="TLI50" s="236"/>
      <c r="TLJ50" s="236"/>
      <c r="TLK50" s="236"/>
      <c r="TLL50" s="236"/>
      <c r="TLM50" s="236"/>
      <c r="TLN50" s="236"/>
      <c r="TLO50" s="236"/>
      <c r="TLP50" s="236"/>
      <c r="TLQ50" s="236"/>
      <c r="TLR50" s="236"/>
      <c r="TLS50" s="236"/>
      <c r="TLT50" s="236"/>
      <c r="TLU50" s="236"/>
      <c r="TLV50" s="236"/>
      <c r="TLW50" s="236"/>
      <c r="TLX50" s="236"/>
      <c r="TLY50" s="236"/>
      <c r="TLZ50" s="236"/>
      <c r="TMA50" s="236"/>
      <c r="TMB50" s="236"/>
      <c r="TMC50" s="236"/>
      <c r="TMD50" s="236"/>
      <c r="TME50" s="236"/>
      <c r="TMF50" s="236"/>
      <c r="TMG50" s="236"/>
      <c r="TMH50" s="236"/>
      <c r="TMI50" s="236"/>
      <c r="TMJ50" s="236"/>
      <c r="TMK50" s="236"/>
      <c r="TML50" s="236"/>
      <c r="TMM50" s="236"/>
      <c r="TMN50" s="236"/>
      <c r="TMO50" s="236"/>
      <c r="TMP50" s="236"/>
      <c r="TMQ50" s="236"/>
      <c r="TMR50" s="236"/>
      <c r="TMS50" s="236"/>
      <c r="TMT50" s="236"/>
      <c r="TMU50" s="236"/>
      <c r="TMV50" s="236"/>
      <c r="TMW50" s="236"/>
      <c r="TMX50" s="236"/>
      <c r="TMY50" s="236"/>
      <c r="TMZ50" s="236"/>
      <c r="TNA50" s="236"/>
      <c r="TNB50" s="236"/>
      <c r="TNC50" s="236"/>
      <c r="TND50" s="236"/>
      <c r="TNE50" s="236"/>
      <c r="TNF50" s="236"/>
      <c r="TNG50" s="236"/>
      <c r="TNH50" s="236"/>
      <c r="TNI50" s="236"/>
      <c r="TNJ50" s="236"/>
      <c r="TNK50" s="236"/>
      <c r="TNL50" s="236"/>
      <c r="TNM50" s="236"/>
      <c r="TNN50" s="236"/>
      <c r="TNO50" s="236"/>
      <c r="TNP50" s="236"/>
      <c r="TNQ50" s="236"/>
      <c r="TNR50" s="236"/>
      <c r="TNS50" s="236"/>
      <c r="TNT50" s="236"/>
      <c r="TNU50" s="236"/>
      <c r="TNV50" s="236"/>
      <c r="TNW50" s="236"/>
      <c r="TNX50" s="236"/>
      <c r="TNY50" s="236"/>
      <c r="TNZ50" s="236"/>
      <c r="TOA50" s="236"/>
      <c r="TOB50" s="236"/>
      <c r="TOC50" s="236"/>
      <c r="TOD50" s="236"/>
      <c r="TOE50" s="236"/>
      <c r="TOF50" s="236"/>
      <c r="TOG50" s="236"/>
      <c r="TOH50" s="236"/>
      <c r="TOI50" s="236"/>
      <c r="TOJ50" s="236"/>
      <c r="TOK50" s="236"/>
      <c r="TOL50" s="236"/>
      <c r="TOM50" s="236"/>
      <c r="TON50" s="236"/>
      <c r="TOO50" s="236"/>
      <c r="TOP50" s="236"/>
      <c r="TOQ50" s="236"/>
      <c r="TOR50" s="236"/>
      <c r="TOS50" s="236"/>
      <c r="TOT50" s="236"/>
      <c r="TOU50" s="236"/>
      <c r="TOV50" s="236"/>
      <c r="TOW50" s="236"/>
      <c r="TOX50" s="236"/>
      <c r="TOY50" s="236"/>
      <c r="TOZ50" s="236"/>
      <c r="TPA50" s="236"/>
      <c r="TPB50" s="236"/>
      <c r="TPC50" s="236"/>
      <c r="TPD50" s="236"/>
      <c r="TPE50" s="236"/>
      <c r="TPF50" s="236"/>
      <c r="TPG50" s="236"/>
      <c r="TPH50" s="236"/>
      <c r="TPI50" s="236"/>
      <c r="TPJ50" s="236"/>
      <c r="TPK50" s="236"/>
      <c r="TPL50" s="236"/>
      <c r="TPM50" s="236"/>
      <c r="TPN50" s="236"/>
      <c r="TPO50" s="236"/>
      <c r="TPP50" s="236"/>
      <c r="TPQ50" s="236"/>
      <c r="TPR50" s="236"/>
      <c r="TPS50" s="236"/>
      <c r="TPT50" s="236"/>
      <c r="TPU50" s="236"/>
      <c r="TPV50" s="236"/>
      <c r="TPW50" s="236"/>
      <c r="TPX50" s="236"/>
      <c r="TPY50" s="236"/>
      <c r="TPZ50" s="236"/>
      <c r="TQA50" s="236"/>
      <c r="TQB50" s="236"/>
      <c r="TQC50" s="236"/>
      <c r="TQD50" s="236"/>
      <c r="TQE50" s="236"/>
      <c r="TQF50" s="236"/>
      <c r="TQG50" s="236"/>
      <c r="TQH50" s="236"/>
      <c r="TQI50" s="236"/>
      <c r="TQJ50" s="236"/>
      <c r="TQK50" s="236"/>
      <c r="TQL50" s="236"/>
      <c r="TQM50" s="236"/>
      <c r="TQN50" s="236"/>
      <c r="TQO50" s="236"/>
      <c r="TQP50" s="236"/>
      <c r="TQQ50" s="236"/>
      <c r="TQR50" s="236"/>
      <c r="TQS50" s="236"/>
      <c r="TQT50" s="236"/>
      <c r="TQU50" s="236"/>
      <c r="TQV50" s="236"/>
      <c r="TQW50" s="236"/>
      <c r="TQX50" s="236"/>
      <c r="TQY50" s="236"/>
      <c r="TQZ50" s="236"/>
      <c r="TRA50" s="236"/>
      <c r="TRB50" s="236"/>
      <c r="TRC50" s="236"/>
      <c r="TRD50" s="236"/>
      <c r="TRE50" s="236"/>
      <c r="TRF50" s="236"/>
      <c r="TRG50" s="236"/>
      <c r="TRH50" s="236"/>
      <c r="TRI50" s="236"/>
      <c r="TRJ50" s="236"/>
      <c r="TRK50" s="236"/>
      <c r="TRL50" s="236"/>
      <c r="TRM50" s="236"/>
      <c r="TRN50" s="236"/>
      <c r="TRO50" s="236"/>
      <c r="TRP50" s="236"/>
      <c r="TRQ50" s="236"/>
      <c r="TRR50" s="236"/>
      <c r="TRS50" s="236"/>
      <c r="TRT50" s="236"/>
      <c r="TRU50" s="236"/>
      <c r="TRV50" s="236"/>
      <c r="TRW50" s="236"/>
      <c r="TRX50" s="236"/>
      <c r="TRY50" s="236"/>
      <c r="TRZ50" s="236"/>
      <c r="TSA50" s="236"/>
      <c r="TSB50" s="236"/>
      <c r="TSC50" s="236"/>
      <c r="TSD50" s="236"/>
      <c r="TSE50" s="236"/>
      <c r="TSF50" s="236"/>
      <c r="TSG50" s="236"/>
      <c r="TSH50" s="236"/>
      <c r="TSI50" s="236"/>
      <c r="TSJ50" s="236"/>
      <c r="TSK50" s="236"/>
      <c r="TSL50" s="236"/>
      <c r="TSM50" s="236"/>
      <c r="TSN50" s="236"/>
      <c r="TSO50" s="236"/>
      <c r="TSP50" s="236"/>
      <c r="TSQ50" s="236"/>
      <c r="TSR50" s="236"/>
      <c r="TSS50" s="236"/>
      <c r="TST50" s="236"/>
      <c r="TSU50" s="236"/>
      <c r="TSV50" s="236"/>
      <c r="TSW50" s="236"/>
      <c r="TSX50" s="236"/>
      <c r="TSY50" s="236"/>
      <c r="TSZ50" s="236"/>
      <c r="TTA50" s="236"/>
      <c r="TTB50" s="236"/>
      <c r="TTC50" s="236"/>
      <c r="TTD50" s="236"/>
      <c r="TTE50" s="236"/>
      <c r="TTF50" s="236"/>
      <c r="TTG50" s="236"/>
      <c r="TTH50" s="236"/>
      <c r="TTI50" s="236"/>
      <c r="TTJ50" s="236"/>
      <c r="TTK50" s="236"/>
      <c r="TTL50" s="236"/>
      <c r="TTM50" s="236"/>
      <c r="TTN50" s="236"/>
      <c r="TTO50" s="236"/>
      <c r="TTP50" s="236"/>
      <c r="TTQ50" s="236"/>
      <c r="TTR50" s="236"/>
      <c r="TTS50" s="236"/>
      <c r="TTT50" s="236"/>
      <c r="TTU50" s="236"/>
      <c r="TTV50" s="236"/>
      <c r="TTW50" s="236"/>
      <c r="TTX50" s="236"/>
      <c r="TTY50" s="236"/>
      <c r="TTZ50" s="236"/>
      <c r="TUA50" s="236"/>
      <c r="TUB50" s="236"/>
      <c r="TUC50" s="236"/>
      <c r="TUD50" s="236"/>
      <c r="TUE50" s="236"/>
      <c r="TUF50" s="236"/>
      <c r="TUG50" s="236"/>
      <c r="TUH50" s="236"/>
      <c r="TUI50" s="236"/>
      <c r="TUJ50" s="236"/>
      <c r="TUK50" s="236"/>
      <c r="TUL50" s="236"/>
      <c r="TUM50" s="236"/>
      <c r="TUN50" s="236"/>
      <c r="TUO50" s="236"/>
      <c r="TUP50" s="236"/>
      <c r="TUQ50" s="236"/>
      <c r="TUR50" s="236"/>
      <c r="TUS50" s="236"/>
      <c r="TUT50" s="236"/>
      <c r="TUU50" s="236"/>
      <c r="TUV50" s="236"/>
      <c r="TUW50" s="236"/>
      <c r="TUX50" s="236"/>
      <c r="TUY50" s="236"/>
      <c r="TUZ50" s="236"/>
      <c r="TVA50" s="236"/>
      <c r="TVB50" s="236"/>
      <c r="TVC50" s="236"/>
      <c r="TVD50" s="236"/>
      <c r="TVE50" s="236"/>
      <c r="TVF50" s="236"/>
      <c r="TVG50" s="236"/>
      <c r="TVH50" s="236"/>
      <c r="TVI50" s="236"/>
      <c r="TVJ50" s="236"/>
      <c r="TVK50" s="236"/>
      <c r="TVL50" s="236"/>
      <c r="TVM50" s="236"/>
      <c r="TVN50" s="236"/>
      <c r="TVO50" s="236"/>
      <c r="TVP50" s="236"/>
      <c r="TVQ50" s="236"/>
      <c r="TVR50" s="236"/>
      <c r="TVS50" s="236"/>
      <c r="TVT50" s="236"/>
      <c r="TVU50" s="236"/>
      <c r="TVV50" s="236"/>
      <c r="TVW50" s="236"/>
      <c r="TVX50" s="236"/>
      <c r="TVY50" s="236"/>
      <c r="TVZ50" s="236"/>
      <c r="TWA50" s="236"/>
      <c r="TWB50" s="236"/>
      <c r="TWC50" s="236"/>
      <c r="TWD50" s="236"/>
      <c r="TWE50" s="236"/>
      <c r="TWF50" s="236"/>
      <c r="TWG50" s="236"/>
      <c r="TWH50" s="236"/>
      <c r="TWI50" s="236"/>
      <c r="TWJ50" s="236"/>
      <c r="TWK50" s="236"/>
      <c r="TWL50" s="236"/>
      <c r="TWM50" s="236"/>
      <c r="TWN50" s="236"/>
      <c r="TWO50" s="236"/>
      <c r="TWP50" s="236"/>
      <c r="TWQ50" s="236"/>
      <c r="TWR50" s="236"/>
      <c r="TWS50" s="236"/>
      <c r="TWT50" s="236"/>
      <c r="TWU50" s="236"/>
      <c r="TWV50" s="236"/>
      <c r="TWW50" s="236"/>
      <c r="TWX50" s="236"/>
      <c r="TWY50" s="236"/>
      <c r="TWZ50" s="236"/>
      <c r="TXA50" s="236"/>
      <c r="TXB50" s="236"/>
      <c r="TXC50" s="236"/>
      <c r="TXD50" s="236"/>
      <c r="TXE50" s="236"/>
      <c r="TXF50" s="236"/>
      <c r="TXG50" s="236"/>
      <c r="TXH50" s="236"/>
      <c r="TXI50" s="236"/>
      <c r="TXJ50" s="236"/>
      <c r="TXK50" s="236"/>
      <c r="TXL50" s="236"/>
      <c r="TXM50" s="236"/>
      <c r="TXN50" s="236"/>
      <c r="TXO50" s="236"/>
      <c r="TXP50" s="236"/>
      <c r="TXQ50" s="236"/>
      <c r="TXR50" s="236"/>
      <c r="TXS50" s="236"/>
      <c r="TXT50" s="236"/>
      <c r="TXU50" s="236"/>
      <c r="TXV50" s="236"/>
      <c r="TXW50" s="236"/>
      <c r="TXX50" s="236"/>
      <c r="TXY50" s="236"/>
      <c r="TXZ50" s="236"/>
      <c r="TYA50" s="236"/>
      <c r="TYB50" s="236"/>
      <c r="TYC50" s="236"/>
      <c r="TYD50" s="236"/>
      <c r="TYE50" s="236"/>
      <c r="TYF50" s="236"/>
      <c r="TYG50" s="236"/>
      <c r="TYH50" s="236"/>
      <c r="TYI50" s="236"/>
      <c r="TYJ50" s="236"/>
      <c r="TYK50" s="236"/>
      <c r="TYL50" s="236"/>
      <c r="TYM50" s="236"/>
      <c r="TYN50" s="236"/>
      <c r="TYO50" s="236"/>
      <c r="TYP50" s="236"/>
      <c r="TYQ50" s="236"/>
      <c r="TYR50" s="236"/>
      <c r="TYS50" s="236"/>
      <c r="TYT50" s="236"/>
      <c r="TYU50" s="236"/>
      <c r="TYV50" s="236"/>
      <c r="TYW50" s="236"/>
      <c r="TYX50" s="236"/>
      <c r="TYY50" s="236"/>
      <c r="TYZ50" s="236"/>
      <c r="TZA50" s="236"/>
      <c r="TZB50" s="236"/>
      <c r="TZC50" s="236"/>
      <c r="TZD50" s="236"/>
      <c r="TZE50" s="236"/>
      <c r="TZF50" s="236"/>
      <c r="TZG50" s="236"/>
      <c r="TZH50" s="236"/>
      <c r="TZI50" s="236"/>
      <c r="TZJ50" s="236"/>
      <c r="TZK50" s="236"/>
      <c r="TZL50" s="236"/>
      <c r="TZM50" s="236"/>
      <c r="TZN50" s="236"/>
      <c r="TZO50" s="236"/>
      <c r="TZP50" s="236"/>
      <c r="TZQ50" s="236"/>
      <c r="TZR50" s="236"/>
      <c r="TZS50" s="236"/>
      <c r="TZT50" s="236"/>
      <c r="TZU50" s="236"/>
      <c r="TZV50" s="236"/>
      <c r="TZW50" s="236"/>
      <c r="TZX50" s="236"/>
      <c r="TZY50" s="236"/>
      <c r="TZZ50" s="236"/>
      <c r="UAA50" s="236"/>
      <c r="UAB50" s="236"/>
      <c r="UAC50" s="236"/>
      <c r="UAD50" s="236"/>
      <c r="UAE50" s="236"/>
      <c r="UAF50" s="236"/>
      <c r="UAG50" s="236"/>
      <c r="UAH50" s="236"/>
      <c r="UAI50" s="236"/>
      <c r="UAJ50" s="236"/>
      <c r="UAK50" s="236"/>
      <c r="UAL50" s="236"/>
      <c r="UAM50" s="236"/>
      <c r="UAN50" s="236"/>
      <c r="UAO50" s="236"/>
      <c r="UAP50" s="236"/>
      <c r="UAQ50" s="236"/>
      <c r="UAR50" s="236"/>
      <c r="UAS50" s="236"/>
      <c r="UAT50" s="236"/>
      <c r="UAU50" s="236"/>
      <c r="UAV50" s="236"/>
      <c r="UAW50" s="236"/>
      <c r="UAX50" s="236"/>
      <c r="UAY50" s="236"/>
      <c r="UAZ50" s="236"/>
      <c r="UBA50" s="236"/>
      <c r="UBB50" s="236"/>
      <c r="UBC50" s="236"/>
      <c r="UBD50" s="236"/>
      <c r="UBE50" s="236"/>
      <c r="UBF50" s="236"/>
      <c r="UBG50" s="236"/>
      <c r="UBH50" s="236"/>
      <c r="UBI50" s="236"/>
      <c r="UBJ50" s="236"/>
      <c r="UBK50" s="236"/>
      <c r="UBL50" s="236"/>
      <c r="UBM50" s="236"/>
      <c r="UBN50" s="236"/>
      <c r="UBO50" s="236"/>
      <c r="UBP50" s="236"/>
      <c r="UBQ50" s="236"/>
      <c r="UBR50" s="236"/>
      <c r="UBS50" s="236"/>
      <c r="UBT50" s="236"/>
      <c r="UBU50" s="236"/>
      <c r="UBV50" s="236"/>
      <c r="UBW50" s="236"/>
      <c r="UBX50" s="236"/>
      <c r="UBY50" s="236"/>
      <c r="UBZ50" s="236"/>
      <c r="UCA50" s="236"/>
      <c r="UCB50" s="236"/>
      <c r="UCC50" s="236"/>
      <c r="UCD50" s="236"/>
      <c r="UCE50" s="236"/>
      <c r="UCF50" s="236"/>
      <c r="UCG50" s="236"/>
      <c r="UCH50" s="236"/>
      <c r="UCI50" s="236"/>
      <c r="UCJ50" s="236"/>
      <c r="UCK50" s="236"/>
      <c r="UCL50" s="236"/>
      <c r="UCM50" s="236"/>
      <c r="UCN50" s="236"/>
      <c r="UCO50" s="236"/>
      <c r="UCP50" s="236"/>
      <c r="UCQ50" s="236"/>
      <c r="UCR50" s="236"/>
      <c r="UCS50" s="236"/>
      <c r="UCT50" s="236"/>
      <c r="UCU50" s="236"/>
      <c r="UCV50" s="236"/>
      <c r="UCW50" s="236"/>
      <c r="UCX50" s="236"/>
      <c r="UCY50" s="236"/>
      <c r="UCZ50" s="236"/>
      <c r="UDA50" s="236"/>
      <c r="UDB50" s="236"/>
      <c r="UDC50" s="236"/>
      <c r="UDD50" s="236"/>
      <c r="UDE50" s="236"/>
      <c r="UDF50" s="236"/>
      <c r="UDG50" s="236"/>
      <c r="UDH50" s="236"/>
      <c r="UDI50" s="236"/>
      <c r="UDJ50" s="236"/>
      <c r="UDK50" s="236"/>
      <c r="UDL50" s="236"/>
      <c r="UDM50" s="236"/>
      <c r="UDN50" s="236"/>
      <c r="UDO50" s="236"/>
      <c r="UDP50" s="236"/>
      <c r="UDQ50" s="236"/>
      <c r="UDR50" s="236"/>
      <c r="UDS50" s="236"/>
      <c r="UDT50" s="236"/>
      <c r="UDU50" s="236"/>
      <c r="UDV50" s="236"/>
      <c r="UDW50" s="236"/>
      <c r="UDX50" s="236"/>
      <c r="UDY50" s="236"/>
      <c r="UDZ50" s="236"/>
      <c r="UEA50" s="236"/>
      <c r="UEB50" s="236"/>
      <c r="UEC50" s="236"/>
      <c r="UED50" s="236"/>
      <c r="UEE50" s="236"/>
      <c r="UEF50" s="236"/>
      <c r="UEG50" s="236"/>
      <c r="UEH50" s="236"/>
      <c r="UEI50" s="236"/>
      <c r="UEJ50" s="236"/>
      <c r="UEK50" s="236"/>
      <c r="UEL50" s="236"/>
      <c r="UEM50" s="236"/>
      <c r="UEN50" s="236"/>
      <c r="UEO50" s="236"/>
      <c r="UEP50" s="236"/>
      <c r="UEQ50" s="236"/>
      <c r="UER50" s="236"/>
      <c r="UES50" s="236"/>
      <c r="UET50" s="236"/>
      <c r="UEU50" s="236"/>
      <c r="UEV50" s="236"/>
      <c r="UEW50" s="236"/>
      <c r="UEX50" s="236"/>
      <c r="UEY50" s="236"/>
      <c r="UEZ50" s="236"/>
      <c r="UFA50" s="236"/>
      <c r="UFB50" s="236"/>
      <c r="UFC50" s="236"/>
      <c r="UFD50" s="236"/>
      <c r="UFE50" s="236"/>
      <c r="UFF50" s="236"/>
      <c r="UFG50" s="236"/>
      <c r="UFH50" s="236"/>
      <c r="UFI50" s="236"/>
      <c r="UFJ50" s="236"/>
      <c r="UFK50" s="236"/>
      <c r="UFL50" s="236"/>
      <c r="UFM50" s="236"/>
      <c r="UFN50" s="236"/>
      <c r="UFO50" s="236"/>
      <c r="UFP50" s="236"/>
      <c r="UFQ50" s="236"/>
      <c r="UFR50" s="236"/>
      <c r="UFS50" s="236"/>
      <c r="UFT50" s="236"/>
      <c r="UFU50" s="236"/>
      <c r="UFV50" s="236"/>
      <c r="UFW50" s="236"/>
      <c r="UFX50" s="236"/>
      <c r="UFY50" s="236"/>
      <c r="UFZ50" s="236"/>
      <c r="UGA50" s="236"/>
      <c r="UGB50" s="236"/>
      <c r="UGC50" s="236"/>
      <c r="UGD50" s="236"/>
      <c r="UGE50" s="236"/>
      <c r="UGF50" s="236"/>
      <c r="UGG50" s="236"/>
      <c r="UGH50" s="236"/>
      <c r="UGI50" s="236"/>
      <c r="UGJ50" s="236"/>
      <c r="UGK50" s="236"/>
      <c r="UGL50" s="236"/>
      <c r="UGM50" s="236"/>
      <c r="UGN50" s="236"/>
      <c r="UGO50" s="236"/>
      <c r="UGP50" s="236"/>
      <c r="UGQ50" s="236"/>
      <c r="UGR50" s="236"/>
      <c r="UGS50" s="236"/>
      <c r="UGT50" s="236"/>
      <c r="UGU50" s="236"/>
      <c r="UGV50" s="236"/>
      <c r="UGW50" s="236"/>
      <c r="UGX50" s="236"/>
      <c r="UGY50" s="236"/>
      <c r="UGZ50" s="236"/>
      <c r="UHA50" s="236"/>
      <c r="UHB50" s="236"/>
      <c r="UHC50" s="236"/>
      <c r="UHD50" s="236"/>
      <c r="UHE50" s="236"/>
      <c r="UHF50" s="236"/>
      <c r="UHG50" s="236"/>
      <c r="UHH50" s="236"/>
      <c r="UHI50" s="236"/>
      <c r="UHJ50" s="236"/>
      <c r="UHK50" s="236"/>
      <c r="UHL50" s="236"/>
      <c r="UHM50" s="236"/>
      <c r="UHN50" s="236"/>
      <c r="UHO50" s="236"/>
      <c r="UHP50" s="236"/>
      <c r="UHQ50" s="236"/>
      <c r="UHR50" s="236"/>
      <c r="UHS50" s="236"/>
      <c r="UHT50" s="236"/>
      <c r="UHU50" s="236"/>
      <c r="UHV50" s="236"/>
      <c r="UHW50" s="236"/>
      <c r="UHX50" s="236"/>
      <c r="UHY50" s="236"/>
      <c r="UHZ50" s="236"/>
      <c r="UIA50" s="236"/>
      <c r="UIB50" s="236"/>
      <c r="UIC50" s="236"/>
      <c r="UID50" s="236"/>
      <c r="UIE50" s="236"/>
      <c r="UIF50" s="236"/>
      <c r="UIG50" s="236"/>
      <c r="UIH50" s="236"/>
      <c r="UII50" s="236"/>
      <c r="UIJ50" s="236"/>
      <c r="UIK50" s="236"/>
      <c r="UIL50" s="236"/>
      <c r="UIM50" s="236"/>
      <c r="UIN50" s="236"/>
      <c r="UIO50" s="236"/>
      <c r="UIP50" s="236"/>
      <c r="UIQ50" s="236"/>
      <c r="UIR50" s="236"/>
      <c r="UIS50" s="236"/>
      <c r="UIT50" s="236"/>
      <c r="UIU50" s="236"/>
      <c r="UIV50" s="236"/>
      <c r="UIW50" s="236"/>
      <c r="UIX50" s="236"/>
      <c r="UIY50" s="236"/>
      <c r="UIZ50" s="236"/>
      <c r="UJA50" s="236"/>
      <c r="UJB50" s="236"/>
      <c r="UJC50" s="236"/>
      <c r="UJD50" s="236"/>
      <c r="UJE50" s="236"/>
      <c r="UJF50" s="236"/>
      <c r="UJG50" s="236"/>
      <c r="UJH50" s="236"/>
      <c r="UJI50" s="236"/>
      <c r="UJJ50" s="236"/>
      <c r="UJK50" s="236"/>
      <c r="UJL50" s="236"/>
      <c r="UJM50" s="236"/>
      <c r="UJN50" s="236"/>
      <c r="UJO50" s="236"/>
      <c r="UJP50" s="236"/>
      <c r="UJQ50" s="236"/>
      <c r="UJR50" s="236"/>
      <c r="UJS50" s="236"/>
      <c r="UJT50" s="236"/>
      <c r="UJU50" s="236"/>
      <c r="UJV50" s="236"/>
      <c r="UJW50" s="236"/>
      <c r="UJX50" s="236"/>
      <c r="UJY50" s="236"/>
      <c r="UJZ50" s="236"/>
      <c r="UKA50" s="236"/>
      <c r="UKB50" s="236"/>
      <c r="UKC50" s="236"/>
      <c r="UKD50" s="236"/>
      <c r="UKE50" s="236"/>
      <c r="UKF50" s="236"/>
      <c r="UKG50" s="236"/>
      <c r="UKH50" s="236"/>
      <c r="UKI50" s="236"/>
      <c r="UKJ50" s="236"/>
      <c r="UKK50" s="236"/>
      <c r="UKL50" s="236"/>
      <c r="UKM50" s="236"/>
      <c r="UKN50" s="236"/>
      <c r="UKO50" s="236"/>
      <c r="UKP50" s="236"/>
      <c r="UKQ50" s="236"/>
      <c r="UKR50" s="236"/>
      <c r="UKS50" s="236"/>
      <c r="UKT50" s="236"/>
      <c r="UKU50" s="236"/>
      <c r="UKV50" s="236"/>
      <c r="UKW50" s="236"/>
      <c r="UKX50" s="236"/>
      <c r="UKY50" s="236"/>
      <c r="UKZ50" s="236"/>
      <c r="ULA50" s="236"/>
      <c r="ULB50" s="236"/>
      <c r="ULC50" s="236"/>
      <c r="ULD50" s="236"/>
      <c r="ULE50" s="236"/>
      <c r="ULF50" s="236"/>
      <c r="ULG50" s="236"/>
      <c r="ULH50" s="236"/>
      <c r="ULI50" s="236"/>
      <c r="ULJ50" s="236"/>
      <c r="ULK50" s="236"/>
      <c r="ULL50" s="236"/>
      <c r="ULM50" s="236"/>
      <c r="ULN50" s="236"/>
      <c r="ULO50" s="236"/>
      <c r="ULP50" s="236"/>
      <c r="ULQ50" s="236"/>
      <c r="ULR50" s="236"/>
      <c r="ULS50" s="236"/>
      <c r="ULT50" s="236"/>
      <c r="ULU50" s="236"/>
      <c r="ULV50" s="236"/>
      <c r="ULW50" s="236"/>
      <c r="ULX50" s="236"/>
      <c r="ULY50" s="236"/>
      <c r="ULZ50" s="236"/>
      <c r="UMA50" s="236"/>
      <c r="UMB50" s="236"/>
      <c r="UMC50" s="236"/>
      <c r="UMD50" s="236"/>
      <c r="UME50" s="236"/>
      <c r="UMF50" s="236"/>
      <c r="UMG50" s="236"/>
      <c r="UMH50" s="236"/>
      <c r="UMI50" s="236"/>
      <c r="UMJ50" s="236"/>
      <c r="UMK50" s="236"/>
      <c r="UML50" s="236"/>
      <c r="UMM50" s="236"/>
      <c r="UMN50" s="236"/>
      <c r="UMO50" s="236"/>
      <c r="UMP50" s="236"/>
      <c r="UMQ50" s="236"/>
      <c r="UMR50" s="236"/>
      <c r="UMS50" s="236"/>
      <c r="UMT50" s="236"/>
      <c r="UMU50" s="236"/>
      <c r="UMV50" s="236"/>
      <c r="UMW50" s="236"/>
      <c r="UMX50" s="236"/>
      <c r="UMY50" s="236"/>
      <c r="UMZ50" s="236"/>
      <c r="UNA50" s="236"/>
      <c r="UNB50" s="236"/>
      <c r="UNC50" s="236"/>
      <c r="UND50" s="236"/>
      <c r="UNE50" s="236"/>
      <c r="UNF50" s="236"/>
      <c r="UNG50" s="236"/>
      <c r="UNH50" s="236"/>
      <c r="UNI50" s="236"/>
      <c r="UNJ50" s="236"/>
      <c r="UNK50" s="236"/>
      <c r="UNL50" s="236"/>
      <c r="UNM50" s="236"/>
      <c r="UNN50" s="236"/>
      <c r="UNO50" s="236"/>
      <c r="UNP50" s="236"/>
      <c r="UNQ50" s="236"/>
      <c r="UNR50" s="236"/>
      <c r="UNS50" s="236"/>
      <c r="UNT50" s="236"/>
      <c r="UNU50" s="236"/>
      <c r="UNV50" s="236"/>
      <c r="UNW50" s="236"/>
      <c r="UNX50" s="236"/>
      <c r="UNY50" s="236"/>
      <c r="UNZ50" s="236"/>
      <c r="UOA50" s="236"/>
      <c r="UOB50" s="236"/>
      <c r="UOC50" s="236"/>
      <c r="UOD50" s="236"/>
      <c r="UOE50" s="236"/>
      <c r="UOF50" s="236"/>
      <c r="UOG50" s="236"/>
      <c r="UOH50" s="236"/>
      <c r="UOI50" s="236"/>
      <c r="UOJ50" s="236"/>
      <c r="UOK50" s="236"/>
      <c r="UOL50" s="236"/>
      <c r="UOM50" s="236"/>
      <c r="UON50" s="236"/>
      <c r="UOO50" s="236"/>
      <c r="UOP50" s="236"/>
      <c r="UOQ50" s="236"/>
      <c r="UOR50" s="236"/>
      <c r="UOS50" s="236"/>
      <c r="UOT50" s="236"/>
      <c r="UOU50" s="236"/>
      <c r="UOV50" s="236"/>
      <c r="UOW50" s="236"/>
      <c r="UOX50" s="236"/>
      <c r="UOY50" s="236"/>
      <c r="UOZ50" s="236"/>
      <c r="UPA50" s="236"/>
      <c r="UPB50" s="236"/>
      <c r="UPC50" s="236"/>
      <c r="UPD50" s="236"/>
      <c r="UPE50" s="236"/>
      <c r="UPF50" s="236"/>
      <c r="UPG50" s="236"/>
      <c r="UPH50" s="236"/>
      <c r="UPI50" s="236"/>
      <c r="UPJ50" s="236"/>
      <c r="UPK50" s="236"/>
      <c r="UPL50" s="236"/>
      <c r="UPM50" s="236"/>
      <c r="UPN50" s="236"/>
      <c r="UPO50" s="236"/>
      <c r="UPP50" s="236"/>
      <c r="UPQ50" s="236"/>
      <c r="UPR50" s="236"/>
      <c r="UPS50" s="236"/>
      <c r="UPT50" s="236"/>
      <c r="UPU50" s="236"/>
      <c r="UPV50" s="236"/>
      <c r="UPW50" s="236"/>
      <c r="UPX50" s="236"/>
      <c r="UPY50" s="236"/>
      <c r="UPZ50" s="236"/>
      <c r="UQA50" s="236"/>
      <c r="UQB50" s="236"/>
      <c r="UQC50" s="236"/>
      <c r="UQD50" s="236"/>
      <c r="UQE50" s="236"/>
      <c r="UQF50" s="236"/>
      <c r="UQG50" s="236"/>
      <c r="UQH50" s="236"/>
      <c r="UQI50" s="236"/>
      <c r="UQJ50" s="236"/>
      <c r="UQK50" s="236"/>
      <c r="UQL50" s="236"/>
      <c r="UQM50" s="236"/>
      <c r="UQN50" s="236"/>
      <c r="UQO50" s="236"/>
      <c r="UQP50" s="236"/>
      <c r="UQQ50" s="236"/>
      <c r="UQR50" s="236"/>
      <c r="UQS50" s="236"/>
      <c r="UQT50" s="236"/>
      <c r="UQU50" s="236"/>
      <c r="UQV50" s="236"/>
      <c r="UQW50" s="236"/>
      <c r="UQX50" s="236"/>
      <c r="UQY50" s="236"/>
      <c r="UQZ50" s="236"/>
      <c r="URA50" s="236"/>
      <c r="URB50" s="236"/>
      <c r="URC50" s="236"/>
      <c r="URD50" s="236"/>
      <c r="URE50" s="236"/>
      <c r="URF50" s="236"/>
      <c r="URG50" s="236"/>
      <c r="URH50" s="236"/>
      <c r="URI50" s="236"/>
      <c r="URJ50" s="236"/>
      <c r="URK50" s="236"/>
      <c r="URL50" s="236"/>
      <c r="URM50" s="236"/>
      <c r="URN50" s="236"/>
      <c r="URO50" s="236"/>
      <c r="URP50" s="236"/>
      <c r="URQ50" s="236"/>
      <c r="URR50" s="236"/>
      <c r="URS50" s="236"/>
      <c r="URT50" s="236"/>
      <c r="URU50" s="236"/>
      <c r="URV50" s="236"/>
      <c r="URW50" s="236"/>
      <c r="URX50" s="236"/>
      <c r="URY50" s="236"/>
      <c r="URZ50" s="236"/>
      <c r="USA50" s="236"/>
      <c r="USB50" s="236"/>
      <c r="USC50" s="236"/>
      <c r="USD50" s="236"/>
      <c r="USE50" s="236"/>
      <c r="USF50" s="236"/>
      <c r="USG50" s="236"/>
      <c r="USH50" s="236"/>
      <c r="USI50" s="236"/>
      <c r="USJ50" s="236"/>
      <c r="USK50" s="236"/>
      <c r="USL50" s="236"/>
      <c r="USM50" s="236"/>
      <c r="USN50" s="236"/>
      <c r="USO50" s="236"/>
      <c r="USP50" s="236"/>
      <c r="USQ50" s="236"/>
      <c r="USR50" s="236"/>
      <c r="USS50" s="236"/>
      <c r="UST50" s="236"/>
      <c r="USU50" s="236"/>
      <c r="USV50" s="236"/>
      <c r="USW50" s="236"/>
      <c r="USX50" s="236"/>
      <c r="USY50" s="236"/>
      <c r="USZ50" s="236"/>
      <c r="UTA50" s="236"/>
      <c r="UTB50" s="236"/>
      <c r="UTC50" s="236"/>
      <c r="UTD50" s="236"/>
      <c r="UTE50" s="236"/>
      <c r="UTF50" s="236"/>
      <c r="UTG50" s="236"/>
      <c r="UTH50" s="236"/>
      <c r="UTI50" s="236"/>
      <c r="UTJ50" s="236"/>
      <c r="UTK50" s="236"/>
      <c r="UTL50" s="236"/>
      <c r="UTM50" s="236"/>
      <c r="UTN50" s="236"/>
      <c r="UTO50" s="236"/>
      <c r="UTP50" s="236"/>
      <c r="UTQ50" s="236"/>
      <c r="UTR50" s="236"/>
      <c r="UTS50" s="236"/>
      <c r="UTT50" s="236"/>
      <c r="UTU50" s="236"/>
      <c r="UTV50" s="236"/>
      <c r="UTW50" s="236"/>
      <c r="UTX50" s="236"/>
      <c r="UTY50" s="236"/>
      <c r="UTZ50" s="236"/>
      <c r="UUA50" s="236"/>
      <c r="UUB50" s="236"/>
      <c r="UUC50" s="236"/>
      <c r="UUD50" s="236"/>
      <c r="UUE50" s="236"/>
      <c r="UUF50" s="236"/>
      <c r="UUG50" s="236"/>
      <c r="UUH50" s="236"/>
      <c r="UUI50" s="236"/>
      <c r="UUJ50" s="236"/>
      <c r="UUK50" s="236"/>
      <c r="UUL50" s="236"/>
      <c r="UUM50" s="236"/>
      <c r="UUN50" s="236"/>
      <c r="UUO50" s="236"/>
      <c r="UUP50" s="236"/>
      <c r="UUQ50" s="236"/>
      <c r="UUR50" s="236"/>
      <c r="UUS50" s="236"/>
      <c r="UUT50" s="236"/>
      <c r="UUU50" s="236"/>
      <c r="UUV50" s="236"/>
      <c r="UUW50" s="236"/>
      <c r="UUX50" s="236"/>
      <c r="UUY50" s="236"/>
      <c r="UUZ50" s="236"/>
      <c r="UVA50" s="236"/>
      <c r="UVB50" s="236"/>
      <c r="UVC50" s="236"/>
      <c r="UVD50" s="236"/>
      <c r="UVE50" s="236"/>
      <c r="UVF50" s="236"/>
      <c r="UVG50" s="236"/>
      <c r="UVH50" s="236"/>
      <c r="UVI50" s="236"/>
      <c r="UVJ50" s="236"/>
      <c r="UVK50" s="236"/>
      <c r="UVL50" s="236"/>
      <c r="UVM50" s="236"/>
      <c r="UVN50" s="236"/>
      <c r="UVO50" s="236"/>
      <c r="UVP50" s="236"/>
      <c r="UVQ50" s="236"/>
      <c r="UVR50" s="236"/>
      <c r="UVS50" s="236"/>
      <c r="UVT50" s="236"/>
      <c r="UVU50" s="236"/>
      <c r="UVV50" s="236"/>
      <c r="UVW50" s="236"/>
      <c r="UVX50" s="236"/>
      <c r="UVY50" s="236"/>
      <c r="UVZ50" s="236"/>
      <c r="UWA50" s="236"/>
      <c r="UWB50" s="236"/>
      <c r="UWC50" s="236"/>
      <c r="UWD50" s="236"/>
      <c r="UWE50" s="236"/>
      <c r="UWF50" s="236"/>
      <c r="UWG50" s="236"/>
      <c r="UWH50" s="236"/>
      <c r="UWI50" s="236"/>
      <c r="UWJ50" s="236"/>
      <c r="UWK50" s="236"/>
      <c r="UWL50" s="236"/>
      <c r="UWM50" s="236"/>
      <c r="UWN50" s="236"/>
      <c r="UWO50" s="236"/>
      <c r="UWP50" s="236"/>
      <c r="UWQ50" s="236"/>
      <c r="UWR50" s="236"/>
      <c r="UWS50" s="236"/>
      <c r="UWT50" s="236"/>
      <c r="UWU50" s="236"/>
      <c r="UWV50" s="236"/>
      <c r="UWW50" s="236"/>
      <c r="UWX50" s="236"/>
      <c r="UWY50" s="236"/>
      <c r="UWZ50" s="236"/>
      <c r="UXA50" s="236"/>
      <c r="UXB50" s="236"/>
      <c r="UXC50" s="236"/>
      <c r="UXD50" s="236"/>
      <c r="UXE50" s="236"/>
      <c r="UXF50" s="236"/>
      <c r="UXG50" s="236"/>
      <c r="UXH50" s="236"/>
      <c r="UXI50" s="236"/>
      <c r="UXJ50" s="236"/>
      <c r="UXK50" s="236"/>
      <c r="UXL50" s="236"/>
      <c r="UXM50" s="236"/>
      <c r="UXN50" s="236"/>
      <c r="UXO50" s="236"/>
      <c r="UXP50" s="236"/>
      <c r="UXQ50" s="236"/>
      <c r="UXR50" s="236"/>
      <c r="UXS50" s="236"/>
      <c r="UXT50" s="236"/>
      <c r="UXU50" s="236"/>
      <c r="UXV50" s="236"/>
      <c r="UXW50" s="236"/>
      <c r="UXX50" s="236"/>
      <c r="UXY50" s="236"/>
      <c r="UXZ50" s="236"/>
      <c r="UYA50" s="236"/>
      <c r="UYB50" s="236"/>
      <c r="UYC50" s="236"/>
      <c r="UYD50" s="236"/>
      <c r="UYE50" s="236"/>
      <c r="UYF50" s="236"/>
      <c r="UYG50" s="236"/>
      <c r="UYH50" s="236"/>
      <c r="UYI50" s="236"/>
      <c r="UYJ50" s="236"/>
      <c r="UYK50" s="236"/>
      <c r="UYL50" s="236"/>
      <c r="UYM50" s="236"/>
      <c r="UYN50" s="236"/>
      <c r="UYO50" s="236"/>
      <c r="UYP50" s="236"/>
      <c r="UYQ50" s="236"/>
      <c r="UYR50" s="236"/>
      <c r="UYS50" s="236"/>
      <c r="UYT50" s="236"/>
      <c r="UYU50" s="236"/>
      <c r="UYV50" s="236"/>
      <c r="UYW50" s="236"/>
      <c r="UYX50" s="236"/>
      <c r="UYY50" s="236"/>
      <c r="UYZ50" s="236"/>
      <c r="UZA50" s="236"/>
      <c r="UZB50" s="236"/>
      <c r="UZC50" s="236"/>
      <c r="UZD50" s="236"/>
      <c r="UZE50" s="236"/>
      <c r="UZF50" s="236"/>
      <c r="UZG50" s="236"/>
      <c r="UZH50" s="236"/>
      <c r="UZI50" s="236"/>
      <c r="UZJ50" s="236"/>
      <c r="UZK50" s="236"/>
      <c r="UZL50" s="236"/>
      <c r="UZM50" s="236"/>
      <c r="UZN50" s="236"/>
      <c r="UZO50" s="236"/>
      <c r="UZP50" s="236"/>
      <c r="UZQ50" s="236"/>
      <c r="UZR50" s="236"/>
      <c r="UZS50" s="236"/>
      <c r="UZT50" s="236"/>
      <c r="UZU50" s="236"/>
      <c r="UZV50" s="236"/>
      <c r="UZW50" s="236"/>
      <c r="UZX50" s="236"/>
      <c r="UZY50" s="236"/>
      <c r="UZZ50" s="236"/>
      <c r="VAA50" s="236"/>
      <c r="VAB50" s="236"/>
      <c r="VAC50" s="236"/>
      <c r="VAD50" s="236"/>
      <c r="VAE50" s="236"/>
      <c r="VAF50" s="236"/>
      <c r="VAG50" s="236"/>
      <c r="VAH50" s="236"/>
      <c r="VAI50" s="236"/>
      <c r="VAJ50" s="236"/>
      <c r="VAK50" s="236"/>
      <c r="VAL50" s="236"/>
      <c r="VAM50" s="236"/>
      <c r="VAN50" s="236"/>
      <c r="VAO50" s="236"/>
      <c r="VAP50" s="236"/>
      <c r="VAQ50" s="236"/>
      <c r="VAR50" s="236"/>
      <c r="VAS50" s="236"/>
      <c r="VAT50" s="236"/>
      <c r="VAU50" s="236"/>
      <c r="VAV50" s="236"/>
      <c r="VAW50" s="236"/>
      <c r="VAX50" s="236"/>
      <c r="VAY50" s="236"/>
      <c r="VAZ50" s="236"/>
      <c r="VBA50" s="236"/>
      <c r="VBB50" s="236"/>
      <c r="VBC50" s="236"/>
      <c r="VBD50" s="236"/>
      <c r="VBE50" s="236"/>
      <c r="VBF50" s="236"/>
      <c r="VBG50" s="236"/>
      <c r="VBH50" s="236"/>
      <c r="VBI50" s="236"/>
      <c r="VBJ50" s="236"/>
      <c r="VBK50" s="236"/>
      <c r="VBL50" s="236"/>
      <c r="VBM50" s="236"/>
      <c r="VBN50" s="236"/>
      <c r="VBO50" s="236"/>
      <c r="VBP50" s="236"/>
      <c r="VBQ50" s="236"/>
      <c r="VBR50" s="236"/>
      <c r="VBS50" s="236"/>
      <c r="VBT50" s="236"/>
      <c r="VBU50" s="236"/>
      <c r="VBV50" s="236"/>
      <c r="VBW50" s="236"/>
      <c r="VBX50" s="236"/>
      <c r="VBY50" s="236"/>
      <c r="VBZ50" s="236"/>
      <c r="VCA50" s="236"/>
      <c r="VCB50" s="236"/>
      <c r="VCC50" s="236"/>
      <c r="VCD50" s="236"/>
      <c r="VCE50" s="236"/>
      <c r="VCF50" s="236"/>
      <c r="VCG50" s="236"/>
      <c r="VCH50" s="236"/>
      <c r="VCI50" s="236"/>
      <c r="VCJ50" s="236"/>
      <c r="VCK50" s="236"/>
      <c r="VCL50" s="236"/>
      <c r="VCM50" s="236"/>
      <c r="VCN50" s="236"/>
      <c r="VCO50" s="236"/>
      <c r="VCP50" s="236"/>
      <c r="VCQ50" s="236"/>
      <c r="VCR50" s="236"/>
      <c r="VCS50" s="236"/>
      <c r="VCT50" s="236"/>
      <c r="VCU50" s="236"/>
      <c r="VCV50" s="236"/>
      <c r="VCW50" s="236"/>
      <c r="VCX50" s="236"/>
      <c r="VCY50" s="236"/>
      <c r="VCZ50" s="236"/>
      <c r="VDA50" s="236"/>
      <c r="VDB50" s="236"/>
      <c r="VDC50" s="236"/>
      <c r="VDD50" s="236"/>
      <c r="VDE50" s="236"/>
      <c r="VDF50" s="236"/>
      <c r="VDG50" s="236"/>
      <c r="VDH50" s="236"/>
      <c r="VDI50" s="236"/>
      <c r="VDJ50" s="236"/>
      <c r="VDK50" s="236"/>
      <c r="VDL50" s="236"/>
      <c r="VDM50" s="236"/>
      <c r="VDN50" s="236"/>
      <c r="VDO50" s="236"/>
      <c r="VDP50" s="236"/>
      <c r="VDQ50" s="236"/>
      <c r="VDR50" s="236"/>
      <c r="VDS50" s="236"/>
      <c r="VDT50" s="236"/>
      <c r="VDU50" s="236"/>
      <c r="VDV50" s="236"/>
      <c r="VDW50" s="236"/>
      <c r="VDX50" s="236"/>
      <c r="VDY50" s="236"/>
      <c r="VDZ50" s="236"/>
      <c r="VEA50" s="236"/>
      <c r="VEB50" s="236"/>
      <c r="VEC50" s="236"/>
      <c r="VED50" s="236"/>
      <c r="VEE50" s="236"/>
      <c r="VEF50" s="236"/>
      <c r="VEG50" s="236"/>
      <c r="VEH50" s="236"/>
      <c r="VEI50" s="236"/>
      <c r="VEJ50" s="236"/>
      <c r="VEK50" s="236"/>
      <c r="VEL50" s="236"/>
      <c r="VEM50" s="236"/>
      <c r="VEN50" s="236"/>
      <c r="VEO50" s="236"/>
      <c r="VEP50" s="236"/>
      <c r="VEQ50" s="236"/>
      <c r="VER50" s="236"/>
      <c r="VES50" s="236"/>
      <c r="VET50" s="236"/>
      <c r="VEU50" s="236"/>
      <c r="VEV50" s="236"/>
      <c r="VEW50" s="236"/>
      <c r="VEX50" s="236"/>
      <c r="VEY50" s="236"/>
      <c r="VEZ50" s="236"/>
      <c r="VFA50" s="236"/>
      <c r="VFB50" s="236"/>
      <c r="VFC50" s="236"/>
      <c r="VFD50" s="236"/>
      <c r="VFE50" s="236"/>
      <c r="VFF50" s="236"/>
      <c r="VFG50" s="236"/>
      <c r="VFH50" s="236"/>
      <c r="VFI50" s="236"/>
      <c r="VFJ50" s="236"/>
      <c r="VFK50" s="236"/>
      <c r="VFL50" s="236"/>
      <c r="VFM50" s="236"/>
      <c r="VFN50" s="236"/>
      <c r="VFO50" s="236"/>
      <c r="VFP50" s="236"/>
      <c r="VFQ50" s="236"/>
      <c r="VFR50" s="236"/>
      <c r="VFS50" s="236"/>
      <c r="VFT50" s="236"/>
      <c r="VFU50" s="236"/>
      <c r="VFV50" s="236"/>
      <c r="VFW50" s="236"/>
      <c r="VFX50" s="236"/>
      <c r="VFY50" s="236"/>
      <c r="VFZ50" s="236"/>
      <c r="VGA50" s="236"/>
      <c r="VGB50" s="236"/>
      <c r="VGC50" s="236"/>
      <c r="VGD50" s="236"/>
      <c r="VGE50" s="236"/>
      <c r="VGF50" s="236"/>
      <c r="VGG50" s="236"/>
      <c r="VGH50" s="236"/>
      <c r="VGI50" s="236"/>
      <c r="VGJ50" s="236"/>
      <c r="VGK50" s="236"/>
      <c r="VGL50" s="236"/>
      <c r="VGM50" s="236"/>
      <c r="VGN50" s="236"/>
      <c r="VGO50" s="236"/>
      <c r="VGP50" s="236"/>
      <c r="VGQ50" s="236"/>
      <c r="VGR50" s="236"/>
      <c r="VGS50" s="236"/>
      <c r="VGT50" s="236"/>
      <c r="VGU50" s="236"/>
      <c r="VGV50" s="236"/>
      <c r="VGW50" s="236"/>
      <c r="VGX50" s="236"/>
      <c r="VGY50" s="236"/>
      <c r="VGZ50" s="236"/>
      <c r="VHA50" s="236"/>
      <c r="VHB50" s="236"/>
      <c r="VHC50" s="236"/>
      <c r="VHD50" s="236"/>
      <c r="VHE50" s="236"/>
      <c r="VHF50" s="236"/>
      <c r="VHG50" s="236"/>
      <c r="VHH50" s="236"/>
      <c r="VHI50" s="236"/>
      <c r="VHJ50" s="236"/>
      <c r="VHK50" s="236"/>
      <c r="VHL50" s="236"/>
      <c r="VHM50" s="236"/>
      <c r="VHN50" s="236"/>
      <c r="VHO50" s="236"/>
      <c r="VHP50" s="236"/>
      <c r="VHQ50" s="236"/>
      <c r="VHR50" s="236"/>
      <c r="VHS50" s="236"/>
      <c r="VHT50" s="236"/>
      <c r="VHU50" s="236"/>
      <c r="VHV50" s="236"/>
      <c r="VHW50" s="236"/>
      <c r="VHX50" s="236"/>
      <c r="VHY50" s="236"/>
      <c r="VHZ50" s="236"/>
      <c r="VIA50" s="236"/>
      <c r="VIB50" s="236"/>
      <c r="VIC50" s="236"/>
      <c r="VID50" s="236"/>
      <c r="VIE50" s="236"/>
      <c r="VIF50" s="236"/>
      <c r="VIG50" s="236"/>
      <c r="VIH50" s="236"/>
      <c r="VII50" s="236"/>
      <c r="VIJ50" s="236"/>
      <c r="VIK50" s="236"/>
      <c r="VIL50" s="236"/>
      <c r="VIM50" s="236"/>
      <c r="VIN50" s="236"/>
      <c r="VIO50" s="236"/>
      <c r="VIP50" s="236"/>
      <c r="VIQ50" s="236"/>
      <c r="VIR50" s="236"/>
      <c r="VIS50" s="236"/>
      <c r="VIT50" s="236"/>
      <c r="VIU50" s="236"/>
      <c r="VIV50" s="236"/>
      <c r="VIW50" s="236"/>
      <c r="VIX50" s="236"/>
      <c r="VIY50" s="236"/>
      <c r="VIZ50" s="236"/>
      <c r="VJA50" s="236"/>
      <c r="VJB50" s="236"/>
      <c r="VJC50" s="236"/>
      <c r="VJD50" s="236"/>
      <c r="VJE50" s="236"/>
      <c r="VJF50" s="236"/>
      <c r="VJG50" s="236"/>
      <c r="VJH50" s="236"/>
      <c r="VJI50" s="236"/>
      <c r="VJJ50" s="236"/>
      <c r="VJK50" s="236"/>
      <c r="VJL50" s="236"/>
      <c r="VJM50" s="236"/>
      <c r="VJN50" s="236"/>
      <c r="VJO50" s="236"/>
      <c r="VJP50" s="236"/>
      <c r="VJQ50" s="236"/>
      <c r="VJR50" s="236"/>
      <c r="VJS50" s="236"/>
      <c r="VJT50" s="236"/>
      <c r="VJU50" s="236"/>
      <c r="VJV50" s="236"/>
      <c r="VJW50" s="236"/>
      <c r="VJX50" s="236"/>
      <c r="VJY50" s="236"/>
      <c r="VJZ50" s="236"/>
      <c r="VKA50" s="236"/>
      <c r="VKB50" s="236"/>
      <c r="VKC50" s="236"/>
      <c r="VKD50" s="236"/>
      <c r="VKE50" s="236"/>
      <c r="VKF50" s="236"/>
      <c r="VKG50" s="236"/>
      <c r="VKH50" s="236"/>
      <c r="VKI50" s="236"/>
      <c r="VKJ50" s="236"/>
      <c r="VKK50" s="236"/>
      <c r="VKL50" s="236"/>
      <c r="VKM50" s="236"/>
      <c r="VKN50" s="236"/>
      <c r="VKO50" s="236"/>
      <c r="VKP50" s="236"/>
      <c r="VKQ50" s="236"/>
      <c r="VKR50" s="236"/>
      <c r="VKS50" s="236"/>
      <c r="VKT50" s="236"/>
      <c r="VKU50" s="236"/>
      <c r="VKV50" s="236"/>
      <c r="VKW50" s="236"/>
      <c r="VKX50" s="236"/>
      <c r="VKY50" s="236"/>
      <c r="VKZ50" s="236"/>
      <c r="VLA50" s="236"/>
      <c r="VLB50" s="236"/>
      <c r="VLC50" s="236"/>
      <c r="VLD50" s="236"/>
      <c r="VLE50" s="236"/>
      <c r="VLF50" s="236"/>
      <c r="VLG50" s="236"/>
      <c r="VLH50" s="236"/>
      <c r="VLI50" s="236"/>
      <c r="VLJ50" s="236"/>
      <c r="VLK50" s="236"/>
      <c r="VLL50" s="236"/>
      <c r="VLM50" s="236"/>
      <c r="VLN50" s="236"/>
      <c r="VLO50" s="236"/>
      <c r="VLP50" s="236"/>
      <c r="VLQ50" s="236"/>
      <c r="VLR50" s="236"/>
      <c r="VLS50" s="236"/>
      <c r="VLT50" s="236"/>
      <c r="VLU50" s="236"/>
      <c r="VLV50" s="236"/>
      <c r="VLW50" s="236"/>
      <c r="VLX50" s="236"/>
      <c r="VLY50" s="236"/>
      <c r="VLZ50" s="236"/>
      <c r="VMA50" s="236"/>
      <c r="VMB50" s="236"/>
      <c r="VMC50" s="236"/>
      <c r="VMD50" s="236"/>
      <c r="VME50" s="236"/>
      <c r="VMF50" s="236"/>
      <c r="VMG50" s="236"/>
      <c r="VMH50" s="236"/>
      <c r="VMI50" s="236"/>
      <c r="VMJ50" s="236"/>
      <c r="VMK50" s="236"/>
      <c r="VML50" s="236"/>
      <c r="VMM50" s="236"/>
      <c r="VMN50" s="236"/>
      <c r="VMO50" s="236"/>
      <c r="VMP50" s="236"/>
      <c r="VMQ50" s="236"/>
      <c r="VMR50" s="236"/>
      <c r="VMS50" s="236"/>
      <c r="VMT50" s="236"/>
      <c r="VMU50" s="236"/>
      <c r="VMV50" s="236"/>
      <c r="VMW50" s="236"/>
      <c r="VMX50" s="236"/>
      <c r="VMY50" s="236"/>
      <c r="VMZ50" s="236"/>
      <c r="VNA50" s="236"/>
      <c r="VNB50" s="236"/>
      <c r="VNC50" s="236"/>
      <c r="VND50" s="236"/>
      <c r="VNE50" s="236"/>
      <c r="VNF50" s="236"/>
      <c r="VNG50" s="236"/>
      <c r="VNH50" s="236"/>
      <c r="VNI50" s="236"/>
      <c r="VNJ50" s="236"/>
      <c r="VNK50" s="236"/>
      <c r="VNL50" s="236"/>
      <c r="VNM50" s="236"/>
      <c r="VNN50" s="236"/>
      <c r="VNO50" s="236"/>
      <c r="VNP50" s="236"/>
      <c r="VNQ50" s="236"/>
      <c r="VNR50" s="236"/>
      <c r="VNS50" s="236"/>
      <c r="VNT50" s="236"/>
      <c r="VNU50" s="236"/>
      <c r="VNV50" s="236"/>
      <c r="VNW50" s="236"/>
      <c r="VNX50" s="236"/>
      <c r="VNY50" s="236"/>
      <c r="VNZ50" s="236"/>
      <c r="VOA50" s="236"/>
      <c r="VOB50" s="236"/>
      <c r="VOC50" s="236"/>
      <c r="VOD50" s="236"/>
      <c r="VOE50" s="236"/>
      <c r="VOF50" s="236"/>
      <c r="VOG50" s="236"/>
      <c r="VOH50" s="236"/>
      <c r="VOI50" s="236"/>
      <c r="VOJ50" s="236"/>
      <c r="VOK50" s="236"/>
      <c r="VOL50" s="236"/>
      <c r="VOM50" s="236"/>
      <c r="VON50" s="236"/>
      <c r="VOO50" s="236"/>
      <c r="VOP50" s="236"/>
      <c r="VOQ50" s="236"/>
      <c r="VOR50" s="236"/>
      <c r="VOS50" s="236"/>
      <c r="VOT50" s="236"/>
      <c r="VOU50" s="236"/>
      <c r="VOV50" s="236"/>
      <c r="VOW50" s="236"/>
      <c r="VOX50" s="236"/>
      <c r="VOY50" s="236"/>
      <c r="VOZ50" s="236"/>
      <c r="VPA50" s="236"/>
      <c r="VPB50" s="236"/>
      <c r="VPC50" s="236"/>
      <c r="VPD50" s="236"/>
      <c r="VPE50" s="236"/>
      <c r="VPF50" s="236"/>
      <c r="VPG50" s="236"/>
      <c r="VPH50" s="236"/>
      <c r="VPI50" s="236"/>
      <c r="VPJ50" s="236"/>
      <c r="VPK50" s="236"/>
      <c r="VPL50" s="236"/>
      <c r="VPM50" s="236"/>
      <c r="VPN50" s="236"/>
      <c r="VPO50" s="236"/>
      <c r="VPP50" s="236"/>
      <c r="VPQ50" s="236"/>
      <c r="VPR50" s="236"/>
      <c r="VPS50" s="236"/>
      <c r="VPT50" s="236"/>
      <c r="VPU50" s="236"/>
      <c r="VPV50" s="236"/>
      <c r="VPW50" s="236"/>
      <c r="VPX50" s="236"/>
      <c r="VPY50" s="236"/>
      <c r="VPZ50" s="236"/>
      <c r="VQA50" s="236"/>
      <c r="VQB50" s="236"/>
      <c r="VQC50" s="236"/>
      <c r="VQD50" s="236"/>
      <c r="VQE50" s="236"/>
      <c r="VQF50" s="236"/>
      <c r="VQG50" s="236"/>
      <c r="VQH50" s="236"/>
      <c r="VQI50" s="236"/>
      <c r="VQJ50" s="236"/>
      <c r="VQK50" s="236"/>
      <c r="VQL50" s="236"/>
      <c r="VQM50" s="236"/>
      <c r="VQN50" s="236"/>
      <c r="VQO50" s="236"/>
      <c r="VQP50" s="236"/>
      <c r="VQQ50" s="236"/>
      <c r="VQR50" s="236"/>
      <c r="VQS50" s="236"/>
      <c r="VQT50" s="236"/>
      <c r="VQU50" s="236"/>
      <c r="VQV50" s="236"/>
      <c r="VQW50" s="236"/>
      <c r="VQX50" s="236"/>
      <c r="VQY50" s="236"/>
      <c r="VQZ50" s="236"/>
      <c r="VRA50" s="236"/>
      <c r="VRB50" s="236"/>
      <c r="VRC50" s="236"/>
      <c r="VRD50" s="236"/>
      <c r="VRE50" s="236"/>
      <c r="VRF50" s="236"/>
      <c r="VRG50" s="236"/>
      <c r="VRH50" s="236"/>
      <c r="VRI50" s="236"/>
      <c r="VRJ50" s="236"/>
      <c r="VRK50" s="236"/>
      <c r="VRL50" s="236"/>
      <c r="VRM50" s="236"/>
      <c r="VRN50" s="236"/>
      <c r="VRO50" s="236"/>
      <c r="VRP50" s="236"/>
      <c r="VRQ50" s="236"/>
      <c r="VRR50" s="236"/>
      <c r="VRS50" s="236"/>
      <c r="VRT50" s="236"/>
      <c r="VRU50" s="236"/>
      <c r="VRV50" s="236"/>
      <c r="VRW50" s="236"/>
      <c r="VRX50" s="236"/>
      <c r="VRY50" s="236"/>
      <c r="VRZ50" s="236"/>
      <c r="VSA50" s="236"/>
      <c r="VSB50" s="236"/>
      <c r="VSC50" s="236"/>
      <c r="VSD50" s="236"/>
      <c r="VSE50" s="236"/>
      <c r="VSF50" s="236"/>
      <c r="VSG50" s="236"/>
      <c r="VSH50" s="236"/>
      <c r="VSI50" s="236"/>
      <c r="VSJ50" s="236"/>
      <c r="VSK50" s="236"/>
      <c r="VSL50" s="236"/>
      <c r="VSM50" s="236"/>
      <c r="VSN50" s="236"/>
      <c r="VSO50" s="236"/>
      <c r="VSP50" s="236"/>
      <c r="VSQ50" s="236"/>
      <c r="VSR50" s="236"/>
      <c r="VSS50" s="236"/>
      <c r="VST50" s="236"/>
      <c r="VSU50" s="236"/>
      <c r="VSV50" s="236"/>
      <c r="VSW50" s="236"/>
      <c r="VSX50" s="236"/>
      <c r="VSY50" s="236"/>
      <c r="VSZ50" s="236"/>
      <c r="VTA50" s="236"/>
      <c r="VTB50" s="236"/>
      <c r="VTC50" s="236"/>
      <c r="VTD50" s="236"/>
      <c r="VTE50" s="236"/>
      <c r="VTF50" s="236"/>
      <c r="VTG50" s="236"/>
      <c r="VTH50" s="236"/>
      <c r="VTI50" s="236"/>
      <c r="VTJ50" s="236"/>
      <c r="VTK50" s="236"/>
      <c r="VTL50" s="236"/>
      <c r="VTM50" s="236"/>
      <c r="VTN50" s="236"/>
      <c r="VTO50" s="236"/>
      <c r="VTP50" s="236"/>
      <c r="VTQ50" s="236"/>
      <c r="VTR50" s="236"/>
      <c r="VTS50" s="236"/>
      <c r="VTT50" s="236"/>
      <c r="VTU50" s="236"/>
      <c r="VTV50" s="236"/>
      <c r="VTW50" s="236"/>
      <c r="VTX50" s="236"/>
      <c r="VTY50" s="236"/>
      <c r="VTZ50" s="236"/>
      <c r="VUA50" s="236"/>
      <c r="VUB50" s="236"/>
      <c r="VUC50" s="236"/>
      <c r="VUD50" s="236"/>
      <c r="VUE50" s="236"/>
      <c r="VUF50" s="236"/>
      <c r="VUG50" s="236"/>
      <c r="VUH50" s="236"/>
      <c r="VUI50" s="236"/>
      <c r="VUJ50" s="236"/>
      <c r="VUK50" s="236"/>
      <c r="VUL50" s="236"/>
      <c r="VUM50" s="236"/>
      <c r="VUN50" s="236"/>
      <c r="VUO50" s="236"/>
      <c r="VUP50" s="236"/>
      <c r="VUQ50" s="236"/>
      <c r="VUR50" s="236"/>
      <c r="VUS50" s="236"/>
      <c r="VUT50" s="236"/>
      <c r="VUU50" s="236"/>
      <c r="VUV50" s="236"/>
      <c r="VUW50" s="236"/>
      <c r="VUX50" s="236"/>
      <c r="VUY50" s="236"/>
      <c r="VUZ50" s="236"/>
      <c r="VVA50" s="236"/>
      <c r="VVB50" s="236"/>
      <c r="VVC50" s="236"/>
      <c r="VVD50" s="236"/>
      <c r="VVE50" s="236"/>
      <c r="VVF50" s="236"/>
      <c r="VVG50" s="236"/>
      <c r="VVH50" s="236"/>
      <c r="VVI50" s="236"/>
      <c r="VVJ50" s="236"/>
      <c r="VVK50" s="236"/>
      <c r="VVL50" s="236"/>
      <c r="VVM50" s="236"/>
      <c r="VVN50" s="236"/>
      <c r="VVO50" s="236"/>
      <c r="VVP50" s="236"/>
      <c r="VVQ50" s="236"/>
      <c r="VVR50" s="236"/>
      <c r="VVS50" s="236"/>
      <c r="VVT50" s="236"/>
      <c r="VVU50" s="236"/>
      <c r="VVV50" s="236"/>
      <c r="VVW50" s="236"/>
      <c r="VVX50" s="236"/>
      <c r="VVY50" s="236"/>
      <c r="VVZ50" s="236"/>
      <c r="VWA50" s="236"/>
      <c r="VWB50" s="236"/>
      <c r="VWC50" s="236"/>
      <c r="VWD50" s="236"/>
      <c r="VWE50" s="236"/>
      <c r="VWF50" s="236"/>
      <c r="VWG50" s="236"/>
      <c r="VWH50" s="236"/>
      <c r="VWI50" s="236"/>
      <c r="VWJ50" s="236"/>
      <c r="VWK50" s="236"/>
      <c r="VWL50" s="236"/>
      <c r="VWM50" s="236"/>
      <c r="VWN50" s="236"/>
      <c r="VWO50" s="236"/>
      <c r="VWP50" s="236"/>
      <c r="VWQ50" s="236"/>
      <c r="VWR50" s="236"/>
      <c r="VWS50" s="236"/>
      <c r="VWT50" s="236"/>
      <c r="VWU50" s="236"/>
      <c r="VWV50" s="236"/>
      <c r="VWW50" s="236"/>
      <c r="VWX50" s="236"/>
      <c r="VWY50" s="236"/>
      <c r="VWZ50" s="236"/>
      <c r="VXA50" s="236"/>
      <c r="VXB50" s="236"/>
      <c r="VXC50" s="236"/>
      <c r="VXD50" s="236"/>
      <c r="VXE50" s="236"/>
      <c r="VXF50" s="236"/>
      <c r="VXG50" s="236"/>
      <c r="VXH50" s="236"/>
      <c r="VXI50" s="236"/>
      <c r="VXJ50" s="236"/>
      <c r="VXK50" s="236"/>
      <c r="VXL50" s="236"/>
      <c r="VXM50" s="236"/>
      <c r="VXN50" s="236"/>
      <c r="VXO50" s="236"/>
      <c r="VXP50" s="236"/>
      <c r="VXQ50" s="236"/>
      <c r="VXR50" s="236"/>
      <c r="VXS50" s="236"/>
      <c r="VXT50" s="236"/>
      <c r="VXU50" s="236"/>
      <c r="VXV50" s="236"/>
      <c r="VXW50" s="236"/>
      <c r="VXX50" s="236"/>
      <c r="VXY50" s="236"/>
      <c r="VXZ50" s="236"/>
      <c r="VYA50" s="236"/>
      <c r="VYB50" s="236"/>
      <c r="VYC50" s="236"/>
      <c r="VYD50" s="236"/>
      <c r="VYE50" s="236"/>
      <c r="VYF50" s="236"/>
      <c r="VYG50" s="236"/>
      <c r="VYH50" s="236"/>
      <c r="VYI50" s="236"/>
      <c r="VYJ50" s="236"/>
      <c r="VYK50" s="236"/>
      <c r="VYL50" s="236"/>
      <c r="VYM50" s="236"/>
      <c r="VYN50" s="236"/>
      <c r="VYO50" s="236"/>
      <c r="VYP50" s="236"/>
      <c r="VYQ50" s="236"/>
      <c r="VYR50" s="236"/>
      <c r="VYS50" s="236"/>
      <c r="VYT50" s="236"/>
      <c r="VYU50" s="236"/>
      <c r="VYV50" s="236"/>
      <c r="VYW50" s="236"/>
      <c r="VYX50" s="236"/>
      <c r="VYY50" s="236"/>
      <c r="VYZ50" s="236"/>
      <c r="VZA50" s="236"/>
      <c r="VZB50" s="236"/>
      <c r="VZC50" s="236"/>
      <c r="VZD50" s="236"/>
      <c r="VZE50" s="236"/>
      <c r="VZF50" s="236"/>
      <c r="VZG50" s="236"/>
      <c r="VZH50" s="236"/>
      <c r="VZI50" s="236"/>
      <c r="VZJ50" s="236"/>
      <c r="VZK50" s="236"/>
      <c r="VZL50" s="236"/>
      <c r="VZM50" s="236"/>
      <c r="VZN50" s="236"/>
      <c r="VZO50" s="236"/>
      <c r="VZP50" s="236"/>
      <c r="VZQ50" s="236"/>
      <c r="VZR50" s="236"/>
      <c r="VZS50" s="236"/>
      <c r="VZT50" s="236"/>
      <c r="VZU50" s="236"/>
      <c r="VZV50" s="236"/>
      <c r="VZW50" s="236"/>
      <c r="VZX50" s="236"/>
      <c r="VZY50" s="236"/>
      <c r="VZZ50" s="236"/>
      <c r="WAA50" s="236"/>
      <c r="WAB50" s="236"/>
      <c r="WAC50" s="236"/>
      <c r="WAD50" s="236"/>
      <c r="WAE50" s="236"/>
      <c r="WAF50" s="236"/>
      <c r="WAG50" s="236"/>
      <c r="WAH50" s="236"/>
      <c r="WAI50" s="236"/>
      <c r="WAJ50" s="236"/>
      <c r="WAK50" s="236"/>
      <c r="WAL50" s="236"/>
      <c r="WAM50" s="236"/>
      <c r="WAN50" s="236"/>
      <c r="WAO50" s="236"/>
      <c r="WAP50" s="236"/>
      <c r="WAQ50" s="236"/>
      <c r="WAR50" s="236"/>
      <c r="WAS50" s="236"/>
      <c r="WAT50" s="236"/>
      <c r="WAU50" s="236"/>
      <c r="WAV50" s="236"/>
      <c r="WAW50" s="236"/>
      <c r="WAX50" s="236"/>
      <c r="WAY50" s="236"/>
      <c r="WAZ50" s="236"/>
      <c r="WBA50" s="236"/>
      <c r="WBB50" s="236"/>
      <c r="WBC50" s="236"/>
      <c r="WBD50" s="236"/>
      <c r="WBE50" s="236"/>
      <c r="WBF50" s="236"/>
      <c r="WBG50" s="236"/>
      <c r="WBH50" s="236"/>
      <c r="WBI50" s="236"/>
      <c r="WBJ50" s="236"/>
      <c r="WBK50" s="236"/>
      <c r="WBL50" s="236"/>
      <c r="WBM50" s="236"/>
      <c r="WBN50" s="236"/>
      <c r="WBO50" s="236"/>
      <c r="WBP50" s="236"/>
      <c r="WBQ50" s="236"/>
      <c r="WBR50" s="236"/>
      <c r="WBS50" s="236"/>
      <c r="WBT50" s="236"/>
      <c r="WBU50" s="236"/>
      <c r="WBV50" s="236"/>
      <c r="WBW50" s="236"/>
      <c r="WBX50" s="236"/>
      <c r="WBY50" s="236"/>
      <c r="WBZ50" s="236"/>
      <c r="WCA50" s="236"/>
      <c r="WCB50" s="236"/>
      <c r="WCC50" s="236"/>
      <c r="WCD50" s="236"/>
      <c r="WCE50" s="236"/>
      <c r="WCF50" s="236"/>
      <c r="WCG50" s="236"/>
      <c r="WCH50" s="236"/>
      <c r="WCI50" s="236"/>
      <c r="WCJ50" s="236"/>
      <c r="WCK50" s="236"/>
      <c r="WCL50" s="236"/>
      <c r="WCM50" s="236"/>
      <c r="WCN50" s="236"/>
      <c r="WCO50" s="236"/>
      <c r="WCP50" s="236"/>
      <c r="WCQ50" s="236"/>
      <c r="WCR50" s="236"/>
      <c r="WCS50" s="236"/>
      <c r="WCT50" s="236"/>
      <c r="WCU50" s="236"/>
      <c r="WCV50" s="236"/>
      <c r="WCW50" s="236"/>
      <c r="WCX50" s="236"/>
      <c r="WCY50" s="236"/>
      <c r="WCZ50" s="236"/>
      <c r="WDA50" s="236"/>
      <c r="WDB50" s="236"/>
      <c r="WDC50" s="236"/>
      <c r="WDD50" s="236"/>
      <c r="WDE50" s="236"/>
      <c r="WDF50" s="236"/>
      <c r="WDG50" s="236"/>
      <c r="WDH50" s="236"/>
      <c r="WDI50" s="236"/>
      <c r="WDJ50" s="236"/>
      <c r="WDK50" s="236"/>
      <c r="WDL50" s="236"/>
      <c r="WDM50" s="236"/>
      <c r="WDN50" s="236"/>
      <c r="WDO50" s="236"/>
      <c r="WDP50" s="236"/>
      <c r="WDQ50" s="236"/>
      <c r="WDR50" s="236"/>
      <c r="WDS50" s="236"/>
      <c r="WDT50" s="236"/>
      <c r="WDU50" s="236"/>
      <c r="WDV50" s="236"/>
      <c r="WDW50" s="236"/>
      <c r="WDX50" s="236"/>
      <c r="WDY50" s="236"/>
      <c r="WDZ50" s="236"/>
      <c r="WEA50" s="236"/>
      <c r="WEB50" s="236"/>
      <c r="WEC50" s="236"/>
      <c r="WED50" s="236"/>
      <c r="WEE50" s="236"/>
      <c r="WEF50" s="236"/>
      <c r="WEG50" s="236"/>
      <c r="WEH50" s="236"/>
      <c r="WEI50" s="236"/>
      <c r="WEJ50" s="236"/>
      <c r="WEK50" s="236"/>
      <c r="WEL50" s="236"/>
      <c r="WEM50" s="236"/>
      <c r="WEN50" s="236"/>
      <c r="WEO50" s="236"/>
      <c r="WEP50" s="236"/>
      <c r="WEQ50" s="236"/>
      <c r="WER50" s="236"/>
      <c r="WES50" s="236"/>
      <c r="WET50" s="236"/>
      <c r="WEU50" s="236"/>
      <c r="WEV50" s="236"/>
      <c r="WEW50" s="236"/>
      <c r="WEX50" s="236"/>
      <c r="WEY50" s="236"/>
      <c r="WEZ50" s="236"/>
      <c r="WFA50" s="236"/>
      <c r="WFB50" s="236"/>
      <c r="WFC50" s="236"/>
      <c r="WFD50" s="236"/>
      <c r="WFE50" s="236"/>
      <c r="WFF50" s="236"/>
      <c r="WFG50" s="236"/>
      <c r="WFH50" s="236"/>
      <c r="WFI50" s="236"/>
      <c r="WFJ50" s="236"/>
      <c r="WFK50" s="236"/>
      <c r="WFL50" s="236"/>
      <c r="WFM50" s="236"/>
      <c r="WFN50" s="236"/>
      <c r="WFO50" s="236"/>
      <c r="WFP50" s="236"/>
      <c r="WFQ50" s="236"/>
      <c r="WFR50" s="236"/>
      <c r="WFS50" s="236"/>
      <c r="WFT50" s="236"/>
      <c r="WFU50" s="236"/>
      <c r="WFV50" s="236"/>
      <c r="WFW50" s="236"/>
      <c r="WFX50" s="236"/>
      <c r="WFY50" s="236"/>
      <c r="WFZ50" s="236"/>
      <c r="WGA50" s="236"/>
      <c r="WGB50" s="236"/>
      <c r="WGC50" s="236"/>
      <c r="WGD50" s="236"/>
      <c r="WGE50" s="236"/>
      <c r="WGF50" s="236"/>
      <c r="WGG50" s="236"/>
      <c r="WGH50" s="236"/>
      <c r="WGI50" s="236"/>
      <c r="WGJ50" s="236"/>
      <c r="WGK50" s="236"/>
      <c r="WGL50" s="236"/>
      <c r="WGM50" s="236"/>
      <c r="WGN50" s="236"/>
      <c r="WGO50" s="236"/>
      <c r="WGP50" s="236"/>
      <c r="WGQ50" s="236"/>
      <c r="WGR50" s="236"/>
      <c r="WGS50" s="236"/>
      <c r="WGT50" s="236"/>
      <c r="WGU50" s="236"/>
      <c r="WGV50" s="236"/>
      <c r="WGW50" s="236"/>
      <c r="WGX50" s="236"/>
      <c r="WGY50" s="236"/>
      <c r="WGZ50" s="236"/>
      <c r="WHA50" s="236"/>
      <c r="WHB50" s="236"/>
      <c r="WHC50" s="236"/>
      <c r="WHD50" s="236"/>
      <c r="WHE50" s="236"/>
      <c r="WHF50" s="236"/>
      <c r="WHG50" s="236"/>
      <c r="WHH50" s="236"/>
      <c r="WHI50" s="236"/>
      <c r="WHJ50" s="236"/>
      <c r="WHK50" s="236"/>
      <c r="WHL50" s="236"/>
      <c r="WHM50" s="236"/>
      <c r="WHN50" s="236"/>
      <c r="WHO50" s="236"/>
      <c r="WHP50" s="236"/>
      <c r="WHQ50" s="236"/>
      <c r="WHR50" s="236"/>
      <c r="WHS50" s="236"/>
      <c r="WHT50" s="236"/>
      <c r="WHU50" s="236"/>
      <c r="WHV50" s="236"/>
      <c r="WHW50" s="236"/>
      <c r="WHX50" s="236"/>
      <c r="WHY50" s="236"/>
      <c r="WHZ50" s="236"/>
      <c r="WIA50" s="236"/>
      <c r="WIB50" s="236"/>
      <c r="WIC50" s="236"/>
      <c r="WID50" s="236"/>
      <c r="WIE50" s="236"/>
      <c r="WIF50" s="236"/>
      <c r="WIG50" s="236"/>
      <c r="WIH50" s="236"/>
      <c r="WII50" s="236"/>
      <c r="WIJ50" s="236"/>
      <c r="WIK50" s="236"/>
      <c r="WIL50" s="236"/>
      <c r="WIM50" s="236"/>
      <c r="WIN50" s="236"/>
      <c r="WIO50" s="236"/>
      <c r="WIP50" s="236"/>
      <c r="WIQ50" s="236"/>
      <c r="WIR50" s="236"/>
      <c r="WIS50" s="236"/>
      <c r="WIT50" s="236"/>
      <c r="WIU50" s="236"/>
      <c r="WIV50" s="236"/>
      <c r="WIW50" s="236"/>
      <c r="WIX50" s="236"/>
      <c r="WIY50" s="236"/>
      <c r="WIZ50" s="236"/>
      <c r="WJA50" s="236"/>
      <c r="WJB50" s="236"/>
      <c r="WJC50" s="236"/>
      <c r="WJD50" s="236"/>
      <c r="WJE50" s="236"/>
      <c r="WJF50" s="236"/>
      <c r="WJG50" s="236"/>
      <c r="WJH50" s="236"/>
      <c r="WJI50" s="236"/>
      <c r="WJJ50" s="236"/>
      <c r="WJK50" s="236"/>
      <c r="WJL50" s="236"/>
      <c r="WJM50" s="236"/>
      <c r="WJN50" s="236"/>
      <c r="WJO50" s="236"/>
      <c r="WJP50" s="236"/>
      <c r="WJQ50" s="236"/>
      <c r="WJR50" s="236"/>
      <c r="WJS50" s="236"/>
      <c r="WJT50" s="236"/>
      <c r="WJU50" s="236"/>
      <c r="WJV50" s="236"/>
      <c r="WJW50" s="236"/>
      <c r="WJX50" s="236"/>
      <c r="WJY50" s="236"/>
      <c r="WJZ50" s="236"/>
      <c r="WKA50" s="236"/>
      <c r="WKB50" s="236"/>
      <c r="WKC50" s="236"/>
      <c r="WKD50" s="236"/>
      <c r="WKE50" s="236"/>
      <c r="WKF50" s="236"/>
      <c r="WKG50" s="236"/>
      <c r="WKH50" s="236"/>
      <c r="WKI50" s="236"/>
      <c r="WKJ50" s="236"/>
      <c r="WKK50" s="236"/>
      <c r="WKL50" s="236"/>
      <c r="WKM50" s="236"/>
      <c r="WKN50" s="236"/>
      <c r="WKO50" s="236"/>
      <c r="WKP50" s="236"/>
      <c r="WKQ50" s="236"/>
      <c r="WKR50" s="236"/>
      <c r="WKS50" s="236"/>
      <c r="WKT50" s="236"/>
      <c r="WKU50" s="236"/>
      <c r="WKV50" s="236"/>
      <c r="WKW50" s="236"/>
      <c r="WKX50" s="236"/>
      <c r="WKY50" s="236"/>
      <c r="WKZ50" s="236"/>
      <c r="WLA50" s="236"/>
      <c r="WLB50" s="236"/>
      <c r="WLC50" s="236"/>
      <c r="WLD50" s="236"/>
      <c r="WLE50" s="236"/>
      <c r="WLF50" s="236"/>
      <c r="WLG50" s="236"/>
      <c r="WLH50" s="236"/>
      <c r="WLI50" s="236"/>
      <c r="WLJ50" s="236"/>
      <c r="WLK50" s="236"/>
      <c r="WLL50" s="236"/>
      <c r="WLM50" s="236"/>
      <c r="WLN50" s="236"/>
      <c r="WLO50" s="236"/>
      <c r="WLP50" s="236"/>
      <c r="WLQ50" s="236"/>
      <c r="WLR50" s="236"/>
      <c r="WLS50" s="236"/>
      <c r="WLT50" s="236"/>
      <c r="WLU50" s="236"/>
      <c r="WLV50" s="236"/>
      <c r="WLW50" s="236"/>
      <c r="WLX50" s="236"/>
      <c r="WLY50" s="236"/>
      <c r="WLZ50" s="236"/>
      <c r="WMA50" s="236"/>
      <c r="WMB50" s="236"/>
      <c r="WMC50" s="236"/>
      <c r="WMD50" s="236"/>
      <c r="WME50" s="236"/>
      <c r="WMF50" s="236"/>
      <c r="WMG50" s="236"/>
      <c r="WMH50" s="236"/>
      <c r="WMI50" s="236"/>
      <c r="WMJ50" s="236"/>
      <c r="WMK50" s="236"/>
      <c r="WML50" s="236"/>
      <c r="WMM50" s="236"/>
      <c r="WMN50" s="236"/>
      <c r="WMO50" s="236"/>
      <c r="WMP50" s="236"/>
      <c r="WMQ50" s="236"/>
      <c r="WMR50" s="236"/>
      <c r="WMS50" s="236"/>
      <c r="WMT50" s="236"/>
      <c r="WMU50" s="236"/>
      <c r="WMV50" s="236"/>
      <c r="WMW50" s="236"/>
      <c r="WMX50" s="236"/>
      <c r="WMY50" s="236"/>
      <c r="WMZ50" s="236"/>
      <c r="WNA50" s="236"/>
      <c r="WNB50" s="236"/>
      <c r="WNC50" s="236"/>
      <c r="WND50" s="236"/>
      <c r="WNE50" s="236"/>
      <c r="WNF50" s="236"/>
      <c r="WNG50" s="236"/>
      <c r="WNH50" s="236"/>
      <c r="WNI50" s="236"/>
      <c r="WNJ50" s="236"/>
      <c r="WNK50" s="236"/>
      <c r="WNL50" s="236"/>
      <c r="WNM50" s="236"/>
      <c r="WNN50" s="236"/>
      <c r="WNO50" s="236"/>
      <c r="WNP50" s="236"/>
      <c r="WNQ50" s="236"/>
      <c r="WNR50" s="236"/>
      <c r="WNS50" s="236"/>
      <c r="WNT50" s="236"/>
      <c r="WNU50" s="236"/>
      <c r="WNV50" s="236"/>
      <c r="WNW50" s="236"/>
      <c r="WNX50" s="236"/>
      <c r="WNY50" s="236"/>
      <c r="WNZ50" s="236"/>
      <c r="WOA50" s="236"/>
      <c r="WOB50" s="236"/>
      <c r="WOC50" s="236"/>
      <c r="WOD50" s="236"/>
      <c r="WOE50" s="236"/>
      <c r="WOF50" s="236"/>
      <c r="WOG50" s="236"/>
      <c r="WOH50" s="236"/>
      <c r="WOI50" s="236"/>
      <c r="WOJ50" s="236"/>
      <c r="WOK50" s="236"/>
      <c r="WOL50" s="236"/>
      <c r="WOM50" s="236"/>
      <c r="WON50" s="236"/>
      <c r="WOO50" s="236"/>
      <c r="WOP50" s="236"/>
      <c r="WOQ50" s="236"/>
      <c r="WOR50" s="236"/>
      <c r="WOS50" s="236"/>
      <c r="WOT50" s="236"/>
      <c r="WOU50" s="236"/>
      <c r="WOV50" s="236"/>
      <c r="WOW50" s="236"/>
      <c r="WOX50" s="236"/>
      <c r="WOY50" s="236"/>
      <c r="WOZ50" s="236"/>
      <c r="WPA50" s="236"/>
      <c r="WPB50" s="236"/>
      <c r="WPC50" s="236"/>
      <c r="WPD50" s="236"/>
      <c r="WPE50" s="236"/>
      <c r="WPF50" s="236"/>
      <c r="WPG50" s="236"/>
      <c r="WPH50" s="236"/>
      <c r="WPI50" s="236"/>
      <c r="WPJ50" s="236"/>
      <c r="WPK50" s="236"/>
      <c r="WPL50" s="236"/>
      <c r="WPM50" s="236"/>
      <c r="WPN50" s="236"/>
      <c r="WPO50" s="236"/>
      <c r="WPP50" s="236"/>
      <c r="WPQ50" s="236"/>
      <c r="WPR50" s="236"/>
      <c r="WPS50" s="236"/>
      <c r="WPT50" s="236"/>
      <c r="WPU50" s="236"/>
      <c r="WPV50" s="236"/>
      <c r="WPW50" s="236"/>
      <c r="WPX50" s="236"/>
      <c r="WPY50" s="236"/>
      <c r="WPZ50" s="236"/>
      <c r="WQA50" s="236"/>
      <c r="WQB50" s="236"/>
      <c r="WQC50" s="236"/>
      <c r="WQD50" s="236"/>
      <c r="WQE50" s="236"/>
      <c r="WQF50" s="236"/>
      <c r="WQG50" s="236"/>
      <c r="WQH50" s="236"/>
      <c r="WQI50" s="236"/>
      <c r="WQJ50" s="236"/>
      <c r="WQK50" s="236"/>
      <c r="WQL50" s="236"/>
      <c r="WQM50" s="236"/>
      <c r="WQN50" s="236"/>
      <c r="WQO50" s="236"/>
      <c r="WQP50" s="236"/>
      <c r="WQQ50" s="236"/>
      <c r="WQR50" s="236"/>
      <c r="WQS50" s="236"/>
      <c r="WQT50" s="236"/>
      <c r="WQU50" s="236"/>
      <c r="WQV50" s="236"/>
      <c r="WQW50" s="236"/>
      <c r="WQX50" s="236"/>
      <c r="WQY50" s="236"/>
      <c r="WQZ50" s="236"/>
      <c r="WRA50" s="236"/>
      <c r="WRB50" s="236"/>
      <c r="WRC50" s="236"/>
      <c r="WRD50" s="236"/>
      <c r="WRE50" s="236"/>
      <c r="WRF50" s="236"/>
      <c r="WRG50" s="236"/>
      <c r="WRH50" s="236"/>
      <c r="WRI50" s="236"/>
      <c r="WRJ50" s="236"/>
      <c r="WRK50" s="236"/>
      <c r="WRL50" s="236"/>
      <c r="WRM50" s="236"/>
      <c r="WRN50" s="236"/>
      <c r="WRO50" s="236"/>
      <c r="WRP50" s="236"/>
      <c r="WRQ50" s="236"/>
      <c r="WRR50" s="236"/>
      <c r="WRS50" s="236"/>
      <c r="WRT50" s="236"/>
      <c r="WRU50" s="236"/>
      <c r="WRV50" s="236"/>
      <c r="WRW50" s="236"/>
      <c r="WRX50" s="236"/>
      <c r="WRY50" s="236"/>
      <c r="WRZ50" s="236"/>
      <c r="WSA50" s="236"/>
      <c r="WSB50" s="236"/>
      <c r="WSC50" s="236"/>
      <c r="WSD50" s="236"/>
      <c r="WSE50" s="236"/>
      <c r="WSF50" s="236"/>
      <c r="WSG50" s="236"/>
      <c r="WSH50" s="236"/>
      <c r="WSI50" s="236"/>
      <c r="WSJ50" s="236"/>
      <c r="WSK50" s="236"/>
      <c r="WSL50" s="236"/>
      <c r="WSM50" s="236"/>
      <c r="WSN50" s="236"/>
      <c r="WSO50" s="236"/>
      <c r="WSP50" s="236"/>
      <c r="WSQ50" s="236"/>
      <c r="WSR50" s="236"/>
      <c r="WSS50" s="236"/>
      <c r="WST50" s="236"/>
      <c r="WSU50" s="236"/>
      <c r="WSV50" s="236"/>
      <c r="WSW50" s="236"/>
      <c r="WSX50" s="236"/>
      <c r="WSY50" s="236"/>
      <c r="WSZ50" s="236"/>
      <c r="WTA50" s="236"/>
      <c r="WTB50" s="236"/>
      <c r="WTC50" s="236"/>
      <c r="WTD50" s="236"/>
      <c r="WTE50" s="236"/>
      <c r="WTF50" s="236"/>
      <c r="WTG50" s="236"/>
      <c r="WTH50" s="236"/>
      <c r="WTI50" s="236"/>
      <c r="WTJ50" s="236"/>
      <c r="WTK50" s="236"/>
      <c r="WTL50" s="236"/>
      <c r="WTM50" s="236"/>
      <c r="WTN50" s="236"/>
      <c r="WTO50" s="236"/>
      <c r="WTP50" s="236"/>
      <c r="WTQ50" s="236"/>
      <c r="WTR50" s="236"/>
      <c r="WTS50" s="236"/>
      <c r="WTT50" s="236"/>
      <c r="WTU50" s="236"/>
      <c r="WTV50" s="236"/>
      <c r="WTW50" s="236"/>
      <c r="WTX50" s="236"/>
      <c r="WTY50" s="236"/>
      <c r="WTZ50" s="236"/>
      <c r="WUA50" s="236"/>
      <c r="WUB50" s="236"/>
      <c r="WUC50" s="236"/>
      <c r="WUD50" s="236"/>
      <c r="WUE50" s="236"/>
      <c r="WUF50" s="236"/>
      <c r="WUG50" s="236"/>
      <c r="WUH50" s="236"/>
      <c r="WUI50" s="236"/>
      <c r="WUJ50" s="236"/>
      <c r="WUK50" s="236"/>
      <c r="WUL50" s="236"/>
      <c r="WUM50" s="236"/>
      <c r="WUN50" s="236"/>
      <c r="WUO50" s="236"/>
      <c r="WUP50" s="236"/>
      <c r="WUQ50" s="236"/>
      <c r="WUR50" s="236"/>
      <c r="WUS50" s="236"/>
      <c r="WUT50" s="236"/>
      <c r="WUU50" s="236"/>
      <c r="WUV50" s="236"/>
      <c r="WUW50" s="236"/>
      <c r="WUX50" s="236"/>
      <c r="WUY50" s="236"/>
      <c r="WUZ50" s="236"/>
      <c r="WVA50" s="236"/>
      <c r="WVB50" s="236"/>
      <c r="WVC50" s="236"/>
      <c r="WVD50" s="236"/>
      <c r="WVE50" s="236"/>
      <c r="WVF50" s="236"/>
      <c r="WVG50" s="236"/>
      <c r="WVH50" s="236"/>
      <c r="WVI50" s="236"/>
      <c r="WVJ50" s="236"/>
      <c r="WVK50" s="236"/>
      <c r="WVL50" s="236"/>
      <c r="WVM50" s="236"/>
      <c r="WVN50" s="236"/>
      <c r="WVO50" s="236"/>
      <c r="WVP50" s="236"/>
      <c r="WVQ50" s="236"/>
    </row>
  </sheetData>
  <sheetProtection algorithmName="SHA-512" hashValue="djMUB6tcU60OKNQCp9/a8cJfsc9xu2h8t9KeDk8qXKidjL31KqVNELejdvrrTWCryi4y6lN4pRBiANuqELAnSQ==" saltValue="As7Zc6L4CRty40NgltFj3A==" spinCount="100000" sheet="1" objects="1" scenarios="1"/>
  <protectedRanges>
    <protectedRange sqref="E1:G1" name="Tartomány1_1"/>
    <protectedRange sqref="E38 G38" name="Tartomány1_2"/>
  </protectedRanges>
  <autoFilter ref="A1:I50" xr:uid="{00000000-0009-0000-0000-00003B000000}"/>
  <conditionalFormatting sqref="D18:E26 D8:E14 D2:E5 G2:I5 G8:I14 G18:I26">
    <cfRule type="expression" dxfId="56" priority="4">
      <formula>#REF!=""</formula>
    </cfRule>
  </conditionalFormatting>
  <conditionalFormatting sqref="E8:E14 E18:E26 E2:E5">
    <cfRule type="expression" dxfId="55" priority="5">
      <formula>#REF!=""</formula>
    </cfRule>
  </conditionalFormatting>
  <conditionalFormatting sqref="H30:I30">
    <cfRule type="expression" dxfId="54" priority="3">
      <formula>#REF!=""</formula>
    </cfRule>
  </conditionalFormatting>
  <conditionalFormatting sqref="H32:I32">
    <cfRule type="expression" dxfId="53" priority="2">
      <formula>#REF!=""</formula>
    </cfRule>
  </conditionalFormatting>
  <conditionalFormatting sqref="H34:I34">
    <cfRule type="expression" dxfId="52" priority="1">
      <formula>#REF!=""</formula>
    </cfRule>
  </conditionalFormatting>
  <pageMargins left="0.70866141732283472" right="0.70866141732283472" top="0.74803149606299213" bottom="0.74803149606299213" header="0.31496062992125984" footer="0.31496062992125984"/>
  <pageSetup paperSize="9" scale="56" firstPageNumber="319" orientation="portrait" useFirstPageNumber="1" r:id="rId1"/>
  <headerFooter>
    <oddHeader>&amp;L&amp;A</oddHeader>
    <oddFooter>&amp;C&amp;P</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Munka62">
    <tabColor rgb="FF00B050"/>
    <pageSetUpPr fitToPage="1"/>
  </sheetPr>
  <dimension ref="A1:P216"/>
  <sheetViews>
    <sheetView zoomScaleSheetLayoutView="85" zoomScalePageLayoutView="130" workbookViewId="0">
      <selection activeCell="G3" sqref="G3"/>
    </sheetView>
  </sheetViews>
  <sheetFormatPr defaultColWidth="9.140625" defaultRowHeight="14.25"/>
  <cols>
    <col min="1" max="1" width="5.140625" style="131" bestFit="1" customWidth="1"/>
    <col min="2" max="2" width="11.85546875" style="131" customWidth="1"/>
    <col min="3" max="3" width="50" style="131" customWidth="1"/>
    <col min="4" max="4" width="8.7109375" style="177" bestFit="1" customWidth="1"/>
    <col min="5" max="5" width="8.85546875" style="131" customWidth="1"/>
    <col min="6" max="7" width="14.7109375" style="131" customWidth="1"/>
    <col min="8" max="8" width="17.42578125" style="131" customWidth="1"/>
    <col min="9" max="9" width="18.28515625" style="131" customWidth="1"/>
    <col min="10" max="10" width="5" style="131" bestFit="1" customWidth="1"/>
    <col min="11" max="11" width="10.5703125" style="131" customWidth="1"/>
    <col min="12" max="12" width="8.7109375" style="131" customWidth="1"/>
    <col min="13" max="13" width="8.7109375" style="348" customWidth="1"/>
    <col min="14" max="15" width="8.7109375" style="131" customWidth="1"/>
    <col min="16" max="16" width="97" style="131" customWidth="1"/>
    <col min="17" max="16384" width="9.140625" style="131"/>
  </cols>
  <sheetData>
    <row r="1" spans="1:12" s="351" customFormat="1" ht="30">
      <c r="A1" s="8" t="s">
        <v>71</v>
      </c>
      <c r="B1" s="8" t="s">
        <v>72</v>
      </c>
      <c r="C1" s="8" t="s">
        <v>73</v>
      </c>
      <c r="D1" s="13" t="s">
        <v>74</v>
      </c>
      <c r="E1" s="13" t="s">
        <v>75</v>
      </c>
      <c r="F1" s="241" t="s">
        <v>76</v>
      </c>
      <c r="G1" s="241" t="s">
        <v>77</v>
      </c>
      <c r="H1" s="13" t="s">
        <v>0</v>
      </c>
      <c r="I1" s="13" t="s">
        <v>1</v>
      </c>
    </row>
    <row r="2" spans="1:12" s="348" customFormat="1" ht="71.25">
      <c r="A2" s="9">
        <v>1</v>
      </c>
      <c r="B2" s="9"/>
      <c r="C2" s="100" t="s">
        <v>4089</v>
      </c>
      <c r="D2" s="11">
        <f>1.03*742</f>
        <v>764.26</v>
      </c>
      <c r="E2" s="10" t="s">
        <v>90</v>
      </c>
      <c r="F2" s="237"/>
      <c r="G2" s="237"/>
      <c r="H2" s="125">
        <f t="shared" ref="H2:H16" si="0">D2*F2</f>
        <v>0</v>
      </c>
      <c r="I2" s="15">
        <f t="shared" ref="I2:I16" si="1">D2*G2</f>
        <v>0</v>
      </c>
      <c r="J2" s="131"/>
      <c r="K2" s="131"/>
      <c r="L2" s="347"/>
    </row>
    <row r="3" spans="1:12" s="348" customFormat="1">
      <c r="A3" s="129"/>
      <c r="B3" s="129"/>
      <c r="C3" s="130"/>
      <c r="D3" s="165"/>
      <c r="E3" s="133"/>
      <c r="F3" s="134"/>
      <c r="G3" s="134"/>
      <c r="H3" s="134"/>
      <c r="I3" s="134"/>
      <c r="J3" s="131"/>
      <c r="K3" s="131"/>
      <c r="L3" s="347"/>
    </row>
    <row r="4" spans="1:12" s="348" customFormat="1" ht="57">
      <c r="A4" s="9">
        <v>2</v>
      </c>
      <c r="B4" s="9"/>
      <c r="C4" s="100" t="s">
        <v>4090</v>
      </c>
      <c r="D4" s="11">
        <f>1.1*1321</f>
        <v>1453.1000000000001</v>
      </c>
      <c r="E4" s="10" t="s">
        <v>4045</v>
      </c>
      <c r="F4" s="237"/>
      <c r="G4" s="237"/>
      <c r="H4" s="125">
        <f t="shared" si="0"/>
        <v>0</v>
      </c>
      <c r="I4" s="15">
        <f t="shared" si="1"/>
        <v>0</v>
      </c>
      <c r="J4" s="131"/>
      <c r="K4" s="131"/>
      <c r="L4" s="347"/>
    </row>
    <row r="5" spans="1:12" s="348" customFormat="1">
      <c r="A5" s="129"/>
      <c r="B5" s="129"/>
      <c r="C5" s="130"/>
      <c r="D5" s="165"/>
      <c r="E5" s="133"/>
      <c r="F5" s="134"/>
      <c r="G5" s="134"/>
      <c r="H5" s="134"/>
      <c r="I5" s="134"/>
      <c r="J5" s="131"/>
      <c r="K5" s="131"/>
      <c r="L5" s="347"/>
    </row>
    <row r="6" spans="1:12" s="348" customFormat="1" ht="71.25">
      <c r="A6" s="9">
        <v>3</v>
      </c>
      <c r="B6" s="9"/>
      <c r="C6" s="100" t="s">
        <v>4091</v>
      </c>
      <c r="D6" s="11">
        <f>1.1*1321</f>
        <v>1453.1000000000001</v>
      </c>
      <c r="E6" s="10" t="s">
        <v>4045</v>
      </c>
      <c r="F6" s="237"/>
      <c r="G6" s="237"/>
      <c r="H6" s="125">
        <f t="shared" si="0"/>
        <v>0</v>
      </c>
      <c r="I6" s="15">
        <f t="shared" si="1"/>
        <v>0</v>
      </c>
      <c r="J6" s="131"/>
      <c r="K6" s="131"/>
      <c r="L6" s="347"/>
    </row>
    <row r="7" spans="1:12" s="348" customFormat="1">
      <c r="A7" s="129"/>
      <c r="B7" s="129"/>
      <c r="C7" s="130"/>
      <c r="D7" s="165"/>
      <c r="E7" s="133"/>
      <c r="F7" s="134"/>
      <c r="G7" s="134"/>
      <c r="H7" s="134"/>
      <c r="I7" s="134"/>
      <c r="J7" s="131"/>
      <c r="K7" s="131"/>
      <c r="L7" s="347"/>
    </row>
    <row r="8" spans="1:12" s="348" customFormat="1" ht="71.25">
      <c r="A8" s="9">
        <v>4</v>
      </c>
      <c r="B8" s="9"/>
      <c r="C8" s="100" t="s">
        <v>4092</v>
      </c>
      <c r="D8" s="11">
        <f>1.1*263</f>
        <v>289.3</v>
      </c>
      <c r="E8" s="10" t="s">
        <v>4045</v>
      </c>
      <c r="F8" s="237"/>
      <c r="G8" s="237"/>
      <c r="H8" s="125">
        <f t="shared" si="0"/>
        <v>0</v>
      </c>
      <c r="I8" s="15">
        <f t="shared" si="1"/>
        <v>0</v>
      </c>
      <c r="J8" s="131"/>
      <c r="K8" s="131"/>
      <c r="L8" s="347"/>
    </row>
    <row r="9" spans="1:12" s="348" customFormat="1">
      <c r="A9" s="129"/>
      <c r="B9" s="129"/>
      <c r="C9" s="130"/>
      <c r="D9" s="165"/>
      <c r="E9" s="133"/>
      <c r="F9" s="134"/>
      <c r="G9" s="134"/>
      <c r="H9" s="134"/>
      <c r="I9" s="134"/>
      <c r="J9" s="131"/>
      <c r="K9" s="131"/>
      <c r="L9" s="347"/>
    </row>
    <row r="10" spans="1:12" s="348" customFormat="1" ht="85.5">
      <c r="A10" s="9">
        <v>5</v>
      </c>
      <c r="B10" s="9"/>
      <c r="C10" s="100" t="s">
        <v>4093</v>
      </c>
      <c r="D10" s="11">
        <v>105.6</v>
      </c>
      <c r="E10" s="10" t="s">
        <v>4046</v>
      </c>
      <c r="F10" s="237"/>
      <c r="G10" s="237"/>
      <c r="H10" s="125">
        <f t="shared" si="0"/>
        <v>0</v>
      </c>
      <c r="I10" s="15">
        <f t="shared" si="1"/>
        <v>0</v>
      </c>
      <c r="J10" s="131"/>
      <c r="K10" s="131"/>
      <c r="L10" s="347"/>
    </row>
    <row r="11" spans="1:12" s="348" customFormat="1">
      <c r="A11" s="129"/>
      <c r="B11" s="129"/>
      <c r="C11" s="130"/>
      <c r="D11" s="165"/>
      <c r="E11" s="133"/>
      <c r="F11" s="134"/>
      <c r="G11" s="134"/>
      <c r="H11" s="134"/>
      <c r="I11" s="134"/>
      <c r="J11" s="131"/>
      <c r="K11" s="131"/>
      <c r="L11" s="347"/>
    </row>
    <row r="12" spans="1:12" s="348" customFormat="1" ht="42.75">
      <c r="A12" s="9">
        <v>6</v>
      </c>
      <c r="B12" s="9"/>
      <c r="C12" s="100" t="s">
        <v>4094</v>
      </c>
      <c r="D12" s="11">
        <v>5.6</v>
      </c>
      <c r="E12" s="10" t="s">
        <v>4046</v>
      </c>
      <c r="F12" s="237"/>
      <c r="G12" s="237"/>
      <c r="H12" s="125">
        <f t="shared" si="0"/>
        <v>0</v>
      </c>
      <c r="I12" s="15">
        <f t="shared" si="1"/>
        <v>0</v>
      </c>
      <c r="J12" s="131"/>
      <c r="K12" s="131"/>
      <c r="L12" s="347"/>
    </row>
    <row r="13" spans="1:12" s="348" customFormat="1">
      <c r="A13" s="129"/>
      <c r="B13" s="129"/>
      <c r="C13" s="130"/>
      <c r="D13" s="165"/>
      <c r="E13" s="133"/>
      <c r="F13" s="134"/>
      <c r="G13" s="134"/>
      <c r="H13" s="134"/>
      <c r="I13" s="134"/>
      <c r="J13" s="131"/>
      <c r="K13" s="131"/>
      <c r="L13" s="347"/>
    </row>
    <row r="14" spans="1:12" s="348" customFormat="1" ht="16.5">
      <c r="A14" s="9">
        <v>7</v>
      </c>
      <c r="B14" s="9"/>
      <c r="C14" s="100" t="s">
        <v>4095</v>
      </c>
      <c r="D14" s="11">
        <v>1238.7</v>
      </c>
      <c r="E14" s="10" t="s">
        <v>4046</v>
      </c>
      <c r="F14" s="237"/>
      <c r="G14" s="237"/>
      <c r="H14" s="125">
        <f t="shared" si="0"/>
        <v>0</v>
      </c>
      <c r="I14" s="15">
        <f t="shared" si="1"/>
        <v>0</v>
      </c>
      <c r="J14" s="131"/>
      <c r="K14" s="131"/>
      <c r="L14" s="347"/>
    </row>
    <row r="15" spans="1:12" s="348" customFormat="1">
      <c r="A15" s="129"/>
      <c r="B15" s="129"/>
      <c r="C15" s="130"/>
      <c r="D15" s="165"/>
      <c r="E15" s="133"/>
      <c r="F15" s="134"/>
      <c r="G15" s="134"/>
      <c r="H15" s="134"/>
      <c r="I15" s="134"/>
      <c r="J15" s="131"/>
      <c r="K15" s="131"/>
      <c r="L15" s="347"/>
    </row>
    <row r="16" spans="1:12" s="348" customFormat="1" ht="42.75">
      <c r="A16" s="9">
        <v>8</v>
      </c>
      <c r="B16" s="9"/>
      <c r="C16" s="100" t="s">
        <v>4096</v>
      </c>
      <c r="D16" s="11">
        <v>305</v>
      </c>
      <c r="E16" s="10" t="s">
        <v>4046</v>
      </c>
      <c r="F16" s="237"/>
      <c r="G16" s="237"/>
      <c r="H16" s="125">
        <f t="shared" si="0"/>
        <v>0</v>
      </c>
      <c r="I16" s="15">
        <f t="shared" si="1"/>
        <v>0</v>
      </c>
      <c r="J16" s="131"/>
      <c r="K16" s="131"/>
      <c r="L16" s="347"/>
    </row>
    <row r="17" spans="1:12" s="348" customFormat="1">
      <c r="A17" s="129"/>
      <c r="B17" s="129"/>
      <c r="C17" s="130"/>
      <c r="D17" s="165"/>
      <c r="E17" s="133"/>
      <c r="F17" s="134"/>
      <c r="G17" s="134"/>
      <c r="H17" s="134"/>
      <c r="I17" s="134"/>
      <c r="J17" s="131"/>
      <c r="K17" s="131"/>
      <c r="L17" s="347"/>
    </row>
    <row r="18" spans="1:12" s="348" customFormat="1" ht="57">
      <c r="A18" s="9">
        <v>9</v>
      </c>
      <c r="B18" s="9"/>
      <c r="C18" s="100" t="s">
        <v>4097</v>
      </c>
      <c r="D18" s="11">
        <v>33</v>
      </c>
      <c r="E18" s="10" t="s">
        <v>80</v>
      </c>
      <c r="F18" s="237"/>
      <c r="G18" s="237"/>
      <c r="H18" s="125">
        <f>D18*F18</f>
        <v>0</v>
      </c>
      <c r="I18" s="15">
        <f>D18*G18</f>
        <v>0</v>
      </c>
      <c r="J18" s="131"/>
      <c r="K18" s="131"/>
      <c r="L18" s="347"/>
    </row>
    <row r="19" spans="1:12" s="348" customFormat="1">
      <c r="A19" s="129"/>
      <c r="B19" s="129"/>
      <c r="C19" s="130"/>
      <c r="D19" s="165"/>
      <c r="E19" s="133"/>
      <c r="F19" s="134"/>
      <c r="G19" s="134"/>
      <c r="H19" s="134"/>
      <c r="I19" s="134"/>
      <c r="J19" s="131"/>
      <c r="K19" s="131"/>
      <c r="L19" s="347"/>
    </row>
    <row r="20" spans="1:12" s="348" customFormat="1" ht="42.75">
      <c r="A20" s="9">
        <v>10</v>
      </c>
      <c r="B20" s="9"/>
      <c r="C20" s="100" t="s">
        <v>4098</v>
      </c>
      <c r="D20" s="11">
        <v>33</v>
      </c>
      <c r="E20" s="10" t="s">
        <v>80</v>
      </c>
      <c r="F20" s="237"/>
      <c r="G20" s="237"/>
      <c r="H20" s="125">
        <f>D20*F20</f>
        <v>0</v>
      </c>
      <c r="I20" s="15">
        <f>D20*G20</f>
        <v>0</v>
      </c>
      <c r="J20" s="131"/>
      <c r="K20" s="131"/>
      <c r="L20" s="347"/>
    </row>
    <row r="21" spans="1:12" s="348" customFormat="1">
      <c r="A21" s="129"/>
      <c r="B21" s="129"/>
      <c r="C21" s="130"/>
      <c r="D21" s="165"/>
      <c r="E21" s="133"/>
      <c r="F21" s="134"/>
      <c r="G21" s="134"/>
      <c r="H21" s="134"/>
      <c r="I21" s="134"/>
      <c r="J21" s="131"/>
      <c r="K21" s="131"/>
      <c r="L21" s="347"/>
    </row>
    <row r="22" spans="1:12" s="348" customFormat="1" ht="71.25">
      <c r="A22" s="9">
        <v>11</v>
      </c>
      <c r="B22" s="9"/>
      <c r="C22" s="100" t="s">
        <v>4099</v>
      </c>
      <c r="D22" s="11"/>
      <c r="E22" s="10"/>
      <c r="F22" s="237"/>
      <c r="G22" s="237"/>
      <c r="H22" s="125"/>
      <c r="I22" s="15"/>
      <c r="J22" s="131"/>
      <c r="K22" s="131"/>
      <c r="L22" s="347"/>
    </row>
    <row r="23" spans="1:12" s="348" customFormat="1" ht="16.5">
      <c r="A23" s="129"/>
      <c r="B23" s="129"/>
      <c r="C23" s="130" t="s">
        <v>222</v>
      </c>
      <c r="D23" s="165">
        <v>45.63</v>
      </c>
      <c r="E23" s="133" t="s">
        <v>4047</v>
      </c>
      <c r="F23" s="310"/>
      <c r="G23" s="310"/>
      <c r="H23" s="134">
        <f>D23*F23</f>
        <v>0</v>
      </c>
      <c r="I23" s="134">
        <f>D23*G23</f>
        <v>0</v>
      </c>
      <c r="J23" s="131"/>
      <c r="K23" s="131"/>
      <c r="L23" s="347"/>
    </row>
    <row r="24" spans="1:12" s="348" customFormat="1" ht="16.5">
      <c r="A24" s="9"/>
      <c r="B24" s="9"/>
      <c r="C24" s="100" t="s">
        <v>223</v>
      </c>
      <c r="D24" s="11">
        <v>25.560000000000002</v>
      </c>
      <c r="E24" s="10" t="s">
        <v>4047</v>
      </c>
      <c r="F24" s="237"/>
      <c r="G24" s="237"/>
      <c r="H24" s="125">
        <f t="shared" ref="H24:H40" si="2">D24*F24</f>
        <v>0</v>
      </c>
      <c r="I24" s="15">
        <f t="shared" ref="I24:I40" si="3">D24*G24</f>
        <v>0</v>
      </c>
      <c r="J24" s="131"/>
      <c r="K24" s="131"/>
      <c r="L24" s="347"/>
    </row>
    <row r="25" spans="1:12" s="348" customFormat="1">
      <c r="A25" s="129"/>
      <c r="B25" s="129"/>
      <c r="C25" s="130" t="s">
        <v>224</v>
      </c>
      <c r="D25" s="165">
        <v>31.5</v>
      </c>
      <c r="E25" s="133" t="s">
        <v>90</v>
      </c>
      <c r="F25" s="310"/>
      <c r="G25" s="310"/>
      <c r="H25" s="134">
        <f t="shared" si="2"/>
        <v>0</v>
      </c>
      <c r="I25" s="134">
        <f t="shared" si="3"/>
        <v>0</v>
      </c>
      <c r="J25" s="131"/>
      <c r="K25" s="131"/>
      <c r="L25" s="347"/>
    </row>
    <row r="26" spans="1:12" s="348" customFormat="1" ht="16.5">
      <c r="A26" s="9"/>
      <c r="B26" s="9"/>
      <c r="C26" s="100" t="s">
        <v>225</v>
      </c>
      <c r="D26" s="11">
        <v>70.064999999999998</v>
      </c>
      <c r="E26" s="10" t="s">
        <v>4047</v>
      </c>
      <c r="F26" s="237"/>
      <c r="G26" s="237"/>
      <c r="H26" s="125">
        <f t="shared" si="2"/>
        <v>0</v>
      </c>
      <c r="I26" s="15">
        <f t="shared" si="3"/>
        <v>0</v>
      </c>
      <c r="J26" s="131"/>
      <c r="K26" s="131"/>
      <c r="L26" s="347"/>
    </row>
    <row r="27" spans="1:12" s="348" customFormat="1" ht="16.5">
      <c r="A27" s="129"/>
      <c r="B27" s="129"/>
      <c r="C27" s="130" t="s">
        <v>226</v>
      </c>
      <c r="D27" s="165">
        <v>33.480000000000004</v>
      </c>
      <c r="E27" s="133" t="s">
        <v>4047</v>
      </c>
      <c r="F27" s="310"/>
      <c r="G27" s="310"/>
      <c r="H27" s="134">
        <f t="shared" si="2"/>
        <v>0</v>
      </c>
      <c r="I27" s="134">
        <f t="shared" si="3"/>
        <v>0</v>
      </c>
      <c r="J27" s="131"/>
      <c r="K27" s="131"/>
      <c r="L27" s="347"/>
    </row>
    <row r="28" spans="1:12" s="348" customFormat="1">
      <c r="A28" s="9"/>
      <c r="B28" s="9"/>
      <c r="C28" s="100" t="s">
        <v>227</v>
      </c>
      <c r="D28" s="11">
        <v>7.2</v>
      </c>
      <c r="E28" s="10" t="s">
        <v>90</v>
      </c>
      <c r="F28" s="237"/>
      <c r="G28" s="237"/>
      <c r="H28" s="125">
        <f t="shared" si="2"/>
        <v>0</v>
      </c>
      <c r="I28" s="15">
        <f t="shared" si="3"/>
        <v>0</v>
      </c>
      <c r="J28" s="131"/>
      <c r="K28" s="131"/>
      <c r="L28" s="347"/>
    </row>
    <row r="29" spans="1:12" s="348" customFormat="1">
      <c r="A29" s="129"/>
      <c r="B29" s="129"/>
      <c r="C29" s="130"/>
      <c r="D29" s="165"/>
      <c r="E29" s="133"/>
      <c r="F29" s="134"/>
      <c r="G29" s="134"/>
      <c r="H29" s="134"/>
      <c r="I29" s="134"/>
      <c r="J29" s="131"/>
      <c r="K29" s="131"/>
      <c r="L29" s="347"/>
    </row>
    <row r="30" spans="1:12" s="348" customFormat="1">
      <c r="A30" s="9">
        <v>12</v>
      </c>
      <c r="B30" s="9"/>
      <c r="C30" s="100" t="s">
        <v>228</v>
      </c>
      <c r="D30" s="11">
        <v>3000</v>
      </c>
      <c r="E30" s="10" t="s">
        <v>80</v>
      </c>
      <c r="F30" s="237"/>
      <c r="G30" s="237"/>
      <c r="H30" s="125">
        <f t="shared" si="2"/>
        <v>0</v>
      </c>
      <c r="I30" s="15">
        <f t="shared" si="3"/>
        <v>0</v>
      </c>
      <c r="J30" s="131"/>
      <c r="K30" s="131"/>
      <c r="L30" s="347"/>
    </row>
    <row r="31" spans="1:12" s="348" customFormat="1">
      <c r="A31" s="129"/>
      <c r="B31" s="129"/>
      <c r="C31" s="130"/>
      <c r="D31" s="165"/>
      <c r="E31" s="133"/>
      <c r="F31" s="134"/>
      <c r="G31" s="134"/>
      <c r="H31" s="134"/>
      <c r="I31" s="134"/>
      <c r="J31" s="131"/>
      <c r="K31" s="131"/>
      <c r="L31" s="347"/>
    </row>
    <row r="32" spans="1:12" s="348" customFormat="1" ht="85.5">
      <c r="A32" s="9">
        <v>13</v>
      </c>
      <c r="B32" s="9"/>
      <c r="C32" s="100" t="s">
        <v>4100</v>
      </c>
      <c r="D32" s="11">
        <v>8</v>
      </c>
      <c r="E32" s="10" t="s">
        <v>80</v>
      </c>
      <c r="F32" s="237"/>
      <c r="G32" s="237"/>
      <c r="H32" s="125">
        <f t="shared" si="2"/>
        <v>0</v>
      </c>
      <c r="I32" s="15">
        <f t="shared" si="3"/>
        <v>0</v>
      </c>
      <c r="J32" s="131"/>
      <c r="K32" s="131"/>
      <c r="L32" s="347"/>
    </row>
    <row r="33" spans="1:16" s="348" customFormat="1">
      <c r="A33" s="129"/>
      <c r="B33" s="129"/>
      <c r="C33" s="130"/>
      <c r="D33" s="165"/>
      <c r="E33" s="133"/>
      <c r="F33" s="134"/>
      <c r="G33" s="134"/>
      <c r="H33" s="134"/>
      <c r="I33" s="134"/>
      <c r="J33" s="131"/>
      <c r="K33" s="131"/>
      <c r="L33" s="347"/>
      <c r="N33" s="131"/>
      <c r="O33" s="131"/>
      <c r="P33" s="131"/>
    </row>
    <row r="34" spans="1:16" s="348" customFormat="1" ht="85.5">
      <c r="A34" s="9">
        <v>14</v>
      </c>
      <c r="B34" s="9"/>
      <c r="C34" s="100" t="s">
        <v>4101</v>
      </c>
      <c r="D34" s="11">
        <v>1</v>
      </c>
      <c r="E34" s="10" t="s">
        <v>80</v>
      </c>
      <c r="F34" s="237"/>
      <c r="G34" s="237"/>
      <c r="H34" s="125">
        <f t="shared" si="2"/>
        <v>0</v>
      </c>
      <c r="I34" s="15">
        <f t="shared" si="3"/>
        <v>0</v>
      </c>
      <c r="J34" s="131"/>
      <c r="K34" s="131"/>
      <c r="L34" s="347"/>
      <c r="N34" s="131"/>
      <c r="O34" s="131"/>
      <c r="P34" s="131"/>
    </row>
    <row r="35" spans="1:16" s="348" customFormat="1">
      <c r="A35" s="129"/>
      <c r="B35" s="129"/>
      <c r="C35" s="130"/>
      <c r="D35" s="165"/>
      <c r="E35" s="133"/>
      <c r="F35" s="134"/>
      <c r="G35" s="134"/>
      <c r="H35" s="134"/>
      <c r="I35" s="134"/>
      <c r="J35" s="131"/>
      <c r="K35" s="131"/>
      <c r="L35" s="347"/>
      <c r="N35" s="131"/>
      <c r="O35" s="131"/>
      <c r="P35" s="131"/>
    </row>
    <row r="36" spans="1:16" s="348" customFormat="1" ht="85.5">
      <c r="A36" s="9">
        <v>15</v>
      </c>
      <c r="B36" s="9"/>
      <c r="C36" s="100" t="s">
        <v>4102</v>
      </c>
      <c r="D36" s="11">
        <v>1</v>
      </c>
      <c r="E36" s="10" t="s">
        <v>80</v>
      </c>
      <c r="F36" s="237"/>
      <c r="G36" s="237"/>
      <c r="H36" s="125">
        <f t="shared" si="2"/>
        <v>0</v>
      </c>
      <c r="I36" s="15">
        <f t="shared" si="3"/>
        <v>0</v>
      </c>
      <c r="J36" s="131"/>
      <c r="K36" s="131"/>
      <c r="L36" s="347"/>
      <c r="N36" s="131"/>
      <c r="O36" s="131"/>
      <c r="P36" s="131"/>
    </row>
    <row r="37" spans="1:16" s="348" customFormat="1">
      <c r="A37" s="129"/>
      <c r="B37" s="129"/>
      <c r="C37" s="130"/>
      <c r="D37" s="165"/>
      <c r="E37" s="133"/>
      <c r="F37" s="134"/>
      <c r="G37" s="134"/>
      <c r="H37" s="134"/>
      <c r="I37" s="134"/>
      <c r="J37" s="131"/>
      <c r="K37" s="131"/>
      <c r="L37" s="347"/>
      <c r="N37" s="131"/>
      <c r="O37" s="131"/>
      <c r="P37" s="131"/>
    </row>
    <row r="38" spans="1:16" s="348" customFormat="1" ht="71.25">
      <c r="A38" s="9">
        <v>16</v>
      </c>
      <c r="B38" s="9"/>
      <c r="C38" s="100" t="s">
        <v>4103</v>
      </c>
      <c r="D38" s="11">
        <f>1.03*415</f>
        <v>427.45</v>
      </c>
      <c r="E38" s="10" t="s">
        <v>90</v>
      </c>
      <c r="F38" s="237"/>
      <c r="G38" s="237"/>
      <c r="H38" s="125">
        <f t="shared" si="2"/>
        <v>0</v>
      </c>
      <c r="I38" s="15">
        <f t="shared" si="3"/>
        <v>0</v>
      </c>
      <c r="J38" s="131"/>
      <c r="K38" s="131"/>
      <c r="L38" s="347"/>
      <c r="N38" s="131"/>
      <c r="O38" s="131"/>
      <c r="P38" s="131"/>
    </row>
    <row r="39" spans="1:16" s="348" customFormat="1">
      <c r="A39" s="129"/>
      <c r="B39" s="129"/>
      <c r="C39" s="130"/>
      <c r="D39" s="165"/>
      <c r="E39" s="133"/>
      <c r="F39" s="134"/>
      <c r="G39" s="134"/>
      <c r="H39" s="134"/>
      <c r="I39" s="134"/>
      <c r="J39" s="131"/>
      <c r="K39" s="131"/>
      <c r="L39" s="347"/>
      <c r="N39" s="131"/>
      <c r="O39" s="131"/>
      <c r="P39" s="131"/>
    </row>
    <row r="40" spans="1:16" s="348" customFormat="1" ht="42.75">
      <c r="A40" s="9">
        <v>17</v>
      </c>
      <c r="B40" s="9"/>
      <c r="C40" s="100" t="s">
        <v>4104</v>
      </c>
      <c r="D40" s="11">
        <f>1.1*7</f>
        <v>7.7000000000000011</v>
      </c>
      <c r="E40" s="10" t="s">
        <v>4047</v>
      </c>
      <c r="F40" s="237"/>
      <c r="G40" s="237"/>
      <c r="H40" s="125">
        <f t="shared" si="2"/>
        <v>0</v>
      </c>
      <c r="I40" s="15">
        <f t="shared" si="3"/>
        <v>0</v>
      </c>
      <c r="J40" s="131"/>
      <c r="K40" s="131"/>
      <c r="L40" s="347"/>
      <c r="N40" s="131"/>
      <c r="O40" s="131"/>
      <c r="P40" s="131"/>
    </row>
    <row r="41" spans="1:16" s="348" customFormat="1">
      <c r="A41" s="129"/>
      <c r="B41" s="129"/>
      <c r="C41" s="130"/>
      <c r="D41" s="165"/>
      <c r="E41" s="133"/>
      <c r="F41" s="134"/>
      <c r="G41" s="134"/>
      <c r="H41" s="134"/>
      <c r="I41" s="134"/>
      <c r="J41" s="131"/>
      <c r="K41" s="131"/>
      <c r="L41" s="347"/>
      <c r="N41" s="131"/>
      <c r="O41" s="131"/>
      <c r="P41" s="131"/>
    </row>
    <row r="42" spans="1:16" s="348" customFormat="1" ht="71.25">
      <c r="A42" s="9">
        <v>18</v>
      </c>
      <c r="B42" s="9"/>
      <c r="C42" s="100" t="s">
        <v>4105</v>
      </c>
      <c r="D42" s="11">
        <v>7</v>
      </c>
      <c r="E42" s="10" t="s">
        <v>80</v>
      </c>
      <c r="F42" s="237"/>
      <c r="G42" s="237"/>
      <c r="H42" s="125">
        <f>D42*F42</f>
        <v>0</v>
      </c>
      <c r="I42" s="15">
        <f>D42*G42</f>
        <v>0</v>
      </c>
      <c r="J42" s="131"/>
      <c r="K42" s="131"/>
      <c r="L42" s="347"/>
      <c r="N42" s="131"/>
      <c r="O42" s="131"/>
      <c r="P42" s="131"/>
    </row>
    <row r="43" spans="1:16" s="348" customFormat="1">
      <c r="A43" s="129"/>
      <c r="B43" s="129"/>
      <c r="C43" s="130"/>
      <c r="D43" s="165"/>
      <c r="E43" s="133"/>
      <c r="F43" s="134"/>
      <c r="G43" s="134"/>
      <c r="H43" s="134"/>
      <c r="I43" s="134"/>
      <c r="J43" s="131"/>
      <c r="K43" s="131"/>
      <c r="L43" s="347"/>
      <c r="N43" s="131"/>
      <c r="O43" s="131"/>
      <c r="P43" s="131"/>
    </row>
    <row r="44" spans="1:16" s="348" customFormat="1" ht="156.75">
      <c r="A44" s="9">
        <v>19</v>
      </c>
      <c r="B44" s="9"/>
      <c r="C44" s="100" t="s">
        <v>4106</v>
      </c>
      <c r="D44" s="11">
        <v>17</v>
      </c>
      <c r="E44" s="10" t="s">
        <v>80</v>
      </c>
      <c r="F44" s="237"/>
      <c r="G44" s="237"/>
      <c r="H44" s="125">
        <f>D44*F44</f>
        <v>0</v>
      </c>
      <c r="I44" s="15">
        <f>D44*G44</f>
        <v>0</v>
      </c>
      <c r="J44" s="131"/>
      <c r="K44" s="131"/>
      <c r="L44" s="347"/>
      <c r="N44" s="131"/>
      <c r="O44" s="131"/>
      <c r="P44" s="131"/>
    </row>
    <row r="45" spans="1:16" s="348" customFormat="1">
      <c r="A45" s="129"/>
      <c r="B45" s="129"/>
      <c r="C45" s="130"/>
      <c r="D45" s="165"/>
      <c r="E45" s="133"/>
      <c r="F45" s="134"/>
      <c r="G45" s="134"/>
      <c r="H45" s="134"/>
      <c r="I45" s="134"/>
      <c r="J45" s="131"/>
      <c r="K45" s="131"/>
      <c r="L45" s="347"/>
      <c r="N45" s="131"/>
      <c r="O45" s="131"/>
      <c r="P45" s="131"/>
    </row>
    <row r="46" spans="1:16" s="348" customFormat="1" ht="99.75">
      <c r="A46" s="9">
        <v>20</v>
      </c>
      <c r="B46" s="9"/>
      <c r="C46" s="100" t="s">
        <v>4107</v>
      </c>
      <c r="D46" s="11">
        <v>17</v>
      </c>
      <c r="E46" s="10" t="s">
        <v>80</v>
      </c>
      <c r="F46" s="237"/>
      <c r="G46" s="237"/>
      <c r="H46" s="125">
        <f>D46*F46</f>
        <v>0</v>
      </c>
      <c r="I46" s="15">
        <f>D46*G46</f>
        <v>0</v>
      </c>
      <c r="J46" s="131"/>
      <c r="K46" s="131"/>
      <c r="L46" s="347"/>
      <c r="N46" s="131"/>
      <c r="O46" s="131"/>
      <c r="P46" s="131"/>
    </row>
    <row r="47" spans="1:16" s="348" customFormat="1">
      <c r="A47" s="129"/>
      <c r="B47" s="129"/>
      <c r="C47" s="130"/>
      <c r="D47" s="165"/>
      <c r="E47" s="133"/>
      <c r="F47" s="134"/>
      <c r="G47" s="134"/>
      <c r="H47" s="134"/>
      <c r="I47" s="134"/>
      <c r="J47" s="131"/>
      <c r="K47" s="131"/>
      <c r="L47" s="347"/>
      <c r="N47" s="131"/>
      <c r="O47" s="131"/>
      <c r="P47" s="131"/>
    </row>
    <row r="48" spans="1:16" s="352" customFormat="1" ht="15">
      <c r="A48" s="166">
        <v>21</v>
      </c>
      <c r="B48" s="166"/>
      <c r="C48" s="167" t="s">
        <v>233</v>
      </c>
      <c r="D48" s="168">
        <f>SUM(D49:D58)</f>
        <v>31</v>
      </c>
      <c r="E48" s="169" t="s">
        <v>80</v>
      </c>
      <c r="F48" s="311" t="s">
        <v>234</v>
      </c>
      <c r="G48" s="311" t="s">
        <v>234</v>
      </c>
      <c r="H48" s="386">
        <f>SUM(H49:H58)</f>
        <v>0</v>
      </c>
      <c r="I48" s="386">
        <f>SUM(I49:I58)</f>
        <v>0</v>
      </c>
    </row>
    <row r="49" spans="1:16" s="348" customFormat="1">
      <c r="A49" s="135"/>
      <c r="B49" s="135"/>
      <c r="C49" s="135" t="s">
        <v>4289</v>
      </c>
      <c r="D49" s="170">
        <v>3</v>
      </c>
      <c r="E49" s="10" t="s">
        <v>80</v>
      </c>
      <c r="F49" s="309"/>
      <c r="G49" s="309"/>
      <c r="H49" s="134">
        <f>+D49*F49</f>
        <v>0</v>
      </c>
      <c r="I49" s="15">
        <f>+D49*G49</f>
        <v>0</v>
      </c>
      <c r="J49" s="131"/>
      <c r="K49" s="131"/>
      <c r="L49" s="347"/>
      <c r="N49" s="131"/>
      <c r="O49" s="131"/>
      <c r="P49" s="131"/>
    </row>
    <row r="50" spans="1:16" s="348" customFormat="1">
      <c r="A50" s="140"/>
      <c r="B50" s="135"/>
      <c r="C50" s="135" t="s">
        <v>4290</v>
      </c>
      <c r="D50" s="170">
        <v>1</v>
      </c>
      <c r="E50" s="10" t="s">
        <v>80</v>
      </c>
      <c r="F50" s="309"/>
      <c r="G50" s="309"/>
      <c r="H50" s="134">
        <f t="shared" ref="H50:H58" si="4">+D50*F50</f>
        <v>0</v>
      </c>
      <c r="I50" s="15">
        <f t="shared" ref="I50:I58" si="5">+D50*G50</f>
        <v>0</v>
      </c>
      <c r="J50" s="131"/>
      <c r="K50" s="131"/>
      <c r="L50" s="347"/>
      <c r="N50" s="131"/>
      <c r="O50" s="131"/>
      <c r="P50" s="353"/>
    </row>
    <row r="51" spans="1:16" s="348" customFormat="1" ht="28.5">
      <c r="A51" s="135"/>
      <c r="B51" s="135"/>
      <c r="C51" s="135" t="s">
        <v>4291</v>
      </c>
      <c r="D51" s="170">
        <v>4</v>
      </c>
      <c r="E51" s="10" t="s">
        <v>80</v>
      </c>
      <c r="F51" s="309"/>
      <c r="G51" s="309"/>
      <c r="H51" s="134">
        <f t="shared" si="4"/>
        <v>0</v>
      </c>
      <c r="I51" s="15">
        <f t="shared" si="5"/>
        <v>0</v>
      </c>
      <c r="J51" s="131"/>
      <c r="K51" s="131"/>
      <c r="L51" s="347"/>
      <c r="N51" s="131"/>
      <c r="O51" s="131"/>
      <c r="P51" s="353"/>
    </row>
    <row r="52" spans="1:16" s="348" customFormat="1" ht="28.5">
      <c r="A52" s="135"/>
      <c r="B52" s="135"/>
      <c r="C52" s="135" t="s">
        <v>4292</v>
      </c>
      <c r="D52" s="170">
        <v>3</v>
      </c>
      <c r="E52" s="10" t="s">
        <v>80</v>
      </c>
      <c r="F52" s="309"/>
      <c r="G52" s="309"/>
      <c r="H52" s="134">
        <f t="shared" si="4"/>
        <v>0</v>
      </c>
      <c r="I52" s="15">
        <f t="shared" si="5"/>
        <v>0</v>
      </c>
      <c r="J52" s="131"/>
      <c r="K52" s="131"/>
      <c r="L52" s="347"/>
      <c r="N52" s="131"/>
      <c r="O52" s="131"/>
      <c r="P52" s="353"/>
    </row>
    <row r="53" spans="1:16" s="348" customFormat="1">
      <c r="A53" s="135"/>
      <c r="B53" s="135"/>
      <c r="C53" s="135" t="s">
        <v>4293</v>
      </c>
      <c r="D53" s="170">
        <v>7</v>
      </c>
      <c r="E53" s="10" t="s">
        <v>80</v>
      </c>
      <c r="F53" s="309"/>
      <c r="G53" s="309"/>
      <c r="H53" s="134">
        <f t="shared" si="4"/>
        <v>0</v>
      </c>
      <c r="I53" s="15">
        <f t="shared" si="5"/>
        <v>0</v>
      </c>
      <c r="J53" s="131"/>
      <c r="K53" s="131"/>
      <c r="L53" s="347"/>
      <c r="N53" s="131"/>
      <c r="O53" s="131"/>
      <c r="P53" s="353"/>
    </row>
    <row r="54" spans="1:16" s="348" customFormat="1">
      <c r="A54" s="135"/>
      <c r="B54" s="135"/>
      <c r="C54" s="135" t="s">
        <v>4294</v>
      </c>
      <c r="D54" s="170">
        <v>3</v>
      </c>
      <c r="E54" s="10" t="s">
        <v>80</v>
      </c>
      <c r="F54" s="309"/>
      <c r="G54" s="309"/>
      <c r="H54" s="134">
        <f t="shared" si="4"/>
        <v>0</v>
      </c>
      <c r="I54" s="15">
        <f t="shared" si="5"/>
        <v>0</v>
      </c>
      <c r="J54" s="131"/>
      <c r="K54" s="131"/>
      <c r="L54" s="347"/>
      <c r="N54" s="131"/>
      <c r="O54" s="131"/>
      <c r="P54" s="353"/>
    </row>
    <row r="55" spans="1:16" s="348" customFormat="1" ht="28.5">
      <c r="A55" s="135"/>
      <c r="B55" s="135"/>
      <c r="C55" s="135" t="s">
        <v>4295</v>
      </c>
      <c r="D55" s="170">
        <v>4</v>
      </c>
      <c r="E55" s="10" t="s">
        <v>80</v>
      </c>
      <c r="F55" s="309"/>
      <c r="G55" s="309"/>
      <c r="H55" s="134">
        <f t="shared" si="4"/>
        <v>0</v>
      </c>
      <c r="I55" s="15">
        <f t="shared" si="5"/>
        <v>0</v>
      </c>
      <c r="J55" s="131"/>
      <c r="K55" s="131"/>
      <c r="L55" s="347"/>
      <c r="N55" s="131"/>
      <c r="O55" s="131"/>
      <c r="P55" s="353"/>
    </row>
    <row r="56" spans="1:16" s="348" customFormat="1">
      <c r="A56" s="140"/>
      <c r="B56" s="135"/>
      <c r="C56" s="135" t="s">
        <v>4296</v>
      </c>
      <c r="D56" s="170">
        <v>2</v>
      </c>
      <c r="E56" s="10" t="s">
        <v>80</v>
      </c>
      <c r="F56" s="309"/>
      <c r="G56" s="309"/>
      <c r="H56" s="134">
        <f t="shared" si="4"/>
        <v>0</v>
      </c>
      <c r="I56" s="15">
        <f t="shared" si="5"/>
        <v>0</v>
      </c>
      <c r="J56" s="131"/>
      <c r="K56" s="131"/>
      <c r="L56" s="347"/>
      <c r="N56" s="131"/>
      <c r="O56" s="131"/>
      <c r="P56" s="353"/>
    </row>
    <row r="57" spans="1:16" s="348" customFormat="1" ht="28.5">
      <c r="A57" s="135"/>
      <c r="B57" s="135"/>
      <c r="C57" s="135" t="s">
        <v>4297</v>
      </c>
      <c r="D57" s="170">
        <v>1</v>
      </c>
      <c r="E57" s="10" t="s">
        <v>80</v>
      </c>
      <c r="F57" s="309"/>
      <c r="G57" s="309"/>
      <c r="H57" s="134">
        <f t="shared" si="4"/>
        <v>0</v>
      </c>
      <c r="I57" s="15">
        <f t="shared" si="5"/>
        <v>0</v>
      </c>
      <c r="J57" s="131"/>
      <c r="K57" s="131"/>
      <c r="L57" s="347"/>
      <c r="N57" s="131"/>
      <c r="O57" s="131"/>
      <c r="P57" s="353"/>
    </row>
    <row r="58" spans="1:16" s="348" customFormat="1" ht="28.5">
      <c r="A58" s="135"/>
      <c r="B58" s="135"/>
      <c r="C58" s="135" t="s">
        <v>4298</v>
      </c>
      <c r="D58" s="170">
        <v>3</v>
      </c>
      <c r="E58" s="10" t="s">
        <v>80</v>
      </c>
      <c r="F58" s="309"/>
      <c r="G58" s="309"/>
      <c r="H58" s="134">
        <f t="shared" si="4"/>
        <v>0</v>
      </c>
      <c r="I58" s="15">
        <f t="shared" si="5"/>
        <v>0</v>
      </c>
      <c r="J58" s="131"/>
      <c r="K58" s="131"/>
      <c r="L58" s="347"/>
      <c r="N58" s="131"/>
      <c r="O58" s="131"/>
      <c r="P58" s="353"/>
    </row>
    <row r="59" spans="1:16" s="348" customFormat="1">
      <c r="A59" s="9"/>
      <c r="B59" s="9"/>
      <c r="C59" s="100"/>
      <c r="D59" s="11"/>
      <c r="E59" s="10"/>
      <c r="F59" s="125"/>
      <c r="G59" s="125"/>
      <c r="H59" s="125"/>
      <c r="I59" s="15"/>
      <c r="J59" s="131"/>
      <c r="K59" s="131"/>
      <c r="L59" s="347"/>
      <c r="N59" s="131"/>
      <c r="O59" s="131"/>
      <c r="P59" s="353"/>
    </row>
    <row r="60" spans="1:16" s="349" customFormat="1" ht="15">
      <c r="A60" s="171">
        <v>22</v>
      </c>
      <c r="B60" s="171"/>
      <c r="C60" s="172" t="s">
        <v>235</v>
      </c>
      <c r="D60" s="168">
        <f>SUM(D61:D83)</f>
        <v>257</v>
      </c>
      <c r="E60" s="169" t="s">
        <v>80</v>
      </c>
      <c r="F60" s="311" t="s">
        <v>234</v>
      </c>
      <c r="G60" s="311" t="s">
        <v>234</v>
      </c>
      <c r="H60" s="386">
        <f>SUM(H61:H83)</f>
        <v>0</v>
      </c>
      <c r="I60" s="386">
        <f>SUM(I61:I83)</f>
        <v>0</v>
      </c>
      <c r="L60" s="354"/>
      <c r="M60" s="355"/>
      <c r="P60" s="353"/>
    </row>
    <row r="61" spans="1:16" s="349" customFormat="1" ht="28.5">
      <c r="A61" s="171"/>
      <c r="B61" s="171"/>
      <c r="C61" s="135" t="s">
        <v>4299</v>
      </c>
      <c r="D61" s="170">
        <v>1</v>
      </c>
      <c r="E61" s="10" t="s">
        <v>80</v>
      </c>
      <c r="F61" s="237"/>
      <c r="G61" s="237"/>
      <c r="H61" s="134">
        <f t="shared" ref="H61:H83" si="6">+D61*F61</f>
        <v>0</v>
      </c>
      <c r="I61" s="15">
        <f t="shared" ref="I61:I83" si="7">+D61*G61</f>
        <v>0</v>
      </c>
      <c r="L61" s="354"/>
      <c r="M61" s="355"/>
      <c r="P61" s="353"/>
    </row>
    <row r="62" spans="1:16" s="349" customFormat="1" ht="15">
      <c r="A62" s="171"/>
      <c r="B62" s="171"/>
      <c r="C62" s="135" t="s">
        <v>4300</v>
      </c>
      <c r="D62" s="170">
        <v>5</v>
      </c>
      <c r="E62" s="10" t="s">
        <v>80</v>
      </c>
      <c r="F62" s="237"/>
      <c r="G62" s="237"/>
      <c r="H62" s="134">
        <f t="shared" si="6"/>
        <v>0</v>
      </c>
      <c r="I62" s="15">
        <f t="shared" si="7"/>
        <v>0</v>
      </c>
      <c r="L62" s="354"/>
      <c r="M62" s="355"/>
      <c r="P62" s="353"/>
    </row>
    <row r="63" spans="1:16" s="349" customFormat="1" ht="28.5">
      <c r="A63" s="171"/>
      <c r="B63" s="9"/>
      <c r="C63" s="100" t="s">
        <v>4301</v>
      </c>
      <c r="D63" s="10">
        <v>37</v>
      </c>
      <c r="E63" s="10" t="s">
        <v>80</v>
      </c>
      <c r="F63" s="237"/>
      <c r="G63" s="237"/>
      <c r="H63" s="134">
        <f>+D63*F63</f>
        <v>0</v>
      </c>
      <c r="I63" s="15">
        <f t="shared" si="7"/>
        <v>0</v>
      </c>
      <c r="L63" s="354"/>
      <c r="M63" s="355"/>
      <c r="P63" s="353"/>
    </row>
    <row r="64" spans="1:16" s="349" customFormat="1" ht="28.5">
      <c r="A64" s="171"/>
      <c r="B64" s="9"/>
      <c r="C64" s="100" t="s">
        <v>4302</v>
      </c>
      <c r="D64" s="10">
        <v>65</v>
      </c>
      <c r="E64" s="10" t="s">
        <v>80</v>
      </c>
      <c r="F64" s="237"/>
      <c r="G64" s="237"/>
      <c r="H64" s="134">
        <f t="shared" si="6"/>
        <v>0</v>
      </c>
      <c r="I64" s="15">
        <f t="shared" si="7"/>
        <v>0</v>
      </c>
      <c r="L64" s="354"/>
      <c r="M64" s="355"/>
      <c r="P64" s="353"/>
    </row>
    <row r="65" spans="1:16" s="349" customFormat="1" ht="28.5">
      <c r="A65" s="171"/>
      <c r="B65" s="9"/>
      <c r="C65" s="100" t="s">
        <v>4303</v>
      </c>
      <c r="D65" s="10">
        <v>14</v>
      </c>
      <c r="E65" s="10" t="s">
        <v>80</v>
      </c>
      <c r="F65" s="237"/>
      <c r="G65" s="237"/>
      <c r="H65" s="134">
        <f t="shared" si="6"/>
        <v>0</v>
      </c>
      <c r="I65" s="15">
        <f t="shared" si="7"/>
        <v>0</v>
      </c>
      <c r="L65" s="354"/>
      <c r="M65" s="355"/>
      <c r="P65" s="353"/>
    </row>
    <row r="66" spans="1:16" s="349" customFormat="1" ht="28.5">
      <c r="A66" s="171"/>
      <c r="B66" s="9"/>
      <c r="C66" s="100" t="s">
        <v>4304</v>
      </c>
      <c r="D66" s="10">
        <v>18</v>
      </c>
      <c r="E66" s="10" t="s">
        <v>80</v>
      </c>
      <c r="F66" s="237"/>
      <c r="G66" s="237"/>
      <c r="H66" s="134">
        <f t="shared" si="6"/>
        <v>0</v>
      </c>
      <c r="I66" s="15">
        <f t="shared" si="7"/>
        <v>0</v>
      </c>
      <c r="L66" s="354"/>
      <c r="M66" s="355"/>
      <c r="P66" s="353"/>
    </row>
    <row r="67" spans="1:16" s="349" customFormat="1" ht="28.5">
      <c r="A67" s="171"/>
      <c r="B67" s="9"/>
      <c r="C67" s="100" t="s">
        <v>4305</v>
      </c>
      <c r="D67" s="10">
        <v>33</v>
      </c>
      <c r="E67" s="10" t="s">
        <v>80</v>
      </c>
      <c r="F67" s="237"/>
      <c r="G67" s="237"/>
      <c r="H67" s="134">
        <f t="shared" si="6"/>
        <v>0</v>
      </c>
      <c r="I67" s="15">
        <f t="shared" si="7"/>
        <v>0</v>
      </c>
      <c r="L67" s="354"/>
      <c r="M67" s="355"/>
      <c r="P67" s="353"/>
    </row>
    <row r="68" spans="1:16" s="349" customFormat="1" ht="28.5">
      <c r="A68" s="171"/>
      <c r="B68" s="9"/>
      <c r="C68" s="100" t="s">
        <v>4306</v>
      </c>
      <c r="D68" s="10">
        <v>22</v>
      </c>
      <c r="E68" s="10" t="s">
        <v>80</v>
      </c>
      <c r="F68" s="237"/>
      <c r="G68" s="237"/>
      <c r="H68" s="134">
        <f t="shared" si="6"/>
        <v>0</v>
      </c>
      <c r="I68" s="15">
        <f t="shared" si="7"/>
        <v>0</v>
      </c>
      <c r="L68" s="354"/>
      <c r="M68" s="355"/>
      <c r="P68" s="353"/>
    </row>
    <row r="69" spans="1:16" s="349" customFormat="1" ht="28.5">
      <c r="A69" s="171"/>
      <c r="B69" s="9"/>
      <c r="C69" s="100" t="s">
        <v>4307</v>
      </c>
      <c r="D69" s="10">
        <v>6</v>
      </c>
      <c r="E69" s="10" t="s">
        <v>80</v>
      </c>
      <c r="F69" s="237"/>
      <c r="G69" s="237"/>
      <c r="H69" s="134">
        <f t="shared" si="6"/>
        <v>0</v>
      </c>
      <c r="I69" s="15">
        <f t="shared" si="7"/>
        <v>0</v>
      </c>
      <c r="L69" s="354"/>
      <c r="M69" s="355"/>
      <c r="P69" s="353"/>
    </row>
    <row r="70" spans="1:16" s="349" customFormat="1" ht="15">
      <c r="A70" s="171"/>
      <c r="B70" s="9"/>
      <c r="C70" s="100" t="s">
        <v>4308</v>
      </c>
      <c r="D70" s="10">
        <v>9</v>
      </c>
      <c r="E70" s="10" t="s">
        <v>80</v>
      </c>
      <c r="F70" s="237"/>
      <c r="G70" s="237"/>
      <c r="H70" s="134">
        <f t="shared" si="6"/>
        <v>0</v>
      </c>
      <c r="I70" s="15">
        <f t="shared" si="7"/>
        <v>0</v>
      </c>
      <c r="L70" s="354"/>
      <c r="M70" s="355"/>
      <c r="P70" s="353"/>
    </row>
    <row r="71" spans="1:16" s="349" customFormat="1" ht="15">
      <c r="A71" s="171"/>
      <c r="B71" s="9"/>
      <c r="C71" s="100" t="s">
        <v>4309</v>
      </c>
      <c r="D71" s="10">
        <v>13</v>
      </c>
      <c r="E71" s="10" t="s">
        <v>80</v>
      </c>
      <c r="F71" s="237"/>
      <c r="G71" s="237"/>
      <c r="H71" s="134">
        <f t="shared" si="6"/>
        <v>0</v>
      </c>
      <c r="I71" s="15">
        <f t="shared" si="7"/>
        <v>0</v>
      </c>
      <c r="L71" s="354"/>
      <c r="M71" s="355"/>
      <c r="P71" s="353"/>
    </row>
    <row r="72" spans="1:16" s="349" customFormat="1" ht="28.5">
      <c r="A72" s="171"/>
      <c r="B72" s="9"/>
      <c r="C72" s="100" t="s">
        <v>4310</v>
      </c>
      <c r="D72" s="10">
        <v>1</v>
      </c>
      <c r="E72" s="10" t="s">
        <v>80</v>
      </c>
      <c r="F72" s="237"/>
      <c r="G72" s="237"/>
      <c r="H72" s="134">
        <f t="shared" si="6"/>
        <v>0</v>
      </c>
      <c r="I72" s="15">
        <f t="shared" si="7"/>
        <v>0</v>
      </c>
      <c r="L72" s="354"/>
      <c r="M72" s="355"/>
      <c r="P72" s="353"/>
    </row>
    <row r="73" spans="1:16" s="349" customFormat="1" ht="28.5">
      <c r="A73" s="171"/>
      <c r="B73" s="9"/>
      <c r="C73" s="100" t="s">
        <v>4311</v>
      </c>
      <c r="D73" s="10">
        <v>3</v>
      </c>
      <c r="E73" s="10" t="s">
        <v>80</v>
      </c>
      <c r="F73" s="237"/>
      <c r="G73" s="237"/>
      <c r="H73" s="134">
        <f t="shared" si="6"/>
        <v>0</v>
      </c>
      <c r="I73" s="15">
        <f t="shared" si="7"/>
        <v>0</v>
      </c>
      <c r="L73" s="354"/>
      <c r="M73" s="355"/>
      <c r="P73" s="353"/>
    </row>
    <row r="74" spans="1:16" s="349" customFormat="1" ht="15">
      <c r="A74" s="171"/>
      <c r="B74" s="9"/>
      <c r="C74" s="100" t="s">
        <v>4312</v>
      </c>
      <c r="D74" s="10">
        <v>1</v>
      </c>
      <c r="E74" s="10" t="s">
        <v>80</v>
      </c>
      <c r="F74" s="237"/>
      <c r="G74" s="237"/>
      <c r="H74" s="134">
        <f t="shared" si="6"/>
        <v>0</v>
      </c>
      <c r="I74" s="15">
        <f t="shared" si="7"/>
        <v>0</v>
      </c>
      <c r="L74" s="354"/>
      <c r="M74" s="355"/>
      <c r="P74" s="353"/>
    </row>
    <row r="75" spans="1:16" s="349" customFormat="1" ht="15">
      <c r="A75" s="171"/>
      <c r="B75" s="9"/>
      <c r="C75" s="100" t="s">
        <v>4313</v>
      </c>
      <c r="D75" s="10">
        <v>1</v>
      </c>
      <c r="E75" s="10" t="s">
        <v>80</v>
      </c>
      <c r="F75" s="237"/>
      <c r="G75" s="237"/>
      <c r="H75" s="134">
        <f t="shared" si="6"/>
        <v>0</v>
      </c>
      <c r="I75" s="15">
        <f t="shared" si="7"/>
        <v>0</v>
      </c>
      <c r="L75" s="354"/>
      <c r="M75" s="355"/>
      <c r="P75" s="353"/>
    </row>
    <row r="76" spans="1:16" s="349" customFormat="1" ht="28.5">
      <c r="A76" s="171"/>
      <c r="B76" s="9"/>
      <c r="C76" s="100" t="s">
        <v>4314</v>
      </c>
      <c r="D76" s="10">
        <v>4</v>
      </c>
      <c r="E76" s="10" t="s">
        <v>80</v>
      </c>
      <c r="F76" s="237"/>
      <c r="G76" s="237"/>
      <c r="H76" s="134">
        <f t="shared" si="6"/>
        <v>0</v>
      </c>
      <c r="I76" s="15">
        <f t="shared" si="7"/>
        <v>0</v>
      </c>
      <c r="L76" s="354"/>
      <c r="M76" s="355"/>
      <c r="P76" s="353"/>
    </row>
    <row r="77" spans="1:16" s="349" customFormat="1" ht="28.5">
      <c r="A77" s="171"/>
      <c r="B77" s="9"/>
      <c r="C77" s="100" t="s">
        <v>4315</v>
      </c>
      <c r="D77" s="10">
        <v>3</v>
      </c>
      <c r="E77" s="10" t="s">
        <v>80</v>
      </c>
      <c r="F77" s="237"/>
      <c r="G77" s="237"/>
      <c r="H77" s="134">
        <f t="shared" si="6"/>
        <v>0</v>
      </c>
      <c r="I77" s="15">
        <f t="shared" si="7"/>
        <v>0</v>
      </c>
      <c r="L77" s="354"/>
      <c r="M77" s="355"/>
      <c r="P77" s="353"/>
    </row>
    <row r="78" spans="1:16" s="349" customFormat="1" ht="15">
      <c r="A78" s="171"/>
      <c r="B78" s="9"/>
      <c r="C78" s="100" t="s">
        <v>4316</v>
      </c>
      <c r="D78" s="10">
        <v>3</v>
      </c>
      <c r="E78" s="10" t="s">
        <v>80</v>
      </c>
      <c r="F78" s="237"/>
      <c r="G78" s="237"/>
      <c r="H78" s="134">
        <f t="shared" si="6"/>
        <v>0</v>
      </c>
      <c r="I78" s="15">
        <f t="shared" si="7"/>
        <v>0</v>
      </c>
      <c r="L78" s="354"/>
      <c r="M78" s="355"/>
      <c r="P78" s="353"/>
    </row>
    <row r="79" spans="1:16" s="349" customFormat="1" ht="28.5">
      <c r="A79" s="171"/>
      <c r="B79" s="9"/>
      <c r="C79" s="100" t="s">
        <v>4317</v>
      </c>
      <c r="D79" s="10">
        <v>10</v>
      </c>
      <c r="E79" s="10" t="s">
        <v>80</v>
      </c>
      <c r="F79" s="237"/>
      <c r="G79" s="237"/>
      <c r="H79" s="134">
        <f t="shared" si="6"/>
        <v>0</v>
      </c>
      <c r="I79" s="15">
        <f t="shared" si="7"/>
        <v>0</v>
      </c>
      <c r="L79" s="354"/>
      <c r="M79" s="355"/>
      <c r="P79" s="353"/>
    </row>
    <row r="80" spans="1:16" s="349" customFormat="1" ht="15">
      <c r="A80" s="171"/>
      <c r="B80" s="9"/>
      <c r="C80" s="100" t="s">
        <v>4318</v>
      </c>
      <c r="D80" s="10">
        <v>3</v>
      </c>
      <c r="E80" s="10" t="s">
        <v>80</v>
      </c>
      <c r="F80" s="237"/>
      <c r="G80" s="237"/>
      <c r="H80" s="134">
        <f t="shared" si="6"/>
        <v>0</v>
      </c>
      <c r="I80" s="15">
        <f t="shared" si="7"/>
        <v>0</v>
      </c>
      <c r="L80" s="354"/>
      <c r="M80" s="355"/>
      <c r="P80" s="353"/>
    </row>
    <row r="81" spans="1:16" s="349" customFormat="1" ht="15">
      <c r="A81" s="171"/>
      <c r="B81" s="9"/>
      <c r="C81" s="100" t="s">
        <v>4319</v>
      </c>
      <c r="D81" s="10">
        <v>1</v>
      </c>
      <c r="E81" s="10" t="s">
        <v>80</v>
      </c>
      <c r="F81" s="237"/>
      <c r="G81" s="237"/>
      <c r="H81" s="134">
        <f t="shared" si="6"/>
        <v>0</v>
      </c>
      <c r="I81" s="15">
        <f t="shared" si="7"/>
        <v>0</v>
      </c>
      <c r="L81" s="354"/>
      <c r="M81" s="355"/>
      <c r="P81" s="353"/>
    </row>
    <row r="82" spans="1:16" s="349" customFormat="1" ht="15">
      <c r="A82" s="171"/>
      <c r="B82" s="9"/>
      <c r="C82" s="100" t="s">
        <v>4320</v>
      </c>
      <c r="D82" s="10">
        <v>1</v>
      </c>
      <c r="E82" s="10" t="s">
        <v>80</v>
      </c>
      <c r="F82" s="237"/>
      <c r="G82" s="237"/>
      <c r="H82" s="134">
        <f t="shared" si="6"/>
        <v>0</v>
      </c>
      <c r="I82" s="15">
        <f t="shared" si="7"/>
        <v>0</v>
      </c>
      <c r="L82" s="354"/>
      <c r="M82" s="355"/>
      <c r="P82" s="353"/>
    </row>
    <row r="83" spans="1:16" s="349" customFormat="1" ht="15">
      <c r="A83" s="171"/>
      <c r="B83" s="9"/>
      <c r="C83" s="100" t="s">
        <v>4321</v>
      </c>
      <c r="D83" s="10">
        <v>3</v>
      </c>
      <c r="E83" s="10" t="s">
        <v>80</v>
      </c>
      <c r="F83" s="237"/>
      <c r="G83" s="237"/>
      <c r="H83" s="134">
        <f t="shared" si="6"/>
        <v>0</v>
      </c>
      <c r="I83" s="15">
        <f t="shared" si="7"/>
        <v>0</v>
      </c>
      <c r="L83" s="354"/>
      <c r="M83" s="355"/>
      <c r="P83" s="353"/>
    </row>
    <row r="84" spans="1:16">
      <c r="A84" s="129"/>
      <c r="B84" s="129"/>
      <c r="C84" s="130"/>
      <c r="D84" s="165"/>
      <c r="E84" s="133"/>
      <c r="F84" s="134"/>
      <c r="G84" s="134"/>
      <c r="H84" s="134"/>
      <c r="I84" s="134"/>
      <c r="L84" s="347"/>
      <c r="P84" s="353"/>
    </row>
    <row r="85" spans="1:16" s="349" customFormat="1" ht="15">
      <c r="A85" s="171">
        <v>23</v>
      </c>
      <c r="B85" s="171"/>
      <c r="C85" s="172" t="s">
        <v>236</v>
      </c>
      <c r="D85" s="168">
        <f>SUM(D86:D88)</f>
        <v>94</v>
      </c>
      <c r="E85" s="169" t="s">
        <v>80</v>
      </c>
      <c r="F85" s="311" t="s">
        <v>234</v>
      </c>
      <c r="G85" s="311" t="s">
        <v>234</v>
      </c>
      <c r="H85" s="386">
        <f t="shared" ref="H85:I85" si="8">SUM(H86:H88)</f>
        <v>0</v>
      </c>
      <c r="I85" s="386">
        <f t="shared" si="8"/>
        <v>0</v>
      </c>
      <c r="L85" s="354"/>
      <c r="M85" s="355"/>
      <c r="P85" s="353"/>
    </row>
    <row r="86" spans="1:16" s="349" customFormat="1" ht="28.5">
      <c r="A86" s="171"/>
      <c r="B86" s="9"/>
      <c r="C86" s="100" t="s">
        <v>4322</v>
      </c>
      <c r="D86" s="10">
        <v>31</v>
      </c>
      <c r="E86" s="10" t="s">
        <v>80</v>
      </c>
      <c r="F86" s="237"/>
      <c r="G86" s="237"/>
      <c r="H86" s="134">
        <f t="shared" ref="H86:H88" si="9">+D86*F86</f>
        <v>0</v>
      </c>
      <c r="I86" s="15">
        <f t="shared" ref="I86:I88" si="10">+D86*G86</f>
        <v>0</v>
      </c>
      <c r="L86" s="354"/>
      <c r="M86" s="355"/>
      <c r="P86" s="353"/>
    </row>
    <row r="87" spans="1:16" s="349" customFormat="1" ht="15">
      <c r="A87" s="171"/>
      <c r="B87" s="9"/>
      <c r="C87" s="100" t="s">
        <v>4323</v>
      </c>
      <c r="D87" s="10">
        <v>18</v>
      </c>
      <c r="E87" s="10" t="s">
        <v>80</v>
      </c>
      <c r="F87" s="237"/>
      <c r="G87" s="237"/>
      <c r="H87" s="134">
        <f t="shared" si="9"/>
        <v>0</v>
      </c>
      <c r="I87" s="15">
        <f t="shared" si="10"/>
        <v>0</v>
      </c>
      <c r="L87" s="354"/>
      <c r="M87" s="355"/>
      <c r="P87" s="353"/>
    </row>
    <row r="88" spans="1:16" s="349" customFormat="1" ht="28.5">
      <c r="A88" s="171"/>
      <c r="B88" s="9"/>
      <c r="C88" s="100" t="s">
        <v>4324</v>
      </c>
      <c r="D88" s="10">
        <v>45</v>
      </c>
      <c r="E88" s="10" t="s">
        <v>80</v>
      </c>
      <c r="F88" s="237"/>
      <c r="G88" s="237"/>
      <c r="H88" s="134">
        <f t="shared" si="9"/>
        <v>0</v>
      </c>
      <c r="I88" s="15">
        <f t="shared" si="10"/>
        <v>0</v>
      </c>
      <c r="L88" s="354"/>
      <c r="M88" s="355"/>
      <c r="P88" s="353"/>
    </row>
    <row r="89" spans="1:16">
      <c r="A89" s="129"/>
      <c r="B89" s="129"/>
      <c r="C89" s="130"/>
      <c r="D89" s="165"/>
      <c r="E89" s="133"/>
      <c r="F89" s="134"/>
      <c r="G89" s="134"/>
      <c r="H89" s="134"/>
      <c r="I89" s="134"/>
      <c r="L89" s="347"/>
      <c r="P89" s="353"/>
    </row>
    <row r="90" spans="1:16" s="349" customFormat="1" ht="15">
      <c r="A90" s="171">
        <v>24</v>
      </c>
      <c r="B90" s="171"/>
      <c r="C90" s="172" t="s">
        <v>237</v>
      </c>
      <c r="D90" s="168">
        <f>SUM(D91:D204)</f>
        <v>8437</v>
      </c>
      <c r="E90" s="169" t="s">
        <v>80</v>
      </c>
      <c r="F90" s="311" t="s">
        <v>234</v>
      </c>
      <c r="G90" s="311" t="s">
        <v>234</v>
      </c>
      <c r="H90" s="386">
        <f t="shared" ref="H90:I90" si="11">SUM(H91:H204)</f>
        <v>0</v>
      </c>
      <c r="I90" s="386">
        <f t="shared" si="11"/>
        <v>0</v>
      </c>
      <c r="L90" s="354"/>
      <c r="M90" s="355"/>
      <c r="P90" s="353"/>
    </row>
    <row r="91" spans="1:16" s="349" customFormat="1" ht="15">
      <c r="A91" s="171"/>
      <c r="B91" s="9"/>
      <c r="C91" s="100" t="s">
        <v>4325</v>
      </c>
      <c r="D91" s="10">
        <v>25</v>
      </c>
      <c r="E91" s="10" t="s">
        <v>80</v>
      </c>
      <c r="F91" s="237"/>
      <c r="G91" s="237"/>
      <c r="H91" s="134">
        <f t="shared" ref="H91:H154" si="12">+D91*F91</f>
        <v>0</v>
      </c>
      <c r="I91" s="15">
        <f t="shared" ref="I91:I154" si="13">+D91*G91</f>
        <v>0</v>
      </c>
      <c r="L91" s="354"/>
      <c r="M91" s="355"/>
      <c r="P91" s="353"/>
    </row>
    <row r="92" spans="1:16" s="349" customFormat="1" ht="15">
      <c r="A92" s="171"/>
      <c r="B92" s="9"/>
      <c r="C92" s="100" t="s">
        <v>4326</v>
      </c>
      <c r="D92" s="10">
        <v>113</v>
      </c>
      <c r="E92" s="10" t="s">
        <v>80</v>
      </c>
      <c r="F92" s="237"/>
      <c r="G92" s="237"/>
      <c r="H92" s="134">
        <f t="shared" si="12"/>
        <v>0</v>
      </c>
      <c r="I92" s="15">
        <f t="shared" si="13"/>
        <v>0</v>
      </c>
      <c r="L92" s="354"/>
      <c r="M92" s="355"/>
      <c r="P92" s="353"/>
    </row>
    <row r="93" spans="1:16" s="349" customFormat="1" ht="15">
      <c r="A93" s="171"/>
      <c r="B93" s="9"/>
      <c r="C93" s="100" t="s">
        <v>4327</v>
      </c>
      <c r="D93" s="10">
        <v>89</v>
      </c>
      <c r="E93" s="10" t="s">
        <v>80</v>
      </c>
      <c r="F93" s="237"/>
      <c r="G93" s="237"/>
      <c r="H93" s="134">
        <f t="shared" si="12"/>
        <v>0</v>
      </c>
      <c r="I93" s="15">
        <f t="shared" si="13"/>
        <v>0</v>
      </c>
      <c r="L93" s="354"/>
      <c r="M93" s="355"/>
      <c r="P93" s="353"/>
    </row>
    <row r="94" spans="1:16" s="349" customFormat="1" ht="28.5">
      <c r="A94" s="171"/>
      <c r="B94" s="9"/>
      <c r="C94" s="100" t="s">
        <v>4328</v>
      </c>
      <c r="D94" s="10">
        <v>26</v>
      </c>
      <c r="E94" s="10" t="s">
        <v>80</v>
      </c>
      <c r="F94" s="237"/>
      <c r="G94" s="237"/>
      <c r="H94" s="134">
        <f t="shared" si="12"/>
        <v>0</v>
      </c>
      <c r="I94" s="15">
        <f t="shared" si="13"/>
        <v>0</v>
      </c>
      <c r="L94" s="354"/>
      <c r="M94" s="355"/>
      <c r="P94" s="353"/>
    </row>
    <row r="95" spans="1:16" s="349" customFormat="1" ht="15">
      <c r="A95" s="171"/>
      <c r="B95" s="9"/>
      <c r="C95" s="100" t="s">
        <v>4329</v>
      </c>
      <c r="D95" s="10">
        <v>87</v>
      </c>
      <c r="E95" s="10" t="s">
        <v>80</v>
      </c>
      <c r="F95" s="237"/>
      <c r="G95" s="237"/>
      <c r="H95" s="134">
        <f t="shared" si="12"/>
        <v>0</v>
      </c>
      <c r="I95" s="15">
        <f t="shared" si="13"/>
        <v>0</v>
      </c>
      <c r="L95" s="354"/>
      <c r="M95" s="355"/>
      <c r="P95" s="353"/>
    </row>
    <row r="96" spans="1:16" s="349" customFormat="1" ht="28.5">
      <c r="A96" s="171"/>
      <c r="B96" s="9"/>
      <c r="C96" s="100" t="s">
        <v>4330</v>
      </c>
      <c r="D96" s="10">
        <v>108</v>
      </c>
      <c r="E96" s="10" t="s">
        <v>80</v>
      </c>
      <c r="F96" s="237"/>
      <c r="G96" s="237"/>
      <c r="H96" s="134">
        <f t="shared" si="12"/>
        <v>0</v>
      </c>
      <c r="I96" s="15">
        <f t="shared" si="13"/>
        <v>0</v>
      </c>
      <c r="L96" s="354"/>
      <c r="M96" s="355"/>
      <c r="P96" s="353"/>
    </row>
    <row r="97" spans="1:16" s="349" customFormat="1" ht="28.5">
      <c r="A97" s="171"/>
      <c r="B97" s="9"/>
      <c r="C97" s="100" t="s">
        <v>4331</v>
      </c>
      <c r="D97" s="10">
        <v>87</v>
      </c>
      <c r="E97" s="10" t="s">
        <v>80</v>
      </c>
      <c r="F97" s="237"/>
      <c r="G97" s="237"/>
      <c r="H97" s="134">
        <f t="shared" si="12"/>
        <v>0</v>
      </c>
      <c r="I97" s="15">
        <f t="shared" si="13"/>
        <v>0</v>
      </c>
      <c r="L97" s="354"/>
      <c r="M97" s="355"/>
      <c r="P97" s="353"/>
    </row>
    <row r="98" spans="1:16" s="349" customFormat="1" ht="28.5">
      <c r="A98" s="171"/>
      <c r="B98" s="9"/>
      <c r="C98" s="100" t="s">
        <v>4332</v>
      </c>
      <c r="D98" s="10">
        <v>7</v>
      </c>
      <c r="E98" s="10" t="s">
        <v>80</v>
      </c>
      <c r="F98" s="237"/>
      <c r="G98" s="237"/>
      <c r="H98" s="134">
        <f t="shared" si="12"/>
        <v>0</v>
      </c>
      <c r="I98" s="15">
        <f t="shared" si="13"/>
        <v>0</v>
      </c>
      <c r="L98" s="354"/>
      <c r="M98" s="355"/>
      <c r="P98" s="353"/>
    </row>
    <row r="99" spans="1:16" s="349" customFormat="1" ht="28.5">
      <c r="A99" s="171"/>
      <c r="B99" s="9"/>
      <c r="C99" s="100" t="s">
        <v>4333</v>
      </c>
      <c r="D99" s="10">
        <v>12</v>
      </c>
      <c r="E99" s="10" t="s">
        <v>80</v>
      </c>
      <c r="F99" s="237"/>
      <c r="G99" s="237"/>
      <c r="H99" s="134">
        <f t="shared" si="12"/>
        <v>0</v>
      </c>
      <c r="I99" s="15">
        <f t="shared" si="13"/>
        <v>0</v>
      </c>
      <c r="L99" s="354"/>
      <c r="M99" s="355"/>
      <c r="P99" s="353"/>
    </row>
    <row r="100" spans="1:16" s="349" customFormat="1" ht="28.5">
      <c r="A100" s="171"/>
      <c r="B100" s="9"/>
      <c r="C100" s="100" t="s">
        <v>4334</v>
      </c>
      <c r="D100" s="10">
        <v>9</v>
      </c>
      <c r="E100" s="10" t="s">
        <v>80</v>
      </c>
      <c r="F100" s="237"/>
      <c r="G100" s="237"/>
      <c r="H100" s="134">
        <f t="shared" si="12"/>
        <v>0</v>
      </c>
      <c r="I100" s="15">
        <f t="shared" si="13"/>
        <v>0</v>
      </c>
      <c r="L100" s="354"/>
      <c r="M100" s="355"/>
      <c r="P100" s="353"/>
    </row>
    <row r="101" spans="1:16" s="349" customFormat="1" ht="28.5">
      <c r="A101" s="171"/>
      <c r="B101" s="9"/>
      <c r="C101" s="100" t="s">
        <v>4335</v>
      </c>
      <c r="D101" s="10">
        <v>63</v>
      </c>
      <c r="E101" s="10" t="s">
        <v>80</v>
      </c>
      <c r="F101" s="237"/>
      <c r="G101" s="237"/>
      <c r="H101" s="134">
        <f t="shared" si="12"/>
        <v>0</v>
      </c>
      <c r="I101" s="15">
        <f t="shared" si="13"/>
        <v>0</v>
      </c>
      <c r="L101" s="354"/>
      <c r="M101" s="355"/>
      <c r="P101" s="353"/>
    </row>
    <row r="102" spans="1:16" s="349" customFormat="1" ht="28.5">
      <c r="A102" s="171"/>
      <c r="B102" s="9"/>
      <c r="C102" s="100" t="s">
        <v>4336</v>
      </c>
      <c r="D102" s="10">
        <v>134</v>
      </c>
      <c r="E102" s="10" t="s">
        <v>80</v>
      </c>
      <c r="F102" s="237"/>
      <c r="G102" s="237"/>
      <c r="H102" s="134">
        <f t="shared" si="12"/>
        <v>0</v>
      </c>
      <c r="I102" s="15">
        <f t="shared" si="13"/>
        <v>0</v>
      </c>
      <c r="L102" s="354"/>
      <c r="M102" s="355"/>
      <c r="P102" s="353"/>
    </row>
    <row r="103" spans="1:16" s="349" customFormat="1" ht="28.5">
      <c r="A103" s="171"/>
      <c r="B103" s="9"/>
      <c r="C103" s="100" t="s">
        <v>4337</v>
      </c>
      <c r="D103" s="10">
        <v>36</v>
      </c>
      <c r="E103" s="10" t="s">
        <v>80</v>
      </c>
      <c r="F103" s="237"/>
      <c r="G103" s="237"/>
      <c r="H103" s="134">
        <f t="shared" si="12"/>
        <v>0</v>
      </c>
      <c r="I103" s="15">
        <f t="shared" si="13"/>
        <v>0</v>
      </c>
      <c r="L103" s="354"/>
      <c r="M103" s="355"/>
      <c r="P103" s="353"/>
    </row>
    <row r="104" spans="1:16" s="349" customFormat="1" ht="15">
      <c r="A104" s="171"/>
      <c r="B104" s="9"/>
      <c r="C104" s="100" t="s">
        <v>4338</v>
      </c>
      <c r="D104" s="10">
        <v>60</v>
      </c>
      <c r="E104" s="10" t="s">
        <v>80</v>
      </c>
      <c r="F104" s="237"/>
      <c r="G104" s="237"/>
      <c r="H104" s="134">
        <f t="shared" si="12"/>
        <v>0</v>
      </c>
      <c r="I104" s="15">
        <f t="shared" si="13"/>
        <v>0</v>
      </c>
      <c r="L104" s="354"/>
      <c r="M104" s="355"/>
      <c r="P104" s="353"/>
    </row>
    <row r="105" spans="1:16" s="349" customFormat="1" ht="28.5">
      <c r="A105" s="171"/>
      <c r="B105" s="9"/>
      <c r="C105" s="100" t="s">
        <v>4339</v>
      </c>
      <c r="D105" s="10">
        <v>10</v>
      </c>
      <c r="E105" s="10" t="s">
        <v>80</v>
      </c>
      <c r="F105" s="237"/>
      <c r="G105" s="237"/>
      <c r="H105" s="134">
        <f t="shared" si="12"/>
        <v>0</v>
      </c>
      <c r="I105" s="15">
        <f t="shared" si="13"/>
        <v>0</v>
      </c>
      <c r="L105" s="354"/>
      <c r="M105" s="355"/>
      <c r="P105" s="353"/>
    </row>
    <row r="106" spans="1:16" s="349" customFormat="1" ht="28.5">
      <c r="A106" s="171"/>
      <c r="B106" s="9"/>
      <c r="C106" s="100" t="s">
        <v>4340</v>
      </c>
      <c r="D106" s="10">
        <v>16</v>
      </c>
      <c r="E106" s="10" t="s">
        <v>80</v>
      </c>
      <c r="F106" s="237"/>
      <c r="G106" s="237"/>
      <c r="H106" s="134">
        <f t="shared" si="12"/>
        <v>0</v>
      </c>
      <c r="I106" s="15">
        <f t="shared" si="13"/>
        <v>0</v>
      </c>
      <c r="L106" s="354"/>
      <c r="M106" s="355"/>
      <c r="P106" s="353"/>
    </row>
    <row r="107" spans="1:16" s="349" customFormat="1" ht="28.5">
      <c r="A107" s="171"/>
      <c r="B107" s="9"/>
      <c r="C107" s="100" t="s">
        <v>4341</v>
      </c>
      <c r="D107" s="10">
        <v>113</v>
      </c>
      <c r="E107" s="10" t="s">
        <v>80</v>
      </c>
      <c r="F107" s="237"/>
      <c r="G107" s="237"/>
      <c r="H107" s="134">
        <f t="shared" si="12"/>
        <v>0</v>
      </c>
      <c r="I107" s="15">
        <f t="shared" si="13"/>
        <v>0</v>
      </c>
      <c r="L107" s="354"/>
      <c r="M107" s="355"/>
      <c r="P107" s="353"/>
    </row>
    <row r="108" spans="1:16" s="349" customFormat="1" ht="28.5">
      <c r="A108" s="171"/>
      <c r="B108" s="9"/>
      <c r="C108" s="100" t="s">
        <v>4342</v>
      </c>
      <c r="D108" s="10">
        <v>229</v>
      </c>
      <c r="E108" s="10" t="s">
        <v>80</v>
      </c>
      <c r="F108" s="237"/>
      <c r="G108" s="237"/>
      <c r="H108" s="134">
        <f t="shared" si="12"/>
        <v>0</v>
      </c>
      <c r="I108" s="15">
        <f t="shared" si="13"/>
        <v>0</v>
      </c>
      <c r="L108" s="354"/>
      <c r="M108" s="355"/>
      <c r="P108" s="353"/>
    </row>
    <row r="109" spans="1:16" s="349" customFormat="1" ht="28.5">
      <c r="A109" s="171"/>
      <c r="B109" s="9"/>
      <c r="C109" s="100" t="s">
        <v>4343</v>
      </c>
      <c r="D109" s="10">
        <v>92</v>
      </c>
      <c r="E109" s="10" t="s">
        <v>80</v>
      </c>
      <c r="F109" s="237"/>
      <c r="G109" s="237"/>
      <c r="H109" s="134">
        <f t="shared" si="12"/>
        <v>0</v>
      </c>
      <c r="I109" s="15">
        <f t="shared" si="13"/>
        <v>0</v>
      </c>
      <c r="L109" s="354"/>
      <c r="M109" s="355"/>
      <c r="P109" s="353"/>
    </row>
    <row r="110" spans="1:16" s="349" customFormat="1" ht="28.5">
      <c r="A110" s="171"/>
      <c r="B110" s="9"/>
      <c r="C110" s="100" t="s">
        <v>4344</v>
      </c>
      <c r="D110" s="10">
        <v>75</v>
      </c>
      <c r="E110" s="10" t="s">
        <v>80</v>
      </c>
      <c r="F110" s="237"/>
      <c r="G110" s="237"/>
      <c r="H110" s="134">
        <f t="shared" si="12"/>
        <v>0</v>
      </c>
      <c r="I110" s="15">
        <f t="shared" si="13"/>
        <v>0</v>
      </c>
      <c r="L110" s="354"/>
      <c r="M110" s="355"/>
      <c r="P110" s="353"/>
    </row>
    <row r="111" spans="1:16" s="349" customFormat="1" ht="28.5">
      <c r="A111" s="171"/>
      <c r="B111" s="9"/>
      <c r="C111" s="100" t="s">
        <v>4345</v>
      </c>
      <c r="D111" s="10">
        <v>33</v>
      </c>
      <c r="E111" s="10" t="s">
        <v>80</v>
      </c>
      <c r="F111" s="237"/>
      <c r="G111" s="237"/>
      <c r="H111" s="134">
        <f t="shared" si="12"/>
        <v>0</v>
      </c>
      <c r="I111" s="15">
        <f t="shared" si="13"/>
        <v>0</v>
      </c>
      <c r="L111" s="354"/>
      <c r="M111" s="355"/>
      <c r="P111" s="353"/>
    </row>
    <row r="112" spans="1:16" s="349" customFormat="1" ht="15">
      <c r="A112" s="171"/>
      <c r="B112" s="9"/>
      <c r="C112" s="100" t="s">
        <v>4346</v>
      </c>
      <c r="D112" s="10">
        <v>15</v>
      </c>
      <c r="E112" s="10" t="s">
        <v>80</v>
      </c>
      <c r="F112" s="237"/>
      <c r="G112" s="237"/>
      <c r="H112" s="134">
        <f t="shared" si="12"/>
        <v>0</v>
      </c>
      <c r="I112" s="15">
        <f t="shared" si="13"/>
        <v>0</v>
      </c>
      <c r="L112" s="354"/>
      <c r="M112" s="355"/>
      <c r="P112" s="353"/>
    </row>
    <row r="113" spans="1:16" s="349" customFormat="1" ht="15">
      <c r="A113" s="171"/>
      <c r="B113" s="9"/>
      <c r="C113" s="100" t="s">
        <v>4347</v>
      </c>
      <c r="D113" s="10">
        <v>18</v>
      </c>
      <c r="E113" s="10" t="s">
        <v>80</v>
      </c>
      <c r="F113" s="237"/>
      <c r="G113" s="237"/>
      <c r="H113" s="134">
        <f t="shared" si="12"/>
        <v>0</v>
      </c>
      <c r="I113" s="15">
        <f t="shared" si="13"/>
        <v>0</v>
      </c>
      <c r="L113" s="354"/>
      <c r="M113" s="355"/>
      <c r="P113" s="353"/>
    </row>
    <row r="114" spans="1:16" s="349" customFormat="1" ht="15">
      <c r="A114" s="171"/>
      <c r="B114" s="9"/>
      <c r="C114" s="100" t="s">
        <v>4348</v>
      </c>
      <c r="D114" s="10">
        <v>8</v>
      </c>
      <c r="E114" s="10" t="s">
        <v>80</v>
      </c>
      <c r="F114" s="237"/>
      <c r="G114" s="237"/>
      <c r="H114" s="134">
        <f t="shared" si="12"/>
        <v>0</v>
      </c>
      <c r="I114" s="15">
        <f t="shared" si="13"/>
        <v>0</v>
      </c>
      <c r="L114" s="354"/>
      <c r="M114" s="355"/>
      <c r="P114" s="353"/>
    </row>
    <row r="115" spans="1:16" s="349" customFormat="1" ht="15">
      <c r="A115" s="171"/>
      <c r="B115" s="9"/>
      <c r="C115" s="100" t="s">
        <v>4349</v>
      </c>
      <c r="D115" s="10">
        <v>103</v>
      </c>
      <c r="E115" s="10" t="s">
        <v>80</v>
      </c>
      <c r="F115" s="237"/>
      <c r="G115" s="237"/>
      <c r="H115" s="134">
        <f t="shared" si="12"/>
        <v>0</v>
      </c>
      <c r="I115" s="15">
        <f t="shared" si="13"/>
        <v>0</v>
      </c>
      <c r="L115" s="354"/>
      <c r="M115" s="355"/>
      <c r="P115" s="353"/>
    </row>
    <row r="116" spans="1:16" s="349" customFormat="1" ht="15">
      <c r="A116" s="171"/>
      <c r="B116" s="9"/>
      <c r="C116" s="100" t="s">
        <v>4350</v>
      </c>
      <c r="D116" s="10">
        <v>82</v>
      </c>
      <c r="E116" s="10" t="s">
        <v>80</v>
      </c>
      <c r="F116" s="237"/>
      <c r="G116" s="237"/>
      <c r="H116" s="134">
        <f t="shared" si="12"/>
        <v>0</v>
      </c>
      <c r="I116" s="15">
        <f t="shared" si="13"/>
        <v>0</v>
      </c>
      <c r="L116" s="354"/>
      <c r="M116" s="355"/>
      <c r="P116" s="353"/>
    </row>
    <row r="117" spans="1:16" s="349" customFormat="1" ht="28.5">
      <c r="A117" s="171"/>
      <c r="B117" s="9"/>
      <c r="C117" s="100" t="s">
        <v>4351</v>
      </c>
      <c r="D117" s="10">
        <v>50</v>
      </c>
      <c r="E117" s="10" t="s">
        <v>80</v>
      </c>
      <c r="F117" s="237"/>
      <c r="G117" s="237"/>
      <c r="H117" s="134">
        <f t="shared" si="12"/>
        <v>0</v>
      </c>
      <c r="I117" s="15">
        <f t="shared" si="13"/>
        <v>0</v>
      </c>
      <c r="L117" s="354"/>
      <c r="M117" s="355"/>
      <c r="P117" s="353"/>
    </row>
    <row r="118" spans="1:16" s="349" customFormat="1" ht="15">
      <c r="A118" s="171"/>
      <c r="B118" s="9"/>
      <c r="C118" s="100" t="s">
        <v>4352</v>
      </c>
      <c r="D118" s="10">
        <v>39</v>
      </c>
      <c r="E118" s="10" t="s">
        <v>80</v>
      </c>
      <c r="F118" s="237"/>
      <c r="G118" s="237"/>
      <c r="H118" s="134">
        <f t="shared" si="12"/>
        <v>0</v>
      </c>
      <c r="I118" s="15">
        <f t="shared" si="13"/>
        <v>0</v>
      </c>
      <c r="L118" s="354"/>
      <c r="M118" s="355"/>
      <c r="P118" s="353"/>
    </row>
    <row r="119" spans="1:16" s="349" customFormat="1" ht="28.5">
      <c r="A119" s="171"/>
      <c r="B119" s="9"/>
      <c r="C119" s="100" t="s">
        <v>4353</v>
      </c>
      <c r="D119" s="10">
        <v>197</v>
      </c>
      <c r="E119" s="10" t="s">
        <v>80</v>
      </c>
      <c r="F119" s="237"/>
      <c r="G119" s="237"/>
      <c r="H119" s="134">
        <f t="shared" si="12"/>
        <v>0</v>
      </c>
      <c r="I119" s="15">
        <f t="shared" si="13"/>
        <v>0</v>
      </c>
      <c r="L119" s="354"/>
      <c r="M119" s="355"/>
      <c r="P119" s="353"/>
    </row>
    <row r="120" spans="1:16" s="349" customFormat="1" ht="28.5">
      <c r="A120" s="171"/>
      <c r="B120" s="9"/>
      <c r="C120" s="100" t="s">
        <v>4354</v>
      </c>
      <c r="D120" s="10">
        <v>68</v>
      </c>
      <c r="E120" s="10" t="s">
        <v>80</v>
      </c>
      <c r="F120" s="237"/>
      <c r="G120" s="237"/>
      <c r="H120" s="134">
        <f t="shared" si="12"/>
        <v>0</v>
      </c>
      <c r="I120" s="15">
        <f t="shared" si="13"/>
        <v>0</v>
      </c>
      <c r="L120" s="354"/>
      <c r="M120" s="355"/>
      <c r="P120" s="353"/>
    </row>
    <row r="121" spans="1:16" s="349" customFormat="1" ht="15">
      <c r="A121" s="171"/>
      <c r="B121" s="9"/>
      <c r="C121" s="100" t="s">
        <v>4355</v>
      </c>
      <c r="D121" s="10">
        <v>28</v>
      </c>
      <c r="E121" s="10" t="s">
        <v>80</v>
      </c>
      <c r="F121" s="237"/>
      <c r="G121" s="237"/>
      <c r="H121" s="134">
        <f t="shared" si="12"/>
        <v>0</v>
      </c>
      <c r="I121" s="15">
        <f t="shared" si="13"/>
        <v>0</v>
      </c>
      <c r="L121" s="354"/>
      <c r="M121" s="355"/>
      <c r="P121" s="353"/>
    </row>
    <row r="122" spans="1:16" s="349" customFormat="1" ht="15">
      <c r="A122" s="171"/>
      <c r="B122" s="9"/>
      <c r="C122" s="100" t="s">
        <v>4356</v>
      </c>
      <c r="D122" s="10">
        <v>5</v>
      </c>
      <c r="E122" s="10" t="s">
        <v>80</v>
      </c>
      <c r="F122" s="237"/>
      <c r="G122" s="237"/>
      <c r="H122" s="134">
        <f t="shared" si="12"/>
        <v>0</v>
      </c>
      <c r="I122" s="15">
        <f t="shared" si="13"/>
        <v>0</v>
      </c>
      <c r="L122" s="354"/>
      <c r="M122" s="355"/>
      <c r="P122" s="353"/>
    </row>
    <row r="123" spans="1:16" s="349" customFormat="1" ht="28.5">
      <c r="A123" s="171"/>
      <c r="B123" s="9"/>
      <c r="C123" s="100" t="s">
        <v>4357</v>
      </c>
      <c r="D123" s="10">
        <v>42</v>
      </c>
      <c r="E123" s="10" t="s">
        <v>80</v>
      </c>
      <c r="F123" s="237"/>
      <c r="G123" s="237"/>
      <c r="H123" s="134">
        <f t="shared" si="12"/>
        <v>0</v>
      </c>
      <c r="I123" s="15">
        <f t="shared" si="13"/>
        <v>0</v>
      </c>
      <c r="L123" s="354"/>
      <c r="M123" s="355"/>
      <c r="P123" s="353"/>
    </row>
    <row r="124" spans="1:16" s="349" customFormat="1" ht="15">
      <c r="A124" s="171"/>
      <c r="B124" s="9"/>
      <c r="C124" s="100" t="s">
        <v>4358</v>
      </c>
      <c r="D124" s="10">
        <v>18</v>
      </c>
      <c r="E124" s="10" t="s">
        <v>80</v>
      </c>
      <c r="F124" s="237"/>
      <c r="G124" s="237"/>
      <c r="H124" s="134">
        <f t="shared" si="12"/>
        <v>0</v>
      </c>
      <c r="I124" s="15">
        <f t="shared" si="13"/>
        <v>0</v>
      </c>
      <c r="L124" s="354"/>
      <c r="M124" s="355"/>
      <c r="P124" s="353"/>
    </row>
    <row r="125" spans="1:16" s="349" customFormat="1" ht="15">
      <c r="A125" s="171"/>
      <c r="B125" s="9"/>
      <c r="C125" s="100" t="s">
        <v>4359</v>
      </c>
      <c r="D125" s="10">
        <v>63</v>
      </c>
      <c r="E125" s="10" t="s">
        <v>80</v>
      </c>
      <c r="F125" s="237"/>
      <c r="G125" s="237"/>
      <c r="H125" s="134">
        <f t="shared" si="12"/>
        <v>0</v>
      </c>
      <c r="I125" s="15">
        <f t="shared" si="13"/>
        <v>0</v>
      </c>
      <c r="L125" s="354"/>
      <c r="M125" s="355"/>
      <c r="P125" s="353"/>
    </row>
    <row r="126" spans="1:16" s="349" customFormat="1" ht="28.5">
      <c r="A126" s="171"/>
      <c r="B126" s="9"/>
      <c r="C126" s="100" t="s">
        <v>4360</v>
      </c>
      <c r="D126" s="10">
        <v>195</v>
      </c>
      <c r="E126" s="10" t="s">
        <v>80</v>
      </c>
      <c r="F126" s="237"/>
      <c r="G126" s="237"/>
      <c r="H126" s="134">
        <f t="shared" si="12"/>
        <v>0</v>
      </c>
      <c r="I126" s="15">
        <f t="shared" si="13"/>
        <v>0</v>
      </c>
      <c r="L126" s="354"/>
      <c r="M126" s="355"/>
      <c r="P126" s="353"/>
    </row>
    <row r="127" spans="1:16" s="349" customFormat="1" ht="15">
      <c r="A127" s="171"/>
      <c r="B127" s="9"/>
      <c r="C127" s="100" t="s">
        <v>4361</v>
      </c>
      <c r="D127" s="10">
        <v>336</v>
      </c>
      <c r="E127" s="10" t="s">
        <v>80</v>
      </c>
      <c r="F127" s="237"/>
      <c r="G127" s="237"/>
      <c r="H127" s="134">
        <f t="shared" si="12"/>
        <v>0</v>
      </c>
      <c r="I127" s="15">
        <f t="shared" si="13"/>
        <v>0</v>
      </c>
      <c r="L127" s="354"/>
      <c r="M127" s="355"/>
      <c r="P127" s="353"/>
    </row>
    <row r="128" spans="1:16" s="349" customFormat="1" ht="15">
      <c r="A128" s="171"/>
      <c r="B128" s="9"/>
      <c r="C128" s="100" t="s">
        <v>4362</v>
      </c>
      <c r="D128" s="10">
        <v>159</v>
      </c>
      <c r="E128" s="10" t="s">
        <v>80</v>
      </c>
      <c r="F128" s="237"/>
      <c r="G128" s="237"/>
      <c r="H128" s="134">
        <f t="shared" si="12"/>
        <v>0</v>
      </c>
      <c r="I128" s="15">
        <f t="shared" si="13"/>
        <v>0</v>
      </c>
      <c r="L128" s="354"/>
      <c r="M128" s="355"/>
      <c r="P128" s="353"/>
    </row>
    <row r="129" spans="1:16" s="349" customFormat="1" ht="28.5">
      <c r="A129" s="171"/>
      <c r="B129" s="9"/>
      <c r="C129" s="100" t="s">
        <v>4363</v>
      </c>
      <c r="D129" s="10">
        <v>376</v>
      </c>
      <c r="E129" s="10" t="s">
        <v>80</v>
      </c>
      <c r="F129" s="237"/>
      <c r="G129" s="237"/>
      <c r="H129" s="134">
        <f t="shared" si="12"/>
        <v>0</v>
      </c>
      <c r="I129" s="15">
        <f t="shared" si="13"/>
        <v>0</v>
      </c>
      <c r="L129" s="354"/>
      <c r="M129" s="355"/>
      <c r="P129" s="353"/>
    </row>
    <row r="130" spans="1:16" s="349" customFormat="1" ht="28.5">
      <c r="A130" s="171"/>
      <c r="B130" s="9"/>
      <c r="C130" s="100" t="s">
        <v>4364</v>
      </c>
      <c r="D130" s="10">
        <v>143</v>
      </c>
      <c r="E130" s="10" t="s">
        <v>80</v>
      </c>
      <c r="F130" s="237"/>
      <c r="G130" s="237"/>
      <c r="H130" s="134">
        <f t="shared" si="12"/>
        <v>0</v>
      </c>
      <c r="I130" s="15">
        <f t="shared" si="13"/>
        <v>0</v>
      </c>
      <c r="L130" s="354"/>
      <c r="M130" s="355"/>
      <c r="P130" s="353"/>
    </row>
    <row r="131" spans="1:16" s="349" customFormat="1" ht="28.5">
      <c r="A131" s="171"/>
      <c r="B131" s="9"/>
      <c r="C131" s="100" t="s">
        <v>4365</v>
      </c>
      <c r="D131" s="10">
        <v>56</v>
      </c>
      <c r="E131" s="10" t="s">
        <v>80</v>
      </c>
      <c r="F131" s="237"/>
      <c r="G131" s="237"/>
      <c r="H131" s="134">
        <f t="shared" si="12"/>
        <v>0</v>
      </c>
      <c r="I131" s="15">
        <f t="shared" si="13"/>
        <v>0</v>
      </c>
      <c r="L131" s="354"/>
      <c r="M131" s="355"/>
      <c r="P131" s="353"/>
    </row>
    <row r="132" spans="1:16" s="349" customFormat="1" ht="28.5">
      <c r="A132" s="171"/>
      <c r="B132" s="9"/>
      <c r="C132" s="100" t="s">
        <v>4366</v>
      </c>
      <c r="D132" s="10">
        <v>52</v>
      </c>
      <c r="E132" s="10" t="s">
        <v>80</v>
      </c>
      <c r="F132" s="237"/>
      <c r="G132" s="237"/>
      <c r="H132" s="134">
        <f t="shared" si="12"/>
        <v>0</v>
      </c>
      <c r="I132" s="15">
        <f t="shared" si="13"/>
        <v>0</v>
      </c>
      <c r="L132" s="354"/>
      <c r="M132" s="355"/>
      <c r="P132" s="353"/>
    </row>
    <row r="133" spans="1:16" s="349" customFormat="1" ht="15">
      <c r="A133" s="171"/>
      <c r="B133" s="9"/>
      <c r="C133" s="100" t="s">
        <v>4367</v>
      </c>
      <c r="D133" s="10">
        <v>197</v>
      </c>
      <c r="E133" s="10" t="s">
        <v>80</v>
      </c>
      <c r="F133" s="237"/>
      <c r="G133" s="237"/>
      <c r="H133" s="134">
        <f t="shared" si="12"/>
        <v>0</v>
      </c>
      <c r="I133" s="15">
        <f t="shared" si="13"/>
        <v>0</v>
      </c>
      <c r="L133" s="354"/>
      <c r="M133" s="355"/>
      <c r="P133" s="353"/>
    </row>
    <row r="134" spans="1:16" s="349" customFormat="1" ht="28.5">
      <c r="A134" s="171"/>
      <c r="B134" s="9"/>
      <c r="C134" s="100" t="s">
        <v>4368</v>
      </c>
      <c r="D134" s="10">
        <v>40</v>
      </c>
      <c r="E134" s="10" t="s">
        <v>80</v>
      </c>
      <c r="F134" s="237"/>
      <c r="G134" s="237"/>
      <c r="H134" s="134">
        <f t="shared" si="12"/>
        <v>0</v>
      </c>
      <c r="I134" s="15">
        <f t="shared" si="13"/>
        <v>0</v>
      </c>
      <c r="L134" s="354"/>
      <c r="M134" s="355"/>
      <c r="P134" s="353"/>
    </row>
    <row r="135" spans="1:16" s="349" customFormat="1" ht="15">
      <c r="A135" s="171"/>
      <c r="B135" s="9"/>
      <c r="C135" s="100" t="s">
        <v>4369</v>
      </c>
      <c r="D135" s="10">
        <v>47</v>
      </c>
      <c r="E135" s="10" t="s">
        <v>80</v>
      </c>
      <c r="F135" s="237"/>
      <c r="G135" s="237"/>
      <c r="H135" s="134">
        <f t="shared" si="12"/>
        <v>0</v>
      </c>
      <c r="I135" s="15">
        <f t="shared" si="13"/>
        <v>0</v>
      </c>
      <c r="L135" s="354"/>
      <c r="M135" s="355"/>
      <c r="P135" s="353"/>
    </row>
    <row r="136" spans="1:16" s="349" customFormat="1" ht="15">
      <c r="A136" s="171"/>
      <c r="B136" s="9"/>
      <c r="C136" s="100" t="s">
        <v>4370</v>
      </c>
      <c r="D136" s="10">
        <v>20</v>
      </c>
      <c r="E136" s="10" t="s">
        <v>80</v>
      </c>
      <c r="F136" s="237"/>
      <c r="G136" s="237"/>
      <c r="H136" s="134">
        <f t="shared" si="12"/>
        <v>0</v>
      </c>
      <c r="I136" s="15">
        <f t="shared" si="13"/>
        <v>0</v>
      </c>
      <c r="L136" s="354"/>
      <c r="M136" s="355"/>
      <c r="P136" s="353"/>
    </row>
    <row r="137" spans="1:16" s="349" customFormat="1" ht="15">
      <c r="A137" s="171"/>
      <c r="B137" s="9"/>
      <c r="C137" s="100" t="s">
        <v>4371</v>
      </c>
      <c r="D137" s="10">
        <v>230</v>
      </c>
      <c r="E137" s="10" t="s">
        <v>80</v>
      </c>
      <c r="F137" s="237"/>
      <c r="G137" s="237"/>
      <c r="H137" s="134">
        <f t="shared" si="12"/>
        <v>0</v>
      </c>
      <c r="I137" s="15">
        <f t="shared" si="13"/>
        <v>0</v>
      </c>
      <c r="L137" s="354"/>
      <c r="M137" s="355"/>
      <c r="P137" s="353"/>
    </row>
    <row r="138" spans="1:16" s="349" customFormat="1" ht="15">
      <c r="A138" s="171"/>
      <c r="B138" s="9"/>
      <c r="C138" s="100" t="s">
        <v>4372</v>
      </c>
      <c r="D138" s="10">
        <v>90</v>
      </c>
      <c r="E138" s="10" t="s">
        <v>80</v>
      </c>
      <c r="F138" s="237"/>
      <c r="G138" s="237"/>
      <c r="H138" s="134">
        <f t="shared" si="12"/>
        <v>0</v>
      </c>
      <c r="I138" s="15">
        <f t="shared" si="13"/>
        <v>0</v>
      </c>
      <c r="L138" s="354"/>
      <c r="M138" s="355"/>
      <c r="P138" s="353"/>
    </row>
    <row r="139" spans="1:16" s="349" customFormat="1" ht="15">
      <c r="A139" s="171"/>
      <c r="B139" s="9"/>
      <c r="C139" s="100" t="s">
        <v>4373</v>
      </c>
      <c r="D139" s="10">
        <v>107</v>
      </c>
      <c r="E139" s="10" t="s">
        <v>80</v>
      </c>
      <c r="F139" s="237"/>
      <c r="G139" s="237"/>
      <c r="H139" s="134">
        <f t="shared" si="12"/>
        <v>0</v>
      </c>
      <c r="I139" s="15">
        <f t="shared" si="13"/>
        <v>0</v>
      </c>
      <c r="L139" s="354"/>
      <c r="M139" s="355"/>
      <c r="P139" s="353"/>
    </row>
    <row r="140" spans="1:16" s="349" customFormat="1" ht="15">
      <c r="A140" s="171"/>
      <c r="B140" s="9"/>
      <c r="C140" s="100" t="s">
        <v>4374</v>
      </c>
      <c r="D140" s="10">
        <v>77</v>
      </c>
      <c r="E140" s="10" t="s">
        <v>80</v>
      </c>
      <c r="F140" s="237"/>
      <c r="G140" s="237"/>
      <c r="H140" s="134">
        <f t="shared" si="12"/>
        <v>0</v>
      </c>
      <c r="I140" s="15">
        <f t="shared" si="13"/>
        <v>0</v>
      </c>
      <c r="L140" s="354"/>
      <c r="M140" s="355"/>
      <c r="P140" s="353"/>
    </row>
    <row r="141" spans="1:16" s="349" customFormat="1" ht="15">
      <c r="A141" s="171"/>
      <c r="B141" s="9"/>
      <c r="C141" s="100" t="s">
        <v>4375</v>
      </c>
      <c r="D141" s="10">
        <v>15</v>
      </c>
      <c r="E141" s="10" t="s">
        <v>80</v>
      </c>
      <c r="F141" s="237"/>
      <c r="G141" s="237"/>
      <c r="H141" s="134">
        <f t="shared" si="12"/>
        <v>0</v>
      </c>
      <c r="I141" s="15">
        <f t="shared" si="13"/>
        <v>0</v>
      </c>
      <c r="L141" s="354"/>
      <c r="M141" s="355"/>
      <c r="P141" s="353"/>
    </row>
    <row r="142" spans="1:16" s="349" customFormat="1" ht="15">
      <c r="A142" s="171"/>
      <c r="B142" s="9"/>
      <c r="C142" s="100" t="s">
        <v>4376</v>
      </c>
      <c r="D142" s="10">
        <v>176</v>
      </c>
      <c r="E142" s="10" t="s">
        <v>80</v>
      </c>
      <c r="F142" s="237"/>
      <c r="G142" s="237"/>
      <c r="H142" s="134">
        <f t="shared" si="12"/>
        <v>0</v>
      </c>
      <c r="I142" s="15">
        <f t="shared" si="13"/>
        <v>0</v>
      </c>
      <c r="L142" s="354"/>
      <c r="M142" s="355"/>
      <c r="P142" s="353"/>
    </row>
    <row r="143" spans="1:16" s="349" customFormat="1" ht="15">
      <c r="A143" s="171"/>
      <c r="B143" s="9"/>
      <c r="C143" s="100" t="s">
        <v>4377</v>
      </c>
      <c r="D143" s="10">
        <v>114</v>
      </c>
      <c r="E143" s="10" t="s">
        <v>80</v>
      </c>
      <c r="F143" s="237"/>
      <c r="G143" s="237"/>
      <c r="H143" s="134">
        <f t="shared" si="12"/>
        <v>0</v>
      </c>
      <c r="I143" s="15">
        <f t="shared" si="13"/>
        <v>0</v>
      </c>
      <c r="L143" s="354"/>
      <c r="M143" s="355"/>
      <c r="P143" s="353"/>
    </row>
    <row r="144" spans="1:16" s="349" customFormat="1" ht="28.5">
      <c r="A144" s="171"/>
      <c r="B144" s="9"/>
      <c r="C144" s="100" t="s">
        <v>4378</v>
      </c>
      <c r="D144" s="10">
        <v>23</v>
      </c>
      <c r="E144" s="10" t="s">
        <v>80</v>
      </c>
      <c r="F144" s="237"/>
      <c r="G144" s="237"/>
      <c r="H144" s="134">
        <f t="shared" si="12"/>
        <v>0</v>
      </c>
      <c r="I144" s="15">
        <f t="shared" si="13"/>
        <v>0</v>
      </c>
      <c r="L144" s="354"/>
      <c r="M144" s="355"/>
      <c r="P144" s="353"/>
    </row>
    <row r="145" spans="1:16" s="349" customFormat="1" ht="28.5">
      <c r="A145" s="171"/>
      <c r="B145" s="9"/>
      <c r="C145" s="100" t="s">
        <v>4379</v>
      </c>
      <c r="D145" s="10">
        <v>50</v>
      </c>
      <c r="E145" s="10" t="s">
        <v>80</v>
      </c>
      <c r="F145" s="237"/>
      <c r="G145" s="237"/>
      <c r="H145" s="134">
        <f t="shared" si="12"/>
        <v>0</v>
      </c>
      <c r="I145" s="15">
        <f t="shared" si="13"/>
        <v>0</v>
      </c>
      <c r="L145" s="354"/>
      <c r="M145" s="355"/>
      <c r="P145" s="353"/>
    </row>
    <row r="146" spans="1:16" s="349" customFormat="1" ht="28.5">
      <c r="A146" s="171"/>
      <c r="B146" s="9"/>
      <c r="C146" s="100" t="s">
        <v>4380</v>
      </c>
      <c r="D146" s="10">
        <v>26</v>
      </c>
      <c r="E146" s="10" t="s">
        <v>80</v>
      </c>
      <c r="F146" s="237"/>
      <c r="G146" s="237"/>
      <c r="H146" s="134">
        <f t="shared" si="12"/>
        <v>0</v>
      </c>
      <c r="I146" s="15">
        <f t="shared" si="13"/>
        <v>0</v>
      </c>
      <c r="L146" s="354"/>
      <c r="M146" s="355"/>
      <c r="P146" s="353"/>
    </row>
    <row r="147" spans="1:16" s="349" customFormat="1" ht="28.5">
      <c r="A147" s="171"/>
      <c r="B147" s="9"/>
      <c r="C147" s="100" t="s">
        <v>4381</v>
      </c>
      <c r="D147" s="10">
        <v>30</v>
      </c>
      <c r="E147" s="10" t="s">
        <v>80</v>
      </c>
      <c r="F147" s="237"/>
      <c r="G147" s="237"/>
      <c r="H147" s="134">
        <f t="shared" si="12"/>
        <v>0</v>
      </c>
      <c r="I147" s="15">
        <f t="shared" si="13"/>
        <v>0</v>
      </c>
      <c r="L147" s="354"/>
      <c r="M147" s="355"/>
      <c r="P147" s="353"/>
    </row>
    <row r="148" spans="1:16" s="349" customFormat="1" ht="15">
      <c r="A148" s="171"/>
      <c r="B148" s="9"/>
      <c r="C148" s="100" t="s">
        <v>4382</v>
      </c>
      <c r="D148" s="10">
        <v>45</v>
      </c>
      <c r="E148" s="10" t="s">
        <v>80</v>
      </c>
      <c r="F148" s="237"/>
      <c r="G148" s="237"/>
      <c r="H148" s="134">
        <f t="shared" si="12"/>
        <v>0</v>
      </c>
      <c r="I148" s="15">
        <f t="shared" si="13"/>
        <v>0</v>
      </c>
      <c r="L148" s="354"/>
      <c r="M148" s="355"/>
      <c r="P148" s="353"/>
    </row>
    <row r="149" spans="1:16" s="349" customFormat="1" ht="28.5">
      <c r="A149" s="171"/>
      <c r="B149" s="9"/>
      <c r="C149" s="100" t="s">
        <v>4383</v>
      </c>
      <c r="D149" s="10">
        <v>41</v>
      </c>
      <c r="E149" s="10" t="s">
        <v>80</v>
      </c>
      <c r="F149" s="237"/>
      <c r="G149" s="237"/>
      <c r="H149" s="134">
        <f t="shared" si="12"/>
        <v>0</v>
      </c>
      <c r="I149" s="15">
        <f t="shared" si="13"/>
        <v>0</v>
      </c>
      <c r="L149" s="354"/>
      <c r="M149" s="355"/>
      <c r="P149" s="353"/>
    </row>
    <row r="150" spans="1:16" s="349" customFormat="1" ht="15">
      <c r="A150" s="171"/>
      <c r="B150" s="9"/>
      <c r="C150" s="100" t="s">
        <v>4384</v>
      </c>
      <c r="D150" s="10">
        <v>5</v>
      </c>
      <c r="E150" s="10" t="s">
        <v>80</v>
      </c>
      <c r="F150" s="237"/>
      <c r="G150" s="237"/>
      <c r="H150" s="134">
        <f t="shared" si="12"/>
        <v>0</v>
      </c>
      <c r="I150" s="15">
        <f t="shared" si="13"/>
        <v>0</v>
      </c>
      <c r="L150" s="354"/>
      <c r="M150" s="355"/>
      <c r="P150" s="353"/>
    </row>
    <row r="151" spans="1:16" s="349" customFormat="1" ht="28.5">
      <c r="A151" s="171"/>
      <c r="B151" s="9"/>
      <c r="C151" s="100" t="s">
        <v>4385</v>
      </c>
      <c r="D151" s="10">
        <v>62</v>
      </c>
      <c r="E151" s="10" t="s">
        <v>80</v>
      </c>
      <c r="F151" s="237"/>
      <c r="G151" s="237"/>
      <c r="H151" s="134">
        <f t="shared" si="12"/>
        <v>0</v>
      </c>
      <c r="I151" s="15">
        <f t="shared" si="13"/>
        <v>0</v>
      </c>
      <c r="L151" s="354"/>
      <c r="M151" s="355"/>
      <c r="P151" s="353"/>
    </row>
    <row r="152" spans="1:16" s="349" customFormat="1" ht="15">
      <c r="A152" s="171"/>
      <c r="B152" s="9"/>
      <c r="C152" s="100" t="s">
        <v>4386</v>
      </c>
      <c r="D152" s="10">
        <v>13</v>
      </c>
      <c r="E152" s="10" t="s">
        <v>80</v>
      </c>
      <c r="F152" s="237"/>
      <c r="G152" s="237"/>
      <c r="H152" s="134">
        <f t="shared" si="12"/>
        <v>0</v>
      </c>
      <c r="I152" s="15">
        <f t="shared" si="13"/>
        <v>0</v>
      </c>
      <c r="L152" s="354"/>
      <c r="M152" s="355"/>
      <c r="P152" s="353"/>
    </row>
    <row r="153" spans="1:16" s="349" customFormat="1" ht="15">
      <c r="A153" s="171"/>
      <c r="B153" s="9"/>
      <c r="C153" s="100" t="s">
        <v>4387</v>
      </c>
      <c r="D153" s="10">
        <v>11</v>
      </c>
      <c r="E153" s="10" t="s">
        <v>80</v>
      </c>
      <c r="F153" s="237"/>
      <c r="G153" s="237"/>
      <c r="H153" s="134">
        <f t="shared" si="12"/>
        <v>0</v>
      </c>
      <c r="I153" s="15">
        <f t="shared" si="13"/>
        <v>0</v>
      </c>
      <c r="L153" s="354"/>
      <c r="M153" s="355"/>
      <c r="P153" s="353"/>
    </row>
    <row r="154" spans="1:16" s="349" customFormat="1" ht="28.5">
      <c r="A154" s="171"/>
      <c r="B154" s="9"/>
      <c r="C154" s="100" t="s">
        <v>4388</v>
      </c>
      <c r="D154" s="10">
        <v>64</v>
      </c>
      <c r="E154" s="10" t="s">
        <v>80</v>
      </c>
      <c r="F154" s="237"/>
      <c r="G154" s="237"/>
      <c r="H154" s="134">
        <f t="shared" si="12"/>
        <v>0</v>
      </c>
      <c r="I154" s="15">
        <f t="shared" si="13"/>
        <v>0</v>
      </c>
      <c r="L154" s="354"/>
      <c r="M154" s="355"/>
      <c r="P154" s="353"/>
    </row>
    <row r="155" spans="1:16" s="349" customFormat="1" ht="28.5">
      <c r="A155" s="171"/>
      <c r="B155" s="9"/>
      <c r="C155" s="100" t="s">
        <v>4389</v>
      </c>
      <c r="D155" s="10">
        <v>28</v>
      </c>
      <c r="E155" s="10" t="s">
        <v>80</v>
      </c>
      <c r="F155" s="237"/>
      <c r="G155" s="237"/>
      <c r="H155" s="134">
        <f t="shared" ref="H155:H204" si="14">+D155*F155</f>
        <v>0</v>
      </c>
      <c r="I155" s="15">
        <f t="shared" ref="I155:I204" si="15">+D155*G155</f>
        <v>0</v>
      </c>
      <c r="L155" s="354"/>
      <c r="M155" s="355"/>
      <c r="P155" s="353"/>
    </row>
    <row r="156" spans="1:16" s="349" customFormat="1" ht="15">
      <c r="A156" s="171"/>
      <c r="B156" s="9"/>
      <c r="C156" s="100" t="s">
        <v>4390</v>
      </c>
      <c r="D156" s="10">
        <v>187</v>
      </c>
      <c r="E156" s="10" t="s">
        <v>80</v>
      </c>
      <c r="F156" s="237"/>
      <c r="G156" s="237"/>
      <c r="H156" s="134">
        <f t="shared" si="14"/>
        <v>0</v>
      </c>
      <c r="I156" s="15">
        <f t="shared" si="15"/>
        <v>0</v>
      </c>
      <c r="L156" s="354"/>
      <c r="M156" s="355"/>
      <c r="P156" s="353"/>
    </row>
    <row r="157" spans="1:16" s="349" customFormat="1" ht="15">
      <c r="A157" s="171"/>
      <c r="B157" s="9"/>
      <c r="C157" s="100" t="s">
        <v>4391</v>
      </c>
      <c r="D157" s="10">
        <v>8</v>
      </c>
      <c r="E157" s="10" t="s">
        <v>80</v>
      </c>
      <c r="F157" s="237"/>
      <c r="G157" s="237"/>
      <c r="H157" s="134">
        <f t="shared" si="14"/>
        <v>0</v>
      </c>
      <c r="I157" s="15">
        <f t="shared" si="15"/>
        <v>0</v>
      </c>
      <c r="L157" s="354"/>
      <c r="M157" s="355"/>
      <c r="P157" s="353"/>
    </row>
    <row r="158" spans="1:16" s="349" customFormat="1" ht="28.5">
      <c r="A158" s="171"/>
      <c r="B158" s="9"/>
      <c r="C158" s="100" t="s">
        <v>4392</v>
      </c>
      <c r="D158" s="10">
        <v>6</v>
      </c>
      <c r="E158" s="10" t="s">
        <v>80</v>
      </c>
      <c r="F158" s="237"/>
      <c r="G158" s="237"/>
      <c r="H158" s="134">
        <f t="shared" si="14"/>
        <v>0</v>
      </c>
      <c r="I158" s="15">
        <f t="shared" si="15"/>
        <v>0</v>
      </c>
      <c r="L158" s="354"/>
      <c r="M158" s="355"/>
      <c r="P158" s="353"/>
    </row>
    <row r="159" spans="1:16" s="349" customFormat="1" ht="28.5">
      <c r="A159" s="171"/>
      <c r="B159" s="9"/>
      <c r="C159" s="100" t="s">
        <v>4393</v>
      </c>
      <c r="D159" s="10">
        <v>30</v>
      </c>
      <c r="E159" s="10" t="s">
        <v>80</v>
      </c>
      <c r="F159" s="237"/>
      <c r="G159" s="237"/>
      <c r="H159" s="134">
        <f t="shared" si="14"/>
        <v>0</v>
      </c>
      <c r="I159" s="15">
        <f t="shared" si="15"/>
        <v>0</v>
      </c>
      <c r="L159" s="354"/>
      <c r="M159" s="355"/>
      <c r="P159" s="353"/>
    </row>
    <row r="160" spans="1:16" s="349" customFormat="1" ht="28.5">
      <c r="A160" s="171"/>
      <c r="B160" s="9"/>
      <c r="C160" s="100" t="s">
        <v>4394</v>
      </c>
      <c r="D160" s="10">
        <v>36</v>
      </c>
      <c r="E160" s="10" t="s">
        <v>80</v>
      </c>
      <c r="F160" s="237"/>
      <c r="G160" s="237"/>
      <c r="H160" s="134">
        <f t="shared" si="14"/>
        <v>0</v>
      </c>
      <c r="I160" s="15">
        <f t="shared" si="15"/>
        <v>0</v>
      </c>
      <c r="L160" s="354"/>
      <c r="M160" s="355"/>
      <c r="P160" s="353"/>
    </row>
    <row r="161" spans="1:16" s="349" customFormat="1" ht="15">
      <c r="A161" s="171"/>
      <c r="B161" s="9"/>
      <c r="C161" s="100" t="s">
        <v>4395</v>
      </c>
      <c r="D161" s="10">
        <v>32</v>
      </c>
      <c r="E161" s="10" t="s">
        <v>80</v>
      </c>
      <c r="F161" s="237"/>
      <c r="G161" s="237"/>
      <c r="H161" s="134">
        <f t="shared" si="14"/>
        <v>0</v>
      </c>
      <c r="I161" s="15">
        <f t="shared" si="15"/>
        <v>0</v>
      </c>
      <c r="L161" s="354"/>
      <c r="M161" s="355"/>
      <c r="P161" s="353"/>
    </row>
    <row r="162" spans="1:16" s="349" customFormat="1" ht="28.5">
      <c r="A162" s="171"/>
      <c r="B162" s="9"/>
      <c r="C162" s="100" t="s">
        <v>4396</v>
      </c>
      <c r="D162" s="10">
        <v>125</v>
      </c>
      <c r="E162" s="10" t="s">
        <v>80</v>
      </c>
      <c r="F162" s="237"/>
      <c r="G162" s="237"/>
      <c r="H162" s="134">
        <f t="shared" si="14"/>
        <v>0</v>
      </c>
      <c r="I162" s="15">
        <f t="shared" si="15"/>
        <v>0</v>
      </c>
      <c r="L162" s="354"/>
      <c r="M162" s="355"/>
      <c r="P162" s="353"/>
    </row>
    <row r="163" spans="1:16" s="349" customFormat="1" ht="28.5">
      <c r="A163" s="171"/>
      <c r="B163" s="9"/>
      <c r="C163" s="100" t="s">
        <v>4397</v>
      </c>
      <c r="D163" s="10">
        <v>80</v>
      </c>
      <c r="E163" s="10" t="s">
        <v>80</v>
      </c>
      <c r="F163" s="237"/>
      <c r="G163" s="237"/>
      <c r="H163" s="134">
        <f t="shared" si="14"/>
        <v>0</v>
      </c>
      <c r="I163" s="15">
        <f t="shared" si="15"/>
        <v>0</v>
      </c>
      <c r="L163" s="354"/>
      <c r="M163" s="355"/>
      <c r="P163" s="353"/>
    </row>
    <row r="164" spans="1:16" s="349" customFormat="1" ht="15">
      <c r="A164" s="171"/>
      <c r="B164" s="9"/>
      <c r="C164" s="100" t="s">
        <v>4398</v>
      </c>
      <c r="D164" s="10">
        <v>130</v>
      </c>
      <c r="E164" s="10" t="s">
        <v>80</v>
      </c>
      <c r="F164" s="237"/>
      <c r="G164" s="237"/>
      <c r="H164" s="134">
        <f t="shared" si="14"/>
        <v>0</v>
      </c>
      <c r="I164" s="15">
        <f t="shared" si="15"/>
        <v>0</v>
      </c>
      <c r="L164" s="354"/>
      <c r="M164" s="355"/>
      <c r="P164" s="353"/>
    </row>
    <row r="165" spans="1:16" s="349" customFormat="1" ht="28.5">
      <c r="A165" s="171"/>
      <c r="B165" s="9"/>
      <c r="C165" s="100" t="s">
        <v>4399</v>
      </c>
      <c r="D165" s="10">
        <v>118</v>
      </c>
      <c r="E165" s="10" t="s">
        <v>80</v>
      </c>
      <c r="F165" s="237"/>
      <c r="G165" s="237"/>
      <c r="H165" s="134">
        <f t="shared" si="14"/>
        <v>0</v>
      </c>
      <c r="I165" s="15">
        <f t="shared" si="15"/>
        <v>0</v>
      </c>
      <c r="L165" s="354"/>
      <c r="M165" s="355"/>
      <c r="P165" s="353"/>
    </row>
    <row r="166" spans="1:16" s="349" customFormat="1" ht="15">
      <c r="A166" s="171"/>
      <c r="B166" s="9"/>
      <c r="C166" s="100" t="s">
        <v>4400</v>
      </c>
      <c r="D166" s="10">
        <v>85</v>
      </c>
      <c r="E166" s="10" t="s">
        <v>80</v>
      </c>
      <c r="F166" s="237"/>
      <c r="G166" s="237"/>
      <c r="H166" s="134">
        <f t="shared" si="14"/>
        <v>0</v>
      </c>
      <c r="I166" s="15">
        <f t="shared" si="15"/>
        <v>0</v>
      </c>
      <c r="L166" s="354"/>
      <c r="M166" s="355"/>
      <c r="P166" s="353"/>
    </row>
    <row r="167" spans="1:16" s="349" customFormat="1" ht="28.5">
      <c r="A167" s="171"/>
      <c r="B167" s="9"/>
      <c r="C167" s="100" t="s">
        <v>4401</v>
      </c>
      <c r="D167" s="10">
        <v>12</v>
      </c>
      <c r="E167" s="10" t="s">
        <v>80</v>
      </c>
      <c r="F167" s="237"/>
      <c r="G167" s="237"/>
      <c r="H167" s="134">
        <f t="shared" si="14"/>
        <v>0</v>
      </c>
      <c r="I167" s="15">
        <f t="shared" si="15"/>
        <v>0</v>
      </c>
      <c r="L167" s="354"/>
      <c r="M167" s="355"/>
      <c r="P167" s="353"/>
    </row>
    <row r="168" spans="1:16" s="349" customFormat="1" ht="28.5">
      <c r="A168" s="171"/>
      <c r="B168" s="9"/>
      <c r="C168" s="100" t="s">
        <v>4402</v>
      </c>
      <c r="D168" s="10">
        <v>33</v>
      </c>
      <c r="E168" s="10" t="s">
        <v>80</v>
      </c>
      <c r="F168" s="237"/>
      <c r="G168" s="237"/>
      <c r="H168" s="134">
        <f t="shared" si="14"/>
        <v>0</v>
      </c>
      <c r="I168" s="15">
        <f t="shared" si="15"/>
        <v>0</v>
      </c>
      <c r="L168" s="354"/>
      <c r="M168" s="355"/>
      <c r="P168" s="353"/>
    </row>
    <row r="169" spans="1:16" s="349" customFormat="1" ht="28.5">
      <c r="A169" s="171"/>
      <c r="B169" s="9"/>
      <c r="C169" s="100" t="s">
        <v>4403</v>
      </c>
      <c r="D169" s="10">
        <v>28</v>
      </c>
      <c r="E169" s="10" t="s">
        <v>80</v>
      </c>
      <c r="F169" s="237"/>
      <c r="G169" s="237"/>
      <c r="H169" s="134">
        <f t="shared" si="14"/>
        <v>0</v>
      </c>
      <c r="I169" s="15">
        <f t="shared" si="15"/>
        <v>0</v>
      </c>
      <c r="L169" s="354"/>
      <c r="M169" s="355"/>
      <c r="P169" s="353"/>
    </row>
    <row r="170" spans="1:16" s="349" customFormat="1" ht="15">
      <c r="A170" s="171"/>
      <c r="B170" s="9"/>
      <c r="C170" s="100" t="s">
        <v>4404</v>
      </c>
      <c r="D170" s="10">
        <v>20</v>
      </c>
      <c r="E170" s="10" t="s">
        <v>80</v>
      </c>
      <c r="F170" s="237"/>
      <c r="G170" s="237"/>
      <c r="H170" s="134">
        <f t="shared" si="14"/>
        <v>0</v>
      </c>
      <c r="I170" s="15">
        <f t="shared" si="15"/>
        <v>0</v>
      </c>
      <c r="L170" s="354"/>
      <c r="M170" s="355"/>
      <c r="P170" s="353"/>
    </row>
    <row r="171" spans="1:16" s="349" customFormat="1" ht="15">
      <c r="A171" s="171"/>
      <c r="B171" s="9"/>
      <c r="C171" s="100" t="s">
        <v>4405</v>
      </c>
      <c r="D171" s="10">
        <v>92</v>
      </c>
      <c r="E171" s="10" t="s">
        <v>80</v>
      </c>
      <c r="F171" s="237"/>
      <c r="G171" s="237"/>
      <c r="H171" s="134">
        <f t="shared" si="14"/>
        <v>0</v>
      </c>
      <c r="I171" s="15">
        <f t="shared" si="15"/>
        <v>0</v>
      </c>
      <c r="L171" s="354"/>
      <c r="M171" s="355"/>
      <c r="P171" s="353"/>
    </row>
    <row r="172" spans="1:16" s="349" customFormat="1" ht="28.5">
      <c r="A172" s="171"/>
      <c r="B172" s="9"/>
      <c r="C172" s="100" t="s">
        <v>4406</v>
      </c>
      <c r="D172" s="10">
        <v>21</v>
      </c>
      <c r="E172" s="10" t="s">
        <v>80</v>
      </c>
      <c r="F172" s="237"/>
      <c r="G172" s="237"/>
      <c r="H172" s="134">
        <f t="shared" si="14"/>
        <v>0</v>
      </c>
      <c r="I172" s="15">
        <f t="shared" si="15"/>
        <v>0</v>
      </c>
      <c r="L172" s="354"/>
      <c r="M172" s="355"/>
      <c r="P172" s="353"/>
    </row>
    <row r="173" spans="1:16" s="349" customFormat="1" ht="28.5">
      <c r="A173" s="171"/>
      <c r="B173" s="9"/>
      <c r="C173" s="100" t="s">
        <v>4407</v>
      </c>
      <c r="D173" s="10">
        <v>39</v>
      </c>
      <c r="E173" s="10" t="s">
        <v>80</v>
      </c>
      <c r="F173" s="237"/>
      <c r="G173" s="237"/>
      <c r="H173" s="134">
        <f t="shared" si="14"/>
        <v>0</v>
      </c>
      <c r="I173" s="15">
        <f t="shared" si="15"/>
        <v>0</v>
      </c>
      <c r="L173" s="354"/>
      <c r="M173" s="355"/>
      <c r="P173" s="353"/>
    </row>
    <row r="174" spans="1:16" s="349" customFormat="1" ht="15">
      <c r="A174" s="171"/>
      <c r="B174" s="9"/>
      <c r="C174" s="100" t="s">
        <v>4408</v>
      </c>
      <c r="D174" s="10">
        <v>9</v>
      </c>
      <c r="E174" s="10" t="s">
        <v>80</v>
      </c>
      <c r="F174" s="237"/>
      <c r="G174" s="237"/>
      <c r="H174" s="134">
        <f t="shared" si="14"/>
        <v>0</v>
      </c>
      <c r="I174" s="15">
        <f t="shared" si="15"/>
        <v>0</v>
      </c>
      <c r="L174" s="354"/>
      <c r="M174" s="355"/>
      <c r="P174" s="353"/>
    </row>
    <row r="175" spans="1:16" s="349" customFormat="1" ht="15">
      <c r="A175" s="171"/>
      <c r="B175" s="9"/>
      <c r="C175" s="100" t="s">
        <v>4409</v>
      </c>
      <c r="D175" s="10">
        <v>14</v>
      </c>
      <c r="E175" s="10" t="s">
        <v>80</v>
      </c>
      <c r="F175" s="237"/>
      <c r="G175" s="237"/>
      <c r="H175" s="134">
        <f t="shared" si="14"/>
        <v>0</v>
      </c>
      <c r="I175" s="15">
        <f t="shared" si="15"/>
        <v>0</v>
      </c>
      <c r="L175" s="354"/>
      <c r="M175" s="355"/>
      <c r="P175" s="353"/>
    </row>
    <row r="176" spans="1:16" s="349" customFormat="1" ht="15">
      <c r="A176" s="171"/>
      <c r="B176" s="9"/>
      <c r="C176" s="100" t="s">
        <v>4410</v>
      </c>
      <c r="D176" s="10">
        <v>30</v>
      </c>
      <c r="E176" s="10" t="s">
        <v>80</v>
      </c>
      <c r="F176" s="237"/>
      <c r="G176" s="237"/>
      <c r="H176" s="134">
        <f t="shared" si="14"/>
        <v>0</v>
      </c>
      <c r="I176" s="15">
        <f t="shared" si="15"/>
        <v>0</v>
      </c>
      <c r="L176" s="354"/>
      <c r="M176" s="355"/>
      <c r="P176" s="353"/>
    </row>
    <row r="177" spans="1:16" s="349" customFormat="1" ht="28.5">
      <c r="A177" s="171"/>
      <c r="B177" s="9"/>
      <c r="C177" s="100" t="s">
        <v>4411</v>
      </c>
      <c r="D177" s="10">
        <v>69</v>
      </c>
      <c r="E177" s="10" t="s">
        <v>80</v>
      </c>
      <c r="F177" s="237"/>
      <c r="G177" s="237"/>
      <c r="H177" s="134">
        <f t="shared" si="14"/>
        <v>0</v>
      </c>
      <c r="I177" s="15">
        <f t="shared" si="15"/>
        <v>0</v>
      </c>
      <c r="L177" s="354"/>
      <c r="M177" s="355"/>
      <c r="P177" s="353"/>
    </row>
    <row r="178" spans="1:16" s="349" customFormat="1" ht="28.5">
      <c r="A178" s="171"/>
      <c r="B178" s="9"/>
      <c r="C178" s="100" t="s">
        <v>4412</v>
      </c>
      <c r="D178" s="10">
        <v>34</v>
      </c>
      <c r="E178" s="10" t="s">
        <v>80</v>
      </c>
      <c r="F178" s="237"/>
      <c r="G178" s="237"/>
      <c r="H178" s="134">
        <f t="shared" si="14"/>
        <v>0</v>
      </c>
      <c r="I178" s="15">
        <f t="shared" si="15"/>
        <v>0</v>
      </c>
      <c r="L178" s="354"/>
      <c r="M178" s="355"/>
      <c r="P178" s="353"/>
    </row>
    <row r="179" spans="1:16" s="349" customFormat="1" ht="28.5">
      <c r="A179" s="171"/>
      <c r="B179" s="9"/>
      <c r="C179" s="100" t="s">
        <v>4413</v>
      </c>
      <c r="D179" s="10">
        <v>122</v>
      </c>
      <c r="E179" s="10" t="s">
        <v>80</v>
      </c>
      <c r="F179" s="237"/>
      <c r="G179" s="237"/>
      <c r="H179" s="134">
        <f t="shared" si="14"/>
        <v>0</v>
      </c>
      <c r="I179" s="15">
        <f t="shared" si="15"/>
        <v>0</v>
      </c>
      <c r="L179" s="354"/>
      <c r="M179" s="355"/>
      <c r="P179" s="353"/>
    </row>
    <row r="180" spans="1:16" s="349" customFormat="1" ht="15">
      <c r="A180" s="171"/>
      <c r="B180" s="9"/>
      <c r="C180" s="100" t="s">
        <v>4414</v>
      </c>
      <c r="D180" s="10">
        <v>24</v>
      </c>
      <c r="E180" s="10" t="s">
        <v>80</v>
      </c>
      <c r="F180" s="237"/>
      <c r="G180" s="237"/>
      <c r="H180" s="134">
        <f t="shared" si="14"/>
        <v>0</v>
      </c>
      <c r="I180" s="15">
        <f t="shared" si="15"/>
        <v>0</v>
      </c>
      <c r="L180" s="354"/>
      <c r="M180" s="355"/>
      <c r="P180" s="353"/>
    </row>
    <row r="181" spans="1:16" s="349" customFormat="1" ht="28.5">
      <c r="A181" s="171"/>
      <c r="B181" s="9"/>
      <c r="C181" s="100" t="s">
        <v>4415</v>
      </c>
      <c r="D181" s="10">
        <v>90</v>
      </c>
      <c r="E181" s="10" t="s">
        <v>80</v>
      </c>
      <c r="F181" s="237"/>
      <c r="G181" s="237"/>
      <c r="H181" s="134">
        <f t="shared" si="14"/>
        <v>0</v>
      </c>
      <c r="I181" s="15">
        <f t="shared" si="15"/>
        <v>0</v>
      </c>
      <c r="L181" s="354"/>
      <c r="M181" s="355"/>
      <c r="P181" s="353"/>
    </row>
    <row r="182" spans="1:16" s="349" customFormat="1" ht="28.5">
      <c r="A182" s="171"/>
      <c r="B182" s="9"/>
      <c r="C182" s="100" t="s">
        <v>4416</v>
      </c>
      <c r="D182" s="10">
        <v>254</v>
      </c>
      <c r="E182" s="10" t="s">
        <v>80</v>
      </c>
      <c r="F182" s="237"/>
      <c r="G182" s="237"/>
      <c r="H182" s="134">
        <f t="shared" si="14"/>
        <v>0</v>
      </c>
      <c r="I182" s="15">
        <f t="shared" si="15"/>
        <v>0</v>
      </c>
      <c r="L182" s="354"/>
      <c r="M182" s="355"/>
      <c r="P182" s="353"/>
    </row>
    <row r="183" spans="1:16" s="349" customFormat="1" ht="28.5">
      <c r="A183" s="171"/>
      <c r="B183" s="9"/>
      <c r="C183" s="100" t="s">
        <v>4417</v>
      </c>
      <c r="D183" s="10">
        <v>16</v>
      </c>
      <c r="E183" s="10" t="s">
        <v>80</v>
      </c>
      <c r="F183" s="237"/>
      <c r="G183" s="237"/>
      <c r="H183" s="134">
        <f t="shared" si="14"/>
        <v>0</v>
      </c>
      <c r="I183" s="15">
        <f t="shared" si="15"/>
        <v>0</v>
      </c>
      <c r="L183" s="354"/>
      <c r="M183" s="355"/>
      <c r="P183" s="353"/>
    </row>
    <row r="184" spans="1:16" s="349" customFormat="1" ht="15">
      <c r="A184" s="171"/>
      <c r="B184" s="9"/>
      <c r="C184" s="100" t="s">
        <v>4418</v>
      </c>
      <c r="D184" s="10">
        <v>40</v>
      </c>
      <c r="E184" s="10" t="s">
        <v>80</v>
      </c>
      <c r="F184" s="237"/>
      <c r="G184" s="237"/>
      <c r="H184" s="134">
        <f t="shared" si="14"/>
        <v>0</v>
      </c>
      <c r="I184" s="15">
        <f t="shared" si="15"/>
        <v>0</v>
      </c>
      <c r="L184" s="354"/>
      <c r="M184" s="355"/>
      <c r="P184" s="353"/>
    </row>
    <row r="185" spans="1:16" s="349" customFormat="1" ht="28.5">
      <c r="A185" s="171"/>
      <c r="B185" s="9"/>
      <c r="C185" s="100" t="s">
        <v>4419</v>
      </c>
      <c r="D185" s="10">
        <v>20</v>
      </c>
      <c r="E185" s="10" t="s">
        <v>80</v>
      </c>
      <c r="F185" s="237"/>
      <c r="G185" s="237"/>
      <c r="H185" s="134">
        <f t="shared" si="14"/>
        <v>0</v>
      </c>
      <c r="I185" s="15">
        <f t="shared" si="15"/>
        <v>0</v>
      </c>
      <c r="L185" s="354"/>
      <c r="M185" s="355"/>
      <c r="P185" s="353"/>
    </row>
    <row r="186" spans="1:16" s="349" customFormat="1" ht="15">
      <c r="A186" s="171"/>
      <c r="B186" s="9"/>
      <c r="C186" s="100" t="s">
        <v>4420</v>
      </c>
      <c r="D186" s="10">
        <v>290</v>
      </c>
      <c r="E186" s="10" t="s">
        <v>80</v>
      </c>
      <c r="F186" s="237"/>
      <c r="G186" s="237"/>
      <c r="H186" s="134">
        <f t="shared" si="14"/>
        <v>0</v>
      </c>
      <c r="I186" s="15">
        <f t="shared" si="15"/>
        <v>0</v>
      </c>
      <c r="L186" s="354"/>
      <c r="M186" s="355"/>
      <c r="P186" s="353"/>
    </row>
    <row r="187" spans="1:16" s="349" customFormat="1" ht="15">
      <c r="A187" s="171"/>
      <c r="B187" s="9"/>
      <c r="C187" s="100" t="s">
        <v>4421</v>
      </c>
      <c r="D187" s="10">
        <v>604</v>
      </c>
      <c r="E187" s="10" t="s">
        <v>80</v>
      </c>
      <c r="F187" s="237"/>
      <c r="G187" s="237"/>
      <c r="H187" s="134">
        <f t="shared" si="14"/>
        <v>0</v>
      </c>
      <c r="I187" s="15">
        <f t="shared" si="15"/>
        <v>0</v>
      </c>
      <c r="L187" s="354"/>
      <c r="M187" s="355"/>
      <c r="P187" s="353"/>
    </row>
    <row r="188" spans="1:16" s="349" customFormat="1" ht="28.5">
      <c r="A188" s="171"/>
      <c r="B188" s="9"/>
      <c r="C188" s="100" t="s">
        <v>4422</v>
      </c>
      <c r="D188" s="10">
        <v>106</v>
      </c>
      <c r="E188" s="10" t="s">
        <v>80</v>
      </c>
      <c r="F188" s="237"/>
      <c r="G188" s="237"/>
      <c r="H188" s="134">
        <f t="shared" si="14"/>
        <v>0</v>
      </c>
      <c r="I188" s="15">
        <f t="shared" si="15"/>
        <v>0</v>
      </c>
      <c r="L188" s="354"/>
      <c r="M188" s="355"/>
      <c r="P188" s="353"/>
    </row>
    <row r="189" spans="1:16" s="349" customFormat="1" ht="28.5">
      <c r="A189" s="171"/>
      <c r="B189" s="9"/>
      <c r="C189" s="100" t="s">
        <v>4423</v>
      </c>
      <c r="D189" s="10">
        <v>159</v>
      </c>
      <c r="E189" s="10" t="s">
        <v>80</v>
      </c>
      <c r="F189" s="237"/>
      <c r="G189" s="237"/>
      <c r="H189" s="134">
        <f t="shared" si="14"/>
        <v>0</v>
      </c>
      <c r="I189" s="15">
        <f t="shared" si="15"/>
        <v>0</v>
      </c>
      <c r="L189" s="354"/>
      <c r="M189" s="355"/>
      <c r="P189" s="353"/>
    </row>
    <row r="190" spans="1:16" s="349" customFormat="1" ht="15">
      <c r="A190" s="171"/>
      <c r="B190" s="9"/>
      <c r="C190" s="100" t="s">
        <v>4424</v>
      </c>
      <c r="D190" s="10">
        <v>44</v>
      </c>
      <c r="E190" s="10" t="s">
        <v>80</v>
      </c>
      <c r="F190" s="237"/>
      <c r="G190" s="237"/>
      <c r="H190" s="134">
        <f t="shared" si="14"/>
        <v>0</v>
      </c>
      <c r="I190" s="15">
        <f t="shared" si="15"/>
        <v>0</v>
      </c>
      <c r="L190" s="354"/>
      <c r="M190" s="355"/>
      <c r="P190" s="353"/>
    </row>
    <row r="191" spans="1:16" s="349" customFormat="1" ht="15">
      <c r="A191" s="171"/>
      <c r="B191" s="9"/>
      <c r="C191" s="100" t="s">
        <v>4425</v>
      </c>
      <c r="D191" s="10">
        <v>20</v>
      </c>
      <c r="E191" s="10" t="s">
        <v>80</v>
      </c>
      <c r="F191" s="237"/>
      <c r="G191" s="237"/>
      <c r="H191" s="134">
        <f t="shared" si="14"/>
        <v>0</v>
      </c>
      <c r="I191" s="15">
        <f t="shared" si="15"/>
        <v>0</v>
      </c>
      <c r="L191" s="354"/>
      <c r="M191" s="355"/>
      <c r="P191" s="353"/>
    </row>
    <row r="192" spans="1:16" s="349" customFormat="1" ht="28.5">
      <c r="A192" s="171"/>
      <c r="B192" s="9"/>
      <c r="C192" s="100" t="s">
        <v>4426</v>
      </c>
      <c r="D192" s="10">
        <v>10</v>
      </c>
      <c r="E192" s="10" t="s">
        <v>80</v>
      </c>
      <c r="F192" s="237"/>
      <c r="G192" s="237"/>
      <c r="H192" s="134">
        <f t="shared" si="14"/>
        <v>0</v>
      </c>
      <c r="I192" s="15">
        <f t="shared" si="15"/>
        <v>0</v>
      </c>
      <c r="L192" s="354"/>
      <c r="M192" s="355"/>
      <c r="P192" s="353"/>
    </row>
    <row r="193" spans="1:16" s="349" customFormat="1" ht="28.5">
      <c r="A193" s="171"/>
      <c r="B193" s="9"/>
      <c r="C193" s="100" t="s">
        <v>4427</v>
      </c>
      <c r="D193" s="10">
        <v>30</v>
      </c>
      <c r="E193" s="10" t="s">
        <v>80</v>
      </c>
      <c r="F193" s="237"/>
      <c r="G193" s="237"/>
      <c r="H193" s="134">
        <f t="shared" si="14"/>
        <v>0</v>
      </c>
      <c r="I193" s="15">
        <f t="shared" si="15"/>
        <v>0</v>
      </c>
      <c r="L193" s="354"/>
      <c r="M193" s="355"/>
      <c r="P193" s="353"/>
    </row>
    <row r="194" spans="1:16" s="349" customFormat="1" ht="28.5">
      <c r="A194" s="171"/>
      <c r="B194" s="9"/>
      <c r="C194" s="100" t="s">
        <v>4428</v>
      </c>
      <c r="D194" s="10">
        <v>15</v>
      </c>
      <c r="E194" s="10" t="s">
        <v>80</v>
      </c>
      <c r="F194" s="237"/>
      <c r="G194" s="237"/>
      <c r="H194" s="134">
        <f t="shared" si="14"/>
        <v>0</v>
      </c>
      <c r="I194" s="15">
        <f t="shared" si="15"/>
        <v>0</v>
      </c>
      <c r="L194" s="354"/>
      <c r="M194" s="355"/>
      <c r="P194" s="353"/>
    </row>
    <row r="195" spans="1:16" s="349" customFormat="1" ht="28.5">
      <c r="A195" s="171"/>
      <c r="B195" s="9"/>
      <c r="C195" s="100" t="s">
        <v>4429</v>
      </c>
      <c r="D195" s="10">
        <v>4</v>
      </c>
      <c r="E195" s="10" t="s">
        <v>80</v>
      </c>
      <c r="F195" s="237"/>
      <c r="G195" s="237"/>
      <c r="H195" s="134">
        <f t="shared" si="14"/>
        <v>0</v>
      </c>
      <c r="I195" s="15">
        <f t="shared" si="15"/>
        <v>0</v>
      </c>
      <c r="L195" s="354"/>
      <c r="M195" s="355"/>
      <c r="P195" s="353"/>
    </row>
    <row r="196" spans="1:16" s="349" customFormat="1" ht="28.5">
      <c r="A196" s="171"/>
      <c r="B196" s="9"/>
      <c r="C196" s="100" t="s">
        <v>4430</v>
      </c>
      <c r="D196" s="10">
        <v>7</v>
      </c>
      <c r="E196" s="10" t="s">
        <v>80</v>
      </c>
      <c r="F196" s="237"/>
      <c r="G196" s="237"/>
      <c r="H196" s="134">
        <f t="shared" si="14"/>
        <v>0</v>
      </c>
      <c r="I196" s="15">
        <f t="shared" si="15"/>
        <v>0</v>
      </c>
      <c r="L196" s="354"/>
      <c r="M196" s="355"/>
      <c r="P196" s="353"/>
    </row>
    <row r="197" spans="1:16" s="349" customFormat="1" ht="15">
      <c r="A197" s="171"/>
      <c r="B197" s="9"/>
      <c r="C197" s="100" t="s">
        <v>4431</v>
      </c>
      <c r="D197" s="10">
        <v>54</v>
      </c>
      <c r="E197" s="10" t="s">
        <v>80</v>
      </c>
      <c r="F197" s="237"/>
      <c r="G197" s="237"/>
      <c r="H197" s="134">
        <f t="shared" si="14"/>
        <v>0</v>
      </c>
      <c r="I197" s="15">
        <f t="shared" si="15"/>
        <v>0</v>
      </c>
      <c r="L197" s="354"/>
      <c r="M197" s="355"/>
      <c r="P197" s="353"/>
    </row>
    <row r="198" spans="1:16" s="349" customFormat="1" ht="28.5">
      <c r="A198" s="171"/>
      <c r="B198" s="9"/>
      <c r="C198" s="100" t="s">
        <v>4432</v>
      </c>
      <c r="D198" s="10">
        <v>7</v>
      </c>
      <c r="E198" s="10" t="s">
        <v>80</v>
      </c>
      <c r="F198" s="237"/>
      <c r="G198" s="237"/>
      <c r="H198" s="134">
        <f t="shared" si="14"/>
        <v>0</v>
      </c>
      <c r="I198" s="15">
        <f t="shared" si="15"/>
        <v>0</v>
      </c>
      <c r="L198" s="354"/>
      <c r="M198" s="355"/>
      <c r="P198" s="353"/>
    </row>
    <row r="199" spans="1:16" s="349" customFormat="1" ht="28.5">
      <c r="A199" s="171"/>
      <c r="B199" s="9"/>
      <c r="C199" s="100" t="s">
        <v>4433</v>
      </c>
      <c r="D199" s="10">
        <v>19</v>
      </c>
      <c r="E199" s="10" t="s">
        <v>80</v>
      </c>
      <c r="F199" s="237"/>
      <c r="G199" s="237"/>
      <c r="H199" s="134">
        <f t="shared" si="14"/>
        <v>0</v>
      </c>
      <c r="I199" s="15">
        <f t="shared" si="15"/>
        <v>0</v>
      </c>
      <c r="L199" s="354"/>
      <c r="M199" s="355"/>
      <c r="P199" s="353"/>
    </row>
    <row r="200" spans="1:16" s="349" customFormat="1" ht="15">
      <c r="A200" s="171"/>
      <c r="B200" s="9"/>
      <c r="C200" s="100" t="s">
        <v>4434</v>
      </c>
      <c r="D200" s="10">
        <v>44</v>
      </c>
      <c r="E200" s="10" t="s">
        <v>80</v>
      </c>
      <c r="F200" s="237"/>
      <c r="G200" s="237"/>
      <c r="H200" s="134">
        <f t="shared" si="14"/>
        <v>0</v>
      </c>
      <c r="I200" s="15">
        <f t="shared" si="15"/>
        <v>0</v>
      </c>
      <c r="L200" s="354"/>
      <c r="M200" s="355"/>
      <c r="P200" s="353"/>
    </row>
    <row r="201" spans="1:16" s="349" customFormat="1" ht="15">
      <c r="A201" s="171"/>
      <c r="B201" s="9"/>
      <c r="C201" s="100" t="s">
        <v>4435</v>
      </c>
      <c r="D201" s="10">
        <v>212</v>
      </c>
      <c r="E201" s="10" t="s">
        <v>80</v>
      </c>
      <c r="F201" s="237"/>
      <c r="G201" s="237"/>
      <c r="H201" s="134">
        <f t="shared" si="14"/>
        <v>0</v>
      </c>
      <c r="I201" s="15">
        <f t="shared" si="15"/>
        <v>0</v>
      </c>
      <c r="L201" s="354"/>
      <c r="M201" s="355"/>
      <c r="P201" s="353"/>
    </row>
    <row r="202" spans="1:16" s="349" customFormat="1" ht="15">
      <c r="A202" s="171"/>
      <c r="B202" s="9"/>
      <c r="C202" s="100" t="s">
        <v>4436</v>
      </c>
      <c r="D202" s="10">
        <v>5</v>
      </c>
      <c r="E202" s="10" t="s">
        <v>80</v>
      </c>
      <c r="F202" s="237"/>
      <c r="G202" s="237"/>
      <c r="H202" s="134">
        <f t="shared" si="14"/>
        <v>0</v>
      </c>
      <c r="I202" s="15">
        <f t="shared" si="15"/>
        <v>0</v>
      </c>
      <c r="L202" s="354"/>
      <c r="M202" s="355"/>
      <c r="P202" s="353"/>
    </row>
    <row r="203" spans="1:16" s="349" customFormat="1" ht="15">
      <c r="A203" s="171"/>
      <c r="B203" s="9"/>
      <c r="C203" s="100" t="s">
        <v>4437</v>
      </c>
      <c r="D203" s="10">
        <v>5</v>
      </c>
      <c r="E203" s="10" t="s">
        <v>80</v>
      </c>
      <c r="F203" s="237"/>
      <c r="G203" s="237"/>
      <c r="H203" s="134">
        <f t="shared" si="14"/>
        <v>0</v>
      </c>
      <c r="I203" s="15">
        <f t="shared" si="15"/>
        <v>0</v>
      </c>
      <c r="L203" s="354"/>
      <c r="M203" s="355"/>
      <c r="P203" s="353"/>
    </row>
    <row r="204" spans="1:16" s="349" customFormat="1" ht="15">
      <c r="A204" s="171"/>
      <c r="B204" s="9"/>
      <c r="C204" s="100" t="s">
        <v>4438</v>
      </c>
      <c r="D204" s="10">
        <v>10</v>
      </c>
      <c r="E204" s="10" t="s">
        <v>80</v>
      </c>
      <c r="F204" s="237"/>
      <c r="G204" s="237"/>
      <c r="H204" s="134">
        <f t="shared" si="14"/>
        <v>0</v>
      </c>
      <c r="I204" s="15">
        <f t="shared" si="15"/>
        <v>0</v>
      </c>
      <c r="L204" s="354"/>
      <c r="M204" s="355"/>
      <c r="P204" s="353"/>
    </row>
    <row r="205" spans="1:16" s="349" customFormat="1" ht="15">
      <c r="A205" s="171"/>
      <c r="B205" s="171"/>
      <c r="C205" s="172"/>
      <c r="D205" s="173"/>
      <c r="E205" s="174"/>
      <c r="F205" s="175"/>
      <c r="G205" s="175"/>
      <c r="H205" s="175"/>
      <c r="I205" s="176"/>
      <c r="L205" s="354"/>
      <c r="M205" s="355"/>
      <c r="P205" s="353"/>
    </row>
    <row r="206" spans="1:16">
      <c r="A206" s="9">
        <v>25</v>
      </c>
      <c r="B206" s="9"/>
      <c r="C206" s="100" t="s">
        <v>238</v>
      </c>
      <c r="D206" s="11">
        <v>118</v>
      </c>
      <c r="E206" s="10" t="s">
        <v>239</v>
      </c>
      <c r="F206" s="237"/>
      <c r="G206" s="237"/>
      <c r="H206" s="125">
        <f>D206*F206</f>
        <v>0</v>
      </c>
      <c r="I206" s="15">
        <f t="shared" ref="I206:I210" si="16">D206*G206</f>
        <v>0</v>
      </c>
      <c r="L206" s="347"/>
    </row>
    <row r="207" spans="1:16">
      <c r="A207" s="129"/>
      <c r="B207" s="129"/>
      <c r="C207" s="130"/>
      <c r="D207" s="165"/>
      <c r="E207" s="133"/>
      <c r="F207" s="134"/>
      <c r="G207" s="134"/>
      <c r="H207" s="134"/>
      <c r="I207" s="134"/>
      <c r="L207" s="347"/>
    </row>
    <row r="208" spans="1:16" ht="57">
      <c r="A208" s="9">
        <v>26</v>
      </c>
      <c r="B208" s="9"/>
      <c r="C208" s="100" t="s">
        <v>240</v>
      </c>
      <c r="D208" s="11">
        <v>31</v>
      </c>
      <c r="E208" s="10" t="s">
        <v>80</v>
      </c>
      <c r="F208" s="237"/>
      <c r="G208" s="237"/>
      <c r="H208" s="125">
        <f>D208*F208</f>
        <v>0</v>
      </c>
      <c r="I208" s="15">
        <f t="shared" si="16"/>
        <v>0</v>
      </c>
      <c r="L208" s="347"/>
    </row>
    <row r="209" spans="1:16">
      <c r="A209" s="129"/>
      <c r="B209" s="129"/>
      <c r="C209" s="130"/>
      <c r="D209" s="165"/>
      <c r="E209" s="133"/>
      <c r="F209" s="134"/>
      <c r="G209" s="134"/>
      <c r="H209" s="134"/>
      <c r="I209" s="134"/>
      <c r="L209" s="347"/>
    </row>
    <row r="210" spans="1:16" ht="28.5">
      <c r="A210" s="9">
        <v>27</v>
      </c>
      <c r="B210" s="9"/>
      <c r="C210" s="100" t="s">
        <v>241</v>
      </c>
      <c r="D210" s="11">
        <v>1</v>
      </c>
      <c r="E210" s="10" t="s">
        <v>80</v>
      </c>
      <c r="F210" s="237"/>
      <c r="G210" s="237"/>
      <c r="H210" s="125">
        <f>D210*F210</f>
        <v>0</v>
      </c>
      <c r="I210" s="15">
        <f t="shared" si="16"/>
        <v>0</v>
      </c>
      <c r="L210" s="347"/>
    </row>
    <row r="211" spans="1:16">
      <c r="A211" s="9"/>
      <c r="B211" s="9"/>
      <c r="C211" s="100"/>
      <c r="D211" s="11"/>
      <c r="E211" s="10"/>
      <c r="F211" s="125"/>
      <c r="G211" s="125"/>
      <c r="H211" s="125"/>
      <c r="I211" s="15"/>
      <c r="L211" s="347"/>
    </row>
    <row r="212" spans="1:16" ht="15">
      <c r="A212" s="164"/>
      <c r="B212" s="164"/>
      <c r="C212" s="12" t="s">
        <v>89</v>
      </c>
      <c r="D212" s="12"/>
      <c r="E212" s="12"/>
      <c r="F212" s="14"/>
      <c r="G212" s="14"/>
      <c r="H212" s="383">
        <f>SUM(H2:H46)+H48+H60+H85+H90+H206+H208+H210</f>
        <v>0</v>
      </c>
      <c r="I212" s="383">
        <f>SUM(I2:I46)+I48+I60+I85+I90+I206+I208+I210</f>
        <v>0</v>
      </c>
    </row>
    <row r="213" spans="1:16">
      <c r="F213" s="356"/>
      <c r="G213" s="356"/>
      <c r="I213" s="178"/>
      <c r="M213" s="131"/>
    </row>
    <row r="214" spans="1:16">
      <c r="M214" s="131"/>
    </row>
    <row r="215" spans="1:16" s="132" customFormat="1">
      <c r="B215" s="130"/>
      <c r="C215" s="130"/>
      <c r="D215" s="130"/>
      <c r="E215" s="130"/>
      <c r="F215" s="130"/>
      <c r="G215" s="130"/>
      <c r="H215" s="130"/>
      <c r="I215" s="130"/>
    </row>
    <row r="216" spans="1:16">
      <c r="L216" s="431"/>
      <c r="M216" s="431"/>
      <c r="N216" s="431"/>
      <c r="O216" s="431"/>
      <c r="P216" s="431"/>
    </row>
  </sheetData>
  <sheetProtection algorithmName="SHA-512" hashValue="iQYRfR4vxGC7ST/dJ56wNLr0aVA/MtQ36oQnn1/2a4UUYXlBgbesrIfpENKTx9/GhyORWBuWGoPHtDaR6ZaliA==" saltValue="zTKYVFH1g4EHEb7HD/gMNQ==" spinCount="100000" sheet="1" objects="1" scenarios="1"/>
  <protectedRanges>
    <protectedRange sqref="E212 G212" name="Tartomány1_1_1"/>
  </protectedRanges>
  <autoFilter ref="A1:I216" xr:uid="{00000000-0009-0000-0000-00003C000000}"/>
  <mergeCells count="1">
    <mergeCell ref="L216:P216"/>
  </mergeCells>
  <conditionalFormatting sqref="D49:D58 D59:E59 D48:E48 D2:E2 G2:I2 G48:I59">
    <cfRule type="expression" dxfId="51" priority="44">
      <formula>#REF!=""</formula>
    </cfRule>
  </conditionalFormatting>
  <conditionalFormatting sqref="D2 D48:D59">
    <cfRule type="expression" dxfId="50" priority="43">
      <formula>#REF!=""</formula>
    </cfRule>
  </conditionalFormatting>
  <conditionalFormatting sqref="D4:E4 G4:I4">
    <cfRule type="expression" dxfId="49" priority="42">
      <formula>#REF!=""</formula>
    </cfRule>
  </conditionalFormatting>
  <conditionalFormatting sqref="D4">
    <cfRule type="expression" dxfId="48" priority="41">
      <formula>#REF!=""</formula>
    </cfRule>
  </conditionalFormatting>
  <conditionalFormatting sqref="D6:E6 D8:E8 D10:E10 D12:E12 D14:E14 D16:E16 D18:E18 D20:E20 D22:E22 D24:E24 D26:E26 D28:E28 D30:E30 D32:E32 D34:E34 D36:E36 D38:E38 D40:E40 D42:E42 D44:E44 D46:E46 D208:E208 D63:E83 D86:E88 D91:E206 D210:E211 G210:I211 G91:G204 G205:I206 G86:G88 G63:G83 G208:I208 G46:I46 G44:I44 G42:I42 G40:I40 G38:I38 G36:I36 G34:I34 G32:I32 G30:I30 G28:I28 G26:I26 G24:I24 G22:I22 G20:I20 G18:I18 G16:I16 G14:I14 G12:I12 G10:I10 G8:I8 G6:I6">
    <cfRule type="expression" dxfId="47" priority="40">
      <formula>#REF!=""</formula>
    </cfRule>
  </conditionalFormatting>
  <conditionalFormatting sqref="D6 D8 D10 D12 D14 D16 D18 D20 D22 D24 D26 D28 D30 D32 D34 D36 D38 D40 D42 D44 D46 D63:D83 D86:D88 D205:D206 D208 D210:D211">
    <cfRule type="expression" dxfId="46" priority="39">
      <formula>#REF!=""</formula>
    </cfRule>
  </conditionalFormatting>
  <conditionalFormatting sqref="E49:E58">
    <cfRule type="expression" dxfId="45" priority="38">
      <formula>#REF!=""</formula>
    </cfRule>
  </conditionalFormatting>
  <conditionalFormatting sqref="H48:I48">
    <cfRule type="expression" dxfId="44" priority="37">
      <formula>#REF!=""</formula>
    </cfRule>
  </conditionalFormatting>
  <conditionalFormatting sqref="H48:I48">
    <cfRule type="expression" dxfId="43" priority="36">
      <formula>#REF!=""</formula>
    </cfRule>
  </conditionalFormatting>
  <conditionalFormatting sqref="D60:E60 G60:I60">
    <cfRule type="expression" dxfId="42" priority="35">
      <formula>#REF!=""</formula>
    </cfRule>
  </conditionalFormatting>
  <conditionalFormatting sqref="D60">
    <cfRule type="expression" dxfId="41" priority="34">
      <formula>#REF!=""</formula>
    </cfRule>
  </conditionalFormatting>
  <conditionalFormatting sqref="H60:I60">
    <cfRule type="expression" dxfId="40" priority="33">
      <formula>#REF!=""</formula>
    </cfRule>
  </conditionalFormatting>
  <conditionalFormatting sqref="H60:I60">
    <cfRule type="expression" dxfId="39" priority="32">
      <formula>#REF!=""</formula>
    </cfRule>
  </conditionalFormatting>
  <conditionalFormatting sqref="H60:I60">
    <cfRule type="expression" dxfId="38" priority="31">
      <formula>#REF!=""</formula>
    </cfRule>
  </conditionalFormatting>
  <conditionalFormatting sqref="H63:I83">
    <cfRule type="expression" dxfId="37" priority="30">
      <formula>#REF!=""</formula>
    </cfRule>
  </conditionalFormatting>
  <conditionalFormatting sqref="D85:E85 G85:I85">
    <cfRule type="expression" dxfId="36" priority="29">
      <formula>#REF!=""</formula>
    </cfRule>
  </conditionalFormatting>
  <conditionalFormatting sqref="D85">
    <cfRule type="expression" dxfId="35" priority="28">
      <formula>#REF!=""</formula>
    </cfRule>
  </conditionalFormatting>
  <conditionalFormatting sqref="H85:I85">
    <cfRule type="expression" dxfId="34" priority="27">
      <formula>#REF!=""</formula>
    </cfRule>
  </conditionalFormatting>
  <conditionalFormatting sqref="H85:I85">
    <cfRule type="expression" dxfId="33" priority="26">
      <formula>#REF!=""</formula>
    </cfRule>
  </conditionalFormatting>
  <conditionalFormatting sqref="H85:I85">
    <cfRule type="expression" dxfId="32" priority="25">
      <formula>#REF!=""</formula>
    </cfRule>
  </conditionalFormatting>
  <conditionalFormatting sqref="H85:I85">
    <cfRule type="expression" dxfId="31" priority="24">
      <formula>#REF!=""</formula>
    </cfRule>
  </conditionalFormatting>
  <conditionalFormatting sqref="H86:I88">
    <cfRule type="expression" dxfId="30" priority="23">
      <formula>#REF!=""</formula>
    </cfRule>
  </conditionalFormatting>
  <conditionalFormatting sqref="D91:D204 D90:E90 G90:I90">
    <cfRule type="expression" dxfId="29" priority="22">
      <formula>#REF!=""</formula>
    </cfRule>
  </conditionalFormatting>
  <conditionalFormatting sqref="D90:D204">
    <cfRule type="expression" dxfId="28" priority="21">
      <formula>#REF!=""</formula>
    </cfRule>
  </conditionalFormatting>
  <conditionalFormatting sqref="H90:I90">
    <cfRule type="expression" dxfId="27" priority="20">
      <formula>#REF!=""</formula>
    </cfRule>
  </conditionalFormatting>
  <conditionalFormatting sqref="H90:I90">
    <cfRule type="expression" dxfId="26" priority="19">
      <formula>#REF!=""</formula>
    </cfRule>
  </conditionalFormatting>
  <conditionalFormatting sqref="H90:I90">
    <cfRule type="expression" dxfId="25" priority="18">
      <formula>#REF!=""</formula>
    </cfRule>
  </conditionalFormatting>
  <conditionalFormatting sqref="H90:I90">
    <cfRule type="expression" dxfId="24" priority="17">
      <formula>#REF!=""</formula>
    </cfRule>
  </conditionalFormatting>
  <conditionalFormatting sqref="H90:I90">
    <cfRule type="expression" dxfId="23" priority="16">
      <formula>#REF!=""</formula>
    </cfRule>
  </conditionalFormatting>
  <conditionalFormatting sqref="H91:I204">
    <cfRule type="expression" dxfId="22" priority="15">
      <formula>#REF!=""</formula>
    </cfRule>
  </conditionalFormatting>
  <conditionalFormatting sqref="H90:I90">
    <cfRule type="expression" dxfId="21" priority="14">
      <formula>#REF!=""</formula>
    </cfRule>
  </conditionalFormatting>
  <conditionalFormatting sqref="D61:D62 H61:I62">
    <cfRule type="expression" dxfId="20" priority="13">
      <formula>#REF!=""</formula>
    </cfRule>
  </conditionalFormatting>
  <conditionalFormatting sqref="D61:D62">
    <cfRule type="expression" dxfId="19" priority="12">
      <formula>#REF!=""</formula>
    </cfRule>
  </conditionalFormatting>
  <conditionalFormatting sqref="E61:E62">
    <cfRule type="expression" dxfId="18" priority="11">
      <formula>#REF!=""</formula>
    </cfRule>
  </conditionalFormatting>
  <conditionalFormatting sqref="G62">
    <cfRule type="expression" dxfId="17" priority="10">
      <formula>#REF!=""</formula>
    </cfRule>
  </conditionalFormatting>
  <conditionalFormatting sqref="G61">
    <cfRule type="expression" dxfId="16" priority="9">
      <formula>#REF!=""</formula>
    </cfRule>
  </conditionalFormatting>
  <conditionalFormatting sqref="F2 F48:F59">
    <cfRule type="expression" dxfId="15" priority="8">
      <formula>#REF!=""</formula>
    </cfRule>
  </conditionalFormatting>
  <conditionalFormatting sqref="F4">
    <cfRule type="expression" dxfId="14" priority="7">
      <formula>#REF!=""</formula>
    </cfRule>
  </conditionalFormatting>
  <conditionalFormatting sqref="F210:F211 F91:F206 F86:F88 F63:F83 F208 F46 F44 F42 F40 F38 F36 F34 F32 F30 F28 F26 F24 F22 F20 F18 F16 F14 F12 F10 F8 F6">
    <cfRule type="expression" dxfId="13" priority="6">
      <formula>#REF!=""</formula>
    </cfRule>
  </conditionalFormatting>
  <conditionalFormatting sqref="F60">
    <cfRule type="expression" dxfId="12" priority="5">
      <formula>#REF!=""</formula>
    </cfRule>
  </conditionalFormatting>
  <conditionalFormatting sqref="F85">
    <cfRule type="expression" dxfId="11" priority="4">
      <formula>#REF!=""</formula>
    </cfRule>
  </conditionalFormatting>
  <conditionalFormatting sqref="F90">
    <cfRule type="expression" dxfId="10" priority="3">
      <formula>#REF!=""</formula>
    </cfRule>
  </conditionalFormatting>
  <conditionalFormatting sqref="F62">
    <cfRule type="expression" dxfId="9" priority="2">
      <formula>#REF!=""</formula>
    </cfRule>
  </conditionalFormatting>
  <conditionalFormatting sqref="F61">
    <cfRule type="expression" dxfId="8" priority="1">
      <formula>#REF!=""</formula>
    </cfRule>
  </conditionalFormatting>
  <pageMargins left="0.59055118110236227" right="0.59055118110236227" top="0.74803149606299213" bottom="0.74803149606299213" header="0.31496062992125984" footer="0.31496062992125984"/>
  <pageSetup paperSize="9" scale="60" firstPageNumber="323" fitToHeight="0" orientation="portrait" useFirstPageNumber="1" horizontalDpi="1200" verticalDpi="1200" r:id="rId1"/>
  <headerFooter>
    <oddHeader>&amp;L&amp;A</oddHeader>
    <oddFooter>&amp;C&amp;P</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Munka63">
    <tabColor rgb="FF00B050"/>
    <pageSetUpPr fitToPage="1"/>
  </sheetPr>
  <dimension ref="A1:N23"/>
  <sheetViews>
    <sheetView zoomScaleSheetLayoutView="85" workbookViewId="0">
      <selection activeCell="G3" sqref="G3"/>
    </sheetView>
  </sheetViews>
  <sheetFormatPr defaultColWidth="11.85546875" defaultRowHeight="14.25"/>
  <cols>
    <col min="1" max="1" width="5.140625" style="137" customWidth="1"/>
    <col min="2" max="2" width="20.42578125" style="137" customWidth="1"/>
    <col min="3" max="3" width="36.28515625" style="137" customWidth="1"/>
    <col min="4" max="4" width="8.85546875" style="137" customWidth="1"/>
    <col min="5" max="5" width="8.42578125" style="137" bestFit="1" customWidth="1"/>
    <col min="6" max="6" width="17.140625" style="137" customWidth="1"/>
    <col min="7" max="7" width="13.7109375" style="137" customWidth="1"/>
    <col min="8" max="8" width="18.7109375" style="137" customWidth="1"/>
    <col min="9" max="9" width="15.42578125" style="137" customWidth="1"/>
    <col min="10" max="10" width="11.85546875" style="137"/>
    <col min="11" max="11" width="31.5703125" style="350" bestFit="1" customWidth="1"/>
    <col min="12" max="12" width="11.28515625" style="137" bestFit="1" customWidth="1"/>
    <col min="13" max="13" width="11.85546875" style="137"/>
    <col min="14" max="14" width="145.85546875" style="137" bestFit="1" customWidth="1"/>
    <col min="15" max="16384" width="11.85546875" style="137"/>
  </cols>
  <sheetData>
    <row r="1" spans="1:13" s="86" customFormat="1" ht="30">
      <c r="A1" s="8" t="s">
        <v>71</v>
      </c>
      <c r="B1" s="8" t="s">
        <v>72</v>
      </c>
      <c r="C1" s="8" t="s">
        <v>73</v>
      </c>
      <c r="D1" s="241" t="s">
        <v>74</v>
      </c>
      <c r="E1" s="241" t="s">
        <v>75</v>
      </c>
      <c r="F1" s="241" t="s">
        <v>76</v>
      </c>
      <c r="G1" s="241" t="s">
        <v>77</v>
      </c>
      <c r="H1" s="241" t="s">
        <v>0</v>
      </c>
      <c r="I1" s="13" t="s">
        <v>1</v>
      </c>
    </row>
    <row r="2" spans="1:13" s="131" customFormat="1" ht="85.5">
      <c r="A2" s="9">
        <v>1</v>
      </c>
      <c r="B2" s="9" t="s">
        <v>242</v>
      </c>
      <c r="C2" s="100" t="s">
        <v>243</v>
      </c>
      <c r="D2" s="11">
        <v>66</v>
      </c>
      <c r="E2" s="10" t="s">
        <v>80</v>
      </c>
      <c r="F2" s="237"/>
      <c r="G2" s="237"/>
      <c r="H2" s="125">
        <f>D2*F2</f>
        <v>0</v>
      </c>
      <c r="I2" s="15">
        <f>D2*G2</f>
        <v>0</v>
      </c>
      <c r="L2" s="347"/>
      <c r="M2" s="348"/>
    </row>
    <row r="3" spans="1:13">
      <c r="A3" s="381"/>
      <c r="B3" s="135"/>
      <c r="C3" s="135"/>
      <c r="D3" s="381"/>
      <c r="E3" s="381"/>
      <c r="F3" s="139"/>
      <c r="G3" s="139"/>
      <c r="H3" s="139"/>
      <c r="I3" s="139"/>
    </row>
    <row r="4" spans="1:13" ht="114">
      <c r="A4" s="9">
        <v>2</v>
      </c>
      <c r="B4" s="9" t="s">
        <v>244</v>
      </c>
      <c r="C4" s="100" t="s">
        <v>245</v>
      </c>
      <c r="D4" s="11">
        <v>68</v>
      </c>
      <c r="E4" s="10" t="s">
        <v>80</v>
      </c>
      <c r="F4" s="237"/>
      <c r="G4" s="237"/>
      <c r="H4" s="125">
        <f>D4*F4</f>
        <v>0</v>
      </c>
      <c r="I4" s="15">
        <f>D4*G4</f>
        <v>0</v>
      </c>
      <c r="K4" s="132"/>
    </row>
    <row r="5" spans="1:13">
      <c r="A5" s="381"/>
      <c r="B5" s="135"/>
      <c r="C5" s="135"/>
      <c r="D5" s="381"/>
      <c r="E5" s="381"/>
      <c r="F5" s="139"/>
      <c r="G5" s="139"/>
      <c r="H5" s="139"/>
      <c r="I5" s="139"/>
      <c r="K5" s="132"/>
    </row>
    <row r="6" spans="1:13" ht="57">
      <c r="A6" s="9">
        <v>3</v>
      </c>
      <c r="B6" s="9" t="s">
        <v>246</v>
      </c>
      <c r="C6" s="100" t="s">
        <v>247</v>
      </c>
      <c r="D6" s="11">
        <v>53</v>
      </c>
      <c r="E6" s="10" t="s">
        <v>80</v>
      </c>
      <c r="F6" s="237"/>
      <c r="G6" s="237"/>
      <c r="H6" s="125">
        <f>D6*F6</f>
        <v>0</v>
      </c>
      <c r="I6" s="15">
        <f>D6*G6</f>
        <v>0</v>
      </c>
    </row>
    <row r="7" spans="1:13">
      <c r="A7" s="381"/>
      <c r="B7" s="135"/>
      <c r="C7" s="135"/>
      <c r="D7" s="381"/>
      <c r="E7" s="381"/>
      <c r="F7" s="139"/>
      <c r="G7" s="139"/>
      <c r="H7" s="139"/>
      <c r="I7" s="139"/>
    </row>
    <row r="8" spans="1:13" ht="57">
      <c r="A8" s="9">
        <v>4</v>
      </c>
      <c r="B8" s="9" t="s">
        <v>248</v>
      </c>
      <c r="C8" s="100" t="s">
        <v>249</v>
      </c>
      <c r="D8" s="11">
        <v>4</v>
      </c>
      <c r="E8" s="10" t="s">
        <v>80</v>
      </c>
      <c r="F8" s="237"/>
      <c r="G8" s="237"/>
      <c r="H8" s="125">
        <f>D8*F8</f>
        <v>0</v>
      </c>
      <c r="I8" s="15">
        <f>D8*G8</f>
        <v>0</v>
      </c>
    </row>
    <row r="9" spans="1:13">
      <c r="A9" s="381"/>
      <c r="B9" s="135"/>
      <c r="C9" s="135"/>
      <c r="D9" s="381"/>
      <c r="E9" s="381"/>
      <c r="F9" s="139"/>
      <c r="G9" s="139"/>
      <c r="H9" s="139"/>
      <c r="I9" s="139"/>
    </row>
    <row r="10" spans="1:13" ht="42.75">
      <c r="A10" s="9">
        <v>5</v>
      </c>
      <c r="B10" s="9" t="s">
        <v>250</v>
      </c>
      <c r="C10" s="100" t="s">
        <v>251</v>
      </c>
      <c r="D10" s="11">
        <v>17</v>
      </c>
      <c r="E10" s="10" t="s">
        <v>80</v>
      </c>
      <c r="F10" s="237"/>
      <c r="G10" s="237"/>
      <c r="H10" s="125">
        <f t="shared" ref="H10:H16" si="0">D10*F10</f>
        <v>0</v>
      </c>
      <c r="I10" s="15">
        <f t="shared" ref="I10:I16" si="1">D10*G10</f>
        <v>0</v>
      </c>
    </row>
    <row r="11" spans="1:13">
      <c r="A11" s="381"/>
      <c r="B11" s="135"/>
      <c r="C11" s="135"/>
      <c r="D11" s="381"/>
      <c r="E11" s="381"/>
      <c r="F11" s="139"/>
      <c r="G11" s="139"/>
      <c r="H11" s="139"/>
      <c r="I11" s="139"/>
    </row>
    <row r="12" spans="1:13" ht="42.75">
      <c r="A12" s="9">
        <v>6</v>
      </c>
      <c r="B12" s="9" t="s">
        <v>250</v>
      </c>
      <c r="C12" s="100" t="s">
        <v>252</v>
      </c>
      <c r="D12" s="11">
        <v>34</v>
      </c>
      <c r="E12" s="10" t="s">
        <v>90</v>
      </c>
      <c r="F12" s="237"/>
      <c r="G12" s="237"/>
      <c r="H12" s="125">
        <f>D12*F12</f>
        <v>0</v>
      </c>
      <c r="I12" s="15">
        <f>D12*G12</f>
        <v>0</v>
      </c>
    </row>
    <row r="13" spans="1:13">
      <c r="A13" s="381"/>
      <c r="B13" s="135"/>
      <c r="C13" s="135"/>
      <c r="D13" s="381"/>
      <c r="E13" s="381"/>
      <c r="F13" s="139"/>
      <c r="G13" s="139"/>
      <c r="H13" s="139"/>
      <c r="I13" s="139"/>
    </row>
    <row r="14" spans="1:13" ht="57">
      <c r="A14" s="9">
        <v>7</v>
      </c>
      <c r="B14" s="9" t="s">
        <v>253</v>
      </c>
      <c r="C14" s="100" t="s">
        <v>254</v>
      </c>
      <c r="D14" s="11">
        <v>7</v>
      </c>
      <c r="E14" s="10" t="s">
        <v>80</v>
      </c>
      <c r="F14" s="237"/>
      <c r="G14" s="237"/>
      <c r="H14" s="125">
        <f t="shared" si="0"/>
        <v>0</v>
      </c>
      <c r="I14" s="15">
        <f t="shared" si="1"/>
        <v>0</v>
      </c>
    </row>
    <row r="15" spans="1:13">
      <c r="A15" s="381"/>
      <c r="B15" s="135"/>
      <c r="C15" s="135"/>
      <c r="D15" s="381"/>
      <c r="E15" s="381"/>
      <c r="F15" s="139"/>
      <c r="G15" s="139"/>
      <c r="H15" s="139"/>
      <c r="I15" s="139"/>
    </row>
    <row r="16" spans="1:13" ht="57">
      <c r="A16" s="9">
        <v>8</v>
      </c>
      <c r="B16" s="9" t="s">
        <v>255</v>
      </c>
      <c r="C16" s="100" t="s">
        <v>256</v>
      </c>
      <c r="D16" s="11">
        <v>3</v>
      </c>
      <c r="E16" s="10" t="s">
        <v>80</v>
      </c>
      <c r="F16" s="237"/>
      <c r="G16" s="237"/>
      <c r="H16" s="125">
        <f t="shared" si="0"/>
        <v>0</v>
      </c>
      <c r="I16" s="15">
        <f t="shared" si="1"/>
        <v>0</v>
      </c>
    </row>
    <row r="17" spans="1:14">
      <c r="A17" s="381"/>
      <c r="B17" s="135"/>
      <c r="C17" s="135"/>
      <c r="D17" s="381"/>
      <c r="E17" s="381"/>
      <c r="F17" s="139"/>
      <c r="G17" s="139"/>
      <c r="H17" s="139"/>
      <c r="I17" s="139"/>
    </row>
    <row r="18" spans="1:14" ht="57">
      <c r="A18" s="9">
        <v>9</v>
      </c>
      <c r="B18" s="9" t="s">
        <v>257</v>
      </c>
      <c r="C18" s="100" t="s">
        <v>258</v>
      </c>
      <c r="D18" s="11">
        <v>12</v>
      </c>
      <c r="E18" s="10" t="s">
        <v>80</v>
      </c>
      <c r="F18" s="237"/>
      <c r="G18" s="237"/>
      <c r="H18" s="125">
        <f>D18*F18</f>
        <v>0</v>
      </c>
      <c r="I18" s="15">
        <f>D18*G18</f>
        <v>0</v>
      </c>
    </row>
    <row r="19" spans="1:14">
      <c r="A19" s="381"/>
      <c r="B19" s="135"/>
      <c r="C19" s="135"/>
      <c r="D19" s="381"/>
      <c r="E19" s="381"/>
      <c r="F19" s="139"/>
      <c r="G19" s="139"/>
      <c r="H19" s="139"/>
      <c r="I19" s="139"/>
    </row>
    <row r="20" spans="1:14" s="131" customFormat="1" ht="15">
      <c r="A20" s="164"/>
      <c r="B20" s="136" t="s">
        <v>89</v>
      </c>
      <c r="C20" s="12"/>
      <c r="D20" s="12"/>
      <c r="E20" s="12"/>
      <c r="F20" s="12"/>
      <c r="G20" s="14"/>
      <c r="H20" s="383">
        <f>SUM(H2:H18)</f>
        <v>0</v>
      </c>
      <c r="I20" s="383">
        <f>SUM(I2:I18)</f>
        <v>0</v>
      </c>
      <c r="M20" s="348"/>
    </row>
    <row r="23" spans="1:14" ht="27" customHeight="1">
      <c r="B23" s="138"/>
      <c r="C23" s="138"/>
      <c r="D23" s="138"/>
      <c r="E23" s="138"/>
      <c r="F23" s="138"/>
      <c r="G23" s="138"/>
      <c r="H23" s="138"/>
      <c r="I23" s="138"/>
      <c r="J23" s="132"/>
      <c r="K23" s="132"/>
      <c r="N23" s="132"/>
    </row>
  </sheetData>
  <sheetProtection algorithmName="SHA-512" hashValue="fFyi7m1SI0GWcqRnniLz7FdGOIqp/WRhc+5jp2EmGbtBrkc3oFMojvU6FgmguFYjkJETuIh8ZMm1GjuA/7WvmQ==" saltValue="nvcbAzHE9P+WS5iMchfjBg==" spinCount="100000" sheet="1" objects="1" scenarios="1"/>
  <protectedRanges>
    <protectedRange sqref="C20 F20:G20" name="Tartomány1_2"/>
  </protectedRanges>
  <autoFilter ref="A1:I23" xr:uid="{00000000-0009-0000-0000-00003D000000}"/>
  <conditionalFormatting sqref="D2:I2 D18:I18 D16:I16 D14:I14 D12:I12 D10:I10 D8:I8 D6:I6 D4:I4">
    <cfRule type="expression" dxfId="7" priority="5">
      <formula>#REF!=""</formula>
    </cfRule>
  </conditionalFormatting>
  <conditionalFormatting sqref="D2 D4 D6 D8 D10 D12 D14 D16 D18">
    <cfRule type="expression" dxfId="6" priority="6">
      <formula>#REF!=""</formula>
    </cfRule>
  </conditionalFormatting>
  <hyperlinks>
    <hyperlink ref="C2" r:id="rId1" display="https://elter.hu/lampatipusok/kulteri-vilagitas/kulteri-fali-lampa/kulteri-beepitheto-lampa/norlys-rena-beepitheto-lampa-led-del-no-1551st" xr:uid="{00000000-0004-0000-3D00-000000000000}"/>
    <hyperlink ref="C6" r:id="rId2" xr:uid="{00000000-0004-0000-3D00-000001000000}"/>
    <hyperlink ref="C16" r:id="rId3" xr:uid="{00000000-0004-0000-3D00-000002000000}"/>
    <hyperlink ref="C14" r:id="rId4" xr:uid="{00000000-0004-0000-3D00-000003000000}"/>
    <hyperlink ref="C18" r:id="rId5" xr:uid="{00000000-0004-0000-3D00-000004000000}"/>
  </hyperlinks>
  <pageMargins left="0.6692913385826772" right="0.70866141732283472" top="0.74803149606299213" bottom="0.74803149606299213" header="0.31496062992125984" footer="0.31496062992125984"/>
  <pageSetup paperSize="9" scale="61" firstPageNumber="325" fitToHeight="0" orientation="portrait" useFirstPageNumber="1" horizontalDpi="1200" verticalDpi="1200" r:id="rId6"/>
  <headerFooter>
    <oddHeader>&amp;L&amp;A</oddHeader>
    <oddFooter>&amp;C&amp;P</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Munka64">
    <tabColor rgb="FF00B050"/>
    <pageSetUpPr fitToPage="1"/>
  </sheetPr>
  <dimension ref="A1:N112"/>
  <sheetViews>
    <sheetView zoomScaleSheetLayoutView="100" zoomScalePageLayoutView="130" workbookViewId="0">
      <selection activeCell="G3" sqref="G3"/>
    </sheetView>
  </sheetViews>
  <sheetFormatPr defaultColWidth="9.140625" defaultRowHeight="14.25"/>
  <cols>
    <col min="1" max="1" width="5.28515625" style="131" bestFit="1" customWidth="1"/>
    <col min="2" max="2" width="11.42578125" style="131" customWidth="1"/>
    <col min="3" max="3" width="41" style="131" customWidth="1"/>
    <col min="4" max="5" width="9.85546875" style="131" customWidth="1"/>
    <col min="6" max="6" width="17.85546875" style="131" customWidth="1"/>
    <col min="7" max="7" width="14" style="131" customWidth="1"/>
    <col min="8" max="8" width="18.28515625" style="131" customWidth="1"/>
    <col min="9" max="9" width="18.140625" style="131" customWidth="1"/>
    <col min="10" max="10" width="31.140625" style="131" customWidth="1"/>
    <col min="11" max="13" width="8.7109375" style="131" customWidth="1"/>
    <col min="14" max="16384" width="9.140625" style="131"/>
  </cols>
  <sheetData>
    <row r="1" spans="1:13" s="86" customFormat="1" ht="15">
      <c r="A1" s="8" t="s">
        <v>4276</v>
      </c>
      <c r="B1" s="8" t="s">
        <v>72</v>
      </c>
      <c r="C1" s="8" t="s">
        <v>73</v>
      </c>
      <c r="D1" s="13" t="s">
        <v>74</v>
      </c>
      <c r="E1" s="241" t="s">
        <v>75</v>
      </c>
      <c r="F1" s="241" t="s">
        <v>76</v>
      </c>
      <c r="G1" s="241" t="s">
        <v>77</v>
      </c>
      <c r="H1" s="241" t="s">
        <v>0</v>
      </c>
      <c r="I1" s="13" t="s">
        <v>1</v>
      </c>
    </row>
    <row r="2" spans="1:13">
      <c r="A2" s="9" t="s">
        <v>221</v>
      </c>
      <c r="B2" s="9"/>
      <c r="C2" s="100" t="s">
        <v>259</v>
      </c>
      <c r="D2" s="11">
        <v>1</v>
      </c>
      <c r="E2" s="10" t="s">
        <v>80</v>
      </c>
      <c r="F2" s="237"/>
      <c r="G2" s="237"/>
      <c r="H2" s="125">
        <f>D2*F2</f>
        <v>0</v>
      </c>
      <c r="I2" s="15">
        <f>D2*G2</f>
        <v>0</v>
      </c>
      <c r="L2" s="347"/>
      <c r="M2" s="348"/>
    </row>
    <row r="3" spans="1:13">
      <c r="A3" s="9"/>
      <c r="B3" s="9"/>
      <c r="C3" s="100"/>
      <c r="D3" s="11"/>
      <c r="E3" s="10"/>
      <c r="F3" s="125"/>
      <c r="G3" s="125"/>
      <c r="H3" s="125"/>
      <c r="I3" s="15"/>
      <c r="L3" s="347"/>
      <c r="M3" s="348"/>
    </row>
    <row r="4" spans="1:13">
      <c r="A4" s="9" t="s">
        <v>260</v>
      </c>
      <c r="B4" s="9"/>
      <c r="C4" s="100" t="s">
        <v>261</v>
      </c>
      <c r="D4" s="11">
        <v>3</v>
      </c>
      <c r="E4" s="10" t="s">
        <v>80</v>
      </c>
      <c r="F4" s="237"/>
      <c r="G4" s="237"/>
      <c r="H4" s="125">
        <f t="shared" ref="H4:H108" si="0">D4*F4</f>
        <v>0</v>
      </c>
      <c r="I4" s="15">
        <f t="shared" ref="I4:I108" si="1">D4*G4</f>
        <v>0</v>
      </c>
      <c r="L4" s="347"/>
      <c r="M4" s="348"/>
    </row>
    <row r="5" spans="1:13">
      <c r="A5" s="9"/>
      <c r="B5" s="9"/>
      <c r="C5" s="100"/>
      <c r="D5" s="11"/>
      <c r="E5" s="10"/>
      <c r="F5" s="125"/>
      <c r="G5" s="125"/>
      <c r="H5" s="125"/>
      <c r="I5" s="15"/>
      <c r="L5" s="347"/>
      <c r="M5" s="348"/>
    </row>
    <row r="6" spans="1:13">
      <c r="A6" s="9" t="s">
        <v>229</v>
      </c>
      <c r="B6" s="9"/>
      <c r="C6" s="100" t="s">
        <v>262</v>
      </c>
      <c r="D6" s="11">
        <v>1</v>
      </c>
      <c r="E6" s="10" t="s">
        <v>80</v>
      </c>
      <c r="F6" s="237"/>
      <c r="G6" s="237"/>
      <c r="H6" s="125">
        <f t="shared" si="0"/>
        <v>0</v>
      </c>
      <c r="I6" s="15">
        <f t="shared" si="1"/>
        <v>0</v>
      </c>
      <c r="L6" s="347"/>
      <c r="M6" s="348"/>
    </row>
    <row r="7" spans="1:13">
      <c r="A7" s="9"/>
      <c r="B7" s="9"/>
      <c r="C7" s="100"/>
      <c r="D7" s="11"/>
      <c r="E7" s="10"/>
      <c r="F7" s="125"/>
      <c r="G7" s="125"/>
      <c r="H7" s="125"/>
      <c r="I7" s="15"/>
      <c r="L7" s="347"/>
      <c r="M7" s="348"/>
    </row>
    <row r="8" spans="1:13">
      <c r="A8" s="9" t="s">
        <v>230</v>
      </c>
      <c r="B8" s="9"/>
      <c r="C8" s="100" t="s">
        <v>263</v>
      </c>
      <c r="D8" s="11">
        <v>1</v>
      </c>
      <c r="E8" s="10" t="s">
        <v>80</v>
      </c>
      <c r="F8" s="237"/>
      <c r="G8" s="237"/>
      <c r="H8" s="125">
        <f t="shared" si="0"/>
        <v>0</v>
      </c>
      <c r="I8" s="15">
        <f t="shared" si="1"/>
        <v>0</v>
      </c>
      <c r="L8" s="347"/>
      <c r="M8" s="348"/>
    </row>
    <row r="9" spans="1:13">
      <c r="A9" s="9"/>
      <c r="B9" s="9"/>
      <c r="C9" s="100"/>
      <c r="D9" s="11"/>
      <c r="E9" s="10"/>
      <c r="F9" s="125"/>
      <c r="G9" s="125"/>
      <c r="H9" s="125"/>
      <c r="I9" s="15"/>
      <c r="L9" s="347"/>
      <c r="M9" s="348"/>
    </row>
    <row r="10" spans="1:13">
      <c r="A10" s="9" t="s">
        <v>231</v>
      </c>
      <c r="B10" s="9"/>
      <c r="C10" s="100" t="s">
        <v>264</v>
      </c>
      <c r="D10" s="11">
        <v>4</v>
      </c>
      <c r="E10" s="10" t="s">
        <v>80</v>
      </c>
      <c r="F10" s="237"/>
      <c r="G10" s="237"/>
      <c r="H10" s="125">
        <f t="shared" si="0"/>
        <v>0</v>
      </c>
      <c r="I10" s="15">
        <f t="shared" si="1"/>
        <v>0</v>
      </c>
      <c r="L10" s="347"/>
      <c r="M10" s="348"/>
    </row>
    <row r="11" spans="1:13">
      <c r="A11" s="9"/>
      <c r="B11" s="9"/>
      <c r="C11" s="100"/>
      <c r="D11" s="11"/>
      <c r="E11" s="10"/>
      <c r="F11" s="125"/>
      <c r="G11" s="125"/>
      <c r="H11" s="125"/>
      <c r="I11" s="15"/>
      <c r="L11" s="347"/>
      <c r="M11" s="348"/>
    </row>
    <row r="12" spans="1:13">
      <c r="A12" s="9" t="s">
        <v>232</v>
      </c>
      <c r="B12" s="9"/>
      <c r="C12" s="100" t="s">
        <v>265</v>
      </c>
      <c r="D12" s="11">
        <v>1</v>
      </c>
      <c r="E12" s="10" t="s">
        <v>80</v>
      </c>
      <c r="F12" s="237"/>
      <c r="G12" s="237"/>
      <c r="H12" s="125">
        <f t="shared" si="0"/>
        <v>0</v>
      </c>
      <c r="I12" s="15">
        <f t="shared" si="1"/>
        <v>0</v>
      </c>
      <c r="L12" s="347"/>
      <c r="M12" s="348"/>
    </row>
    <row r="13" spans="1:13">
      <c r="A13" s="9"/>
      <c r="B13" s="9"/>
      <c r="C13" s="100"/>
      <c r="D13" s="11"/>
      <c r="E13" s="10"/>
      <c r="F13" s="125"/>
      <c r="G13" s="125"/>
      <c r="H13" s="125"/>
      <c r="I13" s="15"/>
      <c r="L13" s="347"/>
      <c r="M13" s="348"/>
    </row>
    <row r="14" spans="1:13" ht="28.5">
      <c r="A14" s="9" t="s">
        <v>266</v>
      </c>
      <c r="B14" s="9"/>
      <c r="C14" s="100" t="s">
        <v>267</v>
      </c>
      <c r="D14" s="11">
        <v>1</v>
      </c>
      <c r="E14" s="10" t="s">
        <v>80</v>
      </c>
      <c r="F14" s="237"/>
      <c r="G14" s="237"/>
      <c r="H14" s="125">
        <f t="shared" si="0"/>
        <v>0</v>
      </c>
      <c r="I14" s="15">
        <f t="shared" si="1"/>
        <v>0</v>
      </c>
      <c r="L14" s="347"/>
      <c r="M14" s="348"/>
    </row>
    <row r="15" spans="1:13">
      <c r="A15" s="9"/>
      <c r="B15" s="9"/>
      <c r="C15" s="100"/>
      <c r="D15" s="11"/>
      <c r="E15" s="10"/>
      <c r="F15" s="125"/>
      <c r="G15" s="125"/>
      <c r="H15" s="125"/>
      <c r="I15" s="15"/>
      <c r="L15" s="347"/>
      <c r="M15" s="348"/>
    </row>
    <row r="16" spans="1:13">
      <c r="A16" s="9" t="s">
        <v>268</v>
      </c>
      <c r="B16" s="9"/>
      <c r="C16" s="100" t="s">
        <v>269</v>
      </c>
      <c r="D16" s="11">
        <v>2</v>
      </c>
      <c r="E16" s="10" t="s">
        <v>80</v>
      </c>
      <c r="F16" s="237"/>
      <c r="G16" s="237"/>
      <c r="H16" s="125">
        <f t="shared" si="0"/>
        <v>0</v>
      </c>
      <c r="I16" s="15">
        <f t="shared" si="1"/>
        <v>0</v>
      </c>
      <c r="L16" s="347"/>
      <c r="M16" s="348"/>
    </row>
    <row r="17" spans="1:13">
      <c r="A17" s="9"/>
      <c r="B17" s="9"/>
      <c r="C17" s="100"/>
      <c r="D17" s="11"/>
      <c r="E17" s="10"/>
      <c r="F17" s="125"/>
      <c r="G17" s="125"/>
      <c r="H17" s="125"/>
      <c r="I17" s="15"/>
      <c r="L17" s="347"/>
      <c r="M17" s="348"/>
    </row>
    <row r="18" spans="1:13">
      <c r="A18" s="9" t="s">
        <v>270</v>
      </c>
      <c r="B18" s="9"/>
      <c r="C18" s="100" t="s">
        <v>271</v>
      </c>
      <c r="D18" s="11">
        <v>1</v>
      </c>
      <c r="E18" s="10" t="s">
        <v>80</v>
      </c>
      <c r="F18" s="237"/>
      <c r="G18" s="237"/>
      <c r="H18" s="125">
        <f t="shared" si="0"/>
        <v>0</v>
      </c>
      <c r="I18" s="15">
        <f t="shared" si="1"/>
        <v>0</v>
      </c>
      <c r="L18" s="347"/>
      <c r="M18" s="348"/>
    </row>
    <row r="19" spans="1:13">
      <c r="A19" s="9"/>
      <c r="B19" s="9"/>
      <c r="C19" s="100"/>
      <c r="D19" s="11"/>
      <c r="E19" s="10"/>
      <c r="F19" s="125"/>
      <c r="G19" s="125"/>
      <c r="H19" s="125"/>
      <c r="I19" s="15"/>
      <c r="L19" s="347"/>
      <c r="M19" s="348"/>
    </row>
    <row r="20" spans="1:13">
      <c r="A20" s="9" t="s">
        <v>272</v>
      </c>
      <c r="B20" s="9"/>
      <c r="C20" s="100" t="s">
        <v>273</v>
      </c>
      <c r="D20" s="11">
        <v>1</v>
      </c>
      <c r="E20" s="10" t="s">
        <v>80</v>
      </c>
      <c r="F20" s="237"/>
      <c r="G20" s="237"/>
      <c r="H20" s="125">
        <f t="shared" si="0"/>
        <v>0</v>
      </c>
      <c r="I20" s="15">
        <f t="shared" si="1"/>
        <v>0</v>
      </c>
      <c r="L20" s="347"/>
      <c r="M20" s="348"/>
    </row>
    <row r="21" spans="1:13">
      <c r="A21" s="9"/>
      <c r="B21" s="9"/>
      <c r="C21" s="100"/>
      <c r="D21" s="11"/>
      <c r="E21" s="10"/>
      <c r="F21" s="125"/>
      <c r="G21" s="125"/>
      <c r="H21" s="125"/>
      <c r="I21" s="15"/>
      <c r="L21" s="347"/>
      <c r="M21" s="348"/>
    </row>
    <row r="22" spans="1:13">
      <c r="A22" s="9" t="s">
        <v>274</v>
      </c>
      <c r="B22" s="9"/>
      <c r="C22" s="100" t="s">
        <v>275</v>
      </c>
      <c r="D22" s="11">
        <v>1</v>
      </c>
      <c r="E22" s="10" t="s">
        <v>80</v>
      </c>
      <c r="F22" s="237"/>
      <c r="G22" s="237"/>
      <c r="H22" s="125">
        <f t="shared" si="0"/>
        <v>0</v>
      </c>
      <c r="I22" s="15">
        <f t="shared" si="1"/>
        <v>0</v>
      </c>
      <c r="L22" s="347"/>
      <c r="M22" s="348"/>
    </row>
    <row r="23" spans="1:13">
      <c r="A23" s="9"/>
      <c r="B23" s="9"/>
      <c r="C23" s="100"/>
      <c r="D23" s="11"/>
      <c r="E23" s="10"/>
      <c r="F23" s="125"/>
      <c r="G23" s="125"/>
      <c r="H23" s="125"/>
      <c r="I23" s="15"/>
      <c r="L23" s="347"/>
      <c r="M23" s="348"/>
    </row>
    <row r="24" spans="1:13">
      <c r="A24" s="9" t="s">
        <v>276</v>
      </c>
      <c r="B24" s="9"/>
      <c r="C24" s="100" t="s">
        <v>277</v>
      </c>
      <c r="D24" s="11">
        <v>1</v>
      </c>
      <c r="E24" s="10" t="s">
        <v>80</v>
      </c>
      <c r="F24" s="237"/>
      <c r="G24" s="237"/>
      <c r="H24" s="125">
        <f t="shared" si="0"/>
        <v>0</v>
      </c>
      <c r="I24" s="15">
        <f t="shared" si="1"/>
        <v>0</v>
      </c>
      <c r="L24" s="347"/>
      <c r="M24" s="348"/>
    </row>
    <row r="25" spans="1:13">
      <c r="A25" s="9"/>
      <c r="B25" s="9"/>
      <c r="C25" s="100"/>
      <c r="D25" s="11"/>
      <c r="E25" s="10"/>
      <c r="F25" s="125"/>
      <c r="G25" s="125"/>
      <c r="H25" s="125"/>
      <c r="I25" s="15"/>
      <c r="L25" s="347"/>
      <c r="M25" s="348"/>
    </row>
    <row r="26" spans="1:13">
      <c r="A26" s="9" t="s">
        <v>291</v>
      </c>
      <c r="B26" s="9"/>
      <c r="C26" s="100" t="s">
        <v>278</v>
      </c>
      <c r="D26" s="11">
        <v>500</v>
      </c>
      <c r="E26" s="10" t="s">
        <v>279</v>
      </c>
      <c r="F26" s="237"/>
      <c r="G26" s="237"/>
      <c r="H26" s="125">
        <f t="shared" si="0"/>
        <v>0</v>
      </c>
      <c r="I26" s="15">
        <f t="shared" si="1"/>
        <v>0</v>
      </c>
      <c r="L26" s="347"/>
      <c r="M26" s="348"/>
    </row>
    <row r="27" spans="1:13">
      <c r="A27" s="9"/>
      <c r="B27" s="9"/>
      <c r="C27" s="100"/>
      <c r="D27" s="11"/>
      <c r="E27" s="10"/>
      <c r="F27" s="125"/>
      <c r="G27" s="125"/>
      <c r="H27" s="125"/>
      <c r="I27" s="15"/>
      <c r="L27" s="347"/>
      <c r="M27" s="348"/>
    </row>
    <row r="28" spans="1:13" ht="28.5">
      <c r="A28" s="9" t="s">
        <v>292</v>
      </c>
      <c r="B28" s="9"/>
      <c r="C28" s="100" t="s">
        <v>280</v>
      </c>
      <c r="D28" s="11">
        <v>8</v>
      </c>
      <c r="E28" s="10" t="s">
        <v>80</v>
      </c>
      <c r="F28" s="237"/>
      <c r="G28" s="237"/>
      <c r="H28" s="125">
        <f t="shared" si="0"/>
        <v>0</v>
      </c>
      <c r="I28" s="15">
        <f t="shared" si="1"/>
        <v>0</v>
      </c>
      <c r="L28" s="347"/>
      <c r="M28" s="348"/>
    </row>
    <row r="29" spans="1:13">
      <c r="A29" s="9"/>
      <c r="B29" s="9"/>
      <c r="C29" s="100"/>
      <c r="D29" s="11"/>
      <c r="E29" s="10"/>
      <c r="F29" s="125"/>
      <c r="G29" s="125"/>
      <c r="H29" s="125"/>
      <c r="I29" s="15"/>
      <c r="L29" s="347"/>
      <c r="M29" s="348"/>
    </row>
    <row r="30" spans="1:13">
      <c r="A30" s="9" t="s">
        <v>294</v>
      </c>
      <c r="B30" s="9"/>
      <c r="C30" s="100" t="s">
        <v>281</v>
      </c>
      <c r="D30" s="11">
        <v>2</v>
      </c>
      <c r="E30" s="10" t="s">
        <v>80</v>
      </c>
      <c r="F30" s="237"/>
      <c r="G30" s="237"/>
      <c r="H30" s="125">
        <f t="shared" si="0"/>
        <v>0</v>
      </c>
      <c r="I30" s="15">
        <f t="shared" si="1"/>
        <v>0</v>
      </c>
      <c r="L30" s="347"/>
      <c r="M30" s="348"/>
    </row>
    <row r="31" spans="1:13">
      <c r="A31" s="9"/>
      <c r="B31" s="9"/>
      <c r="C31" s="100"/>
      <c r="D31" s="11"/>
      <c r="E31" s="10"/>
      <c r="F31" s="125"/>
      <c r="G31" s="125"/>
      <c r="H31" s="125"/>
      <c r="I31" s="15"/>
      <c r="L31" s="347"/>
      <c r="M31" s="348"/>
    </row>
    <row r="32" spans="1:13">
      <c r="A32" s="9" t="s">
        <v>296</v>
      </c>
      <c r="B32" s="9"/>
      <c r="C32" s="100" t="s">
        <v>282</v>
      </c>
      <c r="D32" s="11">
        <v>1</v>
      </c>
      <c r="E32" s="10" t="s">
        <v>80</v>
      </c>
      <c r="F32" s="237"/>
      <c r="G32" s="237"/>
      <c r="H32" s="125">
        <f t="shared" si="0"/>
        <v>0</v>
      </c>
      <c r="I32" s="15">
        <f t="shared" si="1"/>
        <v>0</v>
      </c>
      <c r="L32" s="347"/>
      <c r="M32" s="348"/>
    </row>
    <row r="33" spans="1:13">
      <c r="A33" s="9"/>
      <c r="B33" s="9"/>
      <c r="C33" s="100"/>
      <c r="D33" s="11"/>
      <c r="E33" s="10"/>
      <c r="F33" s="125"/>
      <c r="G33" s="125"/>
      <c r="H33" s="125"/>
      <c r="I33" s="15"/>
      <c r="L33" s="347"/>
      <c r="M33" s="348"/>
    </row>
    <row r="34" spans="1:13">
      <c r="A34" s="9" t="s">
        <v>298</v>
      </c>
      <c r="B34" s="9"/>
      <c r="C34" s="100" t="s">
        <v>283</v>
      </c>
      <c r="D34" s="11">
        <v>10</v>
      </c>
      <c r="E34" s="10" t="s">
        <v>80</v>
      </c>
      <c r="F34" s="237"/>
      <c r="G34" s="237"/>
      <c r="H34" s="125">
        <f t="shared" si="0"/>
        <v>0</v>
      </c>
      <c r="I34" s="15">
        <f t="shared" si="1"/>
        <v>0</v>
      </c>
      <c r="L34" s="347"/>
      <c r="M34" s="348"/>
    </row>
    <row r="35" spans="1:13">
      <c r="A35" s="9"/>
      <c r="B35" s="9"/>
      <c r="C35" s="100"/>
      <c r="D35" s="11"/>
      <c r="E35" s="10"/>
      <c r="F35" s="125"/>
      <c r="G35" s="125"/>
      <c r="H35" s="125"/>
      <c r="I35" s="15"/>
      <c r="L35" s="347"/>
      <c r="M35" s="348"/>
    </row>
    <row r="36" spans="1:13">
      <c r="A36" s="9" t="s">
        <v>300</v>
      </c>
      <c r="B36" s="9"/>
      <c r="C36" s="100" t="s">
        <v>284</v>
      </c>
      <c r="D36" s="11">
        <v>10</v>
      </c>
      <c r="E36" s="10" t="s">
        <v>80</v>
      </c>
      <c r="F36" s="237"/>
      <c r="G36" s="237"/>
      <c r="H36" s="125">
        <f t="shared" si="0"/>
        <v>0</v>
      </c>
      <c r="I36" s="15">
        <f t="shared" si="1"/>
        <v>0</v>
      </c>
      <c r="L36" s="347"/>
      <c r="M36" s="348"/>
    </row>
    <row r="37" spans="1:13">
      <c r="A37" s="9"/>
      <c r="B37" s="9"/>
      <c r="C37" s="100"/>
      <c r="D37" s="11"/>
      <c r="E37" s="10"/>
      <c r="F37" s="125"/>
      <c r="G37" s="125"/>
      <c r="H37" s="125"/>
      <c r="I37" s="15"/>
      <c r="L37" s="347"/>
      <c r="M37" s="348"/>
    </row>
    <row r="38" spans="1:13" ht="28.5">
      <c r="A38" s="9" t="s">
        <v>302</v>
      </c>
      <c r="B38" s="9"/>
      <c r="C38" s="100" t="s">
        <v>285</v>
      </c>
      <c r="D38" s="11">
        <v>5</v>
      </c>
      <c r="E38" s="10" t="s">
        <v>80</v>
      </c>
      <c r="F38" s="237"/>
      <c r="G38" s="237"/>
      <c r="H38" s="125">
        <f t="shared" si="0"/>
        <v>0</v>
      </c>
      <c r="I38" s="15">
        <f t="shared" si="1"/>
        <v>0</v>
      </c>
      <c r="L38" s="347"/>
      <c r="M38" s="348"/>
    </row>
    <row r="39" spans="1:13">
      <c r="A39" s="9"/>
      <c r="B39" s="9"/>
      <c r="C39" s="100"/>
      <c r="D39" s="11"/>
      <c r="E39" s="10"/>
      <c r="F39" s="125"/>
      <c r="G39" s="125"/>
      <c r="H39" s="125"/>
      <c r="I39" s="15"/>
      <c r="L39" s="347"/>
      <c r="M39" s="348"/>
    </row>
    <row r="40" spans="1:13">
      <c r="A40" s="9" t="s">
        <v>304</v>
      </c>
      <c r="B40" s="9"/>
      <c r="C40" s="100" t="s">
        <v>286</v>
      </c>
      <c r="D40" s="11">
        <v>4</v>
      </c>
      <c r="E40" s="10" t="s">
        <v>80</v>
      </c>
      <c r="F40" s="237"/>
      <c r="G40" s="237"/>
      <c r="H40" s="125">
        <f t="shared" si="0"/>
        <v>0</v>
      </c>
      <c r="I40" s="15">
        <f t="shared" si="1"/>
        <v>0</v>
      </c>
      <c r="L40" s="347"/>
      <c r="M40" s="348"/>
    </row>
    <row r="41" spans="1:13">
      <c r="A41" s="9"/>
      <c r="B41" s="9"/>
      <c r="C41" s="100"/>
      <c r="D41" s="11"/>
      <c r="E41" s="10"/>
      <c r="F41" s="125"/>
      <c r="G41" s="125"/>
      <c r="H41" s="125"/>
      <c r="I41" s="15"/>
      <c r="L41" s="347"/>
      <c r="M41" s="348"/>
    </row>
    <row r="42" spans="1:13">
      <c r="A42" s="9" t="s">
        <v>306</v>
      </c>
      <c r="B42" s="9"/>
      <c r="C42" s="100" t="s">
        <v>287</v>
      </c>
      <c r="D42" s="11">
        <v>5</v>
      </c>
      <c r="E42" s="10" t="s">
        <v>80</v>
      </c>
      <c r="F42" s="237"/>
      <c r="G42" s="237"/>
      <c r="H42" s="125">
        <f t="shared" si="0"/>
        <v>0</v>
      </c>
      <c r="I42" s="15">
        <f t="shared" si="1"/>
        <v>0</v>
      </c>
      <c r="L42" s="347"/>
      <c r="M42" s="348"/>
    </row>
    <row r="43" spans="1:13">
      <c r="A43" s="9"/>
      <c r="B43" s="9"/>
      <c r="C43" s="100"/>
      <c r="D43" s="11"/>
      <c r="E43" s="10"/>
      <c r="F43" s="125"/>
      <c r="G43" s="125"/>
      <c r="H43" s="125"/>
      <c r="I43" s="15"/>
      <c r="L43" s="347"/>
      <c r="M43" s="348"/>
    </row>
    <row r="44" spans="1:13">
      <c r="A44" s="9" t="s">
        <v>308</v>
      </c>
      <c r="B44" s="9"/>
      <c r="C44" s="100" t="s">
        <v>288</v>
      </c>
      <c r="D44" s="11">
        <v>9</v>
      </c>
      <c r="E44" s="10" t="s">
        <v>80</v>
      </c>
      <c r="F44" s="237"/>
      <c r="G44" s="237"/>
      <c r="H44" s="125">
        <f t="shared" si="0"/>
        <v>0</v>
      </c>
      <c r="I44" s="15">
        <f t="shared" si="1"/>
        <v>0</v>
      </c>
      <c r="L44" s="347"/>
      <c r="M44" s="348"/>
    </row>
    <row r="45" spans="1:13">
      <c r="A45" s="9"/>
      <c r="B45" s="9"/>
      <c r="C45" s="100"/>
      <c r="D45" s="11"/>
      <c r="E45" s="10"/>
      <c r="F45" s="125"/>
      <c r="G45" s="125"/>
      <c r="H45" s="125"/>
      <c r="I45" s="15"/>
      <c r="L45" s="347"/>
      <c r="M45" s="348"/>
    </row>
    <row r="46" spans="1:13">
      <c r="A46" s="9" t="s">
        <v>310</v>
      </c>
      <c r="B46" s="9"/>
      <c r="C46" s="100" t="s">
        <v>289</v>
      </c>
      <c r="D46" s="11">
        <v>100</v>
      </c>
      <c r="E46" s="10" t="s">
        <v>279</v>
      </c>
      <c r="F46" s="237"/>
      <c r="G46" s="237"/>
      <c r="H46" s="125">
        <f t="shared" si="0"/>
        <v>0</v>
      </c>
      <c r="I46" s="15">
        <f t="shared" si="1"/>
        <v>0</v>
      </c>
      <c r="L46" s="347"/>
      <c r="M46" s="348"/>
    </row>
    <row r="47" spans="1:13">
      <c r="A47" s="9"/>
      <c r="B47" s="9"/>
      <c r="C47" s="100"/>
      <c r="D47" s="11"/>
      <c r="E47" s="10"/>
      <c r="F47" s="125"/>
      <c r="G47" s="125"/>
      <c r="H47" s="125"/>
      <c r="I47" s="15"/>
      <c r="L47" s="347"/>
      <c r="M47" s="348"/>
    </row>
    <row r="48" spans="1:13">
      <c r="A48" s="9" t="s">
        <v>312</v>
      </c>
      <c r="B48" s="9"/>
      <c r="C48" s="100" t="s">
        <v>290</v>
      </c>
      <c r="D48" s="11">
        <v>10</v>
      </c>
      <c r="E48" s="10" t="s">
        <v>80</v>
      </c>
      <c r="F48" s="237"/>
      <c r="G48" s="237"/>
      <c r="H48" s="125">
        <f t="shared" si="0"/>
        <v>0</v>
      </c>
      <c r="I48" s="15">
        <f t="shared" si="1"/>
        <v>0</v>
      </c>
      <c r="L48" s="347"/>
      <c r="M48" s="348"/>
    </row>
    <row r="49" spans="1:13">
      <c r="A49" s="9"/>
      <c r="B49" s="9"/>
      <c r="C49" s="100"/>
      <c r="D49" s="11"/>
      <c r="E49" s="10"/>
      <c r="F49" s="125"/>
      <c r="G49" s="125"/>
      <c r="H49" s="125"/>
      <c r="I49" s="15"/>
      <c r="L49" s="347"/>
      <c r="M49" s="348"/>
    </row>
    <row r="50" spans="1:13">
      <c r="A50" s="9" t="s">
        <v>314</v>
      </c>
      <c r="B50" s="9"/>
      <c r="C50" s="100" t="s">
        <v>264</v>
      </c>
      <c r="D50" s="11">
        <v>10</v>
      </c>
      <c r="E50" s="10" t="s">
        <v>80</v>
      </c>
      <c r="F50" s="237"/>
      <c r="G50" s="237"/>
      <c r="H50" s="125">
        <f t="shared" si="0"/>
        <v>0</v>
      </c>
      <c r="I50" s="15">
        <f t="shared" si="1"/>
        <v>0</v>
      </c>
      <c r="L50" s="347"/>
      <c r="M50" s="348"/>
    </row>
    <row r="51" spans="1:13">
      <c r="A51" s="9"/>
      <c r="B51" s="9"/>
      <c r="C51" s="100"/>
      <c r="D51" s="11"/>
      <c r="E51" s="10"/>
      <c r="F51" s="125"/>
      <c r="G51" s="125"/>
      <c r="H51" s="125"/>
      <c r="I51" s="15"/>
      <c r="L51" s="347"/>
      <c r="M51" s="348"/>
    </row>
    <row r="52" spans="1:13">
      <c r="A52" s="9" t="s">
        <v>316</v>
      </c>
      <c r="B52" s="9"/>
      <c r="C52" s="100" t="s">
        <v>293</v>
      </c>
      <c r="D52" s="11">
        <v>1</v>
      </c>
      <c r="E52" s="10" t="s">
        <v>80</v>
      </c>
      <c r="F52" s="237"/>
      <c r="G52" s="237"/>
      <c r="H52" s="125">
        <f t="shared" si="0"/>
        <v>0</v>
      </c>
      <c r="I52" s="15">
        <f t="shared" si="1"/>
        <v>0</v>
      </c>
      <c r="L52" s="347"/>
      <c r="M52" s="348"/>
    </row>
    <row r="53" spans="1:13">
      <c r="A53" s="9"/>
      <c r="B53" s="9"/>
      <c r="C53" s="100"/>
      <c r="D53" s="11"/>
      <c r="E53" s="10"/>
      <c r="F53" s="125"/>
      <c r="G53" s="125"/>
      <c r="H53" s="125"/>
      <c r="I53" s="15"/>
      <c r="L53" s="347"/>
      <c r="M53" s="348"/>
    </row>
    <row r="54" spans="1:13">
      <c r="A54" s="9" t="s">
        <v>318</v>
      </c>
      <c r="B54" s="9"/>
      <c r="C54" s="100" t="s">
        <v>295</v>
      </c>
      <c r="D54" s="11">
        <v>8</v>
      </c>
      <c r="E54" s="10" t="s">
        <v>80</v>
      </c>
      <c r="F54" s="237"/>
      <c r="G54" s="237"/>
      <c r="H54" s="125">
        <f t="shared" si="0"/>
        <v>0</v>
      </c>
      <c r="I54" s="15">
        <f t="shared" si="1"/>
        <v>0</v>
      </c>
      <c r="L54" s="347"/>
      <c r="M54" s="348"/>
    </row>
    <row r="55" spans="1:13">
      <c r="A55" s="9"/>
      <c r="B55" s="9"/>
      <c r="C55" s="100"/>
      <c r="D55" s="11"/>
      <c r="E55" s="10"/>
      <c r="F55" s="125"/>
      <c r="G55" s="125"/>
      <c r="H55" s="125"/>
      <c r="I55" s="15"/>
      <c r="L55" s="347"/>
      <c r="M55" s="348"/>
    </row>
    <row r="56" spans="1:13" ht="28.5">
      <c r="A56" s="9" t="s">
        <v>320</v>
      </c>
      <c r="B56" s="9"/>
      <c r="C56" s="100" t="s">
        <v>297</v>
      </c>
      <c r="D56" s="11">
        <v>1</v>
      </c>
      <c r="E56" s="10" t="s">
        <v>80</v>
      </c>
      <c r="F56" s="237"/>
      <c r="G56" s="237"/>
      <c r="H56" s="125">
        <f t="shared" si="0"/>
        <v>0</v>
      </c>
      <c r="I56" s="15">
        <f t="shared" si="1"/>
        <v>0</v>
      </c>
      <c r="L56" s="347"/>
      <c r="M56" s="348"/>
    </row>
    <row r="57" spans="1:13">
      <c r="A57" s="9"/>
      <c r="B57" s="9"/>
      <c r="C57" s="100"/>
      <c r="D57" s="11"/>
      <c r="E57" s="10"/>
      <c r="F57" s="125"/>
      <c r="G57" s="125"/>
      <c r="H57" s="125"/>
      <c r="I57" s="15"/>
      <c r="L57" s="347"/>
      <c r="M57" s="348"/>
    </row>
    <row r="58" spans="1:13">
      <c r="A58" s="9" t="s">
        <v>322</v>
      </c>
      <c r="B58" s="9"/>
      <c r="C58" s="100" t="s">
        <v>299</v>
      </c>
      <c r="D58" s="11">
        <v>2</v>
      </c>
      <c r="E58" s="10" t="s">
        <v>80</v>
      </c>
      <c r="F58" s="237"/>
      <c r="G58" s="237"/>
      <c r="H58" s="125">
        <f t="shared" si="0"/>
        <v>0</v>
      </c>
      <c r="I58" s="15">
        <f t="shared" si="1"/>
        <v>0</v>
      </c>
      <c r="L58" s="347"/>
      <c r="M58" s="348"/>
    </row>
    <row r="59" spans="1:13">
      <c r="A59" s="9"/>
      <c r="B59" s="9"/>
      <c r="C59" s="100"/>
      <c r="D59" s="11"/>
      <c r="E59" s="10"/>
      <c r="F59" s="125"/>
      <c r="G59" s="125"/>
      <c r="H59" s="125"/>
      <c r="I59" s="15"/>
      <c r="L59" s="347"/>
      <c r="M59" s="348"/>
    </row>
    <row r="60" spans="1:13" ht="28.5">
      <c r="A60" s="9" t="s">
        <v>324</v>
      </c>
      <c r="B60" s="9"/>
      <c r="C60" s="100" t="s">
        <v>301</v>
      </c>
      <c r="D60" s="11">
        <v>10</v>
      </c>
      <c r="E60" s="10" t="s">
        <v>80</v>
      </c>
      <c r="F60" s="237"/>
      <c r="G60" s="237"/>
      <c r="H60" s="125">
        <f t="shared" si="0"/>
        <v>0</v>
      </c>
      <c r="I60" s="15">
        <f t="shared" si="1"/>
        <v>0</v>
      </c>
      <c r="L60" s="347"/>
      <c r="M60" s="348"/>
    </row>
    <row r="61" spans="1:13">
      <c r="A61" s="9"/>
      <c r="B61" s="9"/>
      <c r="C61" s="100"/>
      <c r="D61" s="11"/>
      <c r="E61" s="10"/>
      <c r="F61" s="125"/>
      <c r="G61" s="125"/>
      <c r="H61" s="125"/>
      <c r="I61" s="15"/>
      <c r="L61" s="347"/>
      <c r="M61" s="348"/>
    </row>
    <row r="62" spans="1:13">
      <c r="A62" s="9" t="s">
        <v>326</v>
      </c>
      <c r="B62" s="9"/>
      <c r="C62" s="100" t="s">
        <v>303</v>
      </c>
      <c r="D62" s="11">
        <v>500</v>
      </c>
      <c r="E62" s="10" t="s">
        <v>279</v>
      </c>
      <c r="F62" s="237"/>
      <c r="G62" s="237"/>
      <c r="H62" s="125">
        <f t="shared" si="0"/>
        <v>0</v>
      </c>
      <c r="I62" s="15">
        <f t="shared" si="1"/>
        <v>0</v>
      </c>
      <c r="L62" s="347"/>
      <c r="M62" s="348"/>
    </row>
    <row r="63" spans="1:13">
      <c r="A63" s="9"/>
      <c r="B63" s="9"/>
      <c r="C63" s="100"/>
      <c r="D63" s="11"/>
      <c r="E63" s="10"/>
      <c r="F63" s="125"/>
      <c r="G63" s="125"/>
      <c r="H63" s="125"/>
      <c r="I63" s="15"/>
      <c r="L63" s="347"/>
      <c r="M63" s="348"/>
    </row>
    <row r="64" spans="1:13">
      <c r="A64" s="9" t="s">
        <v>328</v>
      </c>
      <c r="B64" s="9"/>
      <c r="C64" s="100" t="s">
        <v>305</v>
      </c>
      <c r="D64" s="11">
        <v>47</v>
      </c>
      <c r="E64" s="10" t="s">
        <v>80</v>
      </c>
      <c r="F64" s="237"/>
      <c r="G64" s="237"/>
      <c r="H64" s="125">
        <f t="shared" si="0"/>
        <v>0</v>
      </c>
      <c r="I64" s="15">
        <f t="shared" si="1"/>
        <v>0</v>
      </c>
      <c r="L64" s="347"/>
      <c r="M64" s="348"/>
    </row>
    <row r="65" spans="1:13">
      <c r="A65" s="9"/>
      <c r="B65" s="9"/>
      <c r="C65" s="100"/>
      <c r="D65" s="11"/>
      <c r="E65" s="10"/>
      <c r="F65" s="125"/>
      <c r="G65" s="125"/>
      <c r="H65" s="125"/>
      <c r="I65" s="15"/>
      <c r="L65" s="347"/>
      <c r="M65" s="348"/>
    </row>
    <row r="66" spans="1:13">
      <c r="A66" s="9" t="s">
        <v>330</v>
      </c>
      <c r="B66" s="9"/>
      <c r="C66" s="100" t="s">
        <v>307</v>
      </c>
      <c r="D66" s="11">
        <v>47</v>
      </c>
      <c r="E66" s="10" t="s">
        <v>80</v>
      </c>
      <c r="F66" s="237"/>
      <c r="G66" s="237"/>
      <c r="H66" s="125">
        <f t="shared" si="0"/>
        <v>0</v>
      </c>
      <c r="I66" s="15">
        <f t="shared" si="1"/>
        <v>0</v>
      </c>
      <c r="L66" s="347"/>
      <c r="M66" s="348"/>
    </row>
    <row r="67" spans="1:13">
      <c r="A67" s="9"/>
      <c r="B67" s="9"/>
      <c r="C67" s="100"/>
      <c r="D67" s="11"/>
      <c r="E67" s="10"/>
      <c r="F67" s="125"/>
      <c r="G67" s="125"/>
      <c r="H67" s="125"/>
      <c r="I67" s="15"/>
      <c r="L67" s="347"/>
      <c r="M67" s="348"/>
    </row>
    <row r="68" spans="1:13">
      <c r="A68" s="9" t="s">
        <v>332</v>
      </c>
      <c r="B68" s="9"/>
      <c r="C68" s="100" t="s">
        <v>309</v>
      </c>
      <c r="D68" s="11">
        <v>47</v>
      </c>
      <c r="E68" s="10" t="s">
        <v>80</v>
      </c>
      <c r="F68" s="237"/>
      <c r="G68" s="237"/>
      <c r="H68" s="125">
        <f t="shared" si="0"/>
        <v>0</v>
      </c>
      <c r="I68" s="15">
        <f t="shared" si="1"/>
        <v>0</v>
      </c>
      <c r="L68" s="347"/>
      <c r="M68" s="348"/>
    </row>
    <row r="69" spans="1:13">
      <c r="A69" s="9"/>
      <c r="B69" s="9"/>
      <c r="C69" s="100"/>
      <c r="D69" s="11"/>
      <c r="E69" s="10"/>
      <c r="F69" s="125"/>
      <c r="G69" s="125"/>
      <c r="H69" s="125"/>
      <c r="I69" s="15"/>
      <c r="L69" s="347"/>
      <c r="M69" s="348"/>
    </row>
    <row r="70" spans="1:13">
      <c r="A70" s="9" t="s">
        <v>334</v>
      </c>
      <c r="B70" s="9"/>
      <c r="C70" s="100" t="s">
        <v>311</v>
      </c>
      <c r="D70" s="11">
        <v>8</v>
      </c>
      <c r="E70" s="10" t="s">
        <v>80</v>
      </c>
      <c r="F70" s="237"/>
      <c r="G70" s="237"/>
      <c r="H70" s="125">
        <f t="shared" si="0"/>
        <v>0</v>
      </c>
      <c r="I70" s="15">
        <f t="shared" si="1"/>
        <v>0</v>
      </c>
      <c r="L70" s="347"/>
      <c r="M70" s="348"/>
    </row>
    <row r="71" spans="1:13">
      <c r="A71" s="9"/>
      <c r="B71" s="9"/>
      <c r="C71" s="100"/>
      <c r="D71" s="11"/>
      <c r="E71" s="10"/>
      <c r="F71" s="125"/>
      <c r="G71" s="125"/>
      <c r="H71" s="125"/>
      <c r="I71" s="15"/>
      <c r="L71" s="347"/>
      <c r="M71" s="348"/>
    </row>
    <row r="72" spans="1:13">
      <c r="A72" s="9" t="s">
        <v>336</v>
      </c>
      <c r="B72" s="9"/>
      <c r="C72" s="100" t="s">
        <v>313</v>
      </c>
      <c r="D72" s="11">
        <v>30</v>
      </c>
      <c r="E72" s="10" t="s">
        <v>279</v>
      </c>
      <c r="F72" s="237"/>
      <c r="G72" s="237"/>
      <c r="H72" s="125">
        <f t="shared" si="0"/>
        <v>0</v>
      </c>
      <c r="I72" s="15">
        <f t="shared" si="1"/>
        <v>0</v>
      </c>
      <c r="L72" s="347"/>
      <c r="M72" s="348"/>
    </row>
    <row r="73" spans="1:13">
      <c r="A73" s="9"/>
      <c r="B73" s="9"/>
      <c r="C73" s="100"/>
      <c r="D73" s="11"/>
      <c r="E73" s="10"/>
      <c r="F73" s="125"/>
      <c r="G73" s="125"/>
      <c r="H73" s="125"/>
      <c r="I73" s="15"/>
      <c r="L73" s="347"/>
      <c r="M73" s="348"/>
    </row>
    <row r="74" spans="1:13">
      <c r="A74" s="9" t="s">
        <v>338</v>
      </c>
      <c r="B74" s="9"/>
      <c r="C74" s="100" t="s">
        <v>315</v>
      </c>
      <c r="D74" s="11">
        <v>30</v>
      </c>
      <c r="E74" s="10" t="s">
        <v>80</v>
      </c>
      <c r="F74" s="237"/>
      <c r="G74" s="237"/>
      <c r="H74" s="125">
        <f t="shared" si="0"/>
        <v>0</v>
      </c>
      <c r="I74" s="15">
        <f t="shared" si="1"/>
        <v>0</v>
      </c>
      <c r="L74" s="347"/>
      <c r="M74" s="348"/>
    </row>
    <row r="75" spans="1:13">
      <c r="A75" s="9"/>
      <c r="B75" s="9"/>
      <c r="C75" s="100"/>
      <c r="D75" s="11"/>
      <c r="E75" s="10"/>
      <c r="F75" s="125"/>
      <c r="G75" s="125"/>
      <c r="H75" s="125"/>
      <c r="I75" s="15"/>
      <c r="L75" s="347"/>
      <c r="M75" s="348"/>
    </row>
    <row r="76" spans="1:13">
      <c r="A76" s="9" t="s">
        <v>340</v>
      </c>
      <c r="B76" s="9"/>
      <c r="C76" s="100" t="s">
        <v>317</v>
      </c>
      <c r="D76" s="11">
        <v>30</v>
      </c>
      <c r="E76" s="10" t="s">
        <v>80</v>
      </c>
      <c r="F76" s="237"/>
      <c r="G76" s="237"/>
      <c r="H76" s="125">
        <f t="shared" si="0"/>
        <v>0</v>
      </c>
      <c r="I76" s="15">
        <f t="shared" si="1"/>
        <v>0</v>
      </c>
      <c r="L76" s="347"/>
      <c r="M76" s="348"/>
    </row>
    <row r="77" spans="1:13">
      <c r="A77" s="9"/>
      <c r="B77" s="9"/>
      <c r="C77" s="100"/>
      <c r="D77" s="11"/>
      <c r="E77" s="10"/>
      <c r="F77" s="125"/>
      <c r="G77" s="125"/>
      <c r="H77" s="125"/>
      <c r="I77" s="15"/>
      <c r="L77" s="347"/>
      <c r="M77" s="348"/>
    </row>
    <row r="78" spans="1:13" ht="28.5">
      <c r="A78" s="9" t="s">
        <v>342</v>
      </c>
      <c r="B78" s="9"/>
      <c r="C78" s="100" t="s">
        <v>319</v>
      </c>
      <c r="D78" s="11">
        <v>5</v>
      </c>
      <c r="E78" s="10" t="s">
        <v>80</v>
      </c>
      <c r="F78" s="237"/>
      <c r="G78" s="237"/>
      <c r="H78" s="125">
        <f t="shared" si="0"/>
        <v>0</v>
      </c>
      <c r="I78" s="15">
        <f t="shared" si="1"/>
        <v>0</v>
      </c>
      <c r="L78" s="347"/>
      <c r="M78" s="348"/>
    </row>
    <row r="79" spans="1:13">
      <c r="A79" s="9"/>
      <c r="B79" s="9"/>
      <c r="C79" s="100"/>
      <c r="D79" s="11"/>
      <c r="E79" s="10"/>
      <c r="F79" s="125"/>
      <c r="G79" s="125"/>
      <c r="H79" s="125"/>
      <c r="I79" s="15"/>
      <c r="L79" s="347"/>
      <c r="M79" s="348"/>
    </row>
    <row r="80" spans="1:13" ht="28.5">
      <c r="A80" s="9" t="s">
        <v>344</v>
      </c>
      <c r="B80" s="9"/>
      <c r="C80" s="100" t="s">
        <v>321</v>
      </c>
      <c r="D80" s="11">
        <v>3</v>
      </c>
      <c r="E80" s="10" t="s">
        <v>80</v>
      </c>
      <c r="F80" s="237"/>
      <c r="G80" s="237"/>
      <c r="H80" s="125">
        <f t="shared" si="0"/>
        <v>0</v>
      </c>
      <c r="I80" s="15">
        <f t="shared" si="1"/>
        <v>0</v>
      </c>
      <c r="L80" s="347"/>
      <c r="M80" s="348"/>
    </row>
    <row r="81" spans="1:13">
      <c r="A81" s="9"/>
      <c r="B81" s="9"/>
      <c r="C81" s="100"/>
      <c r="D81" s="11"/>
      <c r="E81" s="10"/>
      <c r="F81" s="125"/>
      <c r="G81" s="125"/>
      <c r="H81" s="125"/>
      <c r="I81" s="15"/>
      <c r="L81" s="347"/>
      <c r="M81" s="348"/>
    </row>
    <row r="82" spans="1:13">
      <c r="A82" s="9" t="s">
        <v>346</v>
      </c>
      <c r="B82" s="9"/>
      <c r="C82" s="100" t="s">
        <v>323</v>
      </c>
      <c r="D82" s="11">
        <v>6</v>
      </c>
      <c r="E82" s="10" t="s">
        <v>80</v>
      </c>
      <c r="F82" s="237"/>
      <c r="G82" s="237"/>
      <c r="H82" s="125">
        <f t="shared" si="0"/>
        <v>0</v>
      </c>
      <c r="I82" s="15">
        <f t="shared" si="1"/>
        <v>0</v>
      </c>
      <c r="L82" s="347"/>
      <c r="M82" s="348"/>
    </row>
    <row r="83" spans="1:13">
      <c r="A83" s="9"/>
      <c r="B83" s="9"/>
      <c r="C83" s="100"/>
      <c r="D83" s="11"/>
      <c r="E83" s="10"/>
      <c r="F83" s="125"/>
      <c r="G83" s="125"/>
      <c r="H83" s="125"/>
      <c r="I83" s="15"/>
      <c r="L83" s="347"/>
      <c r="M83" s="348"/>
    </row>
    <row r="84" spans="1:13">
      <c r="A84" s="9" t="s">
        <v>4115</v>
      </c>
      <c r="B84" s="9"/>
      <c r="C84" s="100" t="s">
        <v>325</v>
      </c>
      <c r="D84" s="11">
        <v>20</v>
      </c>
      <c r="E84" s="10" t="s">
        <v>80</v>
      </c>
      <c r="F84" s="237"/>
      <c r="G84" s="237"/>
      <c r="H84" s="125">
        <f t="shared" si="0"/>
        <v>0</v>
      </c>
      <c r="I84" s="15">
        <f t="shared" si="1"/>
        <v>0</v>
      </c>
      <c r="L84" s="347"/>
      <c r="M84" s="348"/>
    </row>
    <row r="85" spans="1:13">
      <c r="A85" s="9"/>
      <c r="B85" s="9"/>
      <c r="C85" s="100"/>
      <c r="D85" s="11"/>
      <c r="E85" s="10"/>
      <c r="F85" s="125"/>
      <c r="G85" s="125"/>
      <c r="H85" s="125"/>
      <c r="I85" s="15"/>
      <c r="L85" s="347"/>
      <c r="M85" s="348"/>
    </row>
    <row r="86" spans="1:13">
      <c r="A86" s="9" t="s">
        <v>4116</v>
      </c>
      <c r="B86" s="9"/>
      <c r="C86" s="100" t="s">
        <v>327</v>
      </c>
      <c r="D86" s="11">
        <v>20</v>
      </c>
      <c r="E86" s="10" t="s">
        <v>80</v>
      </c>
      <c r="F86" s="237"/>
      <c r="G86" s="237"/>
      <c r="H86" s="125">
        <f t="shared" si="0"/>
        <v>0</v>
      </c>
      <c r="I86" s="15">
        <f t="shared" si="1"/>
        <v>0</v>
      </c>
      <c r="L86" s="347"/>
      <c r="M86" s="348"/>
    </row>
    <row r="87" spans="1:13">
      <c r="A87" s="9"/>
      <c r="B87" s="9"/>
      <c r="C87" s="100"/>
      <c r="D87" s="11"/>
      <c r="E87" s="10"/>
      <c r="F87" s="125"/>
      <c r="G87" s="125"/>
      <c r="H87" s="125"/>
      <c r="I87" s="15"/>
      <c r="L87" s="347"/>
      <c r="M87" s="348"/>
    </row>
    <row r="88" spans="1:13">
      <c r="A88" s="9" t="s">
        <v>4117</v>
      </c>
      <c r="B88" s="9"/>
      <c r="C88" s="100" t="s">
        <v>329</v>
      </c>
      <c r="D88" s="11">
        <v>3500</v>
      </c>
      <c r="E88" s="10" t="s">
        <v>279</v>
      </c>
      <c r="F88" s="237"/>
      <c r="G88" s="237"/>
      <c r="H88" s="125">
        <f t="shared" si="0"/>
        <v>0</v>
      </c>
      <c r="I88" s="15">
        <f t="shared" si="1"/>
        <v>0</v>
      </c>
      <c r="L88" s="347"/>
      <c r="M88" s="348"/>
    </row>
    <row r="89" spans="1:13">
      <c r="A89" s="9"/>
      <c r="B89" s="9"/>
      <c r="C89" s="100"/>
      <c r="D89" s="11"/>
      <c r="E89" s="10"/>
      <c r="F89" s="125"/>
      <c r="G89" s="125"/>
      <c r="H89" s="125"/>
      <c r="I89" s="15"/>
      <c r="L89" s="347"/>
      <c r="M89" s="348"/>
    </row>
    <row r="90" spans="1:13" ht="28.5">
      <c r="A90" s="9" t="s">
        <v>4118</v>
      </c>
      <c r="B90" s="9"/>
      <c r="C90" s="100" t="s">
        <v>331</v>
      </c>
      <c r="D90" s="11">
        <v>2350</v>
      </c>
      <c r="E90" s="10" t="s">
        <v>80</v>
      </c>
      <c r="F90" s="237"/>
      <c r="G90" s="237"/>
      <c r="H90" s="125">
        <f t="shared" si="0"/>
        <v>0</v>
      </c>
      <c r="I90" s="15">
        <f t="shared" si="1"/>
        <v>0</v>
      </c>
      <c r="L90" s="347"/>
      <c r="M90" s="348"/>
    </row>
    <row r="91" spans="1:13">
      <c r="A91" s="9"/>
      <c r="B91" s="9"/>
      <c r="C91" s="100"/>
      <c r="D91" s="11"/>
      <c r="E91" s="10"/>
      <c r="F91" s="125"/>
      <c r="G91" s="125"/>
      <c r="H91" s="125"/>
      <c r="I91" s="15"/>
      <c r="L91" s="347"/>
      <c r="M91" s="348"/>
    </row>
    <row r="92" spans="1:13">
      <c r="A92" s="9" t="s">
        <v>4119</v>
      </c>
      <c r="B92" s="9"/>
      <c r="C92" s="100" t="s">
        <v>333</v>
      </c>
      <c r="D92" s="11">
        <v>60</v>
      </c>
      <c r="E92" s="10" t="s">
        <v>80</v>
      </c>
      <c r="F92" s="237"/>
      <c r="G92" s="237"/>
      <c r="H92" s="125">
        <f t="shared" si="0"/>
        <v>0</v>
      </c>
      <c r="I92" s="15">
        <f t="shared" si="1"/>
        <v>0</v>
      </c>
      <c r="L92" s="347"/>
      <c r="M92" s="348"/>
    </row>
    <row r="93" spans="1:13">
      <c r="A93" s="9"/>
      <c r="B93" s="9"/>
      <c r="C93" s="100"/>
      <c r="D93" s="11"/>
      <c r="E93" s="10"/>
      <c r="F93" s="125"/>
      <c r="G93" s="125"/>
      <c r="H93" s="125"/>
      <c r="I93" s="15"/>
      <c r="L93" s="347"/>
      <c r="M93" s="348"/>
    </row>
    <row r="94" spans="1:13">
      <c r="A94" s="9" t="s">
        <v>4120</v>
      </c>
      <c r="B94" s="9"/>
      <c r="C94" s="100" t="s">
        <v>335</v>
      </c>
      <c r="D94" s="11">
        <v>30</v>
      </c>
      <c r="E94" s="10" t="s">
        <v>80</v>
      </c>
      <c r="F94" s="237"/>
      <c r="G94" s="237"/>
      <c r="H94" s="125">
        <f t="shared" si="0"/>
        <v>0</v>
      </c>
      <c r="I94" s="15">
        <f t="shared" si="1"/>
        <v>0</v>
      </c>
      <c r="L94" s="347"/>
      <c r="M94" s="348"/>
    </row>
    <row r="95" spans="1:13">
      <c r="A95" s="9"/>
      <c r="B95" s="9"/>
      <c r="C95" s="100"/>
      <c r="D95" s="11"/>
      <c r="E95" s="10"/>
      <c r="F95" s="125"/>
      <c r="G95" s="125"/>
      <c r="H95" s="125"/>
      <c r="I95" s="15"/>
      <c r="L95" s="347"/>
      <c r="M95" s="348"/>
    </row>
    <row r="96" spans="1:13">
      <c r="A96" s="9" t="s">
        <v>4121</v>
      </c>
      <c r="B96" s="9"/>
      <c r="C96" s="100" t="s">
        <v>337</v>
      </c>
      <c r="D96" s="11">
        <v>50</v>
      </c>
      <c r="E96" s="10" t="s">
        <v>80</v>
      </c>
      <c r="F96" s="237"/>
      <c r="G96" s="237"/>
      <c r="H96" s="125">
        <f t="shared" si="0"/>
        <v>0</v>
      </c>
      <c r="I96" s="15">
        <f t="shared" si="1"/>
        <v>0</v>
      </c>
      <c r="L96" s="347"/>
      <c r="M96" s="348"/>
    </row>
    <row r="97" spans="1:14">
      <c r="A97" s="9"/>
      <c r="B97" s="9"/>
      <c r="C97" s="100"/>
      <c r="D97" s="11"/>
      <c r="E97" s="10"/>
      <c r="F97" s="125"/>
      <c r="G97" s="125"/>
      <c r="H97" s="125"/>
      <c r="I97" s="15"/>
      <c r="L97" s="347"/>
      <c r="M97" s="348"/>
    </row>
    <row r="98" spans="1:14">
      <c r="A98" s="9" t="s">
        <v>4122</v>
      </c>
      <c r="B98" s="9"/>
      <c r="C98" s="100" t="s">
        <v>339</v>
      </c>
      <c r="D98" s="11">
        <v>40</v>
      </c>
      <c r="E98" s="10" t="s">
        <v>80</v>
      </c>
      <c r="F98" s="237"/>
      <c r="G98" s="237"/>
      <c r="H98" s="125">
        <f t="shared" si="0"/>
        <v>0</v>
      </c>
      <c r="I98" s="15">
        <f t="shared" si="1"/>
        <v>0</v>
      </c>
      <c r="L98" s="347"/>
      <c r="M98" s="348"/>
    </row>
    <row r="99" spans="1:14">
      <c r="A99" s="9"/>
      <c r="B99" s="9"/>
      <c r="C99" s="100"/>
      <c r="D99" s="11"/>
      <c r="E99" s="10"/>
      <c r="F99" s="125"/>
      <c r="G99" s="125"/>
      <c r="H99" s="125"/>
      <c r="I99" s="15"/>
      <c r="L99" s="347"/>
      <c r="M99" s="348"/>
    </row>
    <row r="100" spans="1:14">
      <c r="A100" s="9" t="s">
        <v>4123</v>
      </c>
      <c r="B100" s="9"/>
      <c r="C100" s="100" t="s">
        <v>341</v>
      </c>
      <c r="D100" s="11">
        <v>20</v>
      </c>
      <c r="E100" s="10" t="s">
        <v>80</v>
      </c>
      <c r="F100" s="237"/>
      <c r="G100" s="237"/>
      <c r="H100" s="125">
        <f t="shared" si="0"/>
        <v>0</v>
      </c>
      <c r="I100" s="15">
        <f t="shared" si="1"/>
        <v>0</v>
      </c>
      <c r="L100" s="347"/>
      <c r="M100" s="348"/>
    </row>
    <row r="101" spans="1:14">
      <c r="A101" s="9"/>
      <c r="B101" s="9"/>
      <c r="C101" s="100"/>
      <c r="D101" s="11"/>
      <c r="E101" s="10"/>
      <c r="F101" s="125"/>
      <c r="G101" s="125"/>
      <c r="H101" s="125"/>
      <c r="I101" s="15"/>
      <c r="L101" s="347"/>
      <c r="M101" s="348"/>
    </row>
    <row r="102" spans="1:14">
      <c r="A102" s="9" t="s">
        <v>4124</v>
      </c>
      <c r="B102" s="9"/>
      <c r="C102" s="100" t="s">
        <v>343</v>
      </c>
      <c r="D102" s="11">
        <v>15</v>
      </c>
      <c r="E102" s="10" t="s">
        <v>80</v>
      </c>
      <c r="F102" s="237"/>
      <c r="G102" s="237"/>
      <c r="H102" s="125">
        <f t="shared" si="0"/>
        <v>0</v>
      </c>
      <c r="I102" s="15">
        <f t="shared" si="1"/>
        <v>0</v>
      </c>
      <c r="L102" s="347"/>
      <c r="M102" s="348"/>
    </row>
    <row r="103" spans="1:14">
      <c r="A103" s="9"/>
      <c r="B103" s="9"/>
      <c r="C103" s="100"/>
      <c r="D103" s="11"/>
      <c r="E103" s="10"/>
      <c r="F103" s="125"/>
      <c r="G103" s="125"/>
      <c r="H103" s="125"/>
      <c r="I103" s="15"/>
      <c r="L103" s="347"/>
      <c r="M103" s="348"/>
    </row>
    <row r="104" spans="1:14">
      <c r="A104" s="9" t="s">
        <v>4125</v>
      </c>
      <c r="B104" s="9"/>
      <c r="C104" s="100" t="s">
        <v>345</v>
      </c>
      <c r="D104" s="11">
        <v>30</v>
      </c>
      <c r="E104" s="10" t="s">
        <v>80</v>
      </c>
      <c r="F104" s="237"/>
      <c r="G104" s="237"/>
      <c r="H104" s="125">
        <f t="shared" si="0"/>
        <v>0</v>
      </c>
      <c r="I104" s="15">
        <f t="shared" si="1"/>
        <v>0</v>
      </c>
      <c r="L104" s="347"/>
      <c r="M104" s="348"/>
    </row>
    <row r="105" spans="1:14">
      <c r="A105" s="9"/>
      <c r="B105" s="9"/>
      <c r="C105" s="100"/>
      <c r="D105" s="11"/>
      <c r="E105" s="10"/>
      <c r="F105" s="125"/>
      <c r="G105" s="125"/>
      <c r="H105" s="125"/>
      <c r="I105" s="15"/>
      <c r="L105" s="347"/>
      <c r="M105" s="348"/>
    </row>
    <row r="106" spans="1:14">
      <c r="A106" s="9" t="s">
        <v>4126</v>
      </c>
      <c r="B106" s="9"/>
      <c r="C106" s="100" t="s">
        <v>347</v>
      </c>
      <c r="D106" s="11">
        <v>10</v>
      </c>
      <c r="E106" s="10" t="s">
        <v>80</v>
      </c>
      <c r="F106" s="237"/>
      <c r="G106" s="237"/>
      <c r="H106" s="125">
        <f t="shared" si="0"/>
        <v>0</v>
      </c>
      <c r="I106" s="15">
        <f t="shared" si="1"/>
        <v>0</v>
      </c>
      <c r="L106" s="347"/>
      <c r="M106" s="348"/>
    </row>
    <row r="107" spans="1:14">
      <c r="A107" s="9"/>
      <c r="B107" s="9"/>
      <c r="C107" s="100"/>
      <c r="D107" s="11"/>
      <c r="E107" s="10"/>
      <c r="F107" s="125"/>
      <c r="G107" s="125"/>
      <c r="H107" s="125"/>
      <c r="I107" s="15"/>
      <c r="L107" s="347"/>
      <c r="M107" s="348"/>
    </row>
    <row r="108" spans="1:14">
      <c r="A108" s="9" t="s">
        <v>4127</v>
      </c>
      <c r="B108" s="9"/>
      <c r="C108" s="100" t="s">
        <v>4088</v>
      </c>
      <c r="D108" s="11">
        <v>1</v>
      </c>
      <c r="E108" s="10" t="s">
        <v>80</v>
      </c>
      <c r="F108" s="237"/>
      <c r="G108" s="237"/>
      <c r="H108" s="125">
        <f t="shared" si="0"/>
        <v>0</v>
      </c>
      <c r="I108" s="15">
        <f t="shared" si="1"/>
        <v>0</v>
      </c>
      <c r="L108" s="347"/>
      <c r="M108" s="348"/>
    </row>
    <row r="109" spans="1:14">
      <c r="A109" s="9"/>
      <c r="B109" s="9"/>
      <c r="C109" s="100"/>
      <c r="D109" s="11"/>
      <c r="E109" s="10"/>
      <c r="F109" s="125"/>
      <c r="G109" s="125"/>
      <c r="H109" s="125"/>
      <c r="I109" s="15"/>
      <c r="L109" s="347"/>
      <c r="M109" s="348"/>
    </row>
    <row r="110" spans="1:14" ht="15">
      <c r="A110" s="164"/>
      <c r="B110" s="12"/>
      <c r="C110" s="12" t="s">
        <v>89</v>
      </c>
      <c r="D110" s="14"/>
      <c r="E110" s="14"/>
      <c r="F110" s="14"/>
      <c r="G110" s="14"/>
      <c r="H110" s="16">
        <f>SUM(H2:H108)</f>
        <v>0</v>
      </c>
      <c r="I110" s="16">
        <f>SUM(I2:I108)</f>
        <v>0</v>
      </c>
    </row>
    <row r="111" spans="1:14" ht="15">
      <c r="F111" s="349"/>
      <c r="G111" s="349"/>
    </row>
    <row r="112" spans="1:14" s="132" customFormat="1">
      <c r="B112" s="130"/>
      <c r="C112" s="130"/>
      <c r="D112" s="130"/>
      <c r="E112" s="130"/>
      <c r="F112" s="130"/>
      <c r="G112" s="130"/>
      <c r="H112" s="130"/>
      <c r="J112" s="130"/>
      <c r="K112" s="130"/>
      <c r="L112" s="130"/>
      <c r="M112" s="130"/>
      <c r="N112" s="130"/>
    </row>
  </sheetData>
  <sheetProtection algorithmName="SHA-512" hashValue="r66QIjVU9+DlLJdu0tw6TTnBPdml3yzpbBre+1nEXd1bMPhs40ufXdx4mWjLSPKNXXQW1i00j0Vj3aWCe8xKhQ==" saltValue="QaeDcLgWiJk/VZPrqoZwAw==" spinCount="100000" sheet="1" objects="1" scenarios="1"/>
  <protectedRanges>
    <protectedRange sqref="D1 F1:G1" name="Tartomány1_1"/>
    <protectedRange sqref="D110 F110:I110" name="Tartomány1_3"/>
  </protectedRanges>
  <autoFilter ref="A1:I112" xr:uid="{00000000-0009-0000-0000-00003E000000}"/>
  <conditionalFormatting sqref="D2:E3 G2:I3 G4 G6 G8 G10 G12 G14 G16 G18 G20 G22 G24 G26 G28 G30 G32 G34 G36 G38 G40 G42 G44 G46 G48 G50 G52 G54 G56 G58 G60 G62 G64 G66 G68 G70 G72 G74 G76 G78 G80 G82 G84 G86 G88 G90 G92 G94 G96 G98 G100">
    <cfRule type="expression" dxfId="5" priority="5">
      <formula>#REF!=""</formula>
    </cfRule>
  </conditionalFormatting>
  <conditionalFormatting sqref="D2:D3">
    <cfRule type="expression" dxfId="4" priority="6">
      <formula>#REF!=""</formula>
    </cfRule>
  </conditionalFormatting>
  <conditionalFormatting sqref="F2:F3">
    <cfRule type="expression" dxfId="3" priority="4">
      <formula>#REF!=""</formula>
    </cfRule>
  </conditionalFormatting>
  <conditionalFormatting sqref="D4:E109 G5:I5 H4:I4 G7:I7 H6:I6 G9:I9 H8:I8 G11:I11 H10:I10 G13:I13 H12:I12 G15:I15 H14:I14 G17:I17 H16:I16 G19:I19 H18:I18 G21:I21 H20:I20 G23:I23 H22:I22 G25:I25 H24:I24 G27:I27 H26:I26 G29:I29 H28:I28 G31:I31 H30:I30 G33:I33 H32:I32 G35:I35 H34:I34 G37:I37 H36:I36 G39:I39 H38:I38 G41:I41 H40:I40 G43:I43 H42:I42 G45:I45 H44:I44 G47:I47 H46:I46 G49:I49 H48:I48 G51:I51 H50:I50 G53:I53 H52:I52 G55:I55 H54:I54 G57:I57 H56:I56 G59:I59 H58:I58 G61:I61 H60:I60 G63:I63 H62:I62 G65:I65 H64:I64 G67:I67 H66:I66 G69:I69 H68:I68 G71:I71 H70:I70 G73:I73 H72:I72 G75:I75 H74:I74 G77:I77 H76:I76 G79:I79 H78:I78 G81:I81 H80:I80 G83:I83 H82:I82 G85:I85 H84:I84 G87:I87 H86:I86 G89:I89 H88:I88 G91:I91 H90:I90 G93:I93 H92:I92 G95:I95 H94:I94 G97:I97 H96:I96 G99:I99 H98:I98 G101:I109 H100:I100">
    <cfRule type="expression" dxfId="2" priority="2">
      <formula>#REF!=""</formula>
    </cfRule>
  </conditionalFormatting>
  <conditionalFormatting sqref="D4:D109">
    <cfRule type="expression" dxfId="1" priority="3">
      <formula>#REF!=""</formula>
    </cfRule>
  </conditionalFormatting>
  <conditionalFormatting sqref="F4:F109">
    <cfRule type="expression" dxfId="0" priority="1">
      <formula>#REF!=""</formula>
    </cfRule>
  </conditionalFormatting>
  <pageMargins left="0.6692913385826772" right="0.70866141732283472" top="0.47244094488188981" bottom="0.51181102362204722" header="0.31496062992125984" footer="0.31496062992125984"/>
  <pageSetup paperSize="9" scale="60" firstPageNumber="326" fitToHeight="0" orientation="portrait" useFirstPageNumber="1" horizontalDpi="1200" verticalDpi="1200" r:id="rId1"/>
  <headerFooter>
    <oddHeader>&amp;L&amp;A</oddHeader>
    <oddFooter>&amp;C&amp;P</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Munka65">
    <tabColor rgb="FF00B050"/>
  </sheetPr>
  <dimension ref="A1:I12"/>
  <sheetViews>
    <sheetView workbookViewId="0">
      <selection activeCell="G3" sqref="G3"/>
    </sheetView>
  </sheetViews>
  <sheetFormatPr defaultRowHeight="14.25"/>
  <cols>
    <col min="1" max="1" width="7.28515625" style="141" customWidth="1"/>
    <col min="2" max="2" width="11.42578125" style="18" customWidth="1"/>
    <col min="3" max="3" width="55.5703125" style="18" customWidth="1"/>
    <col min="4" max="4" width="8.7109375" style="142" customWidth="1"/>
    <col min="5" max="5" width="8.85546875" style="142" customWidth="1"/>
    <col min="6" max="6" width="17" style="19" customWidth="1"/>
    <col min="7" max="7" width="15" style="19" customWidth="1"/>
    <col min="8" max="8" width="17.140625" style="19" customWidth="1"/>
    <col min="9" max="9" width="13.7109375" style="19" customWidth="1"/>
    <col min="10" max="10" width="8.7109375" style="18" customWidth="1"/>
    <col min="11" max="256" width="9.140625" style="18"/>
    <col min="257" max="257" width="4.28515625" style="18" customWidth="1"/>
    <col min="258" max="258" width="9.28515625" style="18" customWidth="1"/>
    <col min="259" max="259" width="32.7109375" style="18" customWidth="1"/>
    <col min="260" max="261" width="6.7109375" style="18" customWidth="1"/>
    <col min="262" max="263" width="8.28515625" style="18" customWidth="1"/>
    <col min="264" max="265" width="9.7109375" style="18" customWidth="1"/>
    <col min="266" max="266" width="15.7109375" style="18" customWidth="1"/>
    <col min="267" max="512" width="9.140625" style="18"/>
    <col min="513" max="513" width="4.28515625" style="18" customWidth="1"/>
    <col min="514" max="514" width="9.28515625" style="18" customWidth="1"/>
    <col min="515" max="515" width="32.7109375" style="18" customWidth="1"/>
    <col min="516" max="517" width="6.7109375" style="18" customWidth="1"/>
    <col min="518" max="519" width="8.28515625" style="18" customWidth="1"/>
    <col min="520" max="521" width="9.7109375" style="18" customWidth="1"/>
    <col min="522" max="522" width="15.7109375" style="18" customWidth="1"/>
    <col min="523" max="768" width="9.140625" style="18"/>
    <col min="769" max="769" width="4.28515625" style="18" customWidth="1"/>
    <col min="770" max="770" width="9.28515625" style="18" customWidth="1"/>
    <col min="771" max="771" width="32.7109375" style="18" customWidth="1"/>
    <col min="772" max="773" width="6.7109375" style="18" customWidth="1"/>
    <col min="774" max="775" width="8.28515625" style="18" customWidth="1"/>
    <col min="776" max="777" width="9.7109375" style="18" customWidth="1"/>
    <col min="778" max="778" width="15.7109375" style="18" customWidth="1"/>
    <col min="779" max="1024" width="9.140625" style="18"/>
    <col min="1025" max="1025" width="4.28515625" style="18" customWidth="1"/>
    <col min="1026" max="1026" width="9.28515625" style="18" customWidth="1"/>
    <col min="1027" max="1027" width="32.7109375" style="18" customWidth="1"/>
    <col min="1028" max="1029" width="6.7109375" style="18" customWidth="1"/>
    <col min="1030" max="1031" width="8.28515625" style="18" customWidth="1"/>
    <col min="1032" max="1033" width="9.7109375" style="18" customWidth="1"/>
    <col min="1034" max="1034" width="15.7109375" style="18" customWidth="1"/>
    <col min="1035" max="1280" width="9.140625" style="18"/>
    <col min="1281" max="1281" width="4.28515625" style="18" customWidth="1"/>
    <col min="1282" max="1282" width="9.28515625" style="18" customWidth="1"/>
    <col min="1283" max="1283" width="32.7109375" style="18" customWidth="1"/>
    <col min="1284" max="1285" width="6.7109375" style="18" customWidth="1"/>
    <col min="1286" max="1287" width="8.28515625" style="18" customWidth="1"/>
    <col min="1288" max="1289" width="9.7109375" style="18" customWidth="1"/>
    <col min="1290" max="1290" width="15.7109375" style="18" customWidth="1"/>
    <col min="1291" max="1536" width="9.140625" style="18"/>
    <col min="1537" max="1537" width="4.28515625" style="18" customWidth="1"/>
    <col min="1538" max="1538" width="9.28515625" style="18" customWidth="1"/>
    <col min="1539" max="1539" width="32.7109375" style="18" customWidth="1"/>
    <col min="1540" max="1541" width="6.7109375" style="18" customWidth="1"/>
    <col min="1542" max="1543" width="8.28515625" style="18" customWidth="1"/>
    <col min="1544" max="1545" width="9.7109375" style="18" customWidth="1"/>
    <col min="1546" max="1546" width="15.7109375" style="18" customWidth="1"/>
    <col min="1547" max="1792" width="9.140625" style="18"/>
    <col min="1793" max="1793" width="4.28515625" style="18" customWidth="1"/>
    <col min="1794" max="1794" width="9.28515625" style="18" customWidth="1"/>
    <col min="1795" max="1795" width="32.7109375" style="18" customWidth="1"/>
    <col min="1796" max="1797" width="6.7109375" style="18" customWidth="1"/>
    <col min="1798" max="1799" width="8.28515625" style="18" customWidth="1"/>
    <col min="1800" max="1801" width="9.7109375" style="18" customWidth="1"/>
    <col min="1802" max="1802" width="15.7109375" style="18" customWidth="1"/>
    <col min="1803" max="2048" width="9.140625" style="18"/>
    <col min="2049" max="2049" width="4.28515625" style="18" customWidth="1"/>
    <col min="2050" max="2050" width="9.28515625" style="18" customWidth="1"/>
    <col min="2051" max="2051" width="32.7109375" style="18" customWidth="1"/>
    <col min="2052" max="2053" width="6.7109375" style="18" customWidth="1"/>
    <col min="2054" max="2055" width="8.28515625" style="18" customWidth="1"/>
    <col min="2056" max="2057" width="9.7109375" style="18" customWidth="1"/>
    <col min="2058" max="2058" width="15.7109375" style="18" customWidth="1"/>
    <col min="2059" max="2304" width="9.140625" style="18"/>
    <col min="2305" max="2305" width="4.28515625" style="18" customWidth="1"/>
    <col min="2306" max="2306" width="9.28515625" style="18" customWidth="1"/>
    <col min="2307" max="2307" width="32.7109375" style="18" customWidth="1"/>
    <col min="2308" max="2309" width="6.7109375" style="18" customWidth="1"/>
    <col min="2310" max="2311" width="8.28515625" style="18" customWidth="1"/>
    <col min="2312" max="2313" width="9.7109375" style="18" customWidth="1"/>
    <col min="2314" max="2314" width="15.7109375" style="18" customWidth="1"/>
    <col min="2315" max="2560" width="9.140625" style="18"/>
    <col min="2561" max="2561" width="4.28515625" style="18" customWidth="1"/>
    <col min="2562" max="2562" width="9.28515625" style="18" customWidth="1"/>
    <col min="2563" max="2563" width="32.7109375" style="18" customWidth="1"/>
    <col min="2564" max="2565" width="6.7109375" style="18" customWidth="1"/>
    <col min="2566" max="2567" width="8.28515625" style="18" customWidth="1"/>
    <col min="2568" max="2569" width="9.7109375" style="18" customWidth="1"/>
    <col min="2570" max="2570" width="15.7109375" style="18" customWidth="1"/>
    <col min="2571" max="2816" width="9.140625" style="18"/>
    <col min="2817" max="2817" width="4.28515625" style="18" customWidth="1"/>
    <col min="2818" max="2818" width="9.28515625" style="18" customWidth="1"/>
    <col min="2819" max="2819" width="32.7109375" style="18" customWidth="1"/>
    <col min="2820" max="2821" width="6.7109375" style="18" customWidth="1"/>
    <col min="2822" max="2823" width="8.28515625" style="18" customWidth="1"/>
    <col min="2824" max="2825" width="9.7109375" style="18" customWidth="1"/>
    <col min="2826" max="2826" width="15.7109375" style="18" customWidth="1"/>
    <col min="2827" max="3072" width="9.140625" style="18"/>
    <col min="3073" max="3073" width="4.28515625" style="18" customWidth="1"/>
    <col min="3074" max="3074" width="9.28515625" style="18" customWidth="1"/>
    <col min="3075" max="3075" width="32.7109375" style="18" customWidth="1"/>
    <col min="3076" max="3077" width="6.7109375" style="18" customWidth="1"/>
    <col min="3078" max="3079" width="8.28515625" style="18" customWidth="1"/>
    <col min="3080" max="3081" width="9.7109375" style="18" customWidth="1"/>
    <col min="3082" max="3082" width="15.7109375" style="18" customWidth="1"/>
    <col min="3083" max="3328" width="9.140625" style="18"/>
    <col min="3329" max="3329" width="4.28515625" style="18" customWidth="1"/>
    <col min="3330" max="3330" width="9.28515625" style="18" customWidth="1"/>
    <col min="3331" max="3331" width="32.7109375" style="18" customWidth="1"/>
    <col min="3332" max="3333" width="6.7109375" style="18" customWidth="1"/>
    <col min="3334" max="3335" width="8.28515625" style="18" customWidth="1"/>
    <col min="3336" max="3337" width="9.7109375" style="18" customWidth="1"/>
    <col min="3338" max="3338" width="15.7109375" style="18" customWidth="1"/>
    <col min="3339" max="3584" width="9.140625" style="18"/>
    <col min="3585" max="3585" width="4.28515625" style="18" customWidth="1"/>
    <col min="3586" max="3586" width="9.28515625" style="18" customWidth="1"/>
    <col min="3587" max="3587" width="32.7109375" style="18" customWidth="1"/>
    <col min="3588" max="3589" width="6.7109375" style="18" customWidth="1"/>
    <col min="3590" max="3591" width="8.28515625" style="18" customWidth="1"/>
    <col min="3592" max="3593" width="9.7109375" style="18" customWidth="1"/>
    <col min="3594" max="3594" width="15.7109375" style="18" customWidth="1"/>
    <col min="3595" max="3840" width="9.140625" style="18"/>
    <col min="3841" max="3841" width="4.28515625" style="18" customWidth="1"/>
    <col min="3842" max="3842" width="9.28515625" style="18" customWidth="1"/>
    <col min="3843" max="3843" width="32.7109375" style="18" customWidth="1"/>
    <col min="3844" max="3845" width="6.7109375" style="18" customWidth="1"/>
    <col min="3846" max="3847" width="8.28515625" style="18" customWidth="1"/>
    <col min="3848" max="3849" width="9.7109375" style="18" customWidth="1"/>
    <col min="3850" max="3850" width="15.7109375" style="18" customWidth="1"/>
    <col min="3851" max="4096" width="9.140625" style="18"/>
    <col min="4097" max="4097" width="4.28515625" style="18" customWidth="1"/>
    <col min="4098" max="4098" width="9.28515625" style="18" customWidth="1"/>
    <col min="4099" max="4099" width="32.7109375" style="18" customWidth="1"/>
    <col min="4100" max="4101" width="6.7109375" style="18" customWidth="1"/>
    <col min="4102" max="4103" width="8.28515625" style="18" customWidth="1"/>
    <col min="4104" max="4105" width="9.7109375" style="18" customWidth="1"/>
    <col min="4106" max="4106" width="15.7109375" style="18" customWidth="1"/>
    <col min="4107" max="4352" width="9.140625" style="18"/>
    <col min="4353" max="4353" width="4.28515625" style="18" customWidth="1"/>
    <col min="4354" max="4354" width="9.28515625" style="18" customWidth="1"/>
    <col min="4355" max="4355" width="32.7109375" style="18" customWidth="1"/>
    <col min="4356" max="4357" width="6.7109375" style="18" customWidth="1"/>
    <col min="4358" max="4359" width="8.28515625" style="18" customWidth="1"/>
    <col min="4360" max="4361" width="9.7109375" style="18" customWidth="1"/>
    <col min="4362" max="4362" width="15.7109375" style="18" customWidth="1"/>
    <col min="4363" max="4608" width="9.140625" style="18"/>
    <col min="4609" max="4609" width="4.28515625" style="18" customWidth="1"/>
    <col min="4610" max="4610" width="9.28515625" style="18" customWidth="1"/>
    <col min="4611" max="4611" width="32.7109375" style="18" customWidth="1"/>
    <col min="4612" max="4613" width="6.7109375" style="18" customWidth="1"/>
    <col min="4614" max="4615" width="8.28515625" style="18" customWidth="1"/>
    <col min="4616" max="4617" width="9.7109375" style="18" customWidth="1"/>
    <col min="4618" max="4618" width="15.7109375" style="18" customWidth="1"/>
    <col min="4619" max="4864" width="9.140625" style="18"/>
    <col min="4865" max="4865" width="4.28515625" style="18" customWidth="1"/>
    <col min="4866" max="4866" width="9.28515625" style="18" customWidth="1"/>
    <col min="4867" max="4867" width="32.7109375" style="18" customWidth="1"/>
    <col min="4868" max="4869" width="6.7109375" style="18" customWidth="1"/>
    <col min="4870" max="4871" width="8.28515625" style="18" customWidth="1"/>
    <col min="4872" max="4873" width="9.7109375" style="18" customWidth="1"/>
    <col min="4874" max="4874" width="15.7109375" style="18" customWidth="1"/>
    <col min="4875" max="5120" width="9.140625" style="18"/>
    <col min="5121" max="5121" width="4.28515625" style="18" customWidth="1"/>
    <col min="5122" max="5122" width="9.28515625" style="18" customWidth="1"/>
    <col min="5123" max="5123" width="32.7109375" style="18" customWidth="1"/>
    <col min="5124" max="5125" width="6.7109375" style="18" customWidth="1"/>
    <col min="5126" max="5127" width="8.28515625" style="18" customWidth="1"/>
    <col min="5128" max="5129" width="9.7109375" style="18" customWidth="1"/>
    <col min="5130" max="5130" width="15.7109375" style="18" customWidth="1"/>
    <col min="5131" max="5376" width="9.140625" style="18"/>
    <col min="5377" max="5377" width="4.28515625" style="18" customWidth="1"/>
    <col min="5378" max="5378" width="9.28515625" style="18" customWidth="1"/>
    <col min="5379" max="5379" width="32.7109375" style="18" customWidth="1"/>
    <col min="5380" max="5381" width="6.7109375" style="18" customWidth="1"/>
    <col min="5382" max="5383" width="8.28515625" style="18" customWidth="1"/>
    <col min="5384" max="5385" width="9.7109375" style="18" customWidth="1"/>
    <col min="5386" max="5386" width="15.7109375" style="18" customWidth="1"/>
    <col min="5387" max="5632" width="9.140625" style="18"/>
    <col min="5633" max="5633" width="4.28515625" style="18" customWidth="1"/>
    <col min="5634" max="5634" width="9.28515625" style="18" customWidth="1"/>
    <col min="5635" max="5635" width="32.7109375" style="18" customWidth="1"/>
    <col min="5636" max="5637" width="6.7109375" style="18" customWidth="1"/>
    <col min="5638" max="5639" width="8.28515625" style="18" customWidth="1"/>
    <col min="5640" max="5641" width="9.7109375" style="18" customWidth="1"/>
    <col min="5642" max="5642" width="15.7109375" style="18" customWidth="1"/>
    <col min="5643" max="5888" width="9.140625" style="18"/>
    <col min="5889" max="5889" width="4.28515625" style="18" customWidth="1"/>
    <col min="5890" max="5890" width="9.28515625" style="18" customWidth="1"/>
    <col min="5891" max="5891" width="32.7109375" style="18" customWidth="1"/>
    <col min="5892" max="5893" width="6.7109375" style="18" customWidth="1"/>
    <col min="5894" max="5895" width="8.28515625" style="18" customWidth="1"/>
    <col min="5896" max="5897" width="9.7109375" style="18" customWidth="1"/>
    <col min="5898" max="5898" width="15.7109375" style="18" customWidth="1"/>
    <col min="5899" max="6144" width="9.140625" style="18"/>
    <col min="6145" max="6145" width="4.28515625" style="18" customWidth="1"/>
    <col min="6146" max="6146" width="9.28515625" style="18" customWidth="1"/>
    <col min="6147" max="6147" width="32.7109375" style="18" customWidth="1"/>
    <col min="6148" max="6149" width="6.7109375" style="18" customWidth="1"/>
    <col min="6150" max="6151" width="8.28515625" style="18" customWidth="1"/>
    <col min="6152" max="6153" width="9.7109375" style="18" customWidth="1"/>
    <col min="6154" max="6154" width="15.7109375" style="18" customWidth="1"/>
    <col min="6155" max="6400" width="9.140625" style="18"/>
    <col min="6401" max="6401" width="4.28515625" style="18" customWidth="1"/>
    <col min="6402" max="6402" width="9.28515625" style="18" customWidth="1"/>
    <col min="6403" max="6403" width="32.7109375" style="18" customWidth="1"/>
    <col min="6404" max="6405" width="6.7109375" style="18" customWidth="1"/>
    <col min="6406" max="6407" width="8.28515625" style="18" customWidth="1"/>
    <col min="6408" max="6409" width="9.7109375" style="18" customWidth="1"/>
    <col min="6410" max="6410" width="15.7109375" style="18" customWidth="1"/>
    <col min="6411" max="6656" width="9.140625" style="18"/>
    <col min="6657" max="6657" width="4.28515625" style="18" customWidth="1"/>
    <col min="6658" max="6658" width="9.28515625" style="18" customWidth="1"/>
    <col min="6659" max="6659" width="32.7109375" style="18" customWidth="1"/>
    <col min="6660" max="6661" width="6.7109375" style="18" customWidth="1"/>
    <col min="6662" max="6663" width="8.28515625" style="18" customWidth="1"/>
    <col min="6664" max="6665" width="9.7109375" style="18" customWidth="1"/>
    <col min="6666" max="6666" width="15.7109375" style="18" customWidth="1"/>
    <col min="6667" max="6912" width="9.140625" style="18"/>
    <col min="6913" max="6913" width="4.28515625" style="18" customWidth="1"/>
    <col min="6914" max="6914" width="9.28515625" style="18" customWidth="1"/>
    <col min="6915" max="6915" width="32.7109375" style="18" customWidth="1"/>
    <col min="6916" max="6917" width="6.7109375" style="18" customWidth="1"/>
    <col min="6918" max="6919" width="8.28515625" style="18" customWidth="1"/>
    <col min="6920" max="6921" width="9.7109375" style="18" customWidth="1"/>
    <col min="6922" max="6922" width="15.7109375" style="18" customWidth="1"/>
    <col min="6923" max="7168" width="9.140625" style="18"/>
    <col min="7169" max="7169" width="4.28515625" style="18" customWidth="1"/>
    <col min="7170" max="7170" width="9.28515625" style="18" customWidth="1"/>
    <col min="7171" max="7171" width="32.7109375" style="18" customWidth="1"/>
    <col min="7172" max="7173" width="6.7109375" style="18" customWidth="1"/>
    <col min="7174" max="7175" width="8.28515625" style="18" customWidth="1"/>
    <col min="7176" max="7177" width="9.7109375" style="18" customWidth="1"/>
    <col min="7178" max="7178" width="15.7109375" style="18" customWidth="1"/>
    <col min="7179" max="7424" width="9.140625" style="18"/>
    <col min="7425" max="7425" width="4.28515625" style="18" customWidth="1"/>
    <col min="7426" max="7426" width="9.28515625" style="18" customWidth="1"/>
    <col min="7427" max="7427" width="32.7109375" style="18" customWidth="1"/>
    <col min="7428" max="7429" width="6.7109375" style="18" customWidth="1"/>
    <col min="7430" max="7431" width="8.28515625" style="18" customWidth="1"/>
    <col min="7432" max="7433" width="9.7109375" style="18" customWidth="1"/>
    <col min="7434" max="7434" width="15.7109375" style="18" customWidth="1"/>
    <col min="7435" max="7680" width="9.140625" style="18"/>
    <col min="7681" max="7681" width="4.28515625" style="18" customWidth="1"/>
    <col min="7682" max="7682" width="9.28515625" style="18" customWidth="1"/>
    <col min="7683" max="7683" width="32.7109375" style="18" customWidth="1"/>
    <col min="7684" max="7685" width="6.7109375" style="18" customWidth="1"/>
    <col min="7686" max="7687" width="8.28515625" style="18" customWidth="1"/>
    <col min="7688" max="7689" width="9.7109375" style="18" customWidth="1"/>
    <col min="7690" max="7690" width="15.7109375" style="18" customWidth="1"/>
    <col min="7691" max="7936" width="9.140625" style="18"/>
    <col min="7937" max="7937" width="4.28515625" style="18" customWidth="1"/>
    <col min="7938" max="7938" width="9.28515625" style="18" customWidth="1"/>
    <col min="7939" max="7939" width="32.7109375" style="18" customWidth="1"/>
    <col min="7940" max="7941" width="6.7109375" style="18" customWidth="1"/>
    <col min="7942" max="7943" width="8.28515625" style="18" customWidth="1"/>
    <col min="7944" max="7945" width="9.7109375" style="18" customWidth="1"/>
    <col min="7946" max="7946" width="15.7109375" style="18" customWidth="1"/>
    <col min="7947" max="8192" width="9.140625" style="18"/>
    <col min="8193" max="8193" width="4.28515625" style="18" customWidth="1"/>
    <col min="8194" max="8194" width="9.28515625" style="18" customWidth="1"/>
    <col min="8195" max="8195" width="32.7109375" style="18" customWidth="1"/>
    <col min="8196" max="8197" width="6.7109375" style="18" customWidth="1"/>
    <col min="8198" max="8199" width="8.28515625" style="18" customWidth="1"/>
    <col min="8200" max="8201" width="9.7109375" style="18" customWidth="1"/>
    <col min="8202" max="8202" width="15.7109375" style="18" customWidth="1"/>
    <col min="8203" max="8448" width="9.140625" style="18"/>
    <col min="8449" max="8449" width="4.28515625" style="18" customWidth="1"/>
    <col min="8450" max="8450" width="9.28515625" style="18" customWidth="1"/>
    <col min="8451" max="8451" width="32.7109375" style="18" customWidth="1"/>
    <col min="8452" max="8453" width="6.7109375" style="18" customWidth="1"/>
    <col min="8454" max="8455" width="8.28515625" style="18" customWidth="1"/>
    <col min="8456" max="8457" width="9.7109375" style="18" customWidth="1"/>
    <col min="8458" max="8458" width="15.7109375" style="18" customWidth="1"/>
    <col min="8459" max="8704" width="9.140625" style="18"/>
    <col min="8705" max="8705" width="4.28515625" style="18" customWidth="1"/>
    <col min="8706" max="8706" width="9.28515625" style="18" customWidth="1"/>
    <col min="8707" max="8707" width="32.7109375" style="18" customWidth="1"/>
    <col min="8708" max="8709" width="6.7109375" style="18" customWidth="1"/>
    <col min="8710" max="8711" width="8.28515625" style="18" customWidth="1"/>
    <col min="8712" max="8713" width="9.7109375" style="18" customWidth="1"/>
    <col min="8714" max="8714" width="15.7109375" style="18" customWidth="1"/>
    <col min="8715" max="8960" width="9.140625" style="18"/>
    <col min="8961" max="8961" width="4.28515625" style="18" customWidth="1"/>
    <col min="8962" max="8962" width="9.28515625" style="18" customWidth="1"/>
    <col min="8963" max="8963" width="32.7109375" style="18" customWidth="1"/>
    <col min="8964" max="8965" width="6.7109375" style="18" customWidth="1"/>
    <col min="8966" max="8967" width="8.28515625" style="18" customWidth="1"/>
    <col min="8968" max="8969" width="9.7109375" style="18" customWidth="1"/>
    <col min="8970" max="8970" width="15.7109375" style="18" customWidth="1"/>
    <col min="8971" max="9216" width="9.140625" style="18"/>
    <col min="9217" max="9217" width="4.28515625" style="18" customWidth="1"/>
    <col min="9218" max="9218" width="9.28515625" style="18" customWidth="1"/>
    <col min="9219" max="9219" width="32.7109375" style="18" customWidth="1"/>
    <col min="9220" max="9221" width="6.7109375" style="18" customWidth="1"/>
    <col min="9222" max="9223" width="8.28515625" style="18" customWidth="1"/>
    <col min="9224" max="9225" width="9.7109375" style="18" customWidth="1"/>
    <col min="9226" max="9226" width="15.7109375" style="18" customWidth="1"/>
    <col min="9227" max="9472" width="9.140625" style="18"/>
    <col min="9473" max="9473" width="4.28515625" style="18" customWidth="1"/>
    <col min="9474" max="9474" width="9.28515625" style="18" customWidth="1"/>
    <col min="9475" max="9475" width="32.7109375" style="18" customWidth="1"/>
    <col min="9476" max="9477" width="6.7109375" style="18" customWidth="1"/>
    <col min="9478" max="9479" width="8.28515625" style="18" customWidth="1"/>
    <col min="9480" max="9481" width="9.7109375" style="18" customWidth="1"/>
    <col min="9482" max="9482" width="15.7109375" style="18" customWidth="1"/>
    <col min="9483" max="9728" width="9.140625" style="18"/>
    <col min="9729" max="9729" width="4.28515625" style="18" customWidth="1"/>
    <col min="9730" max="9730" width="9.28515625" style="18" customWidth="1"/>
    <col min="9731" max="9731" width="32.7109375" style="18" customWidth="1"/>
    <col min="9732" max="9733" width="6.7109375" style="18" customWidth="1"/>
    <col min="9734" max="9735" width="8.28515625" style="18" customWidth="1"/>
    <col min="9736" max="9737" width="9.7109375" style="18" customWidth="1"/>
    <col min="9738" max="9738" width="15.7109375" style="18" customWidth="1"/>
    <col min="9739" max="9984" width="9.140625" style="18"/>
    <col min="9985" max="9985" width="4.28515625" style="18" customWidth="1"/>
    <col min="9986" max="9986" width="9.28515625" style="18" customWidth="1"/>
    <col min="9987" max="9987" width="32.7109375" style="18" customWidth="1"/>
    <col min="9988" max="9989" width="6.7109375" style="18" customWidth="1"/>
    <col min="9990" max="9991" width="8.28515625" style="18" customWidth="1"/>
    <col min="9992" max="9993" width="9.7109375" style="18" customWidth="1"/>
    <col min="9994" max="9994" width="15.7109375" style="18" customWidth="1"/>
    <col min="9995" max="10240" width="9.140625" style="18"/>
    <col min="10241" max="10241" width="4.28515625" style="18" customWidth="1"/>
    <col min="10242" max="10242" width="9.28515625" style="18" customWidth="1"/>
    <col min="10243" max="10243" width="32.7109375" style="18" customWidth="1"/>
    <col min="10244" max="10245" width="6.7109375" style="18" customWidth="1"/>
    <col min="10246" max="10247" width="8.28515625" style="18" customWidth="1"/>
    <col min="10248" max="10249" width="9.7109375" style="18" customWidth="1"/>
    <col min="10250" max="10250" width="15.7109375" style="18" customWidth="1"/>
    <col min="10251" max="10496" width="9.140625" style="18"/>
    <col min="10497" max="10497" width="4.28515625" style="18" customWidth="1"/>
    <col min="10498" max="10498" width="9.28515625" style="18" customWidth="1"/>
    <col min="10499" max="10499" width="32.7109375" style="18" customWidth="1"/>
    <col min="10500" max="10501" width="6.7109375" style="18" customWidth="1"/>
    <col min="10502" max="10503" width="8.28515625" style="18" customWidth="1"/>
    <col min="10504" max="10505" width="9.7109375" style="18" customWidth="1"/>
    <col min="10506" max="10506" width="15.7109375" style="18" customWidth="1"/>
    <col min="10507" max="10752" width="9.140625" style="18"/>
    <col min="10753" max="10753" width="4.28515625" style="18" customWidth="1"/>
    <col min="10754" max="10754" width="9.28515625" style="18" customWidth="1"/>
    <col min="10755" max="10755" width="32.7109375" style="18" customWidth="1"/>
    <col min="10756" max="10757" width="6.7109375" style="18" customWidth="1"/>
    <col min="10758" max="10759" width="8.28515625" style="18" customWidth="1"/>
    <col min="10760" max="10761" width="9.7109375" style="18" customWidth="1"/>
    <col min="10762" max="10762" width="15.7109375" style="18" customWidth="1"/>
    <col min="10763" max="11008" width="9.140625" style="18"/>
    <col min="11009" max="11009" width="4.28515625" style="18" customWidth="1"/>
    <col min="11010" max="11010" width="9.28515625" style="18" customWidth="1"/>
    <col min="11011" max="11011" width="32.7109375" style="18" customWidth="1"/>
    <col min="11012" max="11013" width="6.7109375" style="18" customWidth="1"/>
    <col min="11014" max="11015" width="8.28515625" style="18" customWidth="1"/>
    <col min="11016" max="11017" width="9.7109375" style="18" customWidth="1"/>
    <col min="11018" max="11018" width="15.7109375" style="18" customWidth="1"/>
    <col min="11019" max="11264" width="9.140625" style="18"/>
    <col min="11265" max="11265" width="4.28515625" style="18" customWidth="1"/>
    <col min="11266" max="11266" width="9.28515625" style="18" customWidth="1"/>
    <col min="11267" max="11267" width="32.7109375" style="18" customWidth="1"/>
    <col min="11268" max="11269" width="6.7109375" style="18" customWidth="1"/>
    <col min="11270" max="11271" width="8.28515625" style="18" customWidth="1"/>
    <col min="11272" max="11273" width="9.7109375" style="18" customWidth="1"/>
    <col min="11274" max="11274" width="15.7109375" style="18" customWidth="1"/>
    <col min="11275" max="11520" width="9.140625" style="18"/>
    <col min="11521" max="11521" width="4.28515625" style="18" customWidth="1"/>
    <col min="11522" max="11522" width="9.28515625" style="18" customWidth="1"/>
    <col min="11523" max="11523" width="32.7109375" style="18" customWidth="1"/>
    <col min="11524" max="11525" width="6.7109375" style="18" customWidth="1"/>
    <col min="11526" max="11527" width="8.28515625" style="18" customWidth="1"/>
    <col min="11528" max="11529" width="9.7109375" style="18" customWidth="1"/>
    <col min="11530" max="11530" width="15.7109375" style="18" customWidth="1"/>
    <col min="11531" max="11776" width="9.140625" style="18"/>
    <col min="11777" max="11777" width="4.28515625" style="18" customWidth="1"/>
    <col min="11778" max="11778" width="9.28515625" style="18" customWidth="1"/>
    <col min="11779" max="11779" width="32.7109375" style="18" customWidth="1"/>
    <col min="11780" max="11781" width="6.7109375" style="18" customWidth="1"/>
    <col min="11782" max="11783" width="8.28515625" style="18" customWidth="1"/>
    <col min="11784" max="11785" width="9.7109375" style="18" customWidth="1"/>
    <col min="11786" max="11786" width="15.7109375" style="18" customWidth="1"/>
    <col min="11787" max="12032" width="9.140625" style="18"/>
    <col min="12033" max="12033" width="4.28515625" style="18" customWidth="1"/>
    <col min="12034" max="12034" width="9.28515625" style="18" customWidth="1"/>
    <col min="12035" max="12035" width="32.7109375" style="18" customWidth="1"/>
    <col min="12036" max="12037" width="6.7109375" style="18" customWidth="1"/>
    <col min="12038" max="12039" width="8.28515625" style="18" customWidth="1"/>
    <col min="12040" max="12041" width="9.7109375" style="18" customWidth="1"/>
    <col min="12042" max="12042" width="15.7109375" style="18" customWidth="1"/>
    <col min="12043" max="12288" width="9.140625" style="18"/>
    <col min="12289" max="12289" width="4.28515625" style="18" customWidth="1"/>
    <col min="12290" max="12290" width="9.28515625" style="18" customWidth="1"/>
    <col min="12291" max="12291" width="32.7109375" style="18" customWidth="1"/>
    <col min="12292" max="12293" width="6.7109375" style="18" customWidth="1"/>
    <col min="12294" max="12295" width="8.28515625" style="18" customWidth="1"/>
    <col min="12296" max="12297" width="9.7109375" style="18" customWidth="1"/>
    <col min="12298" max="12298" width="15.7109375" style="18" customWidth="1"/>
    <col min="12299" max="12544" width="9.140625" style="18"/>
    <col min="12545" max="12545" width="4.28515625" style="18" customWidth="1"/>
    <col min="12546" max="12546" width="9.28515625" style="18" customWidth="1"/>
    <col min="12547" max="12547" width="32.7109375" style="18" customWidth="1"/>
    <col min="12548" max="12549" width="6.7109375" style="18" customWidth="1"/>
    <col min="12550" max="12551" width="8.28515625" style="18" customWidth="1"/>
    <col min="12552" max="12553" width="9.7109375" style="18" customWidth="1"/>
    <col min="12554" max="12554" width="15.7109375" style="18" customWidth="1"/>
    <col min="12555" max="12800" width="9.140625" style="18"/>
    <col min="12801" max="12801" width="4.28515625" style="18" customWidth="1"/>
    <col min="12802" max="12802" width="9.28515625" style="18" customWidth="1"/>
    <col min="12803" max="12803" width="32.7109375" style="18" customWidth="1"/>
    <col min="12804" max="12805" width="6.7109375" style="18" customWidth="1"/>
    <col min="12806" max="12807" width="8.28515625" style="18" customWidth="1"/>
    <col min="12808" max="12809" width="9.7109375" style="18" customWidth="1"/>
    <col min="12810" max="12810" width="15.7109375" style="18" customWidth="1"/>
    <col min="12811" max="13056" width="9.140625" style="18"/>
    <col min="13057" max="13057" width="4.28515625" style="18" customWidth="1"/>
    <col min="13058" max="13058" width="9.28515625" style="18" customWidth="1"/>
    <col min="13059" max="13059" width="32.7109375" style="18" customWidth="1"/>
    <col min="13060" max="13061" width="6.7109375" style="18" customWidth="1"/>
    <col min="13062" max="13063" width="8.28515625" style="18" customWidth="1"/>
    <col min="13064" max="13065" width="9.7109375" style="18" customWidth="1"/>
    <col min="13066" max="13066" width="15.7109375" style="18" customWidth="1"/>
    <col min="13067" max="13312" width="9.140625" style="18"/>
    <col min="13313" max="13313" width="4.28515625" style="18" customWidth="1"/>
    <col min="13314" max="13314" width="9.28515625" style="18" customWidth="1"/>
    <col min="13315" max="13315" width="32.7109375" style="18" customWidth="1"/>
    <col min="13316" max="13317" width="6.7109375" style="18" customWidth="1"/>
    <col min="13318" max="13319" width="8.28515625" style="18" customWidth="1"/>
    <col min="13320" max="13321" width="9.7109375" style="18" customWidth="1"/>
    <col min="13322" max="13322" width="15.7109375" style="18" customWidth="1"/>
    <col min="13323" max="13568" width="9.140625" style="18"/>
    <col min="13569" max="13569" width="4.28515625" style="18" customWidth="1"/>
    <col min="13570" max="13570" width="9.28515625" style="18" customWidth="1"/>
    <col min="13571" max="13571" width="32.7109375" style="18" customWidth="1"/>
    <col min="13572" max="13573" width="6.7109375" style="18" customWidth="1"/>
    <col min="13574" max="13575" width="8.28515625" style="18" customWidth="1"/>
    <col min="13576" max="13577" width="9.7109375" style="18" customWidth="1"/>
    <col min="13578" max="13578" width="15.7109375" style="18" customWidth="1"/>
    <col min="13579" max="13824" width="9.140625" style="18"/>
    <col min="13825" max="13825" width="4.28515625" style="18" customWidth="1"/>
    <col min="13826" max="13826" width="9.28515625" style="18" customWidth="1"/>
    <col min="13827" max="13827" width="32.7109375" style="18" customWidth="1"/>
    <col min="13828" max="13829" width="6.7109375" style="18" customWidth="1"/>
    <col min="13830" max="13831" width="8.28515625" style="18" customWidth="1"/>
    <col min="13832" max="13833" width="9.7109375" style="18" customWidth="1"/>
    <col min="13834" max="13834" width="15.7109375" style="18" customWidth="1"/>
    <col min="13835" max="14080" width="9.140625" style="18"/>
    <col min="14081" max="14081" width="4.28515625" style="18" customWidth="1"/>
    <col min="14082" max="14082" width="9.28515625" style="18" customWidth="1"/>
    <col min="14083" max="14083" width="32.7109375" style="18" customWidth="1"/>
    <col min="14084" max="14085" width="6.7109375" style="18" customWidth="1"/>
    <col min="14086" max="14087" width="8.28515625" style="18" customWidth="1"/>
    <col min="14088" max="14089" width="9.7109375" style="18" customWidth="1"/>
    <col min="14090" max="14090" width="15.7109375" style="18" customWidth="1"/>
    <col min="14091" max="14336" width="9.140625" style="18"/>
    <col min="14337" max="14337" width="4.28515625" style="18" customWidth="1"/>
    <col min="14338" max="14338" width="9.28515625" style="18" customWidth="1"/>
    <col min="14339" max="14339" width="32.7109375" style="18" customWidth="1"/>
    <col min="14340" max="14341" width="6.7109375" style="18" customWidth="1"/>
    <col min="14342" max="14343" width="8.28515625" style="18" customWidth="1"/>
    <col min="14344" max="14345" width="9.7109375" style="18" customWidth="1"/>
    <col min="14346" max="14346" width="15.7109375" style="18" customWidth="1"/>
    <col min="14347" max="14592" width="9.140625" style="18"/>
    <col min="14593" max="14593" width="4.28515625" style="18" customWidth="1"/>
    <col min="14594" max="14594" width="9.28515625" style="18" customWidth="1"/>
    <col min="14595" max="14595" width="32.7109375" style="18" customWidth="1"/>
    <col min="14596" max="14597" width="6.7109375" style="18" customWidth="1"/>
    <col min="14598" max="14599" width="8.28515625" style="18" customWidth="1"/>
    <col min="14600" max="14601" width="9.7109375" style="18" customWidth="1"/>
    <col min="14602" max="14602" width="15.7109375" style="18" customWidth="1"/>
    <col min="14603" max="14848" width="9.140625" style="18"/>
    <col min="14849" max="14849" width="4.28515625" style="18" customWidth="1"/>
    <col min="14850" max="14850" width="9.28515625" style="18" customWidth="1"/>
    <col min="14851" max="14851" width="32.7109375" style="18" customWidth="1"/>
    <col min="14852" max="14853" width="6.7109375" style="18" customWidth="1"/>
    <col min="14854" max="14855" width="8.28515625" style="18" customWidth="1"/>
    <col min="14856" max="14857" width="9.7109375" style="18" customWidth="1"/>
    <col min="14858" max="14858" width="15.7109375" style="18" customWidth="1"/>
    <col min="14859" max="15104" width="9.140625" style="18"/>
    <col min="15105" max="15105" width="4.28515625" style="18" customWidth="1"/>
    <col min="15106" max="15106" width="9.28515625" style="18" customWidth="1"/>
    <col min="15107" max="15107" width="32.7109375" style="18" customWidth="1"/>
    <col min="15108" max="15109" width="6.7109375" style="18" customWidth="1"/>
    <col min="15110" max="15111" width="8.28515625" style="18" customWidth="1"/>
    <col min="15112" max="15113" width="9.7109375" style="18" customWidth="1"/>
    <col min="15114" max="15114" width="15.7109375" style="18" customWidth="1"/>
    <col min="15115" max="15360" width="9.140625" style="18"/>
    <col min="15361" max="15361" width="4.28515625" style="18" customWidth="1"/>
    <col min="15362" max="15362" width="9.28515625" style="18" customWidth="1"/>
    <col min="15363" max="15363" width="32.7109375" style="18" customWidth="1"/>
    <col min="15364" max="15365" width="6.7109375" style="18" customWidth="1"/>
    <col min="15366" max="15367" width="8.28515625" style="18" customWidth="1"/>
    <col min="15368" max="15369" width="9.7109375" style="18" customWidth="1"/>
    <col min="15370" max="15370" width="15.7109375" style="18" customWidth="1"/>
    <col min="15371" max="15616" width="9.140625" style="18"/>
    <col min="15617" max="15617" width="4.28515625" style="18" customWidth="1"/>
    <col min="15618" max="15618" width="9.28515625" style="18" customWidth="1"/>
    <col min="15619" max="15619" width="32.7109375" style="18" customWidth="1"/>
    <col min="15620" max="15621" width="6.7109375" style="18" customWidth="1"/>
    <col min="15622" max="15623" width="8.28515625" style="18" customWidth="1"/>
    <col min="15624" max="15625" width="9.7109375" style="18" customWidth="1"/>
    <col min="15626" max="15626" width="15.7109375" style="18" customWidth="1"/>
    <col min="15627" max="15872" width="9.140625" style="18"/>
    <col min="15873" max="15873" width="4.28515625" style="18" customWidth="1"/>
    <col min="15874" max="15874" width="9.28515625" style="18" customWidth="1"/>
    <col min="15875" max="15875" width="32.7109375" style="18" customWidth="1"/>
    <col min="15876" max="15877" width="6.7109375" style="18" customWidth="1"/>
    <col min="15878" max="15879" width="8.28515625" style="18" customWidth="1"/>
    <col min="15880" max="15881" width="9.7109375" style="18" customWidth="1"/>
    <col min="15882" max="15882" width="15.7109375" style="18" customWidth="1"/>
    <col min="15883" max="16128" width="9.140625" style="18"/>
    <col min="16129" max="16129" width="4.28515625" style="18" customWidth="1"/>
    <col min="16130" max="16130" width="9.28515625" style="18" customWidth="1"/>
    <col min="16131" max="16131" width="32.7109375" style="18" customWidth="1"/>
    <col min="16132" max="16133" width="6.7109375" style="18" customWidth="1"/>
    <col min="16134" max="16135" width="8.28515625" style="18" customWidth="1"/>
    <col min="16136" max="16137" width="9.7109375" style="18" customWidth="1"/>
    <col min="16138" max="16138" width="15.7109375" style="18" customWidth="1"/>
    <col min="16139" max="16384" width="9.140625" style="18"/>
  </cols>
  <sheetData>
    <row r="1" spans="1:9" s="86" customFormat="1" ht="30">
      <c r="A1" s="8" t="s">
        <v>71</v>
      </c>
      <c r="B1" s="8" t="s">
        <v>72</v>
      </c>
      <c r="C1" s="334" t="s">
        <v>73</v>
      </c>
      <c r="D1" s="241" t="s">
        <v>74</v>
      </c>
      <c r="E1" s="241" t="s">
        <v>75</v>
      </c>
      <c r="F1" s="241" t="s">
        <v>76</v>
      </c>
      <c r="G1" s="241" t="s">
        <v>77</v>
      </c>
      <c r="H1" s="241" t="s">
        <v>0</v>
      </c>
      <c r="I1" s="13" t="s">
        <v>1</v>
      </c>
    </row>
    <row r="2" spans="1:9" ht="219.75" customHeight="1">
      <c r="A2" s="141">
        <v>1</v>
      </c>
      <c r="B2" s="18" t="s">
        <v>78</v>
      </c>
      <c r="C2" s="18" t="s">
        <v>79</v>
      </c>
      <c r="D2" s="142">
        <v>1</v>
      </c>
      <c r="E2" s="142" t="s">
        <v>80</v>
      </c>
      <c r="F2" s="308"/>
      <c r="G2" s="308"/>
      <c r="H2" s="143">
        <f>ROUND(D2*F2, 0)</f>
        <v>0</v>
      </c>
      <c r="I2" s="143">
        <f>ROUND(D2*G2, 0)</f>
        <v>0</v>
      </c>
    </row>
    <row r="3" spans="1:9">
      <c r="F3" s="143"/>
      <c r="G3" s="143"/>
      <c r="H3" s="143"/>
      <c r="I3" s="143"/>
    </row>
    <row r="4" spans="1:9" ht="212.25" customHeight="1">
      <c r="A4" s="141">
        <v>2</v>
      </c>
      <c r="B4" s="18" t="s">
        <v>81</v>
      </c>
      <c r="C4" s="18" t="s">
        <v>82</v>
      </c>
      <c r="D4" s="142">
        <v>1</v>
      </c>
      <c r="E4" s="142" t="s">
        <v>80</v>
      </c>
      <c r="F4" s="308"/>
      <c r="G4" s="308"/>
      <c r="H4" s="143">
        <f>ROUND(D4*F4, 0)</f>
        <v>0</v>
      </c>
      <c r="I4" s="143">
        <f>ROUND(D4*G4, 0)</f>
        <v>0</v>
      </c>
    </row>
    <row r="5" spans="1:9">
      <c r="F5" s="143"/>
      <c r="G5" s="143"/>
      <c r="H5" s="143"/>
      <c r="I5" s="143"/>
    </row>
    <row r="6" spans="1:9" ht="190.5" customHeight="1">
      <c r="A6" s="141">
        <v>3</v>
      </c>
      <c r="B6" s="18" t="s">
        <v>83</v>
      </c>
      <c r="C6" s="18" t="s">
        <v>84</v>
      </c>
      <c r="D6" s="142">
        <v>1</v>
      </c>
      <c r="E6" s="142" t="s">
        <v>80</v>
      </c>
      <c r="F6" s="308"/>
      <c r="G6" s="308"/>
      <c r="H6" s="143">
        <f>ROUND(D6*F6, 0)</f>
        <v>0</v>
      </c>
      <c r="I6" s="143">
        <f>ROUND(D6*G6, 0)</f>
        <v>0</v>
      </c>
    </row>
    <row r="7" spans="1:9">
      <c r="F7" s="143"/>
      <c r="G7" s="143"/>
      <c r="H7" s="143"/>
      <c r="I7" s="143"/>
    </row>
    <row r="8" spans="1:9" ht="191.25" customHeight="1">
      <c r="A8" s="141">
        <v>4</v>
      </c>
      <c r="B8" s="18" t="s">
        <v>85</v>
      </c>
      <c r="C8" s="18" t="s">
        <v>86</v>
      </c>
      <c r="D8" s="142">
        <v>1</v>
      </c>
      <c r="E8" s="142" t="s">
        <v>80</v>
      </c>
      <c r="F8" s="308"/>
      <c r="G8" s="308"/>
      <c r="H8" s="143">
        <f>ROUND(D8*F8, 0)</f>
        <v>0</v>
      </c>
      <c r="I8" s="143">
        <f>ROUND(D8*G8, 0)</f>
        <v>0</v>
      </c>
    </row>
    <row r="9" spans="1:9">
      <c r="F9" s="143"/>
      <c r="G9" s="143"/>
      <c r="H9" s="143"/>
      <c r="I9" s="143"/>
    </row>
    <row r="10" spans="1:9" ht="171.75" customHeight="1">
      <c r="A10" s="141">
        <v>5</v>
      </c>
      <c r="B10" s="18" t="s">
        <v>87</v>
      </c>
      <c r="C10" s="18" t="s">
        <v>88</v>
      </c>
      <c r="D10" s="142">
        <v>1</v>
      </c>
      <c r="E10" s="142" t="s">
        <v>80</v>
      </c>
      <c r="F10" s="308"/>
      <c r="G10" s="308"/>
      <c r="H10" s="143">
        <f>ROUND(D10*F10, 0)</f>
        <v>0</v>
      </c>
      <c r="I10" s="143">
        <f>ROUND(D10*G10, 0)</f>
        <v>0</v>
      </c>
    </row>
    <row r="11" spans="1:9">
      <c r="F11" s="143"/>
      <c r="G11" s="143"/>
      <c r="H11" s="143"/>
      <c r="I11" s="143"/>
    </row>
    <row r="12" spans="1:9" s="316" customFormat="1" ht="15">
      <c r="A12" s="164"/>
      <c r="B12" s="12"/>
      <c r="C12" s="12" t="s">
        <v>89</v>
      </c>
      <c r="D12" s="14"/>
      <c r="E12" s="14"/>
      <c r="F12" s="16"/>
      <c r="G12" s="16"/>
      <c r="H12" s="16">
        <f>ROUND(SUM(H2:H11),0)</f>
        <v>0</v>
      </c>
      <c r="I12" s="16">
        <f>ROUND(SUM(I2:I11),0)</f>
        <v>0</v>
      </c>
    </row>
  </sheetData>
  <sheetProtection algorithmName="SHA-512" hashValue="T2XVC6Mk/tT7J5BKXLrp1A7SOw8z2veRbPy7XLLk40lmnolX04QpqiCz7uzDZHVu2LQYTxevjaZmhYt5fH111A==" saltValue="o/x5PNZ9vg+gCbwMF3Sqrg==" spinCount="100000" sheet="1" objects="1" scenarios="1"/>
  <protectedRanges>
    <protectedRange sqref="D1 F1:G1" name="Tartomány1_1"/>
  </protectedRanges>
  <autoFilter ref="A1:I12" xr:uid="{00000000-0009-0000-0000-00003F000000}"/>
  <pageMargins left="0.23622047244094491" right="0.23622047244094491" top="0.70866141732283472" bottom="0.70866141732283472" header="0.43307086614173229" footer="0.43307086614173229"/>
  <pageSetup paperSize="9" scale="64" firstPageNumber="328" orientation="portrait" useFirstPageNumber="1" r:id="rId1"/>
  <headerFooter>
    <oddHeader>&amp;L&amp;"Times New Roman,Félkövér"&amp;10&amp;A</oddHeader>
    <oddFooter>&amp;C&amp;P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um" ma:contentTypeID="0x0101003B44C47CF2CAD54B95BEC920BBCD8576" ma:contentTypeVersion="8" ma:contentTypeDescription="Új dokumentum létrehozása." ma:contentTypeScope="" ma:versionID="37543712d041cb3a7812f59fb272cef1">
  <xsd:schema xmlns:xsd="http://www.w3.org/2001/XMLSchema" xmlns:xs="http://www.w3.org/2001/XMLSchema" xmlns:p="http://schemas.microsoft.com/office/2006/metadata/properties" xmlns:ns2="6b264633-d4ab-4f43-9fce-203381e37b73" targetNamespace="http://schemas.microsoft.com/office/2006/metadata/properties" ma:root="true" ma:fieldsID="3d38db3ed7f9c1786ffdc7b80c89f638" ns2:_="">
    <xsd:import namespace="6b264633-d4ab-4f43-9fce-203381e37b73"/>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264633-d4ab-4f43-9fce-203381e37b7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artalomtípus"/>
        <xsd:element ref="dc:title" minOccurs="0" maxOccurs="1" ma:index="4" ma:displayName="Cím"/>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7A569DF-A5B4-46C6-820F-A7297C264001}">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D0BBB95-D95E-4194-87CD-99E92F34A99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264633-d4ab-4f43-9fce-203381e37b7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AF36AE6-F7E9-4B87-9A22-429DF62E577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Munkalapok</vt:lpstr>
      </vt:variant>
      <vt:variant>
        <vt:i4>63</vt:i4>
      </vt:variant>
      <vt:variant>
        <vt:lpstr>Névvel ellátott tartományok</vt:lpstr>
      </vt:variant>
      <vt:variant>
        <vt:i4>55</vt:i4>
      </vt:variant>
    </vt:vector>
  </HeadingPairs>
  <TitlesOfParts>
    <vt:vector size="118" baseType="lpstr">
      <vt:lpstr>ÖSSZESÍTŐ</vt:lpstr>
      <vt:lpstr>E-Hálózatfejlesztés</vt:lpstr>
      <vt:lpstr>A-Felvonulási létesítmények</vt:lpstr>
      <vt:lpstr>A-Költségtérítések</vt:lpstr>
      <vt:lpstr>B-Bontási munkák</vt:lpstr>
      <vt:lpstr>ÉM-Víztelenítés</vt:lpstr>
      <vt:lpstr>ÉM-Zsaluzás és állványozás</vt:lpstr>
      <vt:lpstr>ÉM-Irtás, föld- és sziklamunka</vt:lpstr>
      <vt:lpstr>ÉM-Síkalapozás</vt:lpstr>
      <vt:lpstr>ÉM-Mélyalapozás</vt:lpstr>
      <vt:lpstr>ÉM-Helyszíni beton és vasbeton</vt:lpstr>
      <vt:lpstr>ÉM-Előregyártott épületszerk. </vt:lpstr>
      <vt:lpstr>ÉM-Falazás és egyéb kőművesm.</vt:lpstr>
      <vt:lpstr>ÉM-Fém- és könnyű épületszerk.</vt:lpstr>
      <vt:lpstr>ÉM-Ácsmunka</vt:lpstr>
      <vt:lpstr>ÉM-Vakolás és rabicolás</vt:lpstr>
      <vt:lpstr>ÉM-Égéstermék-elvezetés</vt:lpstr>
      <vt:lpstr>ÉM-Szárazépítés</vt:lpstr>
      <vt:lpstr>ÉM-Tetőfedés</vt:lpstr>
      <vt:lpstr>ÉM-Hideg- és melegburkolatok</vt:lpstr>
      <vt:lpstr>ÉM-Bádogozás</vt:lpstr>
      <vt:lpstr>ÉM-Fa- és műanyag szerkezet</vt:lpstr>
      <vt:lpstr>ÉM-Fém nyílászáró és épületlak.</vt:lpstr>
      <vt:lpstr>ÉM-Üvegezés</vt:lpstr>
      <vt:lpstr>ÉM-Felületképzés</vt:lpstr>
      <vt:lpstr>ÉM-Szigetelés</vt:lpstr>
      <vt:lpstr>ÉM-Árnyékolók beépítése</vt:lpstr>
      <vt:lpstr>ÉM-Közműcsatorna-építés</vt:lpstr>
      <vt:lpstr>ÉM-Út- és vasúti pályatartozék</vt:lpstr>
      <vt:lpstr>ÉM-Kert- és parképítési munka</vt:lpstr>
      <vt:lpstr>BÉ-Szárazépítés</vt:lpstr>
      <vt:lpstr>BÉ-Hideg- és melegburkolatok</vt:lpstr>
      <vt:lpstr>BÉ-Fa- és műanyag szerkezet</vt:lpstr>
      <vt:lpstr>BÉ-Fém nyílászáró és épületlak.</vt:lpstr>
      <vt:lpstr>BÉ-Üvegezés</vt:lpstr>
      <vt:lpstr>BÉ-Felületképzés</vt:lpstr>
      <vt:lpstr>BÉ-Árnyékolók beépítése</vt:lpstr>
      <vt:lpstr>BÉ-Beépített berendezési tárgy</vt:lpstr>
      <vt:lpstr>BÉ-Épületgépészeti szerelvények</vt:lpstr>
      <vt:lpstr>BÉ-Paravánfalak</vt:lpstr>
      <vt:lpstr>BÉ-Mobilfalak</vt:lpstr>
      <vt:lpstr>BÉ-Növények</vt:lpstr>
      <vt:lpstr>BÉT-Szárazépítés</vt:lpstr>
      <vt:lpstr>BÉT-Hideg- és melegburkolatok</vt:lpstr>
      <vt:lpstr>BÉT-Felületképzés</vt:lpstr>
      <vt:lpstr>BÉT-Beépített berendezési tárgy</vt:lpstr>
      <vt:lpstr>BÉT-Épületgépészeti szerelv.</vt:lpstr>
      <vt:lpstr>ÉG-Épületgépészet</vt:lpstr>
      <vt:lpstr>GO-Gázzal oltás</vt:lpstr>
      <vt:lpstr>HF-Hő-, és füstelvezető kupolák</vt:lpstr>
      <vt:lpstr>ELI-Elektromos (Irodaépület)</vt:lpstr>
      <vt:lpstr>ELS-Elektromos (Szervert.)</vt:lpstr>
      <vt:lpstr>EM - helyiség árnyékolás</vt:lpstr>
      <vt:lpstr>GYÁ-Gyengeáramú munkák</vt:lpstr>
      <vt:lpstr>TR-Transzformátor</vt:lpstr>
      <vt:lpstr>F-Felvonó</vt:lpstr>
      <vt:lpstr>KT-Konyhatechnológia</vt:lpstr>
      <vt:lpstr>ÚT-Útépítés</vt:lpstr>
      <vt:lpstr>BUH-Burkolat helyreállítás</vt:lpstr>
      <vt:lpstr>KE-Építési munkák</vt:lpstr>
      <vt:lpstr>KE-Világítótestek</vt:lpstr>
      <vt:lpstr>KE-öntöző</vt:lpstr>
      <vt:lpstr>KE-Zöldfal elemek</vt:lpstr>
      <vt:lpstr>'A-Felvonulási létesítmények'!Nyomtatási_cím</vt:lpstr>
      <vt:lpstr>'A-Költségtérítések'!Nyomtatási_cím</vt:lpstr>
      <vt:lpstr>'BÉ-Árnyékolók beépítése'!Nyomtatási_cím</vt:lpstr>
      <vt:lpstr>'BÉ-Beépített berendezési tárgy'!Nyomtatási_cím</vt:lpstr>
      <vt:lpstr>'BÉ-Épületgépészeti szerelvények'!Nyomtatási_cím</vt:lpstr>
      <vt:lpstr>'BÉ-Fa- és műanyag szerkezet'!Nyomtatási_cím</vt:lpstr>
      <vt:lpstr>'BÉ-Felületképzés'!Nyomtatási_cím</vt:lpstr>
      <vt:lpstr>'BÉ-Hideg- és melegburkolatok'!Nyomtatási_cím</vt:lpstr>
      <vt:lpstr>'BÉ-Mobilfalak'!Nyomtatási_cím</vt:lpstr>
      <vt:lpstr>'BÉ-Növények'!Nyomtatási_cím</vt:lpstr>
      <vt:lpstr>'BÉ-Paravánfalak'!Nyomtatási_cím</vt:lpstr>
      <vt:lpstr>'BÉ-Szárazépítés'!Nyomtatási_cím</vt:lpstr>
      <vt:lpstr>'BÉT-Beépített berendezési tárgy'!Nyomtatási_cím</vt:lpstr>
      <vt:lpstr>'BÉT-Épületgépészeti szerelv.'!Nyomtatási_cím</vt:lpstr>
      <vt:lpstr>'BÉT-Felületképzés'!Nyomtatási_cím</vt:lpstr>
      <vt:lpstr>'BÉT-Hideg- és melegburkolatok'!Nyomtatási_cím</vt:lpstr>
      <vt:lpstr>'BÉT-Szárazépítés'!Nyomtatási_cím</vt:lpstr>
      <vt:lpstr>'BÉ-Üvegezés'!Nyomtatási_cím</vt:lpstr>
      <vt:lpstr>'BUH-Burkolat helyreállítás'!Nyomtatási_cím</vt:lpstr>
      <vt:lpstr>'ÉG-Épületgépészet'!Nyomtatási_cím</vt:lpstr>
      <vt:lpstr>'ELI-Elektromos (Irodaépület)'!Nyomtatási_cím</vt:lpstr>
      <vt:lpstr>'ELS-Elektromos (Szervert.)'!Nyomtatási_cím</vt:lpstr>
      <vt:lpstr>'EM - helyiség árnyékolás'!Nyomtatási_cím</vt:lpstr>
      <vt:lpstr>'ÉM-Árnyékolók beépítése'!Nyomtatási_cím</vt:lpstr>
      <vt:lpstr>'ÉM-Bádogozás'!Nyomtatási_cím</vt:lpstr>
      <vt:lpstr>'ÉM-Fa- és műanyag szerkezet'!Nyomtatási_cím</vt:lpstr>
      <vt:lpstr>'ÉM-Falazás és egyéb kőművesm.'!Nyomtatási_cím</vt:lpstr>
      <vt:lpstr>'ÉM-Fém- és könnyű épületszerk.'!Nyomtatási_cím</vt:lpstr>
      <vt:lpstr>'ÉM-Fém nyílászáró és épületlak.'!Nyomtatási_cím</vt:lpstr>
      <vt:lpstr>'ÉM-Helyszíni beton és vasbeton'!Nyomtatási_cím</vt:lpstr>
      <vt:lpstr>'ÉM-Hideg- és melegburkolatok'!Nyomtatási_cím</vt:lpstr>
      <vt:lpstr>'ÉM-Szárazépítés'!Nyomtatási_cím</vt:lpstr>
      <vt:lpstr>'ÉM-Szigetelés'!Nyomtatási_cím</vt:lpstr>
      <vt:lpstr>'ÉM-Üvegezés'!Nyomtatási_cím</vt:lpstr>
      <vt:lpstr>'ÉM-Zsaluzás és állványozás'!Nyomtatási_cím</vt:lpstr>
      <vt:lpstr>'KE-Építési munkák'!Nyomtatási_cím</vt:lpstr>
      <vt:lpstr>'KE-öntöző'!Nyomtatási_cím</vt:lpstr>
      <vt:lpstr>'KT-Konyhatechnológia'!Nyomtatási_cím</vt:lpstr>
      <vt:lpstr>ÖSSZESÍTŐ!Nyomtatási_cím</vt:lpstr>
      <vt:lpstr>'TR-Transzformátor'!Nyomtatási_cím</vt:lpstr>
      <vt:lpstr>'ÚT-Útépítés'!Nyomtatási_cím</vt:lpstr>
      <vt:lpstr>'BÉ-Árnyékolók beépítése'!Nyomtatási_terület</vt:lpstr>
      <vt:lpstr>'BÉ-Paravánfalak'!Nyomtatási_terület</vt:lpstr>
      <vt:lpstr>'ELI-Elektromos (Irodaépület)'!Nyomtatási_terület</vt:lpstr>
      <vt:lpstr>'ELS-Elektromos (Szervert.)'!Nyomtatási_terület</vt:lpstr>
      <vt:lpstr>'ÉM-Ácsmunka'!Nyomtatási_terület</vt:lpstr>
      <vt:lpstr>'ÉM-Irtás, föld- és sziklamunka'!Nyomtatási_terület</vt:lpstr>
      <vt:lpstr>'KE-Építési munkák'!Nyomtatási_terület</vt:lpstr>
      <vt:lpstr>'KE-öntöző'!Nyomtatási_terület</vt:lpstr>
      <vt:lpstr>'KE-Világítótestek'!Nyomtatási_terület</vt:lpstr>
      <vt:lpstr>'KE-Zöldfal elemek'!Nyomtatási_terület</vt:lpstr>
      <vt:lpstr>'TR-Transzformátor'!Nyomtatási_terület</vt:lpstr>
      <vt:lpstr>'KE-Építési munkák'!Print_Area</vt:lpstr>
      <vt:lpstr>'KE-öntöző'!Print_Area</vt:lpstr>
      <vt:lpstr>'KE-Világítótestek'!Print_Area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Marton Tihanyi</cp:lastModifiedBy>
  <cp:lastPrinted>2019-05-08T12:42:34Z</cp:lastPrinted>
  <dcterms:created xsi:type="dcterms:W3CDTF">2018-11-09T18:04:00Z</dcterms:created>
  <dcterms:modified xsi:type="dcterms:W3CDTF">2021-02-16T09:46:54Z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0x0101003B44C47CF2CAD54B95BEC920BBCD8576</vt:lpwstr>
  </property>
</Properties>
</file>