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C:\Users\TihanyiMar\Desktop\Minta BoQ 6\"/>
    </mc:Choice>
  </mc:AlternateContent>
  <xr:revisionPtr revIDLastSave="0" documentId="13_ncr:1_{B5087350-4E72-475D-82A2-D41D14DC41B8}" xr6:coauthVersionLast="45" xr6:coauthVersionMax="45" xr10:uidLastSave="{00000000-0000-0000-0000-000000000000}"/>
  <bookViews>
    <workbookView xWindow="28680" yWindow="-120" windowWidth="29040" windowHeight="15840" tabRatio="904" xr2:uid="{00000000-000D-0000-FFFF-FFFF00000000}"/>
  </bookViews>
  <sheets>
    <sheet name="Összesítő" sheetId="14" r:id="rId1"/>
    <sheet name="Külső villamos és energiaell." sheetId="19" r:id="rId2"/>
    <sheet name="Védőcsövek, kábeltálcák" sheetId="10" r:id="rId3"/>
    <sheet name="Vezetékek, kábelek" sheetId="9" r:id="rId4"/>
    <sheet name="Világítótestek, lámpatestek" sheetId="8" r:id="rId5"/>
    <sheet name="Kapcsolók, szerelvények" sheetId="7" r:id="rId6"/>
    <sheet name="Elosztóberendezések" sheetId="11" r:id="rId7"/>
    <sheet name="Kiegészítő tételek" sheetId="12" r:id="rId8"/>
    <sheet name="Belép" sheetId="20" r:id="rId9"/>
    <sheet name="ITpasszív hálózat" sheetId="21" r:id="rId10"/>
    <sheet name="CCTV megfigyelő rendszer" sheetId="22" r:id="rId11"/>
    <sheet name="Tűzjelző" sheetId="23" r:id="rId12"/>
    <sheet name="Vagyonvédelem" sheetId="24" r:id="rId13"/>
  </sheets>
  <definedNames>
    <definedName name="AR" localSheetId="10">#REF!</definedName>
    <definedName name="AR" localSheetId="11">#REF!</definedName>
    <definedName name="AR" localSheetId="12">#REF!</definedName>
    <definedName name="AR">#REF!</definedName>
    <definedName name="e">#REF!</definedName>
    <definedName name="Nyomtatás_Cím" localSheetId="10">#REF!</definedName>
    <definedName name="Nyomtatás_Cím" localSheetId="11">#REF!</definedName>
    <definedName name="Nyomtatás_Cím" localSheetId="12">#REF!</definedName>
    <definedName name="Nyomtatás_Cím">#REF!</definedName>
    <definedName name="_xlnm.Print_Titles" localSheetId="6">Elosztóberendezések!$1:$4</definedName>
    <definedName name="_xlnm.Print_Titles" localSheetId="5">'Kapcsolók, szerelvények'!$1:$4</definedName>
    <definedName name="_xlnm.Print_Titles" localSheetId="7">'Kiegészítő tételek'!$1:$1</definedName>
    <definedName name="_xlnm.Print_Titles" localSheetId="1">'Külső villamos és energiaell.'!$1:$4</definedName>
    <definedName name="_xlnm.Print_Titles" localSheetId="2">'Védőcsövek, kábeltálcák'!$1:$4</definedName>
    <definedName name="_xlnm.Print_Titles" localSheetId="3">'Vezetékek, kábelek'!$1:$4</definedName>
    <definedName name="_xlnm.Print_Titles" localSheetId="4">'Világítótestek, lámpatestek'!$1:$5</definedName>
    <definedName name="Nyomtatási_Tartomány" localSheetId="10">#REF!</definedName>
    <definedName name="Nyomtatási_Tartomány" localSheetId="11">#REF!</definedName>
    <definedName name="Nyomtatási_Tartomány" localSheetId="12">#REF!</definedName>
    <definedName name="Nyomtatási_Tartomány">#REF!</definedName>
    <definedName name="_xlnm.Print_Area" localSheetId="6">Elosztóberendezések!$A$1:$H$22</definedName>
    <definedName name="_xlnm.Print_Area" localSheetId="5">'Kapcsolók, szerelvények'!$A$1:$H$43</definedName>
    <definedName name="_xlnm.Print_Area" localSheetId="7">'Kiegészítő tételek'!$A$1:$H$41</definedName>
    <definedName name="_xlnm.Print_Area" localSheetId="1">'Külső villamos és energiaell.'!$A$1:$H$15</definedName>
    <definedName name="_xlnm.Print_Area" localSheetId="0">Összesítő!$A$1:$E$35</definedName>
    <definedName name="_xlnm.Print_Area" localSheetId="12">Vagyonvédelem!$A$1:$H$23</definedName>
    <definedName name="_xlnm.Print_Area" localSheetId="2">'Védőcsövek, kábeltálcák'!$A$1:$H$26</definedName>
    <definedName name="_xlnm.Print_Area" localSheetId="3">'Vezetékek, kábelek'!$A$1:$H$33</definedName>
    <definedName name="_xlnm.Print_Area" localSheetId="4">'Világítótestek, lámpatestek'!$A$1:$H$34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6" i="24" l="1"/>
  <c r="G16" i="24"/>
  <c r="H15" i="24"/>
  <c r="G15" i="24"/>
  <c r="H14" i="24"/>
  <c r="G14" i="24"/>
  <c r="H13" i="24"/>
  <c r="G13" i="24"/>
  <c r="H12" i="24"/>
  <c r="G12" i="24"/>
  <c r="H11" i="24"/>
  <c r="G11" i="24"/>
  <c r="H10" i="24"/>
  <c r="G10" i="24"/>
  <c r="H9" i="24"/>
  <c r="G9" i="24"/>
  <c r="H8" i="24"/>
  <c r="G8" i="24"/>
  <c r="H7" i="24"/>
  <c r="G7" i="24"/>
  <c r="H6" i="24"/>
  <c r="G6" i="24"/>
  <c r="H5" i="24"/>
  <c r="G5" i="24"/>
  <c r="H4" i="24"/>
  <c r="G4" i="24"/>
  <c r="I30" i="23"/>
  <c r="H30" i="23"/>
  <c r="J30" i="23" s="1"/>
  <c r="I29" i="23"/>
  <c r="H29" i="23"/>
  <c r="J29" i="23" s="1"/>
  <c r="I28" i="23"/>
  <c r="H28" i="23"/>
  <c r="J28" i="23" s="1"/>
  <c r="I27" i="23"/>
  <c r="H27" i="23"/>
  <c r="J27" i="23" s="1"/>
  <c r="I26" i="23"/>
  <c r="J26" i="23" s="1"/>
  <c r="H26" i="23"/>
  <c r="I25" i="23"/>
  <c r="J25" i="23" s="1"/>
  <c r="H25" i="23"/>
  <c r="I24" i="23"/>
  <c r="H24" i="23"/>
  <c r="I23" i="23"/>
  <c r="H23" i="23"/>
  <c r="J23" i="23" s="1"/>
  <c r="J22" i="23"/>
  <c r="I22" i="23"/>
  <c r="H22" i="23"/>
  <c r="I21" i="23"/>
  <c r="H21" i="23"/>
  <c r="I20" i="23"/>
  <c r="H20" i="23"/>
  <c r="J20" i="23" s="1"/>
  <c r="I19" i="23"/>
  <c r="H19" i="23"/>
  <c r="J19" i="23" s="1"/>
  <c r="I18" i="23"/>
  <c r="J18" i="23" s="1"/>
  <c r="H18" i="23"/>
  <c r="I17" i="23"/>
  <c r="J17" i="23" s="1"/>
  <c r="H17" i="23"/>
  <c r="I16" i="23"/>
  <c r="H16" i="23"/>
  <c r="J16" i="23" s="1"/>
  <c r="I15" i="23"/>
  <c r="H15" i="23"/>
  <c r="J14" i="23"/>
  <c r="I14" i="23"/>
  <c r="H14" i="23"/>
  <c r="I13" i="23"/>
  <c r="H13" i="23"/>
  <c r="I11" i="23"/>
  <c r="H11" i="23"/>
  <c r="J11" i="23" s="1"/>
  <c r="E11" i="23"/>
  <c r="E12" i="23" s="1"/>
  <c r="I10" i="23"/>
  <c r="H10" i="23"/>
  <c r="I9" i="23"/>
  <c r="H9" i="23"/>
  <c r="E8" i="23"/>
  <c r="I8" i="23" s="1"/>
  <c r="I7" i="23"/>
  <c r="J7" i="23" s="1"/>
  <c r="H7" i="23"/>
  <c r="I6" i="23"/>
  <c r="J6" i="23" s="1"/>
  <c r="H6" i="23"/>
  <c r="I5" i="23"/>
  <c r="H5" i="23"/>
  <c r="I4" i="23"/>
  <c r="H4" i="23"/>
  <c r="J4" i="23" s="1"/>
  <c r="J22" i="22"/>
  <c r="I22" i="22"/>
  <c r="H22" i="22"/>
  <c r="I21" i="22"/>
  <c r="H21" i="22"/>
  <c r="I20" i="22"/>
  <c r="H20" i="22"/>
  <c r="J20" i="22" s="1"/>
  <c r="I19" i="22"/>
  <c r="H19" i="22"/>
  <c r="J19" i="22" s="1"/>
  <c r="I18" i="22"/>
  <c r="J18" i="22" s="1"/>
  <c r="H18" i="22"/>
  <c r="I17" i="22"/>
  <c r="J17" i="22" s="1"/>
  <c r="H17" i="22"/>
  <c r="I16" i="22"/>
  <c r="H16" i="22"/>
  <c r="J16" i="22" s="1"/>
  <c r="I15" i="22"/>
  <c r="H15" i="22"/>
  <c r="J14" i="22"/>
  <c r="I14" i="22"/>
  <c r="H14" i="22"/>
  <c r="I13" i="22"/>
  <c r="H13" i="22"/>
  <c r="I12" i="22"/>
  <c r="H12" i="22"/>
  <c r="J12" i="22" s="1"/>
  <c r="I11" i="22"/>
  <c r="H11" i="22"/>
  <c r="J11" i="22" s="1"/>
  <c r="I10" i="22"/>
  <c r="H10" i="22"/>
  <c r="J10" i="22" s="1"/>
  <c r="I9" i="22"/>
  <c r="H9" i="22"/>
  <c r="I8" i="22"/>
  <c r="H8" i="22"/>
  <c r="I7" i="22"/>
  <c r="H7" i="22"/>
  <c r="I6" i="22"/>
  <c r="H6" i="22"/>
  <c r="J6" i="22" s="1"/>
  <c r="I5" i="22"/>
  <c r="H5" i="22"/>
  <c r="I42" i="21"/>
  <c r="J42" i="21" s="1"/>
  <c r="H42" i="21"/>
  <c r="I41" i="21"/>
  <c r="H41" i="21"/>
  <c r="I40" i="21"/>
  <c r="H40" i="21"/>
  <c r="J40" i="21" s="1"/>
  <c r="I39" i="21"/>
  <c r="J39" i="21" s="1"/>
  <c r="H39" i="21"/>
  <c r="J38" i="21"/>
  <c r="I38" i="21"/>
  <c r="H38" i="21"/>
  <c r="I37" i="21"/>
  <c r="H37" i="21"/>
  <c r="J37" i="21" s="1"/>
  <c r="I36" i="21"/>
  <c r="H36" i="21"/>
  <c r="J36" i="21" s="1"/>
  <c r="I35" i="21"/>
  <c r="H35" i="21"/>
  <c r="I34" i="21"/>
  <c r="H34" i="21"/>
  <c r="J34" i="21" s="1"/>
  <c r="I33" i="21"/>
  <c r="H33" i="21"/>
  <c r="J33" i="21" s="1"/>
  <c r="I32" i="21"/>
  <c r="H32" i="21"/>
  <c r="I31" i="21"/>
  <c r="H31" i="21"/>
  <c r="I30" i="21"/>
  <c r="H30" i="21"/>
  <c r="J30" i="21" s="1"/>
  <c r="I29" i="21"/>
  <c r="H29" i="21"/>
  <c r="J29" i="21" s="1"/>
  <c r="I28" i="21"/>
  <c r="H28" i="21"/>
  <c r="J28" i="21" s="1"/>
  <c r="I27" i="21"/>
  <c r="H27" i="21"/>
  <c r="J27" i="21" s="1"/>
  <c r="I26" i="21"/>
  <c r="H26" i="21"/>
  <c r="J26" i="21" s="1"/>
  <c r="I25" i="21"/>
  <c r="H25" i="21"/>
  <c r="I24" i="21"/>
  <c r="H24" i="21"/>
  <c r="I23" i="21"/>
  <c r="H23" i="21"/>
  <c r="I22" i="21"/>
  <c r="H22" i="21"/>
  <c r="J22" i="21" s="1"/>
  <c r="I21" i="21"/>
  <c r="H21" i="21"/>
  <c r="J21" i="21" s="1"/>
  <c r="I20" i="21"/>
  <c r="H20" i="21"/>
  <c r="J20" i="21" s="1"/>
  <c r="I19" i="21"/>
  <c r="H19" i="21"/>
  <c r="J19" i="21" s="1"/>
  <c r="I18" i="21"/>
  <c r="J18" i="21" s="1"/>
  <c r="H18" i="21"/>
  <c r="I17" i="21"/>
  <c r="H17" i="21"/>
  <c r="I16" i="21"/>
  <c r="H16" i="21"/>
  <c r="I15" i="21"/>
  <c r="H15" i="21"/>
  <c r="J15" i="21" s="1"/>
  <c r="J14" i="21"/>
  <c r="I14" i="21"/>
  <c r="H14" i="21"/>
  <c r="I13" i="21"/>
  <c r="H13" i="21"/>
  <c r="J13" i="21" s="1"/>
  <c r="I12" i="21"/>
  <c r="H12" i="21"/>
  <c r="J12" i="21" s="1"/>
  <c r="I11" i="21"/>
  <c r="H11" i="21"/>
  <c r="J11" i="21" s="1"/>
  <c r="I10" i="21"/>
  <c r="J10" i="21" s="1"/>
  <c r="H10" i="21"/>
  <c r="I9" i="21"/>
  <c r="H9" i="21"/>
  <c r="I8" i="21"/>
  <c r="H8" i="21"/>
  <c r="J8" i="21" s="1"/>
  <c r="I7" i="21"/>
  <c r="H7" i="21"/>
  <c r="J6" i="21"/>
  <c r="I6" i="21"/>
  <c r="H6" i="21"/>
  <c r="I5" i="21"/>
  <c r="H5" i="21"/>
  <c r="J5" i="21" s="1"/>
  <c r="I4" i="21"/>
  <c r="H4" i="21"/>
  <c r="J4" i="21" s="1"/>
  <c r="H28" i="20"/>
  <c r="G28" i="20"/>
  <c r="H27" i="20"/>
  <c r="G27" i="20"/>
  <c r="H26" i="20"/>
  <c r="G26" i="20"/>
  <c r="H25" i="20"/>
  <c r="G25" i="20"/>
  <c r="H24" i="20"/>
  <c r="G24" i="20"/>
  <c r="H23" i="20"/>
  <c r="G23" i="20"/>
  <c r="H22" i="20"/>
  <c r="G22" i="20"/>
  <c r="H21" i="20"/>
  <c r="G21" i="20"/>
  <c r="H20" i="20"/>
  <c r="G20" i="20"/>
  <c r="H19" i="20"/>
  <c r="G19" i="20"/>
  <c r="H18" i="20"/>
  <c r="G18" i="20"/>
  <c r="H17" i="20"/>
  <c r="G17" i="20"/>
  <c r="H16" i="20"/>
  <c r="G16" i="20"/>
  <c r="H15" i="20"/>
  <c r="G15" i="20"/>
  <c r="H14" i="20"/>
  <c r="G14" i="20"/>
  <c r="H13" i="20"/>
  <c r="G13" i="20"/>
  <c r="H12" i="20"/>
  <c r="G12" i="20"/>
  <c r="H11" i="20"/>
  <c r="G11" i="20"/>
  <c r="H10" i="20"/>
  <c r="G10" i="20"/>
  <c r="H9" i="20"/>
  <c r="G9" i="20"/>
  <c r="H8" i="20"/>
  <c r="G8" i="20"/>
  <c r="H7" i="20"/>
  <c r="G7" i="20"/>
  <c r="H6" i="20"/>
  <c r="G6" i="20"/>
  <c r="H5" i="20"/>
  <c r="G5" i="20"/>
  <c r="H4" i="20"/>
  <c r="G4" i="20"/>
  <c r="H17" i="24" l="1"/>
  <c r="D29" i="14" s="1"/>
  <c r="J17" i="21"/>
  <c r="J24" i="21"/>
  <c r="J31" i="21"/>
  <c r="J7" i="22"/>
  <c r="J21" i="22"/>
  <c r="J10" i="23"/>
  <c r="J21" i="23"/>
  <c r="G17" i="24"/>
  <c r="G29" i="20"/>
  <c r="H29" i="20"/>
  <c r="D25" i="14" s="1"/>
  <c r="J7" i="21"/>
  <c r="J43" i="21" s="1"/>
  <c r="J25" i="21"/>
  <c r="J32" i="21"/>
  <c r="J35" i="21"/>
  <c r="J8" i="22"/>
  <c r="J15" i="22"/>
  <c r="J15" i="23"/>
  <c r="J5" i="22"/>
  <c r="I43" i="21"/>
  <c r="D26" i="14" s="1"/>
  <c r="J9" i="22"/>
  <c r="J9" i="21"/>
  <c r="J16" i="21"/>
  <c r="J23" i="21"/>
  <c r="J41" i="21"/>
  <c r="J13" i="22"/>
  <c r="J5" i="23"/>
  <c r="J9" i="23"/>
  <c r="J13" i="23"/>
  <c r="J24" i="23"/>
  <c r="I12" i="23"/>
  <c r="H12" i="23"/>
  <c r="J12" i="23" s="1"/>
  <c r="I31" i="23"/>
  <c r="D28" i="14" s="1"/>
  <c r="H8" i="23"/>
  <c r="J8" i="23" s="1"/>
  <c r="H23" i="22"/>
  <c r="C27" i="14" s="1"/>
  <c r="E27" i="14" s="1"/>
  <c r="I23" i="22"/>
  <c r="D27" i="14" s="1"/>
  <c r="H43" i="21"/>
  <c r="C26" i="14" s="1"/>
  <c r="E26" i="14" s="1"/>
  <c r="H18" i="24" l="1"/>
  <c r="C29" i="14"/>
  <c r="E29" i="14" s="1"/>
  <c r="J31" i="23"/>
  <c r="H30" i="20"/>
  <c r="C25" i="14"/>
  <c r="E25" i="14" s="1"/>
  <c r="J23" i="22"/>
  <c r="H31" i="23"/>
  <c r="C28" i="14" s="1"/>
  <c r="E28" i="14" s="1"/>
  <c r="H34" i="7" l="1"/>
  <c r="G34" i="7"/>
  <c r="G5" i="19" l="1"/>
  <c r="G32" i="12" l="1"/>
  <c r="H10" i="11"/>
  <c r="G18" i="11"/>
  <c r="H12" i="11"/>
  <c r="G36" i="7"/>
  <c r="G16" i="8"/>
  <c r="G14" i="9"/>
  <c r="G6" i="10"/>
  <c r="G6" i="19"/>
  <c r="G7" i="19"/>
  <c r="H7" i="19"/>
  <c r="G8" i="19"/>
  <c r="G9" i="19"/>
  <c r="G10" i="19"/>
  <c r="G11" i="19"/>
  <c r="G12" i="19"/>
  <c r="H12" i="19"/>
  <c r="G13" i="19"/>
  <c r="H6" i="19"/>
  <c r="H8" i="19"/>
  <c r="H9" i="19"/>
  <c r="H10" i="19"/>
  <c r="H11" i="19"/>
  <c r="H13" i="19"/>
  <c r="H5" i="19"/>
  <c r="H36" i="7" l="1"/>
  <c r="H20" i="11"/>
  <c r="G19" i="9"/>
  <c r="H5" i="10"/>
  <c r="H7" i="9"/>
  <c r="H6" i="9"/>
  <c r="G18" i="9"/>
  <c r="H19" i="8"/>
  <c r="H10" i="8"/>
  <c r="G9" i="11"/>
  <c r="H17" i="10"/>
  <c r="G27" i="9"/>
  <c r="H9" i="8"/>
  <c r="G7" i="9"/>
  <c r="G6" i="9"/>
  <c r="G26" i="9"/>
  <c r="G10" i="9"/>
  <c r="H31" i="12"/>
  <c r="H32" i="12"/>
  <c r="H30" i="12"/>
  <c r="G31" i="12"/>
  <c r="G29" i="12"/>
  <c r="G30" i="12"/>
  <c r="H29" i="12"/>
  <c r="G25" i="12"/>
  <c r="G26" i="12"/>
  <c r="H25" i="12"/>
  <c r="H26" i="12"/>
  <c r="G6" i="12"/>
  <c r="G8" i="12"/>
  <c r="H7" i="12"/>
  <c r="H8" i="12"/>
  <c r="H36" i="12"/>
  <c r="G21" i="7"/>
  <c r="G25" i="7"/>
  <c r="H21" i="7"/>
  <c r="H25" i="7"/>
  <c r="G11" i="7"/>
  <c r="G15" i="7"/>
  <c r="H15" i="7"/>
  <c r="H26" i="7"/>
  <c r="G8" i="7"/>
  <c r="H6" i="7"/>
  <c r="H30" i="7"/>
  <c r="H23" i="7"/>
  <c r="H12" i="7"/>
  <c r="H38" i="7"/>
  <c r="G32" i="7"/>
  <c r="H18" i="7"/>
  <c r="H9" i="7"/>
  <c r="H31" i="7"/>
  <c r="H14" i="7"/>
  <c r="H33" i="7"/>
  <c r="G29" i="7"/>
  <c r="H20" i="7"/>
  <c r="G21" i="9"/>
  <c r="G11" i="9"/>
  <c r="H26" i="8"/>
  <c r="H14" i="8"/>
  <c r="G30" i="8"/>
  <c r="G19" i="8"/>
  <c r="G13" i="8"/>
  <c r="H40" i="7"/>
  <c r="H11" i="7"/>
  <c r="H7" i="8"/>
  <c r="H29" i="8"/>
  <c r="G23" i="8"/>
  <c r="H16" i="8"/>
  <c r="H12" i="8"/>
  <c r="H17" i="7"/>
  <c r="G39" i="7"/>
  <c r="H35" i="7"/>
  <c r="G28" i="7"/>
  <c r="G22" i="7"/>
  <c r="G14" i="7"/>
  <c r="H16" i="11"/>
  <c r="G21" i="12"/>
  <c r="H19" i="10"/>
  <c r="G24" i="9"/>
  <c r="G15" i="9"/>
  <c r="G8" i="9"/>
  <c r="H22" i="8"/>
  <c r="G27" i="7"/>
  <c r="G13" i="7"/>
  <c r="G9" i="7"/>
  <c r="G6" i="11"/>
  <c r="G14" i="11"/>
  <c r="G11" i="12"/>
  <c r="G5" i="12"/>
  <c r="G36" i="12"/>
  <c r="G28" i="12"/>
  <c r="H23" i="12"/>
  <c r="H19" i="12"/>
  <c r="G14" i="12"/>
  <c r="G9" i="12"/>
  <c r="H15" i="12"/>
  <c r="H34" i="12"/>
  <c r="H27" i="12"/>
  <c r="G19" i="12"/>
  <c r="H12" i="12"/>
  <c r="G38" i="12"/>
  <c r="G33" i="12"/>
  <c r="G22" i="12"/>
  <c r="G17" i="12"/>
  <c r="G12" i="12"/>
  <c r="G7" i="12"/>
  <c r="H28" i="9"/>
  <c r="H19" i="9"/>
  <c r="H22" i="9"/>
  <c r="H10" i="9"/>
  <c r="H31" i="9"/>
  <c r="H12" i="9"/>
  <c r="G30" i="9"/>
  <c r="H24" i="9"/>
  <c r="H20" i="9"/>
  <c r="H16" i="9"/>
  <c r="G12" i="9"/>
  <c r="H9" i="9"/>
  <c r="H21" i="10"/>
  <c r="H14" i="10"/>
  <c r="H6" i="10"/>
  <c r="H23" i="10"/>
  <c r="G15" i="10"/>
  <c r="G8" i="10"/>
  <c r="G12" i="10"/>
  <c r="G21" i="10"/>
  <c r="G17" i="10"/>
  <c r="H10" i="10"/>
  <c r="H7" i="10"/>
  <c r="H9" i="10"/>
  <c r="H11" i="10"/>
  <c r="H13" i="10"/>
  <c r="H15" i="10"/>
  <c r="H24" i="10"/>
  <c r="H22" i="10"/>
  <c r="H20" i="10"/>
  <c r="H18" i="10"/>
  <c r="H16" i="10"/>
  <c r="G14" i="10"/>
  <c r="G10" i="10"/>
  <c r="G10" i="8"/>
  <c r="G15" i="8"/>
  <c r="G17" i="8"/>
  <c r="G20" i="8"/>
  <c r="G27" i="8"/>
  <c r="G29" i="8"/>
  <c r="G32" i="8"/>
  <c r="G7" i="8"/>
  <c r="G9" i="8"/>
  <c r="G12" i="8"/>
  <c r="G14" i="8"/>
  <c r="G22" i="8"/>
  <c r="G24" i="8"/>
  <c r="G26" i="8"/>
  <c r="H32" i="8"/>
  <c r="H31" i="8"/>
  <c r="H28" i="8"/>
  <c r="G25" i="8"/>
  <c r="G11" i="8"/>
  <c r="G8" i="8"/>
  <c r="G17" i="7"/>
  <c r="H7" i="7"/>
  <c r="G20" i="11"/>
  <c r="G16" i="11"/>
  <c r="H9" i="12"/>
  <c r="H14" i="12"/>
  <c r="H28" i="12"/>
  <c r="H38" i="12"/>
  <c r="H39" i="12"/>
  <c r="H11" i="12"/>
  <c r="H16" i="12"/>
  <c r="H18" i="12"/>
  <c r="H20" i="12"/>
  <c r="H5" i="12"/>
  <c r="H21" i="12"/>
  <c r="H17" i="12"/>
  <c r="G7" i="10"/>
  <c r="G9" i="10"/>
  <c r="G11" i="10"/>
  <c r="G13" i="10"/>
  <c r="G23" i="10"/>
  <c r="G19" i="10"/>
  <c r="G5" i="10"/>
  <c r="G24" i="10"/>
  <c r="G22" i="10"/>
  <c r="G20" i="10"/>
  <c r="G18" i="10"/>
  <c r="G16" i="10"/>
  <c r="H12" i="10"/>
  <c r="H8" i="10"/>
  <c r="H8" i="8"/>
  <c r="G31" i="8"/>
  <c r="G28" i="8"/>
  <c r="H24" i="8"/>
  <c r="G21" i="8"/>
  <c r="G18" i="8"/>
  <c r="G7" i="7"/>
  <c r="G10" i="7"/>
  <c r="G16" i="7"/>
  <c r="G31" i="7"/>
  <c r="G37" i="7"/>
  <c r="G38" i="7"/>
  <c r="G6" i="7"/>
  <c r="G18" i="7"/>
  <c r="G20" i="7"/>
  <c r="G23" i="7"/>
  <c r="G26" i="7"/>
  <c r="G30" i="7"/>
  <c r="G33" i="7"/>
  <c r="G35" i="7"/>
  <c r="G40" i="7"/>
  <c r="G41" i="7"/>
  <c r="G24" i="7"/>
  <c r="G19" i="7"/>
  <c r="G12" i="7"/>
  <c r="G8" i="11"/>
  <c r="H9" i="11"/>
  <c r="H11" i="11"/>
  <c r="G13" i="11"/>
  <c r="G15" i="11"/>
  <c r="G17" i="11"/>
  <c r="G19" i="11"/>
  <c r="G7" i="11"/>
  <c r="H8" i="11"/>
  <c r="G10" i="11"/>
  <c r="G12" i="11"/>
  <c r="H13" i="11"/>
  <c r="H15" i="11"/>
  <c r="H17" i="11"/>
  <c r="H19" i="11"/>
  <c r="H6" i="11"/>
  <c r="H18" i="11"/>
  <c r="H14" i="11"/>
  <c r="G11" i="11"/>
  <c r="H7" i="11"/>
  <c r="H13" i="12"/>
  <c r="H10" i="12"/>
  <c r="H6" i="12"/>
  <c r="G31" i="9"/>
  <c r="H29" i="9"/>
  <c r="G28" i="9"/>
  <c r="H26" i="9"/>
  <c r="H25" i="9"/>
  <c r="H23" i="9"/>
  <c r="G22" i="9"/>
  <c r="H18" i="9"/>
  <c r="H17" i="9"/>
  <c r="G16" i="9"/>
  <c r="H14" i="9"/>
  <c r="H13" i="9"/>
  <c r="H11" i="9"/>
  <c r="G9" i="9"/>
  <c r="H30" i="8"/>
  <c r="H27" i="8"/>
  <c r="H20" i="8"/>
  <c r="H18" i="8"/>
  <c r="H17" i="8"/>
  <c r="H15" i="8"/>
  <c r="H41" i="7"/>
  <c r="H37" i="7"/>
  <c r="H27" i="7"/>
  <c r="H16" i="7"/>
  <c r="H13" i="7"/>
  <c r="H10" i="7"/>
  <c r="H8" i="7"/>
  <c r="G39" i="12"/>
  <c r="H37" i="12"/>
  <c r="H35" i="12"/>
  <c r="G34" i="12"/>
  <c r="H24" i="12"/>
  <c r="G23" i="12"/>
  <c r="G15" i="12"/>
  <c r="G10" i="12"/>
  <c r="H30" i="9"/>
  <c r="G29" i="9"/>
  <c r="H27" i="9"/>
  <c r="G25" i="9"/>
  <c r="G23" i="9"/>
  <c r="H21" i="9"/>
  <c r="G20" i="9"/>
  <c r="G17" i="9"/>
  <c r="H15" i="9"/>
  <c r="G13" i="9"/>
  <c r="H8" i="9"/>
  <c r="H25" i="8"/>
  <c r="H23" i="8"/>
  <c r="H21" i="8"/>
  <c r="H13" i="8"/>
  <c r="H11" i="8"/>
  <c r="H39" i="7"/>
  <c r="H32" i="7"/>
  <c r="H29" i="7"/>
  <c r="H28" i="7"/>
  <c r="H24" i="7"/>
  <c r="H22" i="7"/>
  <c r="H19" i="7"/>
  <c r="G37" i="12"/>
  <c r="G35" i="12"/>
  <c r="H33" i="12"/>
  <c r="G27" i="12"/>
  <c r="G24" i="12"/>
  <c r="H22" i="12"/>
  <c r="G20" i="12"/>
  <c r="G18" i="12"/>
  <c r="G16" i="12"/>
  <c r="G13" i="12"/>
  <c r="G15" i="19"/>
  <c r="C17" i="14" s="1"/>
  <c r="H15" i="19"/>
  <c r="G22" i="11" l="1"/>
  <c r="C22" i="14" s="1"/>
  <c r="H22" i="11"/>
  <c r="D22" i="14" s="1"/>
  <c r="G43" i="7"/>
  <c r="C21" i="14" s="1"/>
  <c r="G33" i="9"/>
  <c r="C19" i="14" s="1"/>
  <c r="H34" i="8"/>
  <c r="H43" i="7"/>
  <c r="D21" i="14" s="1"/>
  <c r="G34" i="8"/>
  <c r="C20" i="14" s="1"/>
  <c r="H41" i="12"/>
  <c r="D23" i="14" s="1"/>
  <c r="G41" i="12"/>
  <c r="C23" i="14" s="1"/>
  <c r="H33" i="9"/>
  <c r="D19" i="14" s="1"/>
  <c r="H26" i="10"/>
  <c r="D18" i="14" s="1"/>
  <c r="G26" i="10"/>
  <c r="C18" i="14" s="1"/>
  <c r="C31" i="14" s="1"/>
  <c r="D17" i="14"/>
  <c r="D20" i="14"/>
  <c r="D31" i="14" l="1"/>
  <c r="E31" i="14" s="1"/>
  <c r="E22" i="14"/>
  <c r="E17" i="14"/>
  <c r="E18" i="14"/>
  <c r="E19" i="14"/>
  <c r="E23" i="14"/>
  <c r="E21" i="14"/>
  <c r="E20" i="14"/>
</calcChain>
</file>

<file path=xl/sharedStrings.xml><?xml version="1.0" encoding="utf-8"?>
<sst xmlns="http://schemas.openxmlformats.org/spreadsheetml/2006/main" count="854" uniqueCount="432">
  <si>
    <t>Kiegészítő tételek</t>
  </si>
  <si>
    <t>ELEKTROMOS SZERELÉSEK ÖSSZESEN</t>
  </si>
  <si>
    <t>m</t>
  </si>
  <si>
    <t>Kapcsolók, szerelvények</t>
  </si>
  <si>
    <t>klt</t>
  </si>
  <si>
    <t>Vezetékek, kábelek</t>
  </si>
  <si>
    <t>Kapcsolók, szerelvények összesen:</t>
  </si>
  <si>
    <t>Kiegészítő tételek összesen:</t>
  </si>
  <si>
    <t>Védőcsövek, kábeltálcák, csatornák</t>
  </si>
  <si>
    <t>óra</t>
  </si>
  <si>
    <t>ANYAGÁR</t>
  </si>
  <si>
    <t>DÍJ</t>
  </si>
  <si>
    <t xml:space="preserve"> </t>
  </si>
  <si>
    <t>Munkaidőelőirányzat
Villanyszerelés utáni  építőipari szakmunkákra (építőipari szak anyagaiból)</t>
  </si>
  <si>
    <t>ANYAG-DÍJ</t>
  </si>
  <si>
    <t xml:space="preserve">db     </t>
  </si>
  <si>
    <t xml:space="preserve">klt    </t>
  </si>
  <si>
    <t xml:space="preserve">m      </t>
  </si>
  <si>
    <t>db</t>
  </si>
  <si>
    <t>RWA vezérlő rendszer ablakok, ajtók vezérlése hő- és füstelvezetéshez (földszint és I. emelet, 6 füstszakasz) G+U rendszerelemekből összeállítva:
1 db RWA központ RZ 48/8
2 db Akkumlátor12 V, 38Ah
1 db Csoportkártya RWA 70 6A
5 db Csoportkártya RWA 70 V 10A
6 db Csatlakozó modul tűzjelző hálózathoz
2 db HSE vészgomb</t>
  </si>
  <si>
    <t>RWA vezérlő rendszer ablakok, ajtók vezérlése hő- és füstelvezetéshez
(II. emelet és III. emelet, 4 füstszakasz) G+U rendszerelemekből összeállítva:
1 db RWA központ RZ 48/8
2 db Akkumlátor12 V, 38Ah
2 db Csoportkártya RWA 70 6A
4 db Csoportkártya RWA 70 V 10A
6 db Csatlakozó modul tűzjelző hálózathoz
2 db HSE vészgomb</t>
  </si>
  <si>
    <t xml:space="preserve">RWA vezérlő rendszer által vezérelt ablakok, ajtók működtető elemei
G+U rendszerelemekből összeállítva:
11 db RWA 1000 S-set
90 db RWA 1050
 db turnMaster
5 db TA60
5 db konzol TA60 ajtónyitó motorhoz
4 db OTS 730 olajfékes ajtócsukó
5 db Tűröffner 17 E 24V DC 100% ED 3500 N
4 db csapdazár
</t>
  </si>
  <si>
    <t>Egység</t>
  </si>
  <si>
    <t>Külső villamos rendszer és energiaellátás</t>
  </si>
  <si>
    <t>Külső villamos rendszer és energiaellátás összesen:</t>
  </si>
  <si>
    <t>Önhordó acéllemeztokozott  elosztószekrények és készülékek, maszkos kivitelben, műhelyben előregyártva, helyszínre szállítva, felállítva, összeállítva, szerelési segédanyagokkal (jelölők, csavarok, sínezési elemek stb.), bekötve. Az elosztó berendezések gyártásba adása előtt a pontos beépíthetőségi adatokat a helyszínen ellenőrizni kell, a műhelyterveket ennek megfelelően kell elkészíteni és jóváhagyásra benyújtani. 
Az elosztók tételei tartalmazzák az összeszerelés,beépítést, beüzemelést kompletten</t>
  </si>
  <si>
    <t>Hiba(érintés)védelmi mérés és jegyzőkönyv készítése kb. 2000 mérőponttal</t>
  </si>
  <si>
    <t>Tétel szövege</t>
  </si>
  <si>
    <t>KÜLSŐ VILLAMOS RENDSZER ÉS ENERGIAELLÁTÁS</t>
  </si>
  <si>
    <t>VÉDŐCSÖVEK, KÁBELTÁLCÁK</t>
  </si>
  <si>
    <t>VEZETÉKEK, KÁBELEK</t>
  </si>
  <si>
    <t>VILÁGÍTÁS, LÁMPATESTEK</t>
  </si>
  <si>
    <t>Világítás lámpatestek összesen:</t>
  </si>
  <si>
    <t>KAPCSOLÓK, SZERELVÉNYEK</t>
  </si>
  <si>
    <t>ELOSZTÓBERENDEZÉSEK</t>
  </si>
  <si>
    <t>Elosztóberendezések összesen</t>
  </si>
  <si>
    <t>KIEGÉSZÍTŐ TÉTELEK</t>
  </si>
  <si>
    <t>Világítás, lámpatestek</t>
  </si>
  <si>
    <t>"KPE PVC 63 merev védőcső, kemény PVC-ből, nagy mechanikai igénybevételre, földárokba vagy aljzatba helyezve,
Ø 63 mm</t>
  </si>
  <si>
    <t>Kábelárok készítése, 0,3 m szélességben, 0,8 m mélységben</t>
  </si>
  <si>
    <t>Kábelárokban homokágy készítése, 0,3 m szélességben, 0,2 m vastagságban</t>
  </si>
  <si>
    <t xml:space="preserve">Kábelárokban kábeljelző szalag elhelyezése </t>
  </si>
  <si>
    <t>Kábelhálózati mérések és jegyzőkönyvek készítése</t>
  </si>
  <si>
    <t>Megvalósulási tervdokumentáció készítése, geodéziai beméréssel, 3 példányban</t>
  </si>
  <si>
    <t>EPH potenciálkiegyenlítő sín 10x10 mm-es Cu csatlakozósín, 7 db 2,5-25 mm2 csatlakozó vezetékhellyel, 2 db 25-95 mm2 csatlakozó vezetékhellyel, 1 db 50x5 mm laposvezetőhöz
OBO BETTERMAN 1801/VDE típus</t>
  </si>
  <si>
    <t>MSZ EN 2364 szerinti első üzembehelyezési jegyzőkönyv a villamos berendezésről</t>
  </si>
  <si>
    <t>Kültéri alkonykapcsoló D-i oldalfalra 3,5 m-es magasságban szerelve, vezérlő készülék főelosztóban elhelyezve</t>
  </si>
  <si>
    <t>Kültéri hőmérséklet érzékelő, fűtési rendszerhez É-i oldalfalra 3,5 m-es magasságban szerelve, kazánházi elosztóhoz csatlakoztatva</t>
  </si>
  <si>
    <t>Húzókapcsoló (2db), vészhelyzet jelzésére, süllyesztetten, mozgássérült WC-ben elhelyezve.
Helyi, vészhelyzet nyugtázó nyomó kapcsoló (1db), süllyesztetten, mozgássérült WC-ben elhelyezve.
Mozgássérült WC vészjelzőlámpa/hangjelzővel egybeépítve közlekedőn elhelyezve (1db).távjelzés /BMS-diszpéccser/
SCHRACK/LEGRAND elemekből kompletten, felszerelve.</t>
  </si>
  <si>
    <t>„Útmutató elsősegélynyújtáshoz” balesetvédelmi tábla elhelyezése, MSZ 1585:2009 szerint, elzárt villamos kezelőhelyiségben elhelyezve</t>
  </si>
  <si>
    <t>Munkaidőelőirányzat
Műszaki szükségességből adódó szakipari munkákra</t>
  </si>
  <si>
    <t>PVC kétrekeszes parapetcsatorna, fedlappal, szükség szerint toldópárokkal, végelzárókkal bútorra szerelve, 150x65mm méretben</t>
  </si>
  <si>
    <t>Kisfeszültségű kábelek szállítása, üzemkészre szerelése és üzembevétele, beleértve a kábeltálcákon, kábeltartókon történő elhelyezést és rögzítést, valamint az összes segédanyagot, kábelvégelzárókat, végkiképzéseket, jelöléseket és csatlakoztatási munkákat. PVC szigetelésű kábelek, kerek vagy szektor formált, egy vagy többszálú csupasz rézvezetővel, PVC érszigeteléssel. Az ereket közös kitöltő burkolat veszi körül. A külső köpeny fekete PVC szabvány és méretjelzéssel. Környezeti hőmérséklet -5°C és +70°C között. A kábeljelöléseket a végpontokon, a födémáttöréseknél, az épületbe való érkezésnél és a nyomvonal mentén 30m-enként szükséges elhelyezni. A kábelekre vonatkozó szabványok: DIN VDE 0271/0276 , MSZ 1167, MSZ IEC 502.</t>
  </si>
  <si>
    <t>Kábellétra gyengeáramú kábelek függőleges felszállókban történő rögzítésére
300 mm-es szélességben</t>
  </si>
  <si>
    <t>Kábellétra erősáramú kábelek függőleges felszállókban történő rögzítésére
400 mm-es szélességben</t>
  </si>
  <si>
    <t>Cső- és kábelelágazó doboz előnyomott bevezetésekkel falon kívül szerelve, vagy kábeltálcához rögzítve
PGK 100 MP</t>
  </si>
  <si>
    <t>Szerelvény doboz előnyomott bevezetésekkel vakolat alá szerelve, Ø 65 mm, 45 mm mély 71 mm-es szabvány távolsághoz csavaros szerelvény rögzítéshez</t>
  </si>
  <si>
    <t>Kültéri 93x43x42-es kötődoboz IP54-es védettséggel
OBO A6</t>
  </si>
  <si>
    <t>E90-es tűzálló vezeték kötő doboz, funkciómegtartó kábeltálcához, kábellétrához vagy vb szerkezethez rögzítve, minősített rögzítő elemmel, 5x2,5/2,5mm2 sorkapoccsal, vizsgálati bizonylattal</t>
  </si>
  <si>
    <t>Villámvédelmi mérés és jegyzőkönyv készítése kb. 17 mérőponttal</t>
  </si>
  <si>
    <t>Ajánlatunk nem tartalmazza:</t>
  </si>
  <si>
    <t>Vezetékek, kábelek összesen:</t>
  </si>
  <si>
    <t>Védőcsövek, kábeltálcák összesen:</t>
  </si>
  <si>
    <t>Merev szigetelő védőcső PVC-ből közepes mechanikai igénybevételre, szabadon vagy álmennyezet felett falon kívül szerelve, elágazó és szerelvény dobozokkal 
Ø 25 mm</t>
  </si>
  <si>
    <t>Merev szigetelő védőcső PVC-ből közepes mechanikai igénybevételre, szabadon vagy álmennyezet felett falon kívül szerelve, elágazó és szerelvény dobozokkal 
Ø 40 mm</t>
  </si>
  <si>
    <t>Hajlékony szigetelő védőcső PVC-ből közepes mechanikai igénybevételre, falba vagy gipszkartonba süllyesztetten szerelve, elágazó és szerelvény dobozokkal 
Ø 40 mm</t>
  </si>
  <si>
    <t>Hajlékony szigetelő védőcső PVC-ből közepes mechanikai igénybevételre, falba vagy gipszkartonba süllyesztetten szerelve, elágazó és szerelvény dobozokkal 
Ø 25 mm</t>
  </si>
  <si>
    <t>Elosztóberendezések</t>
  </si>
  <si>
    <t>"KPE PVC 110 merev védőcső, kemény PVC-ből, nagy mechanikai igénybevételre, földárokba vagy aljzatba helyezve,
Ø 110 mm</t>
  </si>
  <si>
    <t xml:space="preserve">Symalen M40/32 hajlékony védőcső PVC-ből nagy mechanikai igénybevételre, süllyesztetten betonba, födémbe ill. aljzatba szerelve, elágazó és szerelvény dobozok nélkül </t>
  </si>
  <si>
    <t>Projekt adatok:</t>
  </si>
  <si>
    <t>Projektszám:</t>
  </si>
  <si>
    <t>Kiviteli terv</t>
  </si>
  <si>
    <t>Dátum:</t>
  </si>
  <si>
    <t>Verzió:</t>
  </si>
  <si>
    <t>Mennyiség</t>
  </si>
  <si>
    <t>Munkadíj</t>
  </si>
  <si>
    <t>Munkadíj összesen</t>
  </si>
  <si>
    <t>Anyagár</t>
  </si>
  <si>
    <t>Anyagár összesen</t>
  </si>
  <si>
    <t>Előzetes árazatlan költségvetési kiírás</t>
  </si>
  <si>
    <t xml:space="preserve">L01 tervjelű lámpatest álmennyezetbe süllyesztetten szerelve.
25 W, 3120 lm, 4000 K, LED fényforrással, IP20
EAE BLOOM 3057188 BLM 025T 40OD00 3K1606020
</t>
  </si>
  <si>
    <t xml:space="preserve">L02 tervjelű lámpatest álmennyezetbe süllyesztetten szerelve.
38 W, 4493 lm, 4000 K, LED fényforrással, IP20
EAE BLOOM 3072499 BLM 038T 40OD00 4K5606020
</t>
  </si>
  <si>
    <t xml:space="preserve">L03 tervjelű mélysugárzólámpatest álmennyezetbe süllyesztetten szerelve.
18 W, 1770 lm, 4000 K, LED fényforrással, IP20
EAE DOWNLED 3122749 DWL 018A 40PC00 1K7 06 40 V.2
</t>
  </si>
  <si>
    <t xml:space="preserve">L04 tervjelű mélysugárzólámpatest álmennyezetbe süllyesztetten szerelve.
20 W, 2240 lm, 4000 K, LED fényforrással, IP20
EAE DOWNLED 3122763 DWL 020A 40PC00 2K2 08 40 V.2
</t>
  </si>
  <si>
    <t xml:space="preserve">L05 tervjelű lámpatest oldalfalra szerelve.
9 W, 807 lm, 4000 K, LED fényforrással, IP20
EAE STL MINI 3097461 STL 008U 40OD00 0K7 60TK3I LN2XMN
</t>
  </si>
  <si>
    <t xml:space="preserve">L06 tervjelű lámpatest függesztetten szerelve.
15 W, 1582 lm, 4000 K, LED fényforrással, IP20
EAE STL 3101270 STL 016S 40OD00 1K4 120TK3I LN4XST
</t>
  </si>
  <si>
    <t>Minden LED lámpatest fényforrással, tápegységgel és tartószerkezettel együtt értendő!
A megrendelés előtt a típust, színeket építész tervezővel egyeztetni, véglegesíteni szükséges!
A kiírt lámpatestek ajánlott típusok, ezzel egyenértékű paraméterekkel rendelkező termékek is megfelelőek. A kiváltó lámpatestek fényárama ne térjen el az ajánlott típus fényáramának +/-10%-ánál nagyobb mértékben!</t>
  </si>
  <si>
    <t xml:space="preserve">L07 tervjelű lámpatest függesztetten szerelve.
19 W, 2067 lm, 4000 K, LED fényforrással, IP20
EAE STL 3101330 STL 020S 40OD00 1K7 150TK3I LN5XST
</t>
  </si>
  <si>
    <t xml:space="preserve">L08 tervjelű por- és páramentes lámpatest mennyezetre, vagy kábeltálcára szerelve.
23 W, 2911 lm, 4000 K, LED fényforrással, IP64
EAE LINA ETANJ V3 3107164 LNE 023U 40OD00 2K9 125 ST V.3
</t>
  </si>
  <si>
    <t xml:space="preserve">L09 tervjelű por- és páramentes lámpatest mennyezetre, vagy kábeltálcára szerelve.
31 W, 3956 lm, 4000 K, LED fényforrással, IP64
EAE LINA ETANJ V3 3107308 LNE 030U 40OD00 3K9 125 ST V.3
</t>
  </si>
  <si>
    <t xml:space="preserve">L10 tervjelű por- és páramentes lámpatest mennyezetre, vagy kábeltálcára szerelve.
38 W, 4829 lm, 4000 K, LED fényforrással, IP64
EAE LINA ETANJ V3 3107500 LNE 038U 40OD00 4K8 125 ST V.3
</t>
  </si>
  <si>
    <t xml:space="preserve">L11 tervjelű csarnokvilágító lámpatest vasbeton gerendára szerelve.
56 W, 9049 lm, 4000 K, LED fényforrással, IP65
EAE SROUND V2 
3104243 SRD 056U 40FS06 LB 9K10 65 V.2.504
</t>
  </si>
  <si>
    <t xml:space="preserve">L12 tervjelű lámpatest oldalfalra szerelve.
16 W, 1912 lm, 4000 K, LED fényforrással, IP65
EAE SATURN V3 
3133431 STR 016U 40OD00 1K9 65 V.3
</t>
  </si>
  <si>
    <t xml:space="preserve">L13 tervjelű riasztásjelző lámpatest oldalfalra szerelve, fröccsöntött ütésálló polyistirol búrával, piros azonosítóval.
1x9 W, kompakt fénycsöves fényforrással
SIMOTRADE: STABIGÉL 109
</t>
  </si>
  <si>
    <t xml:space="preserve">L14 tervjelű központi akkumulátoros kijáratmutató lámpatest oldalfalra szerelve, állandó üzemű, 4,3 W beépített LED fényforrással, 30 méteres felismerhetőségi távolsággal, IP20
INOTEC SNP 1530.1 PM LED J/SV
</t>
  </si>
  <si>
    <t xml:space="preserve">L15 tervjelű központi akkumulátoros kijáratmutató lámpatest függesztetten szerelve, állandó üzemű, 4,3 W beépített LED fényforrással, 30 méteres felismerhetőségi távolsággal, IP20
INOTEC SNP 1530.1 ES LED J/SV
</t>
  </si>
  <si>
    <t xml:space="preserve">L17 tervjelű központi akkumulátoros biztonsági világítási lámpatest álmennyezetbe szüllyesztetten szerelve, készenléti üzemű, 3,6 W beépített LED fényforrással, aszimmetrikus folyosóvilágító optikával, IP20
INOTEC SN 9400-06 AHB
</t>
  </si>
  <si>
    <t xml:space="preserve">L18 tervjelű központi akkumulátoros biztonsági világítási lámpatest álmennyezetbe szüllyesztetten szerelve, készenléti üzemű, 2,6 W beépített LED fényforrással, szimmetrikus térvilágító optikával, IP20
INOTEC SN 9400-03 SLB
</t>
  </si>
  <si>
    <t xml:space="preserve">L19 tervjelű központi akkumulátoros biztonsági világítási lámpatest mennyezetre szerelve, készenléti üzemű, 2,6 W beépített LED fényforrással, szimmetrikus térvilágító optikával, IP40
INOTEC SN 8400-03 SLB
</t>
  </si>
  <si>
    <t xml:space="preserve">L20 tervjelű központi akkumulátoros biztonsági világítási lámpatest oldalfalra szerelve, készenléti üzemű, 8,3 W beépített LED fényforrással, szimmetrikus térvilágító optikával, kültéri kivitelben, IP65
INOTEC SN 804.1 WT
</t>
  </si>
  <si>
    <t xml:space="preserve">L21 tervjelű központi akkumulátoros tűzcsap jelző lámpatest oldalfalra szerelve, készenléti üzemű, 13,2 W beépített LED fényforrással,  18 m felismerhetőségi távolsággal, IP40
INOTEC SNP 2004.1
</t>
  </si>
  <si>
    <t xml:space="preserve">L22 tervjelű fényvető lámpatest oldalfalra szerelve.
30 W, 3810 lm, 4000 K, LED fényforrással,kültéri kivitelben, IP66
EAE 3114190 PRM 030D 57CM00 WL 3K81 PR V2
</t>
  </si>
  <si>
    <t xml:space="preserve">Biztonsági világítási központ 1 óra áthidalási idővel rendelkező akkumulátor kapacitással, 28 Ah
INOTEC CPS 220/64
</t>
  </si>
  <si>
    <t xml:space="preserve">L23 tervjelű kültéri útvilágító lámpatest homlokzatra szerelve 0,5 m hosszúságú karral, vagy 6 m magas horganyzott acél oszlopra szerelve 1 m hosszúságú oszlopkarral.
40 W, 3430 lm, 4000 K, LED fényforrással, IP66
HOFEKA Tweet S X 1 LED 14 XTE HOF L
</t>
  </si>
  <si>
    <t xml:space="preserve">Horganyzott acél világítási oszlop, 6 m magasságú, 1 m hosszúságú karral
</t>
  </si>
  <si>
    <t xml:space="preserve">Kültéri lámpatest tartó kar homlokzatra szerelve, 0,5 m
</t>
  </si>
  <si>
    <t>1P kapcsoló süllyesztetten szerelve fehér színben, IP20</t>
  </si>
  <si>
    <t>1P kapcsoló süllyesztetten szerelve fehér színben, IP44</t>
  </si>
  <si>
    <t>1P nyomókapcsoló süllyesztetten szerelve fehér színben, IP20</t>
  </si>
  <si>
    <t>1P váltókapcsoló süllyesztetten szerelve fehér színben, IP20</t>
  </si>
  <si>
    <t>1P kapcsoló falon kívül szerelve szürke színben, IP44</t>
  </si>
  <si>
    <t>2P kapcsoló süllyesztetten szerelve fehér színben, IP44</t>
  </si>
  <si>
    <t>2P kapcsoló falon kívül szerelve szürke színben, IP44</t>
  </si>
  <si>
    <t>1P nyomókapcsoló falon kívül szerelve szürke színben, IP44</t>
  </si>
  <si>
    <t>1P váltókapcsoló falon kívül szerelve szürke színben, IP44</t>
  </si>
  <si>
    <t>1P mozgásérzékelő álmennyezetbe süllyesztetten szerelve fehér színben, IP20</t>
  </si>
  <si>
    <t>2P jelenlét érzékelő álmennyezetbe süllyesztetten szerelve fehér színben, IP20</t>
  </si>
  <si>
    <t>2P jelenlét érzékelő álmennyezetbe süllyesztetten szerelve fehér színben, IP44</t>
  </si>
  <si>
    <t>1F+N+PE dugaszoló aljzat (16 A) parapetcsatornába süllyesztetten szerelve, IP20
fehér színben</t>
  </si>
  <si>
    <t>1F+N+PE dugaszoló aljzat (16 A) parapetcsatornába süllyesztetten szerelve, IP20
piros színben</t>
  </si>
  <si>
    <t>1F+N+PE dugaszoló aljzat (16 A) süllyesztetten szerelve, IP20
fehér színben</t>
  </si>
  <si>
    <t>1F+N+PE dugaszoló aljzat (16 A) süllyesztetten szerelve, csapfedeles kialakítással, IP44
fehér színben</t>
  </si>
  <si>
    <t>Szerelvény sorolókeret, egyes, fehér színben, IP20</t>
  </si>
  <si>
    <t>Szerelvény sorolókeret, egyes, fehér színben, IP44</t>
  </si>
  <si>
    <t>Szerelvény sorolókeret, kettes, fehér színben, IP20</t>
  </si>
  <si>
    <t>Szerelvény sorolókeret, hármas, fehér színben, IP20</t>
  </si>
  <si>
    <t>1F+N+PE egyes dugaszoló aljzat (16 A) falon kívül szerelve, IP44 
fehér színben</t>
  </si>
  <si>
    <t>1F+N+PE dupla dugaszoló aljzat (16 A) falon kívül szerelve, IP44 
fehér színben</t>
  </si>
  <si>
    <t xml:space="preserve">CST1 tervjelű csatlakozó tábla, IP44
- 3 db 1F+N+PE dugaszoló aljzat, 16 A, 230 V
- 1 db 3F+N+PE dugaszoló aljzat, 16 A, 400 V
</t>
  </si>
  <si>
    <t xml:space="preserve">CST2 tervjelű csatlakozó tábla, IP44
- 3 db 1F+N+PE dugaszoló aljzat, 16 A, 230 V
- 1 db 3F+N+PE dugaszoló aljzat, 32 A, 400 V
</t>
  </si>
  <si>
    <t xml:space="preserve">PD tervjelű aljzatba süllyesztett padlódoboz, padlószőnyeg burkolathoz, 12 csatlakozó modulszám, védettség IP20, beleszerelve: 
- 8 db 1F+N+PE dugaszoló aljzat, 16 A, 230 V
- 2 db Informatikai csatlakozóaljzat 2xRJ45 Cat6 végpont </t>
  </si>
  <si>
    <t>3F+N+PE egyes dugaszoló aljzat (16 A) falon kívül szerelve, IP65 
fehér színben</t>
  </si>
  <si>
    <t>Csatlakozás földelőtől (hiba(érintés)védelmi kiálláshoz) 50x5 mm horganyzott laposacél (FeZn) vezetővel 1,5 m-es</t>
  </si>
  <si>
    <t>Csatlakozás földelőtől (gyengeáramú szerverszoba kiálláshoz) 50x5 mm horganyzott laposacél (FeZn) vezetővel 5,5 m-es</t>
  </si>
  <si>
    <t>Felirati táblák
10 db „KIKAPCSOLNI TILOS!”
10 db „BEKAPCSOLNI TILOS!”</t>
  </si>
  <si>
    <t>Felirati táblák
10 db „VIGYÁZZ! 400 V! ÉLETVESZÉLYES!”
10 db „KARBANTARTÁS ALATT!”
1 db „0,4KV-OS KAPCSOLÓ HELYISÉG! IDEGENEKNEK BELÉPNI TILOS!”</t>
  </si>
  <si>
    <t>Költségelőirányzat 
Utólagos betonfal és betonfödém fúrások  készítésére, átmérő max 100 mm</t>
  </si>
  <si>
    <t>H07V-K szigetelt vezeték zöld/sárga szigetelés színnel EPH gerincvezeték céljára kábeltálcára fektetve, vagy védőcsőbe húzva, 
16 mm2</t>
  </si>
  <si>
    <t>H07V-K szigetelt vezeték zöld/sárga szigetelés színnel EPH bekötő vezeték céljára kábeltálcára fektetve, vagy védőcsőbe húzva, 
4 mm2</t>
  </si>
  <si>
    <t>Ø 10 mm Horganyzott köracél (FeZn)  összekötő- levezető vezeték vízszintesen tetőn elhelyezve, max 5 cm-es kiemeléssel 1,2m-ként betonpogácsán vagy ezzel egyenértékű tartón elhelyezve, elágazásoknál csavaros kötőelemekkel</t>
  </si>
  <si>
    <t>Ø  10 mm Horganyzott köracél (FeZn) bekötő vezeték fém fal/tetőszerkezetek, korlátok és egyéb fémszerkezetek bekötéséhez, 0,5 m-es hosszal, csavaros tötöelemmel mindkét végén</t>
  </si>
  <si>
    <t>Ø 10 mm Horganyzott köracél (FeZn) levezető vezető vb pillérben elhelyezve, terven jelölt helyeken kiállásokkal és főldelőcsatlakozásokkal, hegesztve, korrózióvédelem helyreállítással, villámvédelmi vizsgáló felület kialakítás</t>
  </si>
  <si>
    <t>Ø 10 mm Horganyzott laposacél (FeZn) földelő/potenciálkiegyenlítő alzatbetonban elhelyezve, terven helyen kiállásokkal és főldelőcsatlakozásokkal, hegezstve, korrózióvédelem helyreállítással</t>
  </si>
  <si>
    <t>Vezeték tartó műanyag gúla rugós vezeték megfogással, ragasztott kivitelben</t>
  </si>
  <si>
    <t>Ø 16 mm Horganyzott köracél (FeZn) felfogórúd betongúlában rögzítve, 2 m-es magassággal, villámvédelmi összekötő vezetékhez való csatlakozásnál csavaros kötőelemekkel, 100 kV-os szigetelő alátét lemezzel</t>
  </si>
  <si>
    <t>Ø 16 mm Horganyzott köracél (FeZn) felfogórúd egyedi tartóban (betongúlában) rögzítve, 3 m-es magassággal, villámvédelmi összekötő vezetékhez való csatlakozásnál csavaros kötőelemekkel, 100 kV-os szigetelő alátét lemezzel</t>
  </si>
  <si>
    <t>Vezeték összekötő, dilatációs elem, horganyzott acélból</t>
  </si>
  <si>
    <t>Vezeték hosszirányú összekötő bilics, horganyzott acél</t>
  </si>
  <si>
    <t>Vezeték kereszt összekötő bilics, horganyzott acél</t>
  </si>
  <si>
    <t>Vizsgáló összekötő, mérőpont, levezetőn +0,5 m magasságban beépítve, horganyzott acél tárcsa</t>
  </si>
  <si>
    <t>NYY-J kábel kábeltálcán, kábellétrán elhelyezve, vagy védőcsőbe húzva, 5x50 mm2</t>
  </si>
  <si>
    <t>NYY-J kábel kábeltálcán, kábellétrán elhelyezve, vagy védőcsőbe húzva, 5x25 mm2</t>
  </si>
  <si>
    <t>NYY-J kábel kábeltálcán, kábellétrán elhelyezve, vagy védőcsőbe húzva, 5x35 mm2</t>
  </si>
  <si>
    <t>NYY-J kábel kábeltálcán, kábellétrán elhelyezve, vagy védőcsőbe húzva, 5x16 mm2</t>
  </si>
  <si>
    <t>NYY-J kábel kábeltálcán, kábellétrán elhelyezve, vagy védőcsőbe húzva, 5x10 mm2</t>
  </si>
  <si>
    <t>NYY-J kábel kábeltálcán, kábellétrán elhelyezve, vagy védőcsőbe húzva, 5x6 mm2</t>
  </si>
  <si>
    <t>NYY-J kábel kábeltálcán, kábellétrán elhelyezve, vagy védőcsőbe húzva, 5x4 mm2</t>
  </si>
  <si>
    <t>NYM-J kábel kábeltálcán, kábellétrán elhelyezve, vagy védőcsőbe húzva, 5x2.5 mm2</t>
  </si>
  <si>
    <t>NYM-J kábel kábeltálcán, kábellétrán elhelyezve, vagy védőcsőbe húzva, 3x2.5 mm2</t>
  </si>
  <si>
    <t>NYY-J kábel kábeltálcán, kábellétrán elhelyezve, vagy védőcsőbe húzva, 5x2.5 mm2</t>
  </si>
  <si>
    <t xml:space="preserve">NYY-J kábel kábeltálcán, kábellétrán elhelyezve, vagy védőcsőbe húzva, 3x1.5 mm2 </t>
  </si>
  <si>
    <t>NYY-J kábel kábeltálcán, kábellétrán elhelyezve, vagy védőcsőbe húzva, 3x2.5 mm2</t>
  </si>
  <si>
    <t xml:space="preserve">NYM-J kábel kábeltálcán, kábellétrán elhelyezve, vagy védőcsőbe húzva, 3x1.5 mm2 </t>
  </si>
  <si>
    <t>NYM-O kábel kábeltálcán, kábellétrán elhelyezve, vagy védőcsőbe húzva, 7x1.5 mm2</t>
  </si>
  <si>
    <t xml:space="preserve">NYY-O kábel kábeltálcán, kábellétrán elhelyezve, vagy védőcsőbe húzva, 2x1.5 mm2 </t>
  </si>
  <si>
    <t xml:space="preserve">NYY-O kábel kábeltálcán, kábellétrán elhelyezve, vagy védőcsőbe húzva, 2x1.0 mm2 </t>
  </si>
  <si>
    <t xml:space="preserve">NHXH E90/FE180 kábel funkciómegtartó kábeltartó szerelvényen, 
3x4 mm2 </t>
  </si>
  <si>
    <t>YSLCY kábel kábeltálcán, kábellétrán elhelyezve, vagy védőcsőbe húzva, 5x2.5 mm2</t>
  </si>
  <si>
    <t>YSLCY kábel kábeltálcán, kábellétrán elhelyezve, vagy védőcsőbe húzva, 5x1.5 mm2</t>
  </si>
  <si>
    <t>YSLCY kábel kábeltálcán, kábellétrán elhelyezve, vagy védőcsőbe húzva, 4x1.5 mm2</t>
  </si>
  <si>
    <t>YSLCY kábel kábeltálcán, kábellétrán elhelyezve, vagy védőcsőbe húzva, 2x1.0 mm2</t>
  </si>
  <si>
    <t>YSLCY kábel kábeltálcán, kábellétrán elhelyezve, vagy védőcsőbe húzva, 3x1.5 mm2</t>
  </si>
  <si>
    <t xml:space="preserve">NHXH E90/FE180 kábel funkciómegtartó kábeltartó szerelvényen, 
3x2.5 mm2 </t>
  </si>
  <si>
    <t xml:space="preserve">NHXH E90/FE180 kábel funkciómegtartó kábeltartó szerelvényen, 
3x1.5 mm2 </t>
  </si>
  <si>
    <t xml:space="preserve">Perforált horganyzott acéllemez kábeltálca, beltéri alkalmazásokhoz, födémről menetesszárral és kereszttartóval 1,5 m-enként függesztve
100 mm x 75 mm </t>
  </si>
  <si>
    <t xml:space="preserve">Perforált horganyzott acéllemez kábeltálca, beltéri alkalmazásokhoz, födémről menetesszárral és kereszttartóval 1,5 m-enként függesztve
150 mm x 75 mm </t>
  </si>
  <si>
    <t xml:space="preserve">Perforált horganyzott acéllemez kábeltálca, beltéri alkalmazásokhoz, födémről menetesszárral és kereszttartóval 1,5 m-enként függesztve
200 mm x 75 mm </t>
  </si>
  <si>
    <t xml:space="preserve">Perforált horganyzott acéllemez kábeltálca, beltéri alkalmazásokhoz, födémről menetesszárral és kereszttartóval 1,5 m-enként függesztve
300 mm x 75 mm </t>
  </si>
  <si>
    <t xml:space="preserve">Perforált horganyzott acéllemez kábeltálca, beltéri alkalmazásokhoz, födémről menetesszárral és kereszttartóval 1,5 m-enként függesztve
400 mm x 75 mm </t>
  </si>
  <si>
    <t>Hajlékony szigetelő védőcső PVC-ből közepes mechanikai igénybevételre, falba vagy gipszkartonba süllyesztetten szerelve, elágazó és szerelvény dobozokkal 
Ø 16 mm</t>
  </si>
  <si>
    <t>Hajlékony szigetelő védőcső PVC-ből közepes mechanikai igénybevételre, falba vagy gipszkartonba süllyesztetten szerelve, elágazó és szerelvény dobozokkal 
Ø 20 mm</t>
  </si>
  <si>
    <t>Merev szigetelő védőcső PVC-ből közepes mechanikai igénybevételre, szabadon vagy álmennyezet felett falon kívül szerelve, elágazó és szerelvény dobozokkal 
Ø 16 mm</t>
  </si>
  <si>
    <t>Merev szigetelő védőcső PVC-ből közepes mechanikai igénybevételre, szabadon vagy álmennyezet felett falon kívül szerelve, elágazó és szerelvény dobozokkal 
Ø 20 mm</t>
  </si>
  <si>
    <t>FE tervjelű normál hálózatú főelosztó berendezés</t>
  </si>
  <si>
    <t>FE-U tervjelű szünetmentes hálózatú főelosztó berendezés</t>
  </si>
  <si>
    <t>E1N tervjelű normál hálózatú alelosztó berendezés</t>
  </si>
  <si>
    <t>E2N tervjelű normál hálózatú alelosztó berendezés</t>
  </si>
  <si>
    <t>E3N tervjelű normál hálózatú alelosztó berendezés</t>
  </si>
  <si>
    <t>E4N tervjelű normál hálózatú alelosztó berendezés</t>
  </si>
  <si>
    <t>E5N tervjelű normál hálózatú alelosztó berendezés</t>
  </si>
  <si>
    <t>E2U tervjelű szünetmentes hálózatú alelosztó berendezés</t>
  </si>
  <si>
    <t>E3U tervjelű szünetmentes hálózatú alelosztó berendezés</t>
  </si>
  <si>
    <t>E4U tervjelű szünetmentes hálózatú alelosztó berendezés</t>
  </si>
  <si>
    <t>TVB tervjelű tűzeseti beavatkozó panel</t>
  </si>
  <si>
    <t>Relédoboz fan-coil vezérléshez (230V-os működtető feszültségre, 3 db 3 váltóérintkező (230 V/6 A) segédrelé, műanyag dobozban szerelősinen elhelyezve, sorkapoccsal bekötve kompletten</t>
  </si>
  <si>
    <t>Fázisjavító kondenzátor egység 400 V-os  6,25+12,5+25 kVA-es kondenzátor egységekből összeállítva, lépcsőzetes kapcsolással, automatikus szabályozó és vezérlőegységgel, erősen szennyezett hálózatra (THD&lt;50%), előzetes előírányzat 43,75 kVAr (7%).</t>
  </si>
  <si>
    <t>10 db HSI 150-K/500 kábelátvezető rendszer elem vízszigetelt épületfalon kábeleátvezetéshez erős- és gyengeáramú rendszerek részére.</t>
  </si>
  <si>
    <t>NYY-J kábel kábeltálcán, kábellétrán elhelyezve, vagy védőcsőbe húzva, 5x70 mm2</t>
  </si>
  <si>
    <t>NYY-O kábel védőcsőbe húzva, 4x35 mm2</t>
  </si>
  <si>
    <t>1P keresztkapcsoló falon kívül szerelve szürke színben, IP44</t>
  </si>
  <si>
    <t>Szerelvény sorolókeret, kettes, fehér színben, IP44</t>
  </si>
  <si>
    <t>Szünetmentes áramforrás
AEG PROTECT 8.31 típusú, 30 kVA névleges teljesítményű, 10 perc áthidalási idejű 3/1 fázisú, kettős konverziós „online” működési elvű, kimeneti leválasztó transzformátorral rendelkező szünetmentes áramellátó berendezés szállítása és üzembe helyezése.</t>
  </si>
  <si>
    <t>Kültérre telepített dízel generátor 80 kVA névleges teljesítményű, előregyártott gépházzal
ajánlott típus: FG Wilson P88-6</t>
  </si>
  <si>
    <t>Ø 16 mm Horganyzott köracél (FeZn) felfogórúd betongúlában rögzítve, 1,5 m-es magassággal, villámvédelmi összekötő vezetékhez való csatlakozásnál csavaros kötőelemekkel, 100 kV-os szigetelő alátét lemezzel</t>
  </si>
  <si>
    <t>Egyfázisú ezetékkiállás és bekötés kábelvég kialakítással</t>
  </si>
  <si>
    <t>Háromfázisú ezetékkiállás és bekötés kábelvég kialakítással</t>
  </si>
  <si>
    <t>Termosztát panel felszerelése, bekötése kábelvég kialakítással</t>
  </si>
  <si>
    <t>Légtechnikai vezérlőpanel felszerelése, bekötése kábelvég kialakítással</t>
  </si>
  <si>
    <t>Pissoir elektromos öblítőszelep bekötése (11 db) kábelvég kialakítással, tápegységgel (4 db)</t>
  </si>
  <si>
    <r>
      <t xml:space="preserve">Vezetékvég kialakítás és bekötés készülékhez, szerelőlapra vagy berendezéshez
</t>
    </r>
    <r>
      <rPr>
        <sz val="11"/>
        <color theme="1"/>
        <rFont val="Calibri"/>
        <family val="2"/>
        <charset val="238"/>
      </rPr>
      <t>2,5-10 mm2 keresztmetszethez erenként</t>
    </r>
  </si>
  <si>
    <r>
      <t xml:space="preserve">L16 tervjelű központi akkumulátoros kijáratmutató lámpatest oldalfalra szerelve, állandó üzemű, 8,3 W beépített LED fényforrással, 60 méteres felismerhetőségi távolsággal, IP40
INOTEC SNP 7183 LED J/SV
</t>
    </r>
    <r>
      <rPr>
        <sz val="11"/>
        <color theme="1"/>
        <rFont val="Calibri"/>
        <family val="2"/>
        <charset val="238"/>
      </rPr>
      <t xml:space="preserve">
</t>
    </r>
  </si>
  <si>
    <r>
      <t>Installációs kapcsolók és dugaszolóaljzatok (szerelt falban, téglafalban elhelyezett szerelvénydobozokba egyedileg, vagy  csoportosan elhelyezve, bekötéssel)</t>
    </r>
    <r>
      <rPr>
        <b/>
        <sz val="11"/>
        <color theme="1"/>
        <rFont val="Calibri"/>
        <family val="2"/>
        <charset val="238"/>
      </rPr>
      <t xml:space="preserve">
A szerelvények pontos színét a belsőépítész terv határozza meg!
A megrendelés előtt a pontos típust a Beruházóval és a belsőépítész tervezővel egyeztetni szükséges.</t>
    </r>
  </si>
  <si>
    <r>
      <t>2P kapcsoló falon kívül szerelve, IP44</t>
    </r>
    <r>
      <rPr>
        <sz val="11"/>
        <color theme="1"/>
        <rFont val="Calibri"/>
        <family val="2"/>
        <charset val="238"/>
      </rPr>
      <t xml:space="preserve">
16 A</t>
    </r>
  </si>
  <si>
    <r>
      <t>2P kapcsoló falon kívül szerelve, IP44</t>
    </r>
    <r>
      <rPr>
        <sz val="11"/>
        <color theme="1"/>
        <rFont val="Calibri"/>
        <family val="2"/>
        <charset val="238"/>
      </rPr>
      <t xml:space="preserve">
20 A</t>
    </r>
  </si>
  <si>
    <r>
      <t>2P kapcsoló falon kívül szerelve, IP65</t>
    </r>
    <r>
      <rPr>
        <sz val="11"/>
        <color theme="1"/>
        <rFont val="Calibri"/>
        <family val="2"/>
        <charset val="238"/>
      </rPr>
      <t xml:space="preserve">
20 A</t>
    </r>
  </si>
  <si>
    <r>
      <t>3P. kapcsoló falon kívül szerelve, IP44</t>
    </r>
    <r>
      <rPr>
        <sz val="11"/>
        <color theme="1"/>
        <rFont val="Calibri"/>
        <family val="2"/>
        <charset val="238"/>
      </rPr>
      <t xml:space="preserve">
20 A</t>
    </r>
  </si>
  <si>
    <r>
      <t>3P kapcsoló falon kívül szerelve, IP44</t>
    </r>
    <r>
      <rPr>
        <sz val="11"/>
        <color theme="1"/>
        <rFont val="Calibri"/>
        <family val="2"/>
        <charset val="238"/>
      </rPr>
      <t xml:space="preserve">
32 A</t>
    </r>
  </si>
  <si>
    <r>
      <t>3P kapcsoló falon kívül szerelve, IP44</t>
    </r>
    <r>
      <rPr>
        <sz val="11"/>
        <color theme="1"/>
        <rFont val="Calibri"/>
        <family val="2"/>
        <charset val="238"/>
      </rPr>
      <t xml:space="preserve">
40 A</t>
    </r>
  </si>
  <si>
    <r>
      <t>3P kapcsoló falon kívül szerelve, IP65</t>
    </r>
    <r>
      <rPr>
        <sz val="11"/>
        <color theme="1"/>
        <rFont val="Calibri"/>
        <family val="2"/>
        <charset val="238"/>
      </rPr>
      <t xml:space="preserve">
100 A</t>
    </r>
  </si>
  <si>
    <r>
      <rPr>
        <b/>
        <sz val="11"/>
        <color theme="1"/>
        <rFont val="Calibri"/>
        <family val="2"/>
        <charset val="238"/>
      </rPr>
      <t xml:space="preserve">RWA rendszer (tűzvédelmi koncepció alapján)
</t>
    </r>
    <r>
      <rPr>
        <sz val="11"/>
        <color theme="1"/>
        <rFont val="Calibri"/>
        <family val="2"/>
        <charset val="238"/>
      </rPr>
      <t>Hő- és füstelvezetés koncepciójához igazodó RWA rendszer központtal, nyitószerkezettel, motorokkal, kábelezéssel.</t>
    </r>
  </si>
  <si>
    <t xml:space="preserve">Beléptető rendszer </t>
  </si>
  <si>
    <t xml:space="preserve">IT passzív hálózati rendszer </t>
  </si>
  <si>
    <t xml:space="preserve">CCTV rendszer </t>
  </si>
  <si>
    <t>Tűzjelző</t>
  </si>
  <si>
    <t xml:space="preserve">Vagyonvédelmi rendszer </t>
  </si>
  <si>
    <t>Erősáram</t>
  </si>
  <si>
    <t>Gyengeáram</t>
  </si>
  <si>
    <t>Épületvillamoasság -
 Erősáramú és gyengeármú munkarészek</t>
  </si>
  <si>
    <t>S.sz.</t>
  </si>
  <si>
    <t>Cikktörzs</t>
  </si>
  <si>
    <t>Megnevezés</t>
  </si>
  <si>
    <t>Menny.</t>
  </si>
  <si>
    <t>egys. anyag</t>
  </si>
  <si>
    <t>egys. díj</t>
  </si>
  <si>
    <t>össz. anyag</t>
  </si>
  <si>
    <t>össz.díj</t>
  </si>
  <si>
    <t>1.</t>
  </si>
  <si>
    <t>SC7M</t>
  </si>
  <si>
    <t>Központi vezérlő</t>
  </si>
  <si>
    <t>2.</t>
  </si>
  <si>
    <t>SC7</t>
  </si>
  <si>
    <t>Átjáró vezérlő</t>
  </si>
  <si>
    <t>3.</t>
  </si>
  <si>
    <t>VI109</t>
  </si>
  <si>
    <t>LAN csatoló</t>
  </si>
  <si>
    <t>4.</t>
  </si>
  <si>
    <t>Tápegység, akkumulátorral</t>
  </si>
  <si>
    <t>5.</t>
  </si>
  <si>
    <t>Távnyitó licence</t>
  </si>
  <si>
    <t>6.</t>
  </si>
  <si>
    <t>Térkép licence</t>
  </si>
  <si>
    <t>7.</t>
  </si>
  <si>
    <t>MR010H</t>
  </si>
  <si>
    <t xml:space="preserve">Proximity olvasó </t>
  </si>
  <si>
    <t>8.</t>
  </si>
  <si>
    <t>Kültéri proxymity</t>
  </si>
  <si>
    <t>9.</t>
  </si>
  <si>
    <t>Kártyaolvasónak oszlop (kártyaolvasó magasság 1,6m)</t>
  </si>
  <si>
    <t>10.</t>
  </si>
  <si>
    <t>CQR</t>
  </si>
  <si>
    <t>Vésznyitó</t>
  </si>
  <si>
    <t>11.</t>
  </si>
  <si>
    <t>Proximity kártya</t>
  </si>
  <si>
    <t>12.</t>
  </si>
  <si>
    <t>Kártya tartó és nyakpánt</t>
  </si>
  <si>
    <t>13.</t>
  </si>
  <si>
    <t>Elektromágneses zár</t>
  </si>
  <si>
    <t>14.</t>
  </si>
  <si>
    <t>Nyitásérzékelő</t>
  </si>
  <si>
    <t>15.</t>
  </si>
  <si>
    <t>Kötődoboz</t>
  </si>
  <si>
    <t>16.</t>
  </si>
  <si>
    <t>cat5e</t>
  </si>
  <si>
    <t>FTP kábel</t>
  </si>
  <si>
    <t>17.</t>
  </si>
  <si>
    <t>4x0,22</t>
  </si>
  <si>
    <t xml:space="preserve">Kábel </t>
  </si>
  <si>
    <t>18.</t>
  </si>
  <si>
    <t>2x0,5+6x0,22</t>
  </si>
  <si>
    <t>Kábel</t>
  </si>
  <si>
    <t>19.</t>
  </si>
  <si>
    <t>MUII 25 védőcső</t>
  </si>
  <si>
    <t>20.</t>
  </si>
  <si>
    <t>Symalen védőcső 25</t>
  </si>
  <si>
    <t>21.</t>
  </si>
  <si>
    <t>Szerelési segédanyagok</t>
  </si>
  <si>
    <t>22.</t>
  </si>
  <si>
    <t>Tervezés</t>
  </si>
  <si>
    <t>23.</t>
  </si>
  <si>
    <t>Beüzemelés, oktatás, átadás</t>
  </si>
  <si>
    <t>24.</t>
  </si>
  <si>
    <t>FAAC 617</t>
  </si>
  <si>
    <t>Sorompó (6 méteres karral)</t>
  </si>
  <si>
    <t>25.</t>
  </si>
  <si>
    <t>Sorompó távnyitó nyomógomb</t>
  </si>
  <si>
    <t>Összesen netto:</t>
  </si>
  <si>
    <t>Mindöszesen nettó:</t>
  </si>
  <si>
    <t>Típus</t>
  </si>
  <si>
    <t>Me.</t>
  </si>
  <si>
    <t>Anyag egységár</t>
  </si>
  <si>
    <t>Díj egységár</t>
  </si>
  <si>
    <t xml:space="preserve">Anyag összesen </t>
  </si>
  <si>
    <t>Díj összesen</t>
  </si>
  <si>
    <t>Mindösszesen</t>
  </si>
  <si>
    <t>42U magas, 800*1000mm-es szerver Rack szekrény, beépített dugaljsorral, zárható üvegajtóval, ventillátorokkal, szerelvényekkel</t>
  </si>
  <si>
    <t>Rittal</t>
  </si>
  <si>
    <t>15U magas, 600*600mm-es Rack szekrény, beépített dugaljsorral, zárható üvegajtóval, földön álló kivitel</t>
  </si>
  <si>
    <t>21U magas, 600*600mm-es Rack szekrény, beépített dugaljsorral, zárható üvegajtóval, földön álló kivitel</t>
  </si>
  <si>
    <t>1x12 OS2 kül-beltéri LSZH optikai kábel</t>
  </si>
  <si>
    <t>R&amp;M</t>
  </si>
  <si>
    <t>Optikai patch panel</t>
  </si>
  <si>
    <t>24portos LC duplex</t>
  </si>
  <si>
    <t>Optikai kötéstartó tálca</t>
  </si>
  <si>
    <t>Toldó</t>
  </si>
  <si>
    <t>Pigtail</t>
  </si>
  <si>
    <t>Optikai Patch kábel</t>
  </si>
  <si>
    <t>Optikai szál kifejtése</t>
  </si>
  <si>
    <t>2xRJ45-ös fali csatlakozó aljzat parapet csatornába / sülyesztve (erősáramú szerelvényekkel azonos típus)</t>
  </si>
  <si>
    <t>2xRJ45-ös fali csatlakozó aljzat falon kívüli szereléssel</t>
  </si>
  <si>
    <t>4-es padlódoboz</t>
  </si>
  <si>
    <t>RJ11 süllyesztett</t>
  </si>
  <si>
    <t>RJ11 parapet csatornába</t>
  </si>
  <si>
    <t>RJ11 falon kívül</t>
  </si>
  <si>
    <t>Koax aljzat süllyesztett</t>
  </si>
  <si>
    <t>Koax aljzat parapet csatornába</t>
  </si>
  <si>
    <t>WIFI AP</t>
  </si>
  <si>
    <t>Arruba</t>
  </si>
  <si>
    <t>Ventillátoros egység, termosztát vezérléssel</t>
  </si>
  <si>
    <t>Rack szekrény szerelés, tartozékok csavarkészletek</t>
  </si>
  <si>
    <t>230V-os csatlakozó sáv, 6 csatlakozóval</t>
  </si>
  <si>
    <t>Kontaset</t>
  </si>
  <si>
    <t>CAT5e 24 portos patch panel üres</t>
  </si>
  <si>
    <t>Keystone</t>
  </si>
  <si>
    <t>19" 1U gyűrűs panel, vízszintes kábelrendező</t>
  </si>
  <si>
    <t>26.</t>
  </si>
  <si>
    <t>1U magas blank panel az üres helyekre</t>
  </si>
  <si>
    <t>27.</t>
  </si>
  <si>
    <t xml:space="preserve">19"-os kihúzható rack tálca, </t>
  </si>
  <si>
    <t>28.</t>
  </si>
  <si>
    <t>Struktúrált adatátviteli kábel elhelyezése tömör rézvezetővel, védőcsőbe húzva, kábeltálcára vagy kábelcsatornába fektetve, falikábel, Cat.5e F/UTP  ( halogénmentes )</t>
  </si>
  <si>
    <t>29.</t>
  </si>
  <si>
    <t>Merev, simafalú műanyag védőcső  vagy gégecső elhelyezése, elágazó dobozokkal,  falakban, kompletten beszerelve,  közepes mechanikai igénybevételre</t>
  </si>
  <si>
    <t>30.</t>
  </si>
  <si>
    <t>- szerelési apróanyag</t>
  </si>
  <si>
    <t>klt.</t>
  </si>
  <si>
    <t>31.</t>
  </si>
  <si>
    <t>- élesztés, üzembe helyezés, Mérési Jegyzőkönyvek</t>
  </si>
  <si>
    <t>32.</t>
  </si>
  <si>
    <t>- átadás, oktatás, Megvalósulási terv készítése 4pld.-ban</t>
  </si>
  <si>
    <t>33.</t>
  </si>
  <si>
    <t>CAT5e  Patch kábel 2m-es</t>
  </si>
  <si>
    <t>34.</t>
  </si>
  <si>
    <t>Műhelytervek készítése</t>
  </si>
  <si>
    <t>35.</t>
  </si>
  <si>
    <t>Rendszer beüzemelése és felprogramozása, személyzet oktatása</t>
  </si>
  <si>
    <t>36.</t>
  </si>
  <si>
    <t>Emelőgép használat</t>
  </si>
  <si>
    <t>37.</t>
  </si>
  <si>
    <t>Egyéb segédanyag</t>
  </si>
  <si>
    <t>38.</t>
  </si>
  <si>
    <t>Tervezés, engedélyeztetés</t>
  </si>
  <si>
    <t>39.</t>
  </si>
  <si>
    <t>Szünetmentes tápegység</t>
  </si>
  <si>
    <t>Összesen:</t>
  </si>
  <si>
    <t>A táblázat tartalmazza a beléptetőrendszerhez szükséges IT végpontok kiépítését is.</t>
  </si>
  <si>
    <t>AJÁNLATUNK NEM TARTALMAZZA AZ AKTÍV ELEMEKET!</t>
  </si>
  <si>
    <t>Beltéri dome kamera</t>
  </si>
  <si>
    <t>HikvisionDS-2CD2322WD-I kamera
HikvisionDS-1280ZJ-M- tartó</t>
  </si>
  <si>
    <t>Kültéri kamera</t>
  </si>
  <si>
    <t>HikvisionDS-2CD4D26FWD-IZS (2.8-12mm)
HikvisionDS-1273ZJ-DM32</t>
  </si>
  <si>
    <t>PTZ kültéri kamera kerítés vonalban oszlopon elhelyezve</t>
  </si>
  <si>
    <t>Végpont kamerák és rögzítők részére</t>
  </si>
  <si>
    <r>
      <t xml:space="preserve">Rögzítő (NVR) 8TB HDD-vel
További 8 csatorna aktivációja
Csatlakozósor
Premote HD licence
további 5 kliens hozzáférés licence
Magyar nyelvű menü
garancia-kiterjesztés és SW követés össz. 36 hónapra
</t>
    </r>
    <r>
      <rPr>
        <b/>
        <sz val="10"/>
        <color rgb="FFFF0000"/>
        <rFont val="Arial"/>
        <family val="2"/>
        <charset val="238"/>
      </rPr>
      <t>A KÉRT 60 NAPOS RÖGZÍTÉS AZ ADOTT KONFIGURÁCIÓVAL NEM MEGVALÓSÍTHATÓ!</t>
    </r>
  </si>
  <si>
    <t xml:space="preserve">DMS2400 II rögzítő
2x8TB WD merevlemez
8 csatorna aktivációja
1 alap kliens hozzáférés
SEDOR szabotázsvédelem
SNMP hozzáférés
19" rack beépítőkeret
8.20.11 Sp:C szoftver
MOL standard alapbeállítások
SMAV HA 8
SMAV MK24
SMAV PRHD
SMAV CLIENT LIC5
SMAV LANG HU
SMAV G+S36
</t>
  </si>
  <si>
    <t>16 csatorna ONVIF kamera licensz</t>
  </si>
  <si>
    <t>SMAV OA16</t>
  </si>
  <si>
    <t>Monitor</t>
  </si>
  <si>
    <t>LED Min. 24" képátlóval</t>
  </si>
  <si>
    <t xml:space="preserve">Kliensszámítógép (2 monitor kimenettel) a működtetéshez szükséges szoftverekkel, hardver elemekkel. (számítógéppel, billentyűzet, egér, licensz stb) </t>
  </si>
  <si>
    <t xml:space="preserve">Intel Core i7, 8GB DDR3, Intel Q87 chipset, 500GB HDD, 64bit Windows 10 HUN; USB magyar billentyűzet, USB 3 gombos optikai scroll egér, Gigabit LAN, DVD+/-RW meghajtó, USB, 2 monitor kezeléséhez szükséges videókártya 
</t>
  </si>
  <si>
    <t>Túlfeszültség védelem PoE injektor</t>
  </si>
  <si>
    <t>Kamera tartó oszlopok tartó szerelvényekkel</t>
  </si>
  <si>
    <t>Struktúrált adatátviteli kábel elhelyezése tömör rézvezetővel, védőcsőbe húzva, kábeltálcára vagy kábelcsatornába fektetve, falikábel, Cat.5e UTP [vagy ezzel műszakilag egyenértékű]</t>
  </si>
  <si>
    <t>Merev védőcső álmennyezet felett illetve falon kívüli szereléshez, nyílt rendszerű csövezéshez, FI 20mm</t>
  </si>
  <si>
    <t>Rendszer üzembe helyezése, oktatás, átadás</t>
  </si>
  <si>
    <t>Cikkszám</t>
  </si>
  <si>
    <t>össz anyag+díj</t>
  </si>
  <si>
    <t>AWEX</t>
  </si>
  <si>
    <t>FAS</t>
  </si>
  <si>
    <t>Analóg intelligens tűzjelző központ 2 hurokkal, beépített tápegységgel.</t>
  </si>
  <si>
    <t>12V 26Ah akkumulátor</t>
  </si>
  <si>
    <t xml:space="preserve">Optikai füstérzékelő </t>
  </si>
  <si>
    <t>Hősebesség Érzékelő</t>
  </si>
  <si>
    <t>Univerzális aljzat</t>
  </si>
  <si>
    <t>Másodkijelző</t>
  </si>
  <si>
    <t>Kézi jelzésadó izolátorral</t>
  </si>
  <si>
    <t>Kézi jelzésadó műanyag ház</t>
  </si>
  <si>
    <t>Utánvilágító tábla</t>
  </si>
  <si>
    <t>CWSO</t>
  </si>
  <si>
    <t>Beltéri hangjelző</t>
  </si>
  <si>
    <t>Signal</t>
  </si>
  <si>
    <t>PS128</t>
  </si>
  <si>
    <t>Kültéri hang és fényjelző</t>
  </si>
  <si>
    <t>MI022</t>
  </si>
  <si>
    <t>1 kimenetű váltokontaktusos modul 24V DC 1A terhelhetőséggel</t>
  </si>
  <si>
    <t>Menvier</t>
  </si>
  <si>
    <t>Segédtápegység, akkumulátorral , 24V 3A, hálózat kimaradás jelzővel, zárható fém dobozban</t>
  </si>
  <si>
    <t>Ajtótartó mágnes konzollal együtt</t>
  </si>
  <si>
    <t>Egyéb szerelési segédanyag (segédrelék, tipli, csavar,kötegelő, feliratok)</t>
  </si>
  <si>
    <t>OBO</t>
  </si>
  <si>
    <t>100x100 kötődoboz</t>
  </si>
  <si>
    <t>JBY(st)Y</t>
  </si>
  <si>
    <t>1x2x0,8</t>
  </si>
  <si>
    <t>Tűzjelző kábel</t>
  </si>
  <si>
    <t>JBH(st)H</t>
  </si>
  <si>
    <t>Tűzálló kábel</t>
  </si>
  <si>
    <t>MÜII16</t>
  </si>
  <si>
    <t>Védőcső falon kívül szerelve (Kézi jeladóknak falba sülyesztve)</t>
  </si>
  <si>
    <r>
      <t xml:space="preserve">Tűzálló kábeltartó klipsz (HILTI MX8, AC7) </t>
    </r>
    <r>
      <rPr>
        <b/>
        <sz val="10"/>
        <color indexed="8"/>
        <rFont val="Arial"/>
        <family val="2"/>
        <charset val="238"/>
      </rPr>
      <t>DB!</t>
    </r>
  </si>
  <si>
    <t>Emelőgép, állványozás</t>
  </si>
  <si>
    <t>Hatósági engedélyeztetés</t>
  </si>
  <si>
    <t>Megvalósulási terv készítés</t>
  </si>
  <si>
    <t>Programozás</t>
  </si>
  <si>
    <t>Üzembehelyezési eljárás lefolytatása</t>
  </si>
  <si>
    <t>Szigetelési és érintésvédelmi jegyzőkönyvezés</t>
  </si>
  <si>
    <t>Üzemeltetési napló OTSZ szerint</t>
  </si>
  <si>
    <t>DSC</t>
  </si>
  <si>
    <t>4020 vagyonvédelmi központ</t>
  </si>
  <si>
    <t>LCD kezelő</t>
  </si>
  <si>
    <t>8 as zónabővítő tápegységgel dobozzal akkumulátorral kompletten</t>
  </si>
  <si>
    <t>IT passzív hálózati rendszer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</si>
</sst>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2" formatCode="_-* #,##0\ &quot;Ft&quot;_-;\-* #,##0\ &quot;Ft&quot;_-;_-* &quot;-&quot;\ &quot;Ft&quot;_-;_-@_-"/>
    <numFmt numFmtId="164" formatCode="_-* #,##0.00\ _F_t_-;\-* #,##0.00\ _F_t_-;_-* &quot;-&quot;??\ _F_t_-;_-@_-"/>
    <numFmt numFmtId="165" formatCode="_-* #,##0.00\ _H_U_F_-;\-* #,##0.00\ _H_U_F_-;_-* &quot;-&quot;??\ _H_U_F_-;_-@_-"/>
    <numFmt numFmtId="166" formatCode="#,##0\ _F_t"/>
    <numFmt numFmtId="167" formatCode="_-* #,##0_-;\-* #,##0_-;_-* \-_-;_-@_-"/>
    <numFmt numFmtId="168" formatCode="_-* #,##0.00_-;\-* #,##0.00_-;_-* \-??_-;_-@_-"/>
    <numFmt numFmtId="169" formatCode="_(\$* #,##0.00_);_(\$* \(#,##0.00\);_(\$* \-??_);_(@_)"/>
    <numFmt numFmtId="170" formatCode="_-&quot;L. &quot;* #,##0_-;&quot;-L. &quot;* #,##0_-;_-&quot;L. &quot;* \-_-;_-@_-"/>
    <numFmt numFmtId="171" formatCode="_-&quot;L. &quot;* #,##0.00_-;&quot;-L. &quot;* #,##0.00_-;_-&quot;L. &quot;* \-??_-;_-@_-"/>
    <numFmt numFmtId="172" formatCode="_-* #,##0\ _H_U_F_-;\-* #,##0\ _H_U_F_-;_-* &quot;-&quot;??\ _H_U_F_-;_-@_-"/>
    <numFmt numFmtId="173" formatCode="#,##0\ &quot;Ft&quot;"/>
    <numFmt numFmtId="174" formatCode="#,##0;0;"/>
  </numFmts>
  <fonts count="67">
    <font>
      <sz val="11"/>
      <color theme="1"/>
      <name val="Calibri"/>
      <family val="2"/>
      <charset val="238"/>
      <scheme val="minor"/>
    </font>
    <font>
      <sz val="12"/>
      <name val="Times New Roman CE"/>
      <charset val="238"/>
    </font>
    <font>
      <sz val="10"/>
      <name val="Times New Roman"/>
      <family val="1"/>
      <charset val="238"/>
    </font>
    <font>
      <sz val="10"/>
      <name val="Arial"/>
      <family val="2"/>
      <charset val="238"/>
    </font>
    <font>
      <sz val="11"/>
      <color indexed="8"/>
      <name val="Calibri"/>
      <family val="2"/>
      <charset val="238"/>
    </font>
    <font>
      <sz val="11"/>
      <color indexed="9"/>
      <name val="Calibri"/>
      <family val="2"/>
      <charset val="238"/>
    </font>
    <font>
      <sz val="11"/>
      <color indexed="62"/>
      <name val="Calibri"/>
      <family val="2"/>
      <charset val="238"/>
    </font>
    <font>
      <b/>
      <sz val="11"/>
      <color indexed="9"/>
      <name val="Calibri"/>
      <family val="2"/>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0"/>
      <name val="Tahoma"/>
      <family val="2"/>
      <charset val="238"/>
    </font>
    <font>
      <sz val="10"/>
      <color indexed="8"/>
      <name val="MS Sans Serif"/>
      <family val="2"/>
      <charset val="238"/>
    </font>
    <font>
      <sz val="11"/>
      <name val="‚l‚r ‚oSVbN"/>
      <charset val="128"/>
    </font>
    <font>
      <sz val="10"/>
      <name val="Helv"/>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9"/>
      <name val="Arial"/>
      <family val="2"/>
      <charset val="238"/>
    </font>
    <font>
      <sz val="10"/>
      <name val="Arial CE"/>
      <charset val="238"/>
    </font>
    <font>
      <sz val="11"/>
      <color indexed="52"/>
      <name val="Calibri"/>
      <family val="2"/>
      <charset val="238"/>
    </font>
    <font>
      <u/>
      <sz val="9"/>
      <color indexed="12"/>
      <name val="Arial"/>
      <family val="2"/>
      <charset val="238"/>
    </font>
    <font>
      <sz val="11"/>
      <color indexed="60"/>
      <name val="Calibri"/>
      <family val="2"/>
      <charset val="238"/>
    </font>
    <font>
      <u/>
      <sz val="9"/>
      <color indexed="20"/>
      <name val="Arial"/>
      <family val="2"/>
      <charset val="238"/>
    </font>
    <font>
      <b/>
      <sz val="11"/>
      <color indexed="52"/>
      <name val="Calibri"/>
      <family val="2"/>
      <charset val="238"/>
    </font>
    <font>
      <sz val="12"/>
      <name val="Univers"/>
      <family val="2"/>
      <charset val="238"/>
    </font>
    <font>
      <sz val="11"/>
      <name val="Arial CE"/>
      <charset val="238"/>
    </font>
    <font>
      <sz val="10"/>
      <name val="MS Sans Serif"/>
      <family val="2"/>
      <charset val="238"/>
    </font>
    <font>
      <sz val="11"/>
      <color theme="1"/>
      <name val="Calibri"/>
      <family val="2"/>
      <charset val="238"/>
      <scheme val="minor"/>
    </font>
    <font>
      <sz val="11"/>
      <color rgb="FFFF0000"/>
      <name val="Calibri"/>
      <family val="2"/>
      <charset val="238"/>
      <scheme val="minor"/>
    </font>
    <font>
      <b/>
      <sz val="11"/>
      <color indexed="8"/>
      <name val="Calibri"/>
      <family val="2"/>
      <charset val="238"/>
      <scheme val="minor"/>
    </font>
    <font>
      <sz val="11"/>
      <name val="Calibri"/>
      <family val="2"/>
      <charset val="238"/>
      <scheme val="minor"/>
    </font>
    <font>
      <b/>
      <sz val="11"/>
      <name val="Calibri"/>
      <family val="2"/>
      <charset val="238"/>
      <scheme val="minor"/>
    </font>
    <font>
      <i/>
      <sz val="11"/>
      <name val="Calibri"/>
      <family val="2"/>
      <charset val="238"/>
      <scheme val="minor"/>
    </font>
    <font>
      <sz val="12"/>
      <name val="Calibri"/>
      <family val="2"/>
      <charset val="238"/>
      <scheme val="minor"/>
    </font>
    <font>
      <b/>
      <sz val="12"/>
      <name val="Calibri"/>
      <family val="2"/>
      <charset val="238"/>
      <scheme val="minor"/>
    </font>
    <font>
      <i/>
      <u/>
      <sz val="11"/>
      <name val="Calibri"/>
      <family val="2"/>
      <charset val="238"/>
      <scheme val="minor"/>
    </font>
    <font>
      <i/>
      <sz val="10"/>
      <color rgb="FF000000"/>
      <name val="Segoe UI"/>
      <family val="2"/>
      <charset val="238"/>
    </font>
    <font>
      <b/>
      <sz val="11"/>
      <color theme="0"/>
      <name val="Calibri"/>
      <family val="2"/>
      <charset val="238"/>
      <scheme val="minor"/>
    </font>
    <font>
      <sz val="11"/>
      <color theme="0"/>
      <name val="Calibri"/>
      <family val="2"/>
      <charset val="238"/>
      <scheme val="minor"/>
    </font>
    <font>
      <b/>
      <sz val="16"/>
      <color theme="1"/>
      <name val="Calibri Light"/>
      <family val="2"/>
      <charset val="238"/>
    </font>
    <font>
      <sz val="11"/>
      <color theme="1"/>
      <name val="Calibri Light"/>
      <family val="2"/>
      <charset val="238"/>
    </font>
    <font>
      <sz val="14"/>
      <color theme="1"/>
      <name val="Calibri Light"/>
      <family val="2"/>
      <charset val="238"/>
    </font>
    <font>
      <b/>
      <sz val="11"/>
      <color theme="1"/>
      <name val="Calibri Light"/>
      <family val="2"/>
      <charset val="238"/>
    </font>
    <font>
      <sz val="11"/>
      <name val="Calibri Light"/>
      <family val="2"/>
      <charset val="238"/>
    </font>
    <font>
      <b/>
      <sz val="11"/>
      <color rgb="FFFF0000"/>
      <name val="Calibri"/>
      <family val="2"/>
      <charset val="238"/>
      <scheme val="minor"/>
    </font>
    <font>
      <b/>
      <sz val="11"/>
      <color theme="1"/>
      <name val="Calibri"/>
      <family val="2"/>
      <charset val="238"/>
      <scheme val="minor"/>
    </font>
    <font>
      <sz val="11"/>
      <color theme="1"/>
      <name val="Calibri"/>
      <family val="2"/>
      <charset val="238"/>
    </font>
    <font>
      <i/>
      <sz val="11"/>
      <color theme="1"/>
      <name val="Calibri"/>
      <family val="2"/>
      <charset val="238"/>
      <scheme val="minor"/>
    </font>
    <font>
      <b/>
      <sz val="11"/>
      <color theme="1"/>
      <name val="Calibri"/>
      <family val="2"/>
      <charset val="238"/>
    </font>
    <font>
      <b/>
      <u/>
      <sz val="11"/>
      <name val="Calibri"/>
      <family val="2"/>
      <charset val="238"/>
      <scheme val="minor"/>
    </font>
    <font>
      <b/>
      <sz val="12"/>
      <color indexed="8"/>
      <name val="Arial"/>
      <family val="2"/>
      <charset val="238"/>
    </font>
    <font>
      <sz val="10"/>
      <color indexed="8"/>
      <name val="Arial"/>
      <family val="2"/>
      <charset val="238"/>
    </font>
    <font>
      <b/>
      <sz val="10"/>
      <name val="Arial"/>
      <family val="2"/>
      <charset val="238"/>
    </font>
    <font>
      <b/>
      <sz val="10"/>
      <color indexed="8"/>
      <name val="Arial"/>
      <family val="2"/>
      <charset val="238"/>
    </font>
    <font>
      <u/>
      <sz val="10"/>
      <name val="Arial"/>
      <family val="2"/>
      <charset val="238"/>
    </font>
    <font>
      <sz val="10"/>
      <color indexed="8"/>
      <name val="MS Sans Serif"/>
      <charset val="238"/>
    </font>
    <font>
      <b/>
      <sz val="10"/>
      <color rgb="FFFF0000"/>
      <name val="Arial"/>
      <family val="2"/>
      <charset val="238"/>
    </font>
    <font>
      <b/>
      <sz val="10"/>
      <name val="Arial CE"/>
      <charset val="238"/>
    </font>
    <font>
      <b/>
      <sz val="11"/>
      <color rgb="FFFF0000"/>
      <name val="Arial"/>
      <family val="2"/>
      <charset val="238"/>
    </font>
    <font>
      <b/>
      <sz val="10"/>
      <color rgb="FFFF0000"/>
      <name val="MS Sans Serif"/>
      <charset val="238"/>
    </font>
    <font>
      <b/>
      <sz val="10"/>
      <color rgb="FFFF0000"/>
      <name val="MS Sans Serif"/>
      <family val="2"/>
      <charset val="238"/>
    </font>
    <font>
      <sz val="10"/>
      <name val="Times New Roman"/>
      <family val="1"/>
    </font>
  </fonts>
  <fills count="28">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medium">
        <color indexed="8"/>
      </left>
      <right style="medium">
        <color indexed="8"/>
      </right>
      <top style="medium">
        <color indexed="8"/>
      </top>
      <bottom style="medium">
        <color indexed="8"/>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style="thin">
        <color indexed="64"/>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thin">
        <color indexed="64"/>
      </right>
      <top style="thin">
        <color indexed="8"/>
      </top>
      <bottom style="medium">
        <color indexed="64"/>
      </bottom>
      <diagonal/>
    </border>
  </borders>
  <cellStyleXfs count="152">
    <xf numFmtId="0" fontId="0"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4" fillId="3" borderId="0" applyNumberFormat="0" applyBorder="0" applyAlignment="0" applyProtection="0"/>
    <xf numFmtId="0" fontId="4" fillId="5" borderId="0" applyNumberFormat="0" applyBorder="0" applyAlignment="0" applyProtection="0"/>
    <xf numFmtId="0" fontId="4" fillId="7"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8"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6" fillId="8" borderId="1" applyNumberFormat="0" applyAlignment="0" applyProtection="0"/>
    <xf numFmtId="0" fontId="18" fillId="0" borderId="0" applyNumberFormat="0" applyFill="0" applyBorder="0" applyAlignment="0" applyProtection="0"/>
    <xf numFmtId="0" fontId="19" fillId="0" borderId="2" applyNumberFormat="0" applyFill="0" applyAlignment="0" applyProtection="0"/>
    <xf numFmtId="0" fontId="20" fillId="0" borderId="3" applyNumberFormat="0" applyFill="0" applyAlignment="0" applyProtection="0"/>
    <xf numFmtId="0" fontId="21" fillId="0" borderId="4" applyNumberFormat="0" applyFill="0" applyAlignment="0" applyProtection="0"/>
    <xf numFmtId="0" fontId="21" fillId="0" borderId="0" applyNumberFormat="0" applyFill="0" applyBorder="0" applyAlignment="0" applyProtection="0"/>
    <xf numFmtId="0" fontId="22" fillId="0" borderId="5" applyProtection="0">
      <alignment horizontal="center" vertical="top" wrapText="1"/>
    </xf>
    <xf numFmtId="167" fontId="23" fillId="0" borderId="0" applyFont="0" applyFill="0" applyAlignment="0" applyProtection="0"/>
    <xf numFmtId="168" fontId="23" fillId="0" borderId="0" applyFont="0" applyFill="0" applyAlignment="0" applyProtection="0"/>
    <xf numFmtId="0" fontId="7" fillId="19" borderId="6" applyNumberFormat="0" applyAlignment="0" applyProtection="0"/>
    <xf numFmtId="164" fontId="14" fillId="0" borderId="0" applyFont="0" applyFill="0" applyBorder="0" applyAlignment="0" applyProtection="0"/>
    <xf numFmtId="0" fontId="8" fillId="0" borderId="0" applyNumberFormat="0" applyFill="0" applyBorder="0" applyAlignment="0" applyProtection="0"/>
    <xf numFmtId="0" fontId="24" fillId="0" borderId="7" applyNumberFormat="0" applyFill="0" applyAlignment="0" applyProtection="0"/>
    <xf numFmtId="0" fontId="25" fillId="0" borderId="0" applyNumberFormat="0" applyFill="0" applyAlignment="0" applyProtection="0"/>
    <xf numFmtId="0" fontId="23" fillId="6" borderId="8" applyNumberFormat="0" applyFont="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5" borderId="0" applyNumberFormat="0" applyBorder="0" applyAlignment="0" applyProtection="0"/>
    <xf numFmtId="0" fontId="9" fillId="7" borderId="0" applyNumberFormat="0" applyBorder="0" applyAlignment="0" applyProtection="0"/>
    <xf numFmtId="0" fontId="10" fillId="23" borderId="9" applyNumberFormat="0" applyAlignment="0" applyProtection="0"/>
    <xf numFmtId="0" fontId="11" fillId="0" borderId="0" applyNumberFormat="0" applyFill="0" applyBorder="0" applyAlignment="0" applyProtection="0"/>
    <xf numFmtId="169" fontId="23" fillId="0" borderId="0" applyFont="0" applyFill="0" applyAlignment="0" applyProtection="0"/>
    <xf numFmtId="0" fontId="31" fillId="0" borderId="0">
      <alignment vertical="top"/>
    </xf>
    <xf numFmtId="0" fontId="2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1" fillId="0" borderId="0"/>
    <xf numFmtId="0" fontId="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0"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2" fillId="0" borderId="0"/>
    <xf numFmtId="0" fontId="16" fillId="0" borderId="0"/>
    <xf numFmtId="0" fontId="3" fillId="0" borderId="0"/>
    <xf numFmtId="0" fontId="12" fillId="0" borderId="10" applyNumberFormat="0" applyFill="0" applyAlignment="0" applyProtection="0"/>
    <xf numFmtId="42" fontId="1" fillId="0" borderId="0" applyFont="0" applyFill="0" applyBorder="0" applyAlignment="0" applyProtection="0"/>
    <xf numFmtId="0" fontId="23" fillId="0" borderId="0" applyFont="0"/>
    <xf numFmtId="0" fontId="13" fillId="5" borderId="0" applyNumberFormat="0" applyBorder="0" applyAlignment="0" applyProtection="0"/>
    <xf numFmtId="0" fontId="26" fillId="11" borderId="0" applyNumberFormat="0" applyBorder="0" applyAlignment="0" applyProtection="0"/>
    <xf numFmtId="0" fontId="27" fillId="0" borderId="0" applyNumberFormat="0" applyFill="0" applyAlignment="0" applyProtection="0"/>
    <xf numFmtId="0" fontId="3" fillId="0" borderId="0"/>
    <xf numFmtId="0" fontId="28" fillId="23" borderId="1" applyNumberFormat="0" applyAlignment="0" applyProtection="0"/>
    <xf numFmtId="9" fontId="30" fillId="0" borderId="0" applyFont="0" applyFill="0" applyBorder="0" applyAlignment="0" applyProtection="0"/>
    <xf numFmtId="170" fontId="23" fillId="0" borderId="0" applyFont="0" applyFill="0" applyAlignment="0" applyProtection="0"/>
    <xf numFmtId="171" fontId="23" fillId="0" borderId="0" applyFont="0" applyFill="0" applyAlignment="0" applyProtection="0"/>
    <xf numFmtId="0" fontId="29" fillId="0" borderId="0"/>
    <xf numFmtId="165" fontId="32" fillId="0" borderId="0" applyFont="0" applyFill="0" applyBorder="0" applyAlignment="0" applyProtection="0"/>
    <xf numFmtId="0" fontId="15" fillId="0" borderId="0"/>
    <xf numFmtId="0" fontId="60" fillId="0" borderId="0"/>
  </cellStyleXfs>
  <cellXfs count="283">
    <xf numFmtId="0" fontId="0" fillId="0" borderId="0" xfId="0"/>
    <xf numFmtId="0" fontId="34" fillId="0" borderId="0" xfId="0" applyFont="1" applyAlignment="1">
      <alignment horizontal="center" vertical="center" wrapText="1"/>
    </xf>
    <xf numFmtId="0" fontId="35" fillId="0" borderId="0" xfId="0" applyNumberFormat="1" applyFont="1" applyFill="1" applyBorder="1" applyAlignment="1" applyProtection="1">
      <alignment horizontal="center" vertical="top" wrapText="1"/>
      <protection locked="0"/>
    </xf>
    <xf numFmtId="3" fontId="35" fillId="0" borderId="0" xfId="0" applyNumberFormat="1" applyFont="1" applyFill="1" applyBorder="1" applyAlignment="1" applyProtection="1">
      <alignment vertical="top"/>
      <protection locked="0"/>
    </xf>
    <xf numFmtId="0" fontId="35" fillId="0" borderId="0" xfId="0" applyNumberFormat="1" applyFont="1" applyFill="1" applyBorder="1" applyAlignment="1" applyProtection="1">
      <alignment vertical="top"/>
      <protection locked="0"/>
    </xf>
    <xf numFmtId="0" fontId="35" fillId="24" borderId="0" xfId="0" applyFont="1" applyFill="1" applyBorder="1" applyAlignment="1">
      <alignment horizontal="center" vertical="top" wrapText="1"/>
    </xf>
    <xf numFmtId="0" fontId="36" fillId="24" borderId="0" xfId="0" applyFont="1" applyFill="1" applyBorder="1" applyAlignment="1">
      <alignment vertical="top" wrapText="1"/>
    </xf>
    <xf numFmtId="0" fontId="35" fillId="24" borderId="0" xfId="0" applyFont="1" applyFill="1" applyBorder="1" applyAlignment="1">
      <alignment vertical="top"/>
    </xf>
    <xf numFmtId="0" fontId="35" fillId="0" borderId="0" xfId="0" applyFont="1" applyBorder="1" applyAlignment="1">
      <alignment horizontal="center" vertical="top" wrapText="1"/>
    </xf>
    <xf numFmtId="0" fontId="36" fillId="0" borderId="0" xfId="0" applyFont="1" applyBorder="1" applyAlignment="1">
      <alignment vertical="top" wrapText="1"/>
    </xf>
    <xf numFmtId="0" fontId="35" fillId="0" borderId="0" xfId="0" applyFont="1" applyBorder="1" applyAlignment="1">
      <alignment vertical="top"/>
    </xf>
    <xf numFmtId="0" fontId="35" fillId="0" borderId="0" xfId="0" applyFont="1" applyBorder="1"/>
    <xf numFmtId="0" fontId="35" fillId="0" borderId="0" xfId="0" applyFont="1" applyFill="1" applyBorder="1" applyAlignment="1">
      <alignment vertical="top"/>
    </xf>
    <xf numFmtId="0" fontId="35" fillId="0" borderId="0" xfId="0" applyFont="1" applyFill="1" applyBorder="1" applyAlignment="1">
      <alignment horizontal="center" vertical="top" wrapText="1"/>
    </xf>
    <xf numFmtId="0" fontId="35" fillId="0" borderId="0" xfId="0" applyFont="1" applyFill="1" applyBorder="1" applyAlignment="1">
      <alignment vertical="top" wrapText="1"/>
    </xf>
    <xf numFmtId="0" fontId="35" fillId="0" borderId="0" xfId="0" applyFont="1"/>
    <xf numFmtId="1" fontId="35" fillId="0" borderId="0" xfId="0" applyNumberFormat="1" applyFont="1" applyFill="1" applyBorder="1" applyAlignment="1">
      <alignment vertical="center"/>
    </xf>
    <xf numFmtId="0" fontId="35" fillId="0" borderId="0" xfId="0" applyFont="1" applyFill="1" applyBorder="1" applyAlignment="1">
      <alignment horizontal="left" vertical="center"/>
    </xf>
    <xf numFmtId="1" fontId="35" fillId="0" borderId="0" xfId="0" applyNumberFormat="1" applyFont="1" applyFill="1" applyBorder="1" applyAlignment="1">
      <alignment horizontal="right" vertical="center"/>
    </xf>
    <xf numFmtId="0" fontId="35" fillId="0" borderId="0" xfId="0" applyFont="1" applyBorder="1" applyAlignment="1">
      <alignment horizontal="left" vertical="top"/>
    </xf>
    <xf numFmtId="0" fontId="35" fillId="0" borderId="0" xfId="0" applyFont="1" applyFill="1" applyBorder="1"/>
    <xf numFmtId="0" fontId="35" fillId="0" borderId="0" xfId="0" applyFont="1" applyBorder="1" applyAlignment="1">
      <alignment horizontal="right" vertical="center" wrapText="1"/>
    </xf>
    <xf numFmtId="0" fontId="35" fillId="0" borderId="0" xfId="0" applyFont="1" applyBorder="1" applyAlignment="1">
      <alignment horizontal="center" vertical="center" wrapText="1"/>
    </xf>
    <xf numFmtId="0" fontId="33" fillId="0" borderId="0" xfId="0" applyNumberFormat="1" applyFont="1" applyFill="1" applyBorder="1" applyAlignment="1" applyProtection="1">
      <alignment horizontal="center" vertical="top" wrapText="1"/>
      <protection locked="0"/>
    </xf>
    <xf numFmtId="0" fontId="33" fillId="0" borderId="0" xfId="0" applyFont="1" applyBorder="1" applyAlignment="1">
      <alignment vertical="top" wrapText="1"/>
    </xf>
    <xf numFmtId="0" fontId="33" fillId="0" borderId="0" xfId="0" applyFont="1" applyBorder="1"/>
    <xf numFmtId="0" fontId="33" fillId="0" borderId="0" xfId="0" applyFont="1" applyFill="1" applyBorder="1" applyAlignment="1">
      <alignment vertical="top"/>
    </xf>
    <xf numFmtId="0" fontId="33" fillId="0" borderId="0" xfId="0" applyFont="1" applyBorder="1" applyAlignment="1">
      <alignment vertical="top"/>
    </xf>
    <xf numFmtId="0" fontId="33" fillId="0" borderId="0" xfId="0" applyFont="1" applyFill="1" applyBorder="1" applyAlignment="1">
      <alignment vertical="top" wrapText="1"/>
    </xf>
    <xf numFmtId="0" fontId="35" fillId="0" borderId="0" xfId="0" applyNumberFormat="1" applyFont="1" applyFill="1" applyBorder="1" applyAlignment="1" applyProtection="1">
      <alignment vertical="top" wrapText="1"/>
      <protection locked="0"/>
    </xf>
    <xf numFmtId="0" fontId="35" fillId="0" borderId="0" xfId="0" applyFont="1" applyAlignment="1">
      <alignment vertical="top" wrapText="1"/>
    </xf>
    <xf numFmtId="0" fontId="35" fillId="0" borderId="0" xfId="0" applyNumberFormat="1" applyFont="1" applyFill="1" applyBorder="1" applyAlignment="1" applyProtection="1">
      <alignment horizontal="left" vertical="top" wrapText="1"/>
      <protection locked="0"/>
    </xf>
    <xf numFmtId="0" fontId="36" fillId="24" borderId="0" xfId="0" applyFont="1" applyFill="1" applyBorder="1" applyAlignment="1">
      <alignment horizontal="left" vertical="top" wrapText="1"/>
    </xf>
    <xf numFmtId="0" fontId="35" fillId="24" borderId="0" xfId="0" applyFont="1" applyFill="1" applyBorder="1"/>
    <xf numFmtId="0" fontId="35" fillId="0" borderId="0" xfId="0" applyNumberFormat="1" applyFont="1" applyFill="1" applyBorder="1" applyAlignment="1" applyProtection="1">
      <alignment horizontal="center" vertical="center" wrapText="1"/>
      <protection locked="0"/>
    </xf>
    <xf numFmtId="4" fontId="35" fillId="0" borderId="0" xfId="0" applyNumberFormat="1" applyFont="1" applyFill="1" applyBorder="1" applyAlignment="1" applyProtection="1">
      <alignment horizontal="center" vertical="center" wrapText="1"/>
      <protection locked="0"/>
    </xf>
    <xf numFmtId="3" fontId="35" fillId="0" borderId="0" xfId="0" applyNumberFormat="1" applyFont="1" applyFill="1" applyBorder="1" applyAlignment="1" applyProtection="1">
      <alignment vertical="center"/>
      <protection locked="0"/>
    </xf>
    <xf numFmtId="0" fontId="35" fillId="0" borderId="0" xfId="0" applyNumberFormat="1" applyFont="1" applyFill="1" applyBorder="1" applyAlignment="1" applyProtection="1">
      <alignment vertical="center"/>
      <protection locked="0"/>
    </xf>
    <xf numFmtId="0" fontId="35" fillId="24" borderId="0" xfId="0" applyFont="1" applyFill="1" applyBorder="1" applyAlignment="1">
      <alignment horizontal="right" vertical="center" wrapText="1"/>
    </xf>
    <xf numFmtId="0" fontId="35" fillId="24" borderId="0" xfId="0" applyFont="1" applyFill="1" applyBorder="1" applyAlignment="1">
      <alignment vertical="center"/>
    </xf>
    <xf numFmtId="0" fontId="35" fillId="0" borderId="0" xfId="0" applyFont="1" applyFill="1" applyBorder="1" applyAlignment="1">
      <alignment vertical="center"/>
    </xf>
    <xf numFmtId="0" fontId="35" fillId="0" borderId="0" xfId="0" applyFont="1" applyFill="1" applyBorder="1" applyAlignment="1">
      <alignment vertical="center" wrapText="1"/>
    </xf>
    <xf numFmtId="0" fontId="35" fillId="0" borderId="0" xfId="0" applyFont="1" applyBorder="1" applyAlignment="1">
      <alignment vertical="center"/>
    </xf>
    <xf numFmtId="166" fontId="35" fillId="0" borderId="0" xfId="0" applyNumberFormat="1" applyFont="1" applyBorder="1" applyAlignment="1">
      <alignment vertical="center"/>
    </xf>
    <xf numFmtId="0" fontId="36" fillId="24" borderId="0" xfId="0" applyFont="1" applyFill="1" applyBorder="1" applyAlignment="1">
      <alignment horizontal="left" vertical="center" wrapText="1"/>
    </xf>
    <xf numFmtId="0" fontId="36" fillId="24" borderId="0" xfId="0" applyFont="1" applyFill="1" applyBorder="1"/>
    <xf numFmtId="0" fontId="36" fillId="24" borderId="0" xfId="0" applyFont="1" applyFill="1" applyBorder="1" applyAlignment="1">
      <alignment vertical="top"/>
    </xf>
    <xf numFmtId="0" fontId="36" fillId="24" borderId="0" xfId="0" applyFont="1" applyFill="1" applyBorder="1" applyAlignment="1">
      <alignment vertical="center"/>
    </xf>
    <xf numFmtId="0" fontId="38" fillId="0" borderId="0" xfId="0" applyFont="1" applyAlignment="1">
      <alignment horizontal="left" vertical="top"/>
    </xf>
    <xf numFmtId="0" fontId="39" fillId="0" borderId="0" xfId="0" applyFont="1" applyAlignment="1">
      <alignment horizontal="left" vertical="top"/>
    </xf>
    <xf numFmtId="0" fontId="35" fillId="0" borderId="0" xfId="0" applyFont="1" applyAlignment="1">
      <alignment horizontal="left" vertical="top"/>
    </xf>
    <xf numFmtId="0" fontId="35" fillId="0" borderId="0" xfId="0" applyFont="1" applyAlignment="1">
      <alignment horizontal="left"/>
    </xf>
    <xf numFmtId="0" fontId="35" fillId="0" borderId="0" xfId="0" applyFont="1" applyAlignment="1">
      <alignment horizontal="right" vertical="top"/>
    </xf>
    <xf numFmtId="0" fontId="35" fillId="0" borderId="0" xfId="0" applyFont="1" applyAlignment="1">
      <alignment vertical="top"/>
    </xf>
    <xf numFmtId="0" fontId="36" fillId="0" borderId="0" xfId="0" applyNumberFormat="1" applyFont="1" applyFill="1" applyBorder="1" applyAlignment="1" applyProtection="1">
      <alignment horizontal="center" vertical="top" wrapText="1"/>
      <protection locked="0"/>
    </xf>
    <xf numFmtId="0" fontId="36" fillId="0" borderId="0" xfId="0" applyNumberFormat="1" applyFont="1" applyBorder="1" applyAlignment="1" applyProtection="1">
      <alignment vertical="top" wrapText="1"/>
      <protection locked="0"/>
    </xf>
    <xf numFmtId="0" fontId="36" fillId="0" borderId="0" xfId="0" applyNumberFormat="1" applyFont="1" applyFill="1" applyBorder="1" applyAlignment="1" applyProtection="1">
      <alignment vertical="top" wrapText="1"/>
      <protection locked="0"/>
    </xf>
    <xf numFmtId="0" fontId="36" fillId="0" borderId="0" xfId="0" applyFont="1" applyAlignment="1">
      <alignment vertical="top" wrapText="1"/>
    </xf>
    <xf numFmtId="0" fontId="35" fillId="0" borderId="0" xfId="0" applyFont="1" applyFill="1" applyAlignment="1">
      <alignment vertical="top"/>
    </xf>
    <xf numFmtId="0" fontId="36" fillId="0" borderId="0" xfId="0" applyNumberFormat="1" applyFont="1" applyAlignment="1">
      <alignment horizontal="left" vertical="top"/>
    </xf>
    <xf numFmtId="0" fontId="33" fillId="0" borderId="0" xfId="0" applyFont="1" applyAlignment="1">
      <alignment vertical="top"/>
    </xf>
    <xf numFmtId="0" fontId="36" fillId="0" borderId="0" xfId="0" applyNumberFormat="1" applyFont="1" applyFill="1" applyBorder="1" applyAlignment="1" applyProtection="1">
      <alignment horizontal="left" vertical="top" wrapText="1"/>
      <protection locked="0"/>
    </xf>
    <xf numFmtId="9" fontId="35" fillId="0" borderId="0" xfId="0" applyNumberFormat="1" applyFont="1"/>
    <xf numFmtId="0" fontId="35" fillId="0" borderId="0" xfId="0" applyFont="1" applyBorder="1" applyAlignment="1">
      <alignment horizontal="left" vertical="center" wrapText="1"/>
    </xf>
    <xf numFmtId="0" fontId="35" fillId="0" borderId="0" xfId="0" applyNumberFormat="1" applyFont="1" applyFill="1" applyBorder="1" applyAlignment="1" applyProtection="1">
      <alignment horizontal="left" vertical="center" wrapText="1"/>
      <protection locked="0"/>
    </xf>
    <xf numFmtId="0" fontId="35" fillId="24" borderId="0" xfId="0" applyFont="1" applyFill="1" applyBorder="1" applyAlignment="1">
      <alignment horizontal="left" vertical="center" wrapText="1"/>
    </xf>
    <xf numFmtId="0" fontId="35" fillId="0" borderId="0" xfId="0" applyFont="1" applyBorder="1" applyAlignment="1">
      <alignment horizontal="left" vertical="center"/>
    </xf>
    <xf numFmtId="3" fontId="35" fillId="0" borderId="0" xfId="0" applyNumberFormat="1" applyFont="1" applyBorder="1" applyAlignment="1">
      <alignment vertical="center"/>
    </xf>
    <xf numFmtId="0" fontId="37" fillId="0" borderId="0" xfId="0" applyFont="1" applyAlignment="1">
      <alignment vertical="top"/>
    </xf>
    <xf numFmtId="0" fontId="37" fillId="0" borderId="0" xfId="0" applyFont="1"/>
    <xf numFmtId="0" fontId="41" fillId="0" borderId="0" xfId="0" applyFont="1" applyAlignment="1">
      <alignment wrapText="1"/>
    </xf>
    <xf numFmtId="0" fontId="36" fillId="0" borderId="0" xfId="0" applyFont="1" applyBorder="1" applyAlignment="1">
      <alignment horizontal="center" vertical="top"/>
    </xf>
    <xf numFmtId="0" fontId="36" fillId="0" borderId="0" xfId="0" applyFont="1" applyAlignment="1">
      <alignment vertical="top"/>
    </xf>
    <xf numFmtId="0" fontId="45" fillId="0" borderId="0" xfId="0" applyFont="1" applyAlignment="1">
      <alignment vertical="center"/>
    </xf>
    <xf numFmtId="0" fontId="45" fillId="0" borderId="0" xfId="0" applyFont="1" applyAlignment="1">
      <alignment vertical="center" wrapText="1"/>
    </xf>
    <xf numFmtId="0" fontId="45" fillId="0" borderId="0" xfId="0" applyFont="1" applyAlignment="1">
      <alignment horizontal="center" vertical="center"/>
    </xf>
    <xf numFmtId="0" fontId="47" fillId="0" borderId="0" xfId="0" applyFont="1" applyAlignment="1">
      <alignment vertical="center" wrapText="1"/>
    </xf>
    <xf numFmtId="0" fontId="36" fillId="0" borderId="0" xfId="0" applyNumberFormat="1" applyFont="1" applyAlignment="1">
      <alignment horizontal="left" vertical="top"/>
    </xf>
    <xf numFmtId="0" fontId="43" fillId="25" borderId="0" xfId="0" applyNumberFormat="1" applyFont="1" applyFill="1" applyBorder="1" applyAlignment="1" applyProtection="1">
      <alignment horizontal="left" vertical="center" wrapText="1"/>
      <protection locked="0"/>
    </xf>
    <xf numFmtId="0" fontId="35" fillId="0" borderId="0" xfId="0" applyFont="1" applyAlignment="1">
      <alignment vertical="center"/>
    </xf>
    <xf numFmtId="0" fontId="4" fillId="26" borderId="0" xfId="16" applyNumberFormat="1" applyFill="1" applyBorder="1" applyAlignment="1" applyProtection="1">
      <alignment horizontal="left" vertical="center" wrapText="1"/>
      <protection locked="0"/>
    </xf>
    <xf numFmtId="0" fontId="12" fillId="26" borderId="0" xfId="16" applyNumberFormat="1" applyFont="1" applyFill="1" applyBorder="1" applyAlignment="1" applyProtection="1">
      <alignment horizontal="left" vertical="center" wrapText="1"/>
      <protection locked="0"/>
    </xf>
    <xf numFmtId="4" fontId="42" fillId="25" borderId="0" xfId="0" applyNumberFormat="1" applyFont="1" applyFill="1" applyBorder="1" applyAlignment="1" applyProtection="1">
      <alignment horizontal="center" vertical="center" wrapText="1"/>
      <protection locked="0"/>
    </xf>
    <xf numFmtId="0" fontId="37" fillId="26" borderId="0" xfId="0" applyFont="1" applyFill="1" applyAlignment="1">
      <alignment vertical="top"/>
    </xf>
    <xf numFmtId="0" fontId="48" fillId="26" borderId="0" xfId="0" applyFont="1" applyFill="1" applyAlignment="1">
      <alignment vertical="top"/>
    </xf>
    <xf numFmtId="0" fontId="40" fillId="26" borderId="0" xfId="0" applyFont="1" applyFill="1" applyAlignment="1">
      <alignment vertical="top"/>
    </xf>
    <xf numFmtId="14" fontId="45" fillId="0" borderId="0" xfId="0" applyNumberFormat="1" applyFont="1" applyAlignment="1">
      <alignment horizontal="left" vertical="center"/>
    </xf>
    <xf numFmtId="0" fontId="36" fillId="26" borderId="0" xfId="0" applyFont="1" applyFill="1" applyBorder="1" applyAlignment="1">
      <alignment horizontal="center" vertical="center" wrapText="1"/>
    </xf>
    <xf numFmtId="0" fontId="36" fillId="26" borderId="0" xfId="0" applyFont="1" applyFill="1" applyBorder="1" applyAlignment="1">
      <alignment horizontal="left" vertical="center" wrapText="1"/>
    </xf>
    <xf numFmtId="0" fontId="36" fillId="24" borderId="0" xfId="0" applyFont="1" applyFill="1" applyBorder="1" applyAlignment="1">
      <alignment horizontal="right" vertical="center" wrapText="1"/>
    </xf>
    <xf numFmtId="3" fontId="35" fillId="0" borderId="0" xfId="0" applyNumberFormat="1" applyFont="1" applyFill="1" applyBorder="1" applyAlignment="1" applyProtection="1">
      <alignment horizontal="center" vertical="center" wrapText="1"/>
      <protection locked="0"/>
    </xf>
    <xf numFmtId="3" fontId="35" fillId="0" borderId="0" xfId="0" applyNumberFormat="1" applyFont="1" applyFill="1" applyBorder="1" applyAlignment="1" applyProtection="1">
      <alignment horizontal="left" vertical="center" wrapText="1"/>
      <protection locked="0"/>
    </xf>
    <xf numFmtId="3" fontId="35" fillId="0" borderId="0" xfId="0" applyNumberFormat="1" applyFont="1" applyBorder="1" applyAlignment="1">
      <alignment horizontal="left" vertical="center"/>
    </xf>
    <xf numFmtId="0" fontId="43" fillId="0" borderId="0" xfId="0" applyNumberFormat="1" applyFont="1" applyFill="1" applyBorder="1" applyAlignment="1" applyProtection="1">
      <alignment horizontal="left" vertical="center" wrapText="1"/>
      <protection locked="0"/>
    </xf>
    <xf numFmtId="4" fontId="42" fillId="0" borderId="0" xfId="0" applyNumberFormat="1" applyFont="1" applyFill="1" applyBorder="1" applyAlignment="1" applyProtection="1">
      <alignment horizontal="center" vertical="center" wrapText="1"/>
      <protection locked="0"/>
    </xf>
    <xf numFmtId="0" fontId="0" fillId="0" borderId="0" xfId="0" applyFill="1"/>
    <xf numFmtId="0" fontId="36" fillId="0" borderId="0" xfId="0" applyFont="1" applyAlignment="1">
      <alignment horizontal="center" vertical="center" wrapText="1"/>
    </xf>
    <xf numFmtId="3" fontId="33" fillId="0" borderId="0" xfId="0" applyNumberFormat="1" applyFont="1" applyFill="1" applyBorder="1" applyAlignment="1" applyProtection="1">
      <alignment vertical="top"/>
      <protection locked="0"/>
    </xf>
    <xf numFmtId="0" fontId="33" fillId="24" borderId="0" xfId="0" applyFont="1" applyFill="1" applyBorder="1" applyAlignment="1">
      <alignment vertical="top"/>
    </xf>
    <xf numFmtId="0" fontId="49" fillId="24" borderId="0" xfId="0" applyFont="1" applyFill="1" applyBorder="1"/>
    <xf numFmtId="172" fontId="33" fillId="0" borderId="0" xfId="149" applyNumberFormat="1" applyFont="1" applyAlignment="1">
      <alignment horizontal="center" vertical="center" wrapText="1"/>
    </xf>
    <xf numFmtId="172" fontId="36" fillId="24" borderId="0" xfId="0" applyNumberFormat="1" applyFont="1" applyFill="1" applyBorder="1" applyAlignment="1">
      <alignment vertical="center"/>
    </xf>
    <xf numFmtId="0" fontId="33" fillId="0" borderId="0" xfId="0" applyFont="1" applyFill="1" applyBorder="1"/>
    <xf numFmtId="0" fontId="0" fillId="0" borderId="0" xfId="0" applyFill="1" applyAlignment="1">
      <alignment horizontal="center" vertical="center"/>
    </xf>
    <xf numFmtId="0" fontId="0" fillId="0" borderId="0" xfId="0" applyAlignment="1">
      <alignment horizontal="center" vertical="center"/>
    </xf>
    <xf numFmtId="172" fontId="33" fillId="0" borderId="0" xfId="0" applyNumberFormat="1" applyFont="1" applyAlignment="1">
      <alignment horizontal="center" vertical="center"/>
    </xf>
    <xf numFmtId="4" fontId="0" fillId="0" borderId="0" xfId="0" quotePrefix="1" applyNumberFormat="1" applyFont="1" applyFill="1" applyBorder="1" applyAlignment="1" applyProtection="1">
      <alignment horizontal="center" vertical="center" wrapText="1"/>
      <protection locked="0"/>
    </xf>
    <xf numFmtId="172" fontId="0" fillId="0" borderId="0" xfId="149" applyNumberFormat="1" applyFont="1" applyFill="1" applyAlignment="1">
      <alignment horizontal="center" vertical="center"/>
    </xf>
    <xf numFmtId="172" fontId="0" fillId="0" borderId="0" xfId="149" applyNumberFormat="1" applyFont="1"/>
    <xf numFmtId="172" fontId="0" fillId="0" borderId="0" xfId="149" applyNumberFormat="1" applyFont="1" applyFill="1"/>
    <xf numFmtId="172" fontId="35" fillId="0" borderId="0" xfId="149" applyNumberFormat="1" applyFont="1" applyAlignment="1">
      <alignment vertical="top"/>
    </xf>
    <xf numFmtId="172" fontId="33" fillId="0" borderId="0" xfId="149" applyNumberFormat="1" applyFont="1" applyFill="1"/>
    <xf numFmtId="172" fontId="35" fillId="0" borderId="0" xfId="149" applyNumberFormat="1" applyFont="1"/>
    <xf numFmtId="172" fontId="0" fillId="0" borderId="0" xfId="0" applyNumberFormat="1"/>
    <xf numFmtId="0" fontId="45" fillId="0" borderId="0" xfId="0" quotePrefix="1" applyFont="1" applyAlignment="1">
      <alignment vertical="center"/>
    </xf>
    <xf numFmtId="0" fontId="0" fillId="0" borderId="0" xfId="0" applyFont="1" applyBorder="1" applyAlignment="1">
      <alignment horizontal="center" vertical="top" wrapText="1"/>
    </xf>
    <xf numFmtId="0" fontId="0" fillId="0" borderId="0" xfId="0" applyFont="1" applyFill="1" applyBorder="1" applyAlignment="1">
      <alignment vertical="top" wrapText="1"/>
    </xf>
    <xf numFmtId="172" fontId="0" fillId="0" borderId="0" xfId="149" applyNumberFormat="1" applyFont="1" applyFill="1" applyBorder="1" applyAlignment="1">
      <alignment horizontal="right" vertical="center" wrapText="1"/>
    </xf>
    <xf numFmtId="0" fontId="0" fillId="0" borderId="0" xfId="0" applyFont="1" applyFill="1" applyBorder="1" applyAlignment="1">
      <alignment horizontal="left" vertical="center" wrapText="1"/>
    </xf>
    <xf numFmtId="172" fontId="0" fillId="0" borderId="0" xfId="0" applyNumberFormat="1" applyFont="1" applyBorder="1" applyAlignment="1">
      <alignment vertical="center"/>
    </xf>
    <xf numFmtId="172" fontId="0" fillId="0" borderId="0" xfId="0" applyNumberFormat="1" applyFont="1" applyFill="1" applyBorder="1" applyAlignment="1">
      <alignment vertical="center"/>
    </xf>
    <xf numFmtId="0" fontId="0" fillId="0" borderId="0" xfId="0" applyFont="1" applyFill="1" applyBorder="1" applyAlignment="1">
      <alignment horizontal="right" vertical="center" wrapText="1"/>
    </xf>
    <xf numFmtId="0" fontId="0" fillId="0" borderId="0" xfId="0" applyFont="1" applyBorder="1" applyAlignment="1">
      <alignment vertical="center"/>
    </xf>
    <xf numFmtId="172" fontId="0" fillId="0" borderId="0" xfId="149" applyNumberFormat="1" applyFont="1" applyBorder="1" applyAlignment="1">
      <alignment horizontal="right" vertical="center" wrapText="1"/>
    </xf>
    <xf numFmtId="172" fontId="0" fillId="0" borderId="0" xfId="149" applyNumberFormat="1" applyFont="1" applyFill="1" applyBorder="1" applyAlignment="1">
      <alignment vertical="center"/>
    </xf>
    <xf numFmtId="0" fontId="0" fillId="0" borderId="0" xfId="0" applyFont="1" applyFill="1" applyBorder="1" applyAlignment="1">
      <alignment horizontal="center" vertical="top" wrapText="1"/>
    </xf>
    <xf numFmtId="3" fontId="0" fillId="0" borderId="0" xfId="0" applyNumberFormat="1" applyFont="1" applyFill="1" applyBorder="1" applyAlignment="1">
      <alignment horizontal="right" vertical="center" wrapText="1"/>
    </xf>
    <xf numFmtId="0" fontId="0" fillId="24" borderId="0" xfId="0" applyFont="1" applyFill="1" applyBorder="1" applyAlignment="1">
      <alignment horizontal="center" vertical="top" wrapText="1"/>
    </xf>
    <xf numFmtId="0" fontId="50" fillId="24" borderId="0" xfId="0" applyNumberFormat="1" applyFont="1" applyFill="1" applyBorder="1" applyAlignment="1" applyProtection="1">
      <alignment horizontal="left" vertical="top" wrapText="1"/>
      <protection locked="0"/>
    </xf>
    <xf numFmtId="3" fontId="0" fillId="24" borderId="0" xfId="0" applyNumberFormat="1" applyFont="1" applyFill="1" applyBorder="1" applyAlignment="1">
      <alignment horizontal="right" vertical="center" wrapText="1"/>
    </xf>
    <xf numFmtId="0" fontId="0" fillId="24" borderId="0" xfId="0" applyFont="1" applyFill="1" applyBorder="1" applyAlignment="1">
      <alignment horizontal="left" vertical="center" wrapText="1"/>
    </xf>
    <xf numFmtId="0" fontId="0" fillId="24" borderId="0" xfId="0" applyFont="1" applyFill="1" applyBorder="1" applyAlignment="1">
      <alignment vertical="center"/>
    </xf>
    <xf numFmtId="172" fontId="0" fillId="24" borderId="0" xfId="0" applyNumberFormat="1" applyFont="1" applyFill="1" applyBorder="1" applyAlignment="1">
      <alignment vertical="center"/>
    </xf>
    <xf numFmtId="0" fontId="0" fillId="24" borderId="0" xfId="0" applyFont="1" applyFill="1" applyBorder="1" applyAlignment="1">
      <alignment horizontal="center" vertical="center" wrapText="1"/>
    </xf>
    <xf numFmtId="0" fontId="50" fillId="24" borderId="0" xfId="0" applyFont="1" applyFill="1" applyBorder="1" applyAlignment="1">
      <alignment vertical="center" wrapText="1"/>
    </xf>
    <xf numFmtId="0" fontId="0" fillId="24" borderId="0" xfId="0" applyFont="1" applyFill="1" applyBorder="1" applyAlignment="1">
      <alignment horizontal="right" vertical="center" wrapText="1"/>
    </xf>
    <xf numFmtId="0" fontId="0" fillId="0" borderId="0" xfId="0" applyFont="1" applyFill="1" applyBorder="1" applyAlignment="1">
      <alignment horizontal="center" vertical="center" wrapText="1"/>
    </xf>
    <xf numFmtId="0" fontId="0" fillId="0" borderId="0" xfId="0" applyNumberFormat="1" applyFont="1" applyFill="1" applyBorder="1" applyAlignment="1" applyProtection="1">
      <alignment vertical="center" wrapText="1"/>
      <protection locked="0"/>
    </xf>
    <xf numFmtId="0" fontId="0" fillId="0" borderId="0" xfId="0" applyFont="1" applyFill="1" applyBorder="1" applyAlignment="1">
      <alignment vertical="center"/>
    </xf>
    <xf numFmtId="0" fontId="52" fillId="0" borderId="0" xfId="0" applyNumberFormat="1" applyFont="1" applyFill="1" applyBorder="1" applyAlignment="1" applyProtection="1">
      <alignment horizontal="left" vertical="center" wrapText="1"/>
      <protection locked="0"/>
    </xf>
    <xf numFmtId="0" fontId="0" fillId="0" borderId="0" xfId="0" applyNumberFormat="1" applyFont="1" applyFill="1" applyBorder="1" applyAlignment="1" applyProtection="1">
      <alignment horizontal="justify" vertical="center" wrapText="1"/>
      <protection locked="0"/>
    </xf>
    <xf numFmtId="0" fontId="0" fillId="0" borderId="0" xfId="0" applyNumberFormat="1" applyFont="1" applyFill="1" applyBorder="1" applyAlignment="1" applyProtection="1">
      <alignment horizontal="left" vertical="center" wrapText="1"/>
      <protection locked="0"/>
    </xf>
    <xf numFmtId="0" fontId="0" fillId="0" borderId="0" xfId="0" applyFont="1" applyFill="1" applyBorder="1" applyAlignment="1">
      <alignment vertical="center" wrapText="1"/>
    </xf>
    <xf numFmtId="166" fontId="0" fillId="0" borderId="0" xfId="0" applyNumberFormat="1" applyFont="1" applyFill="1" applyBorder="1" applyAlignment="1">
      <alignment horizontal="right" vertical="center" wrapText="1"/>
    </xf>
    <xf numFmtId="0" fontId="50" fillId="24" borderId="0" xfId="0" applyFont="1" applyFill="1" applyBorder="1" applyAlignment="1">
      <alignment vertical="center"/>
    </xf>
    <xf numFmtId="0" fontId="50" fillId="24" borderId="0" xfId="0" applyFont="1" applyFill="1" applyBorder="1" applyAlignment="1">
      <alignment horizontal="left" vertical="center" wrapText="1"/>
    </xf>
    <xf numFmtId="172" fontId="50" fillId="24" borderId="0" xfId="0" applyNumberFormat="1" applyFont="1" applyFill="1" applyBorder="1" applyAlignment="1">
      <alignment vertical="center"/>
    </xf>
    <xf numFmtId="0" fontId="50" fillId="24" borderId="0" xfId="0" applyFont="1" applyFill="1" applyBorder="1" applyAlignment="1">
      <alignment horizontal="left" vertical="top" wrapText="1"/>
    </xf>
    <xf numFmtId="0" fontId="50" fillId="0" borderId="0" xfId="0" applyFont="1" applyBorder="1" applyAlignment="1">
      <alignment horizontal="left" vertical="top" wrapText="1"/>
    </xf>
    <xf numFmtId="0" fontId="0" fillId="0" borderId="0" xfId="0" applyFont="1" applyBorder="1" applyAlignment="1">
      <alignment horizontal="right" vertical="center" wrapText="1"/>
    </xf>
    <xf numFmtId="0" fontId="0" fillId="0" borderId="0" xfId="0" applyFont="1" applyBorder="1" applyAlignment="1">
      <alignment horizontal="left" vertical="center" wrapText="1"/>
    </xf>
    <xf numFmtId="0" fontId="52" fillId="0" borderId="0" xfId="0" applyNumberFormat="1" applyFont="1" applyFill="1" applyBorder="1" applyAlignment="1" applyProtection="1">
      <alignment horizontal="left" vertical="top" wrapText="1"/>
      <protection locked="0"/>
    </xf>
    <xf numFmtId="0" fontId="0" fillId="0" borderId="0" xfId="0" applyNumberFormat="1" applyFont="1" applyFill="1" applyBorder="1" applyAlignment="1" applyProtection="1">
      <alignment horizontal="left" vertical="top" wrapText="1"/>
      <protection locked="0"/>
    </xf>
    <xf numFmtId="0" fontId="51" fillId="0"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0" xfId="0" applyFont="1" applyBorder="1" applyAlignment="1">
      <alignment horizontal="left" vertical="top" wrapText="1"/>
    </xf>
    <xf numFmtId="0" fontId="50" fillId="24" borderId="0" xfId="0" applyFont="1" applyFill="1" applyBorder="1" applyAlignment="1">
      <alignment vertical="top"/>
    </xf>
    <xf numFmtId="0" fontId="50" fillId="24" borderId="0" xfId="0" applyFont="1" applyFill="1" applyBorder="1" applyAlignment="1">
      <alignment horizontal="left" vertical="center"/>
    </xf>
    <xf numFmtId="0" fontId="50" fillId="24" borderId="0" xfId="0" applyFont="1" applyFill="1" applyBorder="1" applyAlignment="1">
      <alignment vertical="top" wrapText="1"/>
    </xf>
    <xf numFmtId="3" fontId="0" fillId="24" borderId="0" xfId="0" applyNumberFormat="1" applyFont="1" applyFill="1" applyBorder="1" applyAlignment="1">
      <alignment horizontal="left" vertical="center" wrapText="1"/>
    </xf>
    <xf numFmtId="0" fontId="50" fillId="0" borderId="0" xfId="0" applyFont="1" applyBorder="1" applyAlignment="1">
      <alignment vertical="top" wrapText="1"/>
    </xf>
    <xf numFmtId="3" fontId="0" fillId="0" borderId="0" xfId="0" applyNumberFormat="1" applyFont="1" applyBorder="1" applyAlignment="1">
      <alignment horizontal="right" vertical="center" wrapText="1"/>
    </xf>
    <xf numFmtId="3" fontId="0" fillId="0" borderId="0" xfId="0" applyNumberFormat="1" applyFont="1" applyBorder="1" applyAlignment="1">
      <alignment horizontal="left" vertical="center" wrapText="1"/>
    </xf>
    <xf numFmtId="0" fontId="0" fillId="0" borderId="0" xfId="0" applyFont="1" applyBorder="1" applyAlignment="1">
      <alignment vertical="top" wrapText="1"/>
    </xf>
    <xf numFmtId="3" fontId="0" fillId="0" borderId="0" xfId="0" applyNumberFormat="1" applyFont="1" applyFill="1" applyBorder="1" applyAlignment="1">
      <alignment horizontal="left" vertical="center" wrapText="1"/>
    </xf>
    <xf numFmtId="0" fontId="50" fillId="24" borderId="0" xfId="0" applyFont="1" applyFill="1" applyBorder="1" applyAlignment="1">
      <alignment horizontal="center" vertical="top" wrapText="1"/>
    </xf>
    <xf numFmtId="0" fontId="50" fillId="24" borderId="0" xfId="0" applyFont="1" applyFill="1" applyBorder="1" applyAlignment="1">
      <alignment horizontal="right" vertical="center" wrapText="1"/>
    </xf>
    <xf numFmtId="0" fontId="0" fillId="0" borderId="0" xfId="0" applyFont="1" applyBorder="1" applyAlignment="1">
      <alignment wrapText="1"/>
    </xf>
    <xf numFmtId="0" fontId="0" fillId="0" borderId="0" xfId="0" applyFont="1" applyFill="1" applyAlignment="1">
      <alignment vertical="top" wrapText="1"/>
    </xf>
    <xf numFmtId="0" fontId="50" fillId="24" borderId="0" xfId="0" applyNumberFormat="1" applyFont="1" applyFill="1" applyBorder="1" applyAlignment="1" applyProtection="1">
      <alignment vertical="top" wrapText="1"/>
      <protection locked="0"/>
    </xf>
    <xf numFmtId="172" fontId="50" fillId="24" borderId="0" xfId="0" applyNumberFormat="1" applyFont="1" applyFill="1" applyBorder="1" applyAlignment="1">
      <alignment horizontal="right" vertical="center"/>
    </xf>
    <xf numFmtId="172" fontId="0" fillId="0" borderId="0" xfId="149" applyNumberFormat="1" applyFont="1" applyBorder="1" applyAlignment="1">
      <alignment vertical="center"/>
    </xf>
    <xf numFmtId="0" fontId="0" fillId="0" borderId="0" xfId="0" applyFont="1" applyFill="1" applyBorder="1" applyAlignment="1">
      <alignment horizontal="left" vertical="center"/>
    </xf>
    <xf numFmtId="172" fontId="35" fillId="0" borderId="0" xfId="149" applyNumberFormat="1" applyFont="1" applyBorder="1" applyAlignment="1" applyProtection="1">
      <alignment vertical="center" wrapText="1"/>
      <protection locked="0"/>
    </xf>
    <xf numFmtId="172" fontId="36" fillId="0" borderId="0" xfId="149" applyNumberFormat="1" applyFont="1" applyBorder="1" applyAlignment="1" applyProtection="1">
      <alignment vertical="center" wrapText="1"/>
      <protection locked="0"/>
    </xf>
    <xf numFmtId="172" fontId="35" fillId="0" borderId="0" xfId="149" applyNumberFormat="1" applyFont="1" applyFill="1" applyBorder="1" applyAlignment="1" applyProtection="1">
      <alignment vertical="center" wrapText="1"/>
      <protection locked="0"/>
    </xf>
    <xf numFmtId="172" fontId="35" fillId="0" borderId="0" xfId="149" applyNumberFormat="1" applyFont="1" applyAlignment="1">
      <alignment vertical="center" wrapText="1"/>
    </xf>
    <xf numFmtId="172" fontId="35" fillId="0" borderId="0" xfId="149" applyNumberFormat="1" applyFont="1" applyAlignment="1">
      <alignment vertical="top" wrapText="1"/>
    </xf>
    <xf numFmtId="172" fontId="36" fillId="0" borderId="0" xfId="149" applyNumberFormat="1" applyFont="1" applyBorder="1" applyAlignment="1" applyProtection="1">
      <alignment vertical="top" wrapText="1"/>
      <protection locked="0"/>
    </xf>
    <xf numFmtId="172" fontId="12" fillId="26" borderId="0" xfId="149" applyNumberFormat="1" applyFont="1" applyFill="1" applyBorder="1" applyAlignment="1" applyProtection="1">
      <alignment horizontal="center" vertical="center" wrapText="1"/>
      <protection locked="0"/>
    </xf>
    <xf numFmtId="0" fontId="54" fillId="0" borderId="0" xfId="0" applyNumberFormat="1" applyFont="1" applyBorder="1" applyAlignment="1" applyProtection="1">
      <alignment vertical="top" wrapText="1"/>
      <protection locked="0"/>
    </xf>
    <xf numFmtId="0" fontId="55" fillId="0" borderId="0" xfId="150" applyFont="1" applyBorder="1" applyAlignment="1">
      <alignment vertical="top"/>
    </xf>
    <xf numFmtId="0" fontId="56" fillId="0" borderId="0" xfId="150" applyFont="1" applyAlignment="1">
      <alignment vertical="top"/>
    </xf>
    <xf numFmtId="0" fontId="56" fillId="0" borderId="0" xfId="150" applyFont="1" applyAlignment="1">
      <alignment horizontal="center" vertical="top"/>
    </xf>
    <xf numFmtId="0" fontId="56" fillId="0" borderId="0" xfId="150" applyFont="1" applyFill="1" applyAlignment="1">
      <alignment vertical="top"/>
    </xf>
    <xf numFmtId="0" fontId="57" fillId="0" borderId="11" xfId="150" applyFont="1" applyBorder="1" applyAlignment="1">
      <alignment horizontal="center" vertical="top"/>
    </xf>
    <xf numFmtId="0" fontId="58" fillId="0" borderId="11" xfId="150" applyFont="1" applyBorder="1" applyAlignment="1">
      <alignment horizontal="centerContinuous" vertical="top"/>
    </xf>
    <xf numFmtId="0" fontId="57" fillId="0" borderId="11" xfId="150" applyFont="1" applyFill="1" applyBorder="1" applyAlignment="1">
      <alignment horizontal="center" vertical="top"/>
    </xf>
    <xf numFmtId="0" fontId="58" fillId="0" borderId="11" xfId="150" applyFont="1" applyFill="1" applyBorder="1" applyAlignment="1">
      <alignment horizontal="left" vertical="top"/>
    </xf>
    <xf numFmtId="0" fontId="56" fillId="0" borderId="11" xfId="150" applyFont="1" applyBorder="1" applyAlignment="1">
      <alignment horizontal="center" vertical="top" wrapText="1"/>
    </xf>
    <xf numFmtId="0" fontId="3" fillId="0" borderId="11" xfId="150" applyFont="1" applyBorder="1" applyAlignment="1">
      <alignment horizontal="right" vertical="top"/>
    </xf>
    <xf numFmtId="0" fontId="56" fillId="27" borderId="11" xfId="150" applyFont="1" applyFill="1" applyBorder="1" applyAlignment="1">
      <alignment vertical="top" wrapText="1"/>
    </xf>
    <xf numFmtId="0" fontId="3" fillId="0" borderId="11" xfId="150" applyFont="1" applyBorder="1" applyAlignment="1">
      <alignment horizontal="center" vertical="top"/>
    </xf>
    <xf numFmtId="173" fontId="56" fillId="0" borderId="11" xfId="150" applyNumberFormat="1" applyFont="1" applyFill="1" applyBorder="1" applyAlignment="1">
      <alignment vertical="top"/>
    </xf>
    <xf numFmtId="173" fontId="56" fillId="0" borderId="11" xfId="150" applyNumberFormat="1" applyFont="1" applyBorder="1" applyAlignment="1">
      <alignment vertical="top"/>
    </xf>
    <xf numFmtId="0" fontId="3" fillId="0" borderId="11" xfId="150" applyFont="1" applyFill="1" applyBorder="1" applyAlignment="1">
      <alignment horizontal="center" vertical="top"/>
    </xf>
    <xf numFmtId="0" fontId="3" fillId="27" borderId="11" xfId="150" applyFont="1" applyFill="1" applyBorder="1" applyAlignment="1">
      <alignment vertical="top" wrapText="1"/>
    </xf>
    <xf numFmtId="0" fontId="56" fillId="0" borderId="11" xfId="150" applyFont="1" applyBorder="1" applyAlignment="1">
      <alignment vertical="top" wrapText="1"/>
    </xf>
    <xf numFmtId="0" fontId="56" fillId="0" borderId="11" xfId="150" applyFont="1" applyBorder="1" applyAlignment="1">
      <alignment horizontal="center" vertical="top"/>
    </xf>
    <xf numFmtId="0" fontId="59" fillId="0" borderId="11" xfId="150" applyFont="1" applyFill="1" applyBorder="1" applyAlignment="1">
      <alignment horizontal="right" vertical="top"/>
    </xf>
    <xf numFmtId="0" fontId="58" fillId="0" borderId="12" xfId="150" applyFont="1" applyFill="1" applyBorder="1" applyAlignment="1">
      <alignment horizontal="left" vertical="top"/>
    </xf>
    <xf numFmtId="0" fontId="57" fillId="0" borderId="12" xfId="150" applyFont="1" applyFill="1" applyBorder="1" applyAlignment="1">
      <alignment horizontal="center" vertical="top"/>
    </xf>
    <xf numFmtId="173" fontId="56" fillId="0" borderId="12" xfId="150" applyNumberFormat="1" applyFont="1" applyFill="1" applyBorder="1" applyAlignment="1">
      <alignment vertical="top"/>
    </xf>
    <xf numFmtId="173" fontId="58" fillId="0" borderId="12" xfId="150" applyNumberFormat="1" applyFont="1" applyFill="1" applyBorder="1" applyAlignment="1">
      <alignment vertical="top"/>
    </xf>
    <xf numFmtId="0" fontId="59" fillId="0" borderId="0" xfId="150" applyFont="1" applyFill="1" applyBorder="1" applyAlignment="1">
      <alignment horizontal="right" vertical="top"/>
    </xf>
    <xf numFmtId="0" fontId="58" fillId="0" borderId="13" xfId="150" applyFont="1" applyFill="1" applyBorder="1" applyAlignment="1">
      <alignment horizontal="left" vertical="top"/>
    </xf>
    <xf numFmtId="0" fontId="57" fillId="0" borderId="14" xfId="150" applyFont="1" applyFill="1" applyBorder="1" applyAlignment="1">
      <alignment horizontal="center" vertical="top"/>
    </xf>
    <xf numFmtId="173" fontId="56" fillId="0" borderId="14" xfId="150" applyNumberFormat="1" applyFont="1" applyFill="1" applyBorder="1" applyAlignment="1">
      <alignment vertical="top"/>
    </xf>
    <xf numFmtId="173" fontId="58" fillId="0" borderId="14" xfId="150" applyNumberFormat="1" applyFont="1" applyFill="1" applyBorder="1" applyAlignment="1">
      <alignment vertical="top"/>
    </xf>
    <xf numFmtId="173" fontId="58" fillId="0" borderId="15" xfId="150" applyNumberFormat="1" applyFont="1" applyFill="1" applyBorder="1" applyAlignment="1">
      <alignment vertical="top"/>
    </xf>
    <xf numFmtId="0" fontId="59" fillId="0" borderId="0" xfId="150" applyFont="1" applyAlignment="1">
      <alignment vertical="top"/>
    </xf>
    <xf numFmtId="0" fontId="57" fillId="0" borderId="0" xfId="150" applyFont="1" applyAlignment="1">
      <alignment vertical="top"/>
    </xf>
    <xf numFmtId="0" fontId="56" fillId="0" borderId="0" xfId="150" applyFont="1" applyAlignment="1">
      <alignment horizontal="right" vertical="top"/>
    </xf>
    <xf numFmtId="0" fontId="60" fillId="0" borderId="0" xfId="151"/>
    <xf numFmtId="0" fontId="57" fillId="0" borderId="11" xfId="151" applyFont="1" applyBorder="1" applyAlignment="1">
      <alignment horizontal="center" vertical="top"/>
    </xf>
    <xf numFmtId="0" fontId="58" fillId="0" borderId="11" xfId="151" applyFont="1" applyBorder="1" applyAlignment="1">
      <alignment horizontal="center" vertical="center"/>
    </xf>
    <xf numFmtId="0" fontId="61" fillId="0" borderId="11" xfId="151" applyFont="1" applyBorder="1" applyAlignment="1">
      <alignment horizontal="center" vertical="center"/>
    </xf>
    <xf numFmtId="0" fontId="57" fillId="0" borderId="12" xfId="151" applyFont="1" applyBorder="1" applyAlignment="1">
      <alignment horizontal="center" vertical="top"/>
    </xf>
    <xf numFmtId="0" fontId="62" fillId="0" borderId="12" xfId="151" applyFont="1" applyBorder="1" applyAlignment="1">
      <alignment horizontal="center" vertical="center" wrapText="1"/>
    </xf>
    <xf numFmtId="0" fontId="57" fillId="0" borderId="11" xfId="151" applyFont="1" applyFill="1" applyBorder="1" applyAlignment="1">
      <alignment horizontal="center" vertical="top"/>
    </xf>
    <xf numFmtId="0" fontId="58" fillId="0" borderId="11" xfId="151" applyFont="1" applyFill="1" applyBorder="1" applyAlignment="1">
      <alignment horizontal="left" vertical="top"/>
    </xf>
    <xf numFmtId="0" fontId="61" fillId="0" borderId="11" xfId="151" applyFont="1" applyFill="1" applyBorder="1" applyAlignment="1">
      <alignment horizontal="center" vertical="center"/>
    </xf>
    <xf numFmtId="0" fontId="56" fillId="0" borderId="11" xfId="151" applyFont="1" applyBorder="1" applyAlignment="1">
      <alignment horizontal="center" vertical="top" wrapText="1"/>
    </xf>
    <xf numFmtId="0" fontId="56" fillId="0" borderId="11" xfId="151" applyFont="1" applyBorder="1" applyAlignment="1">
      <alignment vertical="top" wrapText="1"/>
    </xf>
    <xf numFmtId="0" fontId="61" fillId="0" borderId="11" xfId="151" applyFont="1" applyBorder="1" applyAlignment="1">
      <alignment horizontal="center" vertical="center" wrapText="1"/>
    </xf>
    <xf numFmtId="3" fontId="3" fillId="0" borderId="17" xfId="151" applyNumberFormat="1" applyFont="1" applyBorder="1" applyAlignment="1">
      <alignment horizontal="center" vertical="top"/>
    </xf>
    <xf numFmtId="174" fontId="56" fillId="0" borderId="18" xfId="151" applyNumberFormat="1" applyFont="1" applyFill="1" applyBorder="1" applyAlignment="1">
      <alignment horizontal="center" vertical="top"/>
    </xf>
    <xf numFmtId="173" fontId="56" fillId="0" borderId="11" xfId="151" applyNumberFormat="1" applyFont="1" applyBorder="1" applyAlignment="1">
      <alignment vertical="top"/>
    </xf>
    <xf numFmtId="3" fontId="3" fillId="27" borderId="17" xfId="151" applyNumberFormat="1" applyFont="1" applyFill="1" applyBorder="1" applyAlignment="1">
      <alignment horizontal="center" vertical="top"/>
    </xf>
    <xf numFmtId="0" fontId="3" fillId="0" borderId="11" xfId="151" applyFont="1" applyBorder="1" applyAlignment="1">
      <alignment vertical="center" wrapText="1" shrinkToFit="1"/>
    </xf>
    <xf numFmtId="0" fontId="56" fillId="0" borderId="19" xfId="151" applyFont="1" applyBorder="1" applyAlignment="1">
      <alignment vertical="top" wrapText="1"/>
    </xf>
    <xf numFmtId="0" fontId="61" fillId="0" borderId="19" xfId="151" applyFont="1" applyBorder="1" applyAlignment="1">
      <alignment horizontal="center" vertical="center" wrapText="1"/>
    </xf>
    <xf numFmtId="3" fontId="3" fillId="0" borderId="20" xfId="151" applyNumberFormat="1" applyFont="1" applyBorder="1" applyAlignment="1">
      <alignment horizontal="center" vertical="top"/>
    </xf>
    <xf numFmtId="3" fontId="3" fillId="0" borderId="21" xfId="151" applyNumberFormat="1" applyFont="1" applyBorder="1" applyAlignment="1">
      <alignment horizontal="center" vertical="top"/>
    </xf>
    <xf numFmtId="174" fontId="56" fillId="0" borderId="22" xfId="151" applyNumberFormat="1" applyFont="1" applyFill="1" applyBorder="1" applyAlignment="1">
      <alignment horizontal="center" vertical="top"/>
    </xf>
    <xf numFmtId="174" fontId="56" fillId="0" borderId="23" xfId="151" applyNumberFormat="1" applyFont="1" applyFill="1" applyBorder="1" applyAlignment="1">
      <alignment horizontal="center" vertical="top"/>
    </xf>
    <xf numFmtId="173" fontId="56" fillId="0" borderId="19" xfId="151" applyNumberFormat="1" applyFont="1" applyBorder="1" applyAlignment="1">
      <alignment vertical="top"/>
    </xf>
    <xf numFmtId="0" fontId="56" fillId="0" borderId="11" xfId="151" applyFont="1" applyFill="1" applyBorder="1" applyAlignment="1">
      <alignment horizontal="center" vertical="top"/>
    </xf>
    <xf numFmtId="0" fontId="56" fillId="0" borderId="11" xfId="151" applyFont="1" applyFill="1" applyBorder="1" applyAlignment="1">
      <alignment vertical="top" wrapText="1"/>
    </xf>
    <xf numFmtId="0" fontId="61" fillId="0" borderId="11" xfId="151" applyFont="1" applyFill="1" applyBorder="1" applyAlignment="1">
      <alignment horizontal="center" vertical="center" wrapText="1"/>
    </xf>
    <xf numFmtId="174" fontId="56" fillId="0" borderId="17" xfId="151" applyNumberFormat="1" applyFont="1" applyFill="1" applyBorder="1" applyAlignment="1">
      <alignment horizontal="center" vertical="top"/>
    </xf>
    <xf numFmtId="173" fontId="58" fillId="0" borderId="11" xfId="151" applyNumberFormat="1" applyFont="1" applyFill="1" applyBorder="1" applyAlignment="1">
      <alignment vertical="top"/>
    </xf>
    <xf numFmtId="0" fontId="60" fillId="0" borderId="0" xfId="151" applyFill="1"/>
    <xf numFmtId="0" fontId="65" fillId="0" borderId="0" xfId="151" applyFont="1" applyAlignment="1">
      <alignment horizontal="center" vertical="center"/>
    </xf>
    <xf numFmtId="0" fontId="60" fillId="0" borderId="0" xfId="151" applyAlignment="1">
      <alignment horizontal="center"/>
    </xf>
    <xf numFmtId="0" fontId="55" fillId="0" borderId="0" xfId="151" applyFont="1" applyBorder="1" applyAlignment="1">
      <alignment vertical="top"/>
    </xf>
    <xf numFmtId="0" fontId="56" fillId="0" borderId="0" xfId="151" applyFont="1" applyAlignment="1">
      <alignment vertical="top"/>
    </xf>
    <xf numFmtId="0" fontId="56" fillId="0" borderId="0" xfId="151" applyFont="1" applyAlignment="1">
      <alignment horizontal="center" vertical="top"/>
    </xf>
    <xf numFmtId="174" fontId="56" fillId="0" borderId="0" xfId="151" applyNumberFormat="1" applyFont="1" applyFill="1" applyAlignment="1">
      <alignment vertical="top"/>
    </xf>
    <xf numFmtId="174" fontId="56" fillId="0" borderId="0" xfId="151" applyNumberFormat="1" applyFont="1" applyAlignment="1">
      <alignment vertical="top"/>
    </xf>
    <xf numFmtId="0" fontId="61" fillId="0" borderId="11" xfId="151" applyFont="1" applyBorder="1" applyAlignment="1">
      <alignment horizontal="centerContinuous" vertical="top"/>
    </xf>
    <xf numFmtId="174" fontId="57" fillId="0" borderId="11" xfId="151" applyNumberFormat="1" applyFont="1" applyFill="1" applyBorder="1" applyAlignment="1">
      <alignment horizontal="center" vertical="top"/>
    </xf>
    <xf numFmtId="174" fontId="56" fillId="0" borderId="18" xfId="151" applyNumberFormat="1" applyFont="1" applyFill="1" applyBorder="1" applyAlignment="1">
      <alignment vertical="top"/>
    </xf>
    <xf numFmtId="174" fontId="56" fillId="0" borderId="11" xfId="151" applyNumberFormat="1" applyFont="1" applyBorder="1" applyAlignment="1">
      <alignment vertical="top"/>
    </xf>
    <xf numFmtId="0" fontId="56" fillId="0" borderId="11" xfId="151" applyFont="1" applyBorder="1" applyAlignment="1">
      <alignment horizontal="center" vertical="top"/>
    </xf>
    <xf numFmtId="174" fontId="56" fillId="0" borderId="11" xfId="151" applyNumberFormat="1" applyFont="1" applyFill="1" applyBorder="1" applyAlignment="1">
      <alignment vertical="top"/>
    </xf>
    <xf numFmtId="174" fontId="58" fillId="0" borderId="11" xfId="151" applyNumberFormat="1" applyFont="1" applyFill="1" applyBorder="1" applyAlignment="1">
      <alignment vertical="top"/>
    </xf>
    <xf numFmtId="174" fontId="60" fillId="0" borderId="0" xfId="151" applyNumberFormat="1"/>
    <xf numFmtId="0" fontId="56" fillId="0" borderId="0" xfId="151" applyFont="1" applyBorder="1" applyAlignment="1">
      <alignment horizontal="right" vertical="top"/>
    </xf>
    <xf numFmtId="0" fontId="56" fillId="0" borderId="0" xfId="151" applyFont="1" applyFill="1" applyAlignment="1">
      <alignment vertical="top"/>
    </xf>
    <xf numFmtId="0" fontId="58" fillId="0" borderId="11" xfId="151" applyFont="1" applyBorder="1" applyAlignment="1">
      <alignment horizontal="centerContinuous" vertical="top"/>
    </xf>
    <xf numFmtId="0" fontId="3" fillId="0" borderId="11" xfId="151" applyFont="1" applyBorder="1" applyAlignment="1">
      <alignment horizontal="right" vertical="top"/>
    </xf>
    <xf numFmtId="0" fontId="3" fillId="27" borderId="11" xfId="151" applyFont="1" applyFill="1" applyBorder="1" applyAlignment="1">
      <alignment horizontal="center" vertical="top"/>
    </xf>
    <xf numFmtId="173" fontId="56" fillId="0" borderId="11" xfId="151" applyNumberFormat="1" applyFont="1" applyFill="1" applyBorder="1" applyAlignment="1">
      <alignment vertical="top"/>
    </xf>
    <xf numFmtId="0" fontId="3" fillId="0" borderId="11" xfId="151" applyFont="1" applyBorder="1" applyAlignment="1">
      <alignment horizontal="center" vertical="top"/>
    </xf>
    <xf numFmtId="0" fontId="59" fillId="0" borderId="11" xfId="151" applyFont="1" applyFill="1" applyBorder="1" applyAlignment="1">
      <alignment horizontal="right" vertical="top"/>
    </xf>
    <xf numFmtId="0" fontId="57" fillId="0" borderId="11" xfId="151" applyFont="1" applyFill="1" applyBorder="1" applyAlignment="1">
      <alignment horizontal="right" vertical="top"/>
    </xf>
    <xf numFmtId="0" fontId="59" fillId="0" borderId="0" xfId="151" applyFont="1" applyFill="1" applyBorder="1" applyAlignment="1">
      <alignment horizontal="right" vertical="top"/>
    </xf>
    <xf numFmtId="0" fontId="57" fillId="0" borderId="0" xfId="151" applyFont="1" applyFill="1" applyBorder="1" applyAlignment="1">
      <alignment horizontal="right" vertical="top"/>
    </xf>
    <xf numFmtId="0" fontId="58" fillId="0" borderId="0" xfId="151" applyFont="1" applyFill="1" applyBorder="1" applyAlignment="1">
      <alignment horizontal="left" vertical="top"/>
    </xf>
    <xf numFmtId="0" fontId="57" fillId="0" borderId="0" xfId="151" applyFont="1" applyFill="1" applyBorder="1" applyAlignment="1">
      <alignment horizontal="center" vertical="top"/>
    </xf>
    <xf numFmtId="173" fontId="56" fillId="0" borderId="0" xfId="151" applyNumberFormat="1" applyFont="1" applyFill="1" applyBorder="1" applyAlignment="1">
      <alignment vertical="top"/>
    </xf>
    <xf numFmtId="173" fontId="58" fillId="0" borderId="0" xfId="151" applyNumberFormat="1" applyFont="1" applyFill="1" applyBorder="1" applyAlignment="1">
      <alignment vertical="top"/>
    </xf>
    <xf numFmtId="0" fontId="59" fillId="0" borderId="0" xfId="151" applyFont="1" applyAlignment="1">
      <alignment vertical="top"/>
    </xf>
    <xf numFmtId="0" fontId="56" fillId="0" borderId="0" xfId="151" applyFont="1" applyAlignment="1">
      <alignment horizontal="right" vertical="top"/>
    </xf>
    <xf numFmtId="0" fontId="66" fillId="0" borderId="0" xfId="151" applyFont="1"/>
    <xf numFmtId="0" fontId="3" fillId="27" borderId="11" xfId="150" applyFont="1" applyFill="1" applyBorder="1" applyAlignment="1">
      <alignment horizontal="center" vertical="top"/>
    </xf>
    <xf numFmtId="0" fontId="44" fillId="0" borderId="0" xfId="0" applyFont="1" applyAlignment="1">
      <alignment horizontal="center" vertical="center" wrapText="1"/>
    </xf>
    <xf numFmtId="0" fontId="46" fillId="0" borderId="0" xfId="0" applyFont="1" applyAlignment="1">
      <alignment horizontal="center" vertical="center"/>
    </xf>
    <xf numFmtId="172" fontId="0" fillId="0" borderId="0" xfId="149" applyNumberFormat="1" applyFont="1" applyAlignment="1">
      <alignment horizontal="center"/>
    </xf>
    <xf numFmtId="0" fontId="55" fillId="0" borderId="16" xfId="151" applyFont="1" applyBorder="1" applyAlignment="1">
      <alignment horizontal="center" vertical="top"/>
    </xf>
    <xf numFmtId="0" fontId="63" fillId="0" borderId="0" xfId="151" applyFont="1" applyFill="1" applyBorder="1" applyAlignment="1">
      <alignment horizontal="center" vertical="center" wrapText="1"/>
    </xf>
    <xf numFmtId="0" fontId="64" fillId="0" borderId="0" xfId="151" applyFont="1" applyAlignment="1">
      <alignment horizontal="center" vertical="center" wrapText="1"/>
    </xf>
  </cellXfs>
  <cellStyles count="152">
    <cellStyle name="_x000d__x000a_JournalTemplate=C:\COMFO\CTALK\JOURSTD.TPL_x000d__x000a_LbStateAddress=3 3 0 251 1 89 2 311_x000d__x000a_LbStateJou" xfId="1" xr:uid="{00000000-0005-0000-0000-000000000000}"/>
    <cellStyle name="_Berlista" xfId="2" xr:uid="{00000000-0005-0000-0000-000001000000}"/>
    <cellStyle name="_Berlista 2" xfId="3" xr:uid="{00000000-0005-0000-0000-000002000000}"/>
    <cellStyle name="_Berlista 3" xfId="4" xr:uid="{00000000-0005-0000-0000-000003000000}"/>
    <cellStyle name="_Berlista 4" xfId="5" xr:uid="{00000000-0005-0000-0000-000004000000}"/>
    <cellStyle name="_Berlista 5" xfId="6" xr:uid="{00000000-0005-0000-0000-000005000000}"/>
    <cellStyle name="_Berlista 6" xfId="7" xr:uid="{00000000-0005-0000-0000-000006000000}"/>
    <cellStyle name="_Berlista 7" xfId="8" xr:uid="{00000000-0005-0000-0000-000007000000}"/>
    <cellStyle name="_Berlista 8" xfId="9" xr:uid="{00000000-0005-0000-0000-000008000000}"/>
    <cellStyle name="_hasonlit_parkolo_kultér_tender_me" xfId="10" xr:uid="{00000000-0005-0000-0000-000009000000}"/>
    <cellStyle name="20% - 1. jelölőszín 2" xfId="11" xr:uid="{00000000-0005-0000-0000-00000A000000}"/>
    <cellStyle name="20% - 2. jelölőszín 2" xfId="12" xr:uid="{00000000-0005-0000-0000-00000B000000}"/>
    <cellStyle name="20% - 3. jelölőszín 2" xfId="13" xr:uid="{00000000-0005-0000-0000-00000C000000}"/>
    <cellStyle name="20% - 4. jelölőszín 2" xfId="14" xr:uid="{00000000-0005-0000-0000-00000D000000}"/>
    <cellStyle name="20% - 5. jelölőszín 2" xfId="15" xr:uid="{00000000-0005-0000-0000-00000E000000}"/>
    <cellStyle name="20% - 6. jelölőszín 2" xfId="16" xr:uid="{00000000-0005-0000-0000-00000F000000}"/>
    <cellStyle name="40% - 1. jelölőszín 2" xfId="17" xr:uid="{00000000-0005-0000-0000-000010000000}"/>
    <cellStyle name="40% - 2. jelölőszín 2" xfId="18" xr:uid="{00000000-0005-0000-0000-000011000000}"/>
    <cellStyle name="40% - 3. jelölőszín 2" xfId="19" xr:uid="{00000000-0005-0000-0000-000012000000}"/>
    <cellStyle name="40% - 4. jelölőszín 2" xfId="20" xr:uid="{00000000-0005-0000-0000-000013000000}"/>
    <cellStyle name="40% - 5. jelölőszín 2" xfId="21" xr:uid="{00000000-0005-0000-0000-000014000000}"/>
    <cellStyle name="40% - 6. jelölőszín 2" xfId="22" xr:uid="{00000000-0005-0000-0000-000015000000}"/>
    <cellStyle name="60% - 1. jelölőszín 2" xfId="23" xr:uid="{00000000-0005-0000-0000-000016000000}"/>
    <cellStyle name="60% - 2. jelölőszín 2" xfId="24" xr:uid="{00000000-0005-0000-0000-000017000000}"/>
    <cellStyle name="60% - 3. jelölőszín 2" xfId="25" xr:uid="{00000000-0005-0000-0000-000018000000}"/>
    <cellStyle name="60% - 4. jelölőszín 2" xfId="26" xr:uid="{00000000-0005-0000-0000-000019000000}"/>
    <cellStyle name="60% - 5. jelölőszín 2" xfId="27" xr:uid="{00000000-0005-0000-0000-00001A000000}"/>
    <cellStyle name="60% - 6. jelölőszín 2" xfId="28" xr:uid="{00000000-0005-0000-0000-00001B000000}"/>
    <cellStyle name="Bevitel 2" xfId="29" xr:uid="{00000000-0005-0000-0000-00001C000000}"/>
    <cellStyle name="Cím 2" xfId="30" xr:uid="{00000000-0005-0000-0000-00001D000000}"/>
    <cellStyle name="Címsor 1 2" xfId="31" xr:uid="{00000000-0005-0000-0000-00001E000000}"/>
    <cellStyle name="Címsor 2 2" xfId="32" xr:uid="{00000000-0005-0000-0000-00001F000000}"/>
    <cellStyle name="Címsor 3 2" xfId="33" xr:uid="{00000000-0005-0000-0000-000020000000}"/>
    <cellStyle name="Címsor 4 2" xfId="34" xr:uid="{00000000-0005-0000-0000-000021000000}"/>
    <cellStyle name="daten" xfId="35" xr:uid="{00000000-0005-0000-0000-000022000000}"/>
    <cellStyle name="Dezimal [0]_OFFICE_" xfId="36" xr:uid="{00000000-0005-0000-0000-000023000000}"/>
    <cellStyle name="Dezimal_OFFICE_" xfId="37" xr:uid="{00000000-0005-0000-0000-000024000000}"/>
    <cellStyle name="Ellenőrzőcella 2" xfId="38" xr:uid="{00000000-0005-0000-0000-000025000000}"/>
    <cellStyle name="Ezres" xfId="149" builtinId="3"/>
    <cellStyle name="Ezres 2" xfId="39" xr:uid="{00000000-0005-0000-0000-000027000000}"/>
    <cellStyle name="Figyelmeztetés 2" xfId="40" xr:uid="{00000000-0005-0000-0000-000028000000}"/>
    <cellStyle name="Hivatkozott cella 2" xfId="41" xr:uid="{00000000-0005-0000-0000-000029000000}"/>
    <cellStyle name="Hypertextový odkaz" xfId="42" xr:uid="{00000000-0005-0000-0000-00002A000000}"/>
    <cellStyle name="Jegyzet 2" xfId="43" xr:uid="{00000000-0005-0000-0000-00002B000000}"/>
    <cellStyle name="Jelölőszín (1) 2" xfId="44" xr:uid="{00000000-0005-0000-0000-00002C000000}"/>
    <cellStyle name="Jelölőszín (2) 2" xfId="45" xr:uid="{00000000-0005-0000-0000-00002D000000}"/>
    <cellStyle name="Jelölőszín (3) 2" xfId="46" xr:uid="{00000000-0005-0000-0000-00002E000000}"/>
    <cellStyle name="Jelölőszín (4) 2" xfId="47" xr:uid="{00000000-0005-0000-0000-00002F000000}"/>
    <cellStyle name="Jelölőszín (5) 2" xfId="48" xr:uid="{00000000-0005-0000-0000-000030000000}"/>
    <cellStyle name="Jelölőszín (6) 2" xfId="49" xr:uid="{00000000-0005-0000-0000-000031000000}"/>
    <cellStyle name="Jó 2" xfId="50" xr:uid="{00000000-0005-0000-0000-000032000000}"/>
    <cellStyle name="Kimenet 2" xfId="51" xr:uid="{00000000-0005-0000-0000-000033000000}"/>
    <cellStyle name="Magyarázó szöveg 2" xfId="52" xr:uid="{00000000-0005-0000-0000-000034000000}"/>
    <cellStyle name="měny_Bill of Material" xfId="53" xr:uid="{00000000-0005-0000-0000-000035000000}"/>
    <cellStyle name="Normál" xfId="0" builtinId="0" customBuiltin="1"/>
    <cellStyle name="Normál 10" xfId="54" xr:uid="{00000000-0005-0000-0000-000037000000}"/>
    <cellStyle name="Normál 11" xfId="55" xr:uid="{00000000-0005-0000-0000-000038000000}"/>
    <cellStyle name="Normál 19 2" xfId="56" xr:uid="{00000000-0005-0000-0000-000039000000}"/>
    <cellStyle name="Normál 19 3" xfId="57" xr:uid="{00000000-0005-0000-0000-00003A000000}"/>
    <cellStyle name="Normál 19 4" xfId="58" xr:uid="{00000000-0005-0000-0000-00003B000000}"/>
    <cellStyle name="Normál 2" xfId="151" xr:uid="{00000000-0005-0000-0000-00003C000000}"/>
    <cellStyle name="Normál 2 10" xfId="59" xr:uid="{00000000-0005-0000-0000-00003D000000}"/>
    <cellStyle name="Normál 2 11" xfId="60" xr:uid="{00000000-0005-0000-0000-00003E000000}"/>
    <cellStyle name="Normál 2 12" xfId="61" xr:uid="{00000000-0005-0000-0000-00003F000000}"/>
    <cellStyle name="Normál 2 13" xfId="62" xr:uid="{00000000-0005-0000-0000-000040000000}"/>
    <cellStyle name="Normál 2 14" xfId="63" xr:uid="{00000000-0005-0000-0000-000041000000}"/>
    <cellStyle name="Normál 2 15" xfId="64" xr:uid="{00000000-0005-0000-0000-000042000000}"/>
    <cellStyle name="Normál 2 16" xfId="65" xr:uid="{00000000-0005-0000-0000-000043000000}"/>
    <cellStyle name="Normál 2 17" xfId="66" xr:uid="{00000000-0005-0000-0000-000044000000}"/>
    <cellStyle name="Normál 2 18" xfId="67" xr:uid="{00000000-0005-0000-0000-000045000000}"/>
    <cellStyle name="Normál 2 19" xfId="68" xr:uid="{00000000-0005-0000-0000-000046000000}"/>
    <cellStyle name="Normál 2 2" xfId="69" xr:uid="{00000000-0005-0000-0000-000047000000}"/>
    <cellStyle name="Normál 2 20" xfId="70" xr:uid="{00000000-0005-0000-0000-000048000000}"/>
    <cellStyle name="Normál 2 21" xfId="71" xr:uid="{00000000-0005-0000-0000-000049000000}"/>
    <cellStyle name="Normál 2 3" xfId="72" xr:uid="{00000000-0005-0000-0000-00004A000000}"/>
    <cellStyle name="Normál 2 4" xfId="73" xr:uid="{00000000-0005-0000-0000-00004B000000}"/>
    <cellStyle name="Normál 2 5" xfId="74" xr:uid="{00000000-0005-0000-0000-00004C000000}"/>
    <cellStyle name="Normál 2 6" xfId="75" xr:uid="{00000000-0005-0000-0000-00004D000000}"/>
    <cellStyle name="Normál 2 7" xfId="76" xr:uid="{00000000-0005-0000-0000-00004E000000}"/>
    <cellStyle name="Normál 2 8" xfId="77" xr:uid="{00000000-0005-0000-0000-00004F000000}"/>
    <cellStyle name="Normál 2 9" xfId="78" xr:uid="{00000000-0005-0000-0000-000050000000}"/>
    <cellStyle name="Normál 27 2" xfId="79" xr:uid="{00000000-0005-0000-0000-000051000000}"/>
    <cellStyle name="Normál 27 3" xfId="80" xr:uid="{00000000-0005-0000-0000-000052000000}"/>
    <cellStyle name="Normál 27 4" xfId="81" xr:uid="{00000000-0005-0000-0000-000053000000}"/>
    <cellStyle name="Normál 3" xfId="150" xr:uid="{00000000-0005-0000-0000-000054000000}"/>
    <cellStyle name="Normál 3 2" xfId="82" xr:uid="{00000000-0005-0000-0000-000055000000}"/>
    <cellStyle name="Normál 3 3" xfId="83" xr:uid="{00000000-0005-0000-0000-000056000000}"/>
    <cellStyle name="Normál 3 4" xfId="84" xr:uid="{00000000-0005-0000-0000-000057000000}"/>
    <cellStyle name="Normál 3 5" xfId="85" xr:uid="{00000000-0005-0000-0000-000058000000}"/>
    <cellStyle name="Normál 3 6" xfId="86" xr:uid="{00000000-0005-0000-0000-000059000000}"/>
    <cellStyle name="Normál 3 7" xfId="87" xr:uid="{00000000-0005-0000-0000-00005A000000}"/>
    <cellStyle name="Normál 3 8" xfId="88" xr:uid="{00000000-0005-0000-0000-00005B000000}"/>
    <cellStyle name="Normál 3 9" xfId="89" xr:uid="{00000000-0005-0000-0000-00005C000000}"/>
    <cellStyle name="Normál 31" xfId="90" xr:uid="{00000000-0005-0000-0000-00005D000000}"/>
    <cellStyle name="Normál 31 2" xfId="91" xr:uid="{00000000-0005-0000-0000-00005E000000}"/>
    <cellStyle name="Normál 31 3" xfId="92" xr:uid="{00000000-0005-0000-0000-00005F000000}"/>
    <cellStyle name="Normál 36 2" xfId="93" xr:uid="{00000000-0005-0000-0000-000060000000}"/>
    <cellStyle name="Normál 36 3" xfId="94" xr:uid="{00000000-0005-0000-0000-000061000000}"/>
    <cellStyle name="Normál 4 2" xfId="95" xr:uid="{00000000-0005-0000-0000-000062000000}"/>
    <cellStyle name="Normál 4 3" xfId="96" xr:uid="{00000000-0005-0000-0000-000063000000}"/>
    <cellStyle name="Normál 4 4" xfId="97" xr:uid="{00000000-0005-0000-0000-000064000000}"/>
    <cellStyle name="Normál 4 5" xfId="98" xr:uid="{00000000-0005-0000-0000-000065000000}"/>
    <cellStyle name="Normál 4 6" xfId="99" xr:uid="{00000000-0005-0000-0000-000066000000}"/>
    <cellStyle name="Normál 4 7" xfId="100" xr:uid="{00000000-0005-0000-0000-000067000000}"/>
    <cellStyle name="Normál 4 8" xfId="101" xr:uid="{00000000-0005-0000-0000-000068000000}"/>
    <cellStyle name="Normál 5 10" xfId="102" xr:uid="{00000000-0005-0000-0000-000069000000}"/>
    <cellStyle name="Normál 5 11" xfId="103" xr:uid="{00000000-0005-0000-0000-00006A000000}"/>
    <cellStyle name="Normál 5 12" xfId="104" xr:uid="{00000000-0005-0000-0000-00006B000000}"/>
    <cellStyle name="Normál 5 13" xfId="105" xr:uid="{00000000-0005-0000-0000-00006C000000}"/>
    <cellStyle name="Normál 5 14" xfId="106" xr:uid="{00000000-0005-0000-0000-00006D000000}"/>
    <cellStyle name="Normál 5 15" xfId="107" xr:uid="{00000000-0005-0000-0000-00006E000000}"/>
    <cellStyle name="Normál 5 16" xfId="108" xr:uid="{00000000-0005-0000-0000-00006F000000}"/>
    <cellStyle name="Normál 5 17" xfId="109" xr:uid="{00000000-0005-0000-0000-000070000000}"/>
    <cellStyle name="Normál 5 18" xfId="110" xr:uid="{00000000-0005-0000-0000-000071000000}"/>
    <cellStyle name="Normál 5 19" xfId="111" xr:uid="{00000000-0005-0000-0000-000072000000}"/>
    <cellStyle name="Normál 5 2" xfId="112" xr:uid="{00000000-0005-0000-0000-000073000000}"/>
    <cellStyle name="Normál 5 20" xfId="113" xr:uid="{00000000-0005-0000-0000-000074000000}"/>
    <cellStyle name="Normál 5 21" xfId="114" xr:uid="{00000000-0005-0000-0000-000075000000}"/>
    <cellStyle name="Normál 5 22" xfId="115" xr:uid="{00000000-0005-0000-0000-000076000000}"/>
    <cellStyle name="Normál 5 23" xfId="116" xr:uid="{00000000-0005-0000-0000-000077000000}"/>
    <cellStyle name="Normál 5 24" xfId="117" xr:uid="{00000000-0005-0000-0000-000078000000}"/>
    <cellStyle name="Normál 5 25" xfId="118" xr:uid="{00000000-0005-0000-0000-000079000000}"/>
    <cellStyle name="Normál 5 26" xfId="119" xr:uid="{00000000-0005-0000-0000-00007A000000}"/>
    <cellStyle name="Normál 5 27" xfId="120" xr:uid="{00000000-0005-0000-0000-00007B000000}"/>
    <cellStyle name="Normál 5 28" xfId="121" xr:uid="{00000000-0005-0000-0000-00007C000000}"/>
    <cellStyle name="Normál 5 29" xfId="122" xr:uid="{00000000-0005-0000-0000-00007D000000}"/>
    <cellStyle name="Normál 5 3" xfId="123" xr:uid="{00000000-0005-0000-0000-00007E000000}"/>
    <cellStyle name="Normál 5 30" xfId="124" xr:uid="{00000000-0005-0000-0000-00007F000000}"/>
    <cellStyle name="Normál 5 4" xfId="125" xr:uid="{00000000-0005-0000-0000-000080000000}"/>
    <cellStyle name="Normál 5 5" xfId="126" xr:uid="{00000000-0005-0000-0000-000081000000}"/>
    <cellStyle name="Normál 5 6" xfId="127" xr:uid="{00000000-0005-0000-0000-000082000000}"/>
    <cellStyle name="Normál 5 7" xfId="128" xr:uid="{00000000-0005-0000-0000-000083000000}"/>
    <cellStyle name="Normál 5 8" xfId="129" xr:uid="{00000000-0005-0000-0000-000084000000}"/>
    <cellStyle name="Normál 5 9" xfId="130" xr:uid="{00000000-0005-0000-0000-000085000000}"/>
    <cellStyle name="Normál 8" xfId="131" xr:uid="{00000000-0005-0000-0000-000086000000}"/>
    <cellStyle name="Normál 8 2" xfId="132" xr:uid="{00000000-0005-0000-0000-000087000000}"/>
    <cellStyle name="Normál 8 3" xfId="133" xr:uid="{00000000-0005-0000-0000-000088000000}"/>
    <cellStyle name="Normál 9" xfId="134" xr:uid="{00000000-0005-0000-0000-000089000000}"/>
    <cellStyle name="Normal_AAA New - under construction, 2000" xfId="135" xr:uid="{00000000-0005-0000-0000-00008A000000}"/>
    <cellStyle name="normální_Bill of Material" xfId="136" xr:uid="{00000000-0005-0000-0000-00008B000000}"/>
    <cellStyle name="Összesen 2" xfId="137" xr:uid="{00000000-0005-0000-0000-00008C000000}"/>
    <cellStyle name="Pénznem [0] 2" xfId="138" xr:uid="{00000000-0005-0000-0000-00008D000000}"/>
    <cellStyle name="Popis" xfId="139" xr:uid="{00000000-0005-0000-0000-00008E000000}"/>
    <cellStyle name="Rossz 2" xfId="140" xr:uid="{00000000-0005-0000-0000-00008F000000}"/>
    <cellStyle name="Semleges 2" xfId="141" xr:uid="{00000000-0005-0000-0000-000090000000}"/>
    <cellStyle name="Sledovaný hypertextový odkaz" xfId="142" xr:uid="{00000000-0005-0000-0000-000091000000}"/>
    <cellStyle name="Standard_020 PL 2004" xfId="143" xr:uid="{00000000-0005-0000-0000-000092000000}"/>
    <cellStyle name="Számítás 2" xfId="144" xr:uid="{00000000-0005-0000-0000-000093000000}"/>
    <cellStyle name="Százalék 2" xfId="145" xr:uid="{00000000-0005-0000-0000-000094000000}"/>
    <cellStyle name="Währung [0]_OFFICE_" xfId="146" xr:uid="{00000000-0005-0000-0000-000095000000}"/>
    <cellStyle name="Währung_OFFICE_" xfId="147" xr:uid="{00000000-0005-0000-0000-000096000000}"/>
    <cellStyle name="標準_PEGUFORM見積NET" xfId="148" xr:uid="{00000000-0005-0000-0000-000097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984885</xdr:colOff>
      <xdr:row>2</xdr:row>
      <xdr:rowOff>0</xdr:rowOff>
    </xdr:from>
    <xdr:ext cx="184731" cy="264560"/>
    <xdr:sp macro="" textlink="">
      <xdr:nvSpPr>
        <xdr:cNvPr id="2" name="Szövegdoboz 1">
          <a:extLst>
            <a:ext uri="{FF2B5EF4-FFF2-40B4-BE49-F238E27FC236}">
              <a16:creationId xmlns:a16="http://schemas.microsoft.com/office/drawing/2014/main" id="{00000000-0008-0000-0900-000002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3" name="Szövegdoboz 2">
          <a:extLst>
            <a:ext uri="{FF2B5EF4-FFF2-40B4-BE49-F238E27FC236}">
              <a16:creationId xmlns:a16="http://schemas.microsoft.com/office/drawing/2014/main" id="{00000000-0008-0000-0900-000003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4" name="Szövegdoboz 3">
          <a:extLst>
            <a:ext uri="{FF2B5EF4-FFF2-40B4-BE49-F238E27FC236}">
              <a16:creationId xmlns:a16="http://schemas.microsoft.com/office/drawing/2014/main" id="{00000000-0008-0000-0900-000004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5" name="Szövegdoboz 4">
          <a:extLst>
            <a:ext uri="{FF2B5EF4-FFF2-40B4-BE49-F238E27FC236}">
              <a16:creationId xmlns:a16="http://schemas.microsoft.com/office/drawing/2014/main" id="{00000000-0008-0000-0900-000005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6" name="Szövegdoboz 5">
          <a:extLst>
            <a:ext uri="{FF2B5EF4-FFF2-40B4-BE49-F238E27FC236}">
              <a16:creationId xmlns:a16="http://schemas.microsoft.com/office/drawing/2014/main" id="{00000000-0008-0000-0900-000006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7" name="Szövegdoboz 6">
          <a:extLst>
            <a:ext uri="{FF2B5EF4-FFF2-40B4-BE49-F238E27FC236}">
              <a16:creationId xmlns:a16="http://schemas.microsoft.com/office/drawing/2014/main" id="{00000000-0008-0000-0900-000007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8" name="Szövegdoboz 7">
          <a:extLst>
            <a:ext uri="{FF2B5EF4-FFF2-40B4-BE49-F238E27FC236}">
              <a16:creationId xmlns:a16="http://schemas.microsoft.com/office/drawing/2014/main" id="{00000000-0008-0000-0900-000008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9" name="Szövegdoboz 8">
          <a:extLst>
            <a:ext uri="{FF2B5EF4-FFF2-40B4-BE49-F238E27FC236}">
              <a16:creationId xmlns:a16="http://schemas.microsoft.com/office/drawing/2014/main" id="{00000000-0008-0000-0900-000009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0" name="Szövegdoboz 9">
          <a:extLst>
            <a:ext uri="{FF2B5EF4-FFF2-40B4-BE49-F238E27FC236}">
              <a16:creationId xmlns:a16="http://schemas.microsoft.com/office/drawing/2014/main" id="{00000000-0008-0000-0900-00000A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1" name="Szövegdoboz 10">
          <a:extLst>
            <a:ext uri="{FF2B5EF4-FFF2-40B4-BE49-F238E27FC236}">
              <a16:creationId xmlns:a16="http://schemas.microsoft.com/office/drawing/2014/main" id="{00000000-0008-0000-0900-00000B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2" name="Szövegdoboz 11">
          <a:extLst>
            <a:ext uri="{FF2B5EF4-FFF2-40B4-BE49-F238E27FC236}">
              <a16:creationId xmlns:a16="http://schemas.microsoft.com/office/drawing/2014/main" id="{00000000-0008-0000-0900-00000C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3" name="Szövegdoboz 12">
          <a:extLst>
            <a:ext uri="{FF2B5EF4-FFF2-40B4-BE49-F238E27FC236}">
              <a16:creationId xmlns:a16="http://schemas.microsoft.com/office/drawing/2014/main" id="{00000000-0008-0000-0900-00000D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4" name="Szövegdoboz 13">
          <a:extLst>
            <a:ext uri="{FF2B5EF4-FFF2-40B4-BE49-F238E27FC236}">
              <a16:creationId xmlns:a16="http://schemas.microsoft.com/office/drawing/2014/main" id="{00000000-0008-0000-0900-00000E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36</xdr:row>
      <xdr:rowOff>0</xdr:rowOff>
    </xdr:from>
    <xdr:ext cx="184731" cy="264560"/>
    <xdr:sp macro="" textlink="">
      <xdr:nvSpPr>
        <xdr:cNvPr id="15" name="Szövegdoboz 14">
          <a:extLst>
            <a:ext uri="{FF2B5EF4-FFF2-40B4-BE49-F238E27FC236}">
              <a16:creationId xmlns:a16="http://schemas.microsoft.com/office/drawing/2014/main" id="{00000000-0008-0000-0900-00000F000000}"/>
            </a:ext>
          </a:extLst>
        </xdr:cNvPr>
        <xdr:cNvSpPr txBox="1"/>
      </xdr:nvSpPr>
      <xdr:spPr>
        <a:xfrm>
          <a:off x="1308735" y="8943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38</xdr:row>
      <xdr:rowOff>0</xdr:rowOff>
    </xdr:from>
    <xdr:ext cx="184731" cy="264560"/>
    <xdr:sp macro="" textlink="">
      <xdr:nvSpPr>
        <xdr:cNvPr id="16" name="Szövegdoboz 15">
          <a:extLst>
            <a:ext uri="{FF2B5EF4-FFF2-40B4-BE49-F238E27FC236}">
              <a16:creationId xmlns:a16="http://schemas.microsoft.com/office/drawing/2014/main" id="{00000000-0008-0000-0900-000010000000}"/>
            </a:ext>
          </a:extLst>
        </xdr:cNvPr>
        <xdr:cNvSpPr txBox="1"/>
      </xdr:nvSpPr>
      <xdr:spPr>
        <a:xfrm>
          <a:off x="1308735" y="9429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38</xdr:row>
      <xdr:rowOff>0</xdr:rowOff>
    </xdr:from>
    <xdr:ext cx="184731" cy="264560"/>
    <xdr:sp macro="" textlink="">
      <xdr:nvSpPr>
        <xdr:cNvPr id="17" name="Szövegdoboz 16">
          <a:extLst>
            <a:ext uri="{FF2B5EF4-FFF2-40B4-BE49-F238E27FC236}">
              <a16:creationId xmlns:a16="http://schemas.microsoft.com/office/drawing/2014/main" id="{00000000-0008-0000-0900-000011000000}"/>
            </a:ext>
          </a:extLst>
        </xdr:cNvPr>
        <xdr:cNvSpPr txBox="1"/>
      </xdr:nvSpPr>
      <xdr:spPr>
        <a:xfrm>
          <a:off x="1308735" y="9429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36</xdr:row>
      <xdr:rowOff>0</xdr:rowOff>
    </xdr:from>
    <xdr:ext cx="184731" cy="264560"/>
    <xdr:sp macro="" textlink="">
      <xdr:nvSpPr>
        <xdr:cNvPr id="18" name="Szövegdoboz 17">
          <a:extLst>
            <a:ext uri="{FF2B5EF4-FFF2-40B4-BE49-F238E27FC236}">
              <a16:creationId xmlns:a16="http://schemas.microsoft.com/office/drawing/2014/main" id="{00000000-0008-0000-0900-000012000000}"/>
            </a:ext>
          </a:extLst>
        </xdr:cNvPr>
        <xdr:cNvSpPr txBox="1"/>
      </xdr:nvSpPr>
      <xdr:spPr>
        <a:xfrm>
          <a:off x="1308735" y="8943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36</xdr:row>
      <xdr:rowOff>0</xdr:rowOff>
    </xdr:from>
    <xdr:ext cx="184731" cy="264560"/>
    <xdr:sp macro="" textlink="">
      <xdr:nvSpPr>
        <xdr:cNvPr id="19" name="Szövegdoboz 18">
          <a:extLst>
            <a:ext uri="{FF2B5EF4-FFF2-40B4-BE49-F238E27FC236}">
              <a16:creationId xmlns:a16="http://schemas.microsoft.com/office/drawing/2014/main" id="{00000000-0008-0000-0900-000013000000}"/>
            </a:ext>
          </a:extLst>
        </xdr:cNvPr>
        <xdr:cNvSpPr txBox="1"/>
      </xdr:nvSpPr>
      <xdr:spPr>
        <a:xfrm>
          <a:off x="1308735" y="8943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20" name="Szövegdoboz 19">
          <a:extLst>
            <a:ext uri="{FF2B5EF4-FFF2-40B4-BE49-F238E27FC236}">
              <a16:creationId xmlns:a16="http://schemas.microsoft.com/office/drawing/2014/main" id="{00000000-0008-0000-0900-000014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21" name="Szövegdoboz 20">
          <a:extLst>
            <a:ext uri="{FF2B5EF4-FFF2-40B4-BE49-F238E27FC236}">
              <a16:creationId xmlns:a16="http://schemas.microsoft.com/office/drawing/2014/main" id="{00000000-0008-0000-0900-000015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22" name="Szövegdoboz 21">
          <a:extLst>
            <a:ext uri="{FF2B5EF4-FFF2-40B4-BE49-F238E27FC236}">
              <a16:creationId xmlns:a16="http://schemas.microsoft.com/office/drawing/2014/main" id="{00000000-0008-0000-0900-000016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23" name="Szövegdoboz 22">
          <a:extLst>
            <a:ext uri="{FF2B5EF4-FFF2-40B4-BE49-F238E27FC236}">
              <a16:creationId xmlns:a16="http://schemas.microsoft.com/office/drawing/2014/main" id="{00000000-0008-0000-0900-000017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24" name="Szövegdoboz 23">
          <a:extLst>
            <a:ext uri="{FF2B5EF4-FFF2-40B4-BE49-F238E27FC236}">
              <a16:creationId xmlns:a16="http://schemas.microsoft.com/office/drawing/2014/main" id="{00000000-0008-0000-0900-000018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25" name="Szövegdoboz 24">
          <a:extLst>
            <a:ext uri="{FF2B5EF4-FFF2-40B4-BE49-F238E27FC236}">
              <a16:creationId xmlns:a16="http://schemas.microsoft.com/office/drawing/2014/main" id="{00000000-0008-0000-0900-000019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26" name="Szövegdoboz 25">
          <a:extLst>
            <a:ext uri="{FF2B5EF4-FFF2-40B4-BE49-F238E27FC236}">
              <a16:creationId xmlns:a16="http://schemas.microsoft.com/office/drawing/2014/main" id="{00000000-0008-0000-0900-00001A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27" name="Szövegdoboz 26">
          <a:extLst>
            <a:ext uri="{FF2B5EF4-FFF2-40B4-BE49-F238E27FC236}">
              <a16:creationId xmlns:a16="http://schemas.microsoft.com/office/drawing/2014/main" id="{00000000-0008-0000-0900-00001B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28" name="Szövegdoboz 27">
          <a:extLst>
            <a:ext uri="{FF2B5EF4-FFF2-40B4-BE49-F238E27FC236}">
              <a16:creationId xmlns:a16="http://schemas.microsoft.com/office/drawing/2014/main" id="{00000000-0008-0000-0900-00001C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29" name="Szövegdoboz 28">
          <a:extLst>
            <a:ext uri="{FF2B5EF4-FFF2-40B4-BE49-F238E27FC236}">
              <a16:creationId xmlns:a16="http://schemas.microsoft.com/office/drawing/2014/main" id="{00000000-0008-0000-0900-00001D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30" name="Szövegdoboz 29">
          <a:extLst>
            <a:ext uri="{FF2B5EF4-FFF2-40B4-BE49-F238E27FC236}">
              <a16:creationId xmlns:a16="http://schemas.microsoft.com/office/drawing/2014/main" id="{00000000-0008-0000-0900-00001E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31" name="Szövegdoboz 30">
          <a:extLst>
            <a:ext uri="{FF2B5EF4-FFF2-40B4-BE49-F238E27FC236}">
              <a16:creationId xmlns:a16="http://schemas.microsoft.com/office/drawing/2014/main" id="{00000000-0008-0000-0900-00001F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32" name="Szövegdoboz 31">
          <a:extLst>
            <a:ext uri="{FF2B5EF4-FFF2-40B4-BE49-F238E27FC236}">
              <a16:creationId xmlns:a16="http://schemas.microsoft.com/office/drawing/2014/main" id="{00000000-0008-0000-0900-000020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33" name="Szövegdoboz 32">
          <a:extLst>
            <a:ext uri="{FF2B5EF4-FFF2-40B4-BE49-F238E27FC236}">
              <a16:creationId xmlns:a16="http://schemas.microsoft.com/office/drawing/2014/main" id="{00000000-0008-0000-0900-000021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32</xdr:row>
      <xdr:rowOff>0</xdr:rowOff>
    </xdr:from>
    <xdr:ext cx="184731" cy="264560"/>
    <xdr:sp macro="" textlink="">
      <xdr:nvSpPr>
        <xdr:cNvPr id="34" name="Szövegdoboz 33">
          <a:extLst>
            <a:ext uri="{FF2B5EF4-FFF2-40B4-BE49-F238E27FC236}">
              <a16:creationId xmlns:a16="http://schemas.microsoft.com/office/drawing/2014/main" id="{00000000-0008-0000-0900-000022000000}"/>
            </a:ext>
          </a:extLst>
        </xdr:cNvPr>
        <xdr:cNvSpPr txBox="1"/>
      </xdr:nvSpPr>
      <xdr:spPr>
        <a:xfrm>
          <a:off x="1308735" y="7972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32</xdr:row>
      <xdr:rowOff>0</xdr:rowOff>
    </xdr:from>
    <xdr:ext cx="184731" cy="264560"/>
    <xdr:sp macro="" textlink="">
      <xdr:nvSpPr>
        <xdr:cNvPr id="35" name="Szövegdoboz 34">
          <a:extLst>
            <a:ext uri="{FF2B5EF4-FFF2-40B4-BE49-F238E27FC236}">
              <a16:creationId xmlns:a16="http://schemas.microsoft.com/office/drawing/2014/main" id="{00000000-0008-0000-0900-000023000000}"/>
            </a:ext>
          </a:extLst>
        </xdr:cNvPr>
        <xdr:cNvSpPr txBox="1"/>
      </xdr:nvSpPr>
      <xdr:spPr>
        <a:xfrm>
          <a:off x="1308735" y="7972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36" name="Szövegdoboz 35">
          <a:extLst>
            <a:ext uri="{FF2B5EF4-FFF2-40B4-BE49-F238E27FC236}">
              <a16:creationId xmlns:a16="http://schemas.microsoft.com/office/drawing/2014/main" id="{00000000-0008-0000-0900-000024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37" name="Szövegdoboz 36">
          <a:extLst>
            <a:ext uri="{FF2B5EF4-FFF2-40B4-BE49-F238E27FC236}">
              <a16:creationId xmlns:a16="http://schemas.microsoft.com/office/drawing/2014/main" id="{00000000-0008-0000-0900-000025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38" name="Szövegdoboz 37">
          <a:extLst>
            <a:ext uri="{FF2B5EF4-FFF2-40B4-BE49-F238E27FC236}">
              <a16:creationId xmlns:a16="http://schemas.microsoft.com/office/drawing/2014/main" id="{00000000-0008-0000-0900-000026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39" name="Szövegdoboz 38">
          <a:extLst>
            <a:ext uri="{FF2B5EF4-FFF2-40B4-BE49-F238E27FC236}">
              <a16:creationId xmlns:a16="http://schemas.microsoft.com/office/drawing/2014/main" id="{00000000-0008-0000-0900-000027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32</xdr:row>
      <xdr:rowOff>0</xdr:rowOff>
    </xdr:from>
    <xdr:ext cx="184731" cy="264560"/>
    <xdr:sp macro="" textlink="">
      <xdr:nvSpPr>
        <xdr:cNvPr id="40" name="Szövegdoboz 39">
          <a:extLst>
            <a:ext uri="{FF2B5EF4-FFF2-40B4-BE49-F238E27FC236}">
              <a16:creationId xmlns:a16="http://schemas.microsoft.com/office/drawing/2014/main" id="{00000000-0008-0000-0900-000028000000}"/>
            </a:ext>
          </a:extLst>
        </xdr:cNvPr>
        <xdr:cNvSpPr txBox="1"/>
      </xdr:nvSpPr>
      <xdr:spPr>
        <a:xfrm>
          <a:off x="1308735" y="7972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32</xdr:row>
      <xdr:rowOff>0</xdr:rowOff>
    </xdr:from>
    <xdr:ext cx="184731" cy="264560"/>
    <xdr:sp macro="" textlink="">
      <xdr:nvSpPr>
        <xdr:cNvPr id="41" name="Szövegdoboz 40">
          <a:extLst>
            <a:ext uri="{FF2B5EF4-FFF2-40B4-BE49-F238E27FC236}">
              <a16:creationId xmlns:a16="http://schemas.microsoft.com/office/drawing/2014/main" id="{00000000-0008-0000-0900-000029000000}"/>
            </a:ext>
          </a:extLst>
        </xdr:cNvPr>
        <xdr:cNvSpPr txBox="1"/>
      </xdr:nvSpPr>
      <xdr:spPr>
        <a:xfrm>
          <a:off x="1308735" y="7972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42" name="Szövegdoboz 41">
          <a:extLst>
            <a:ext uri="{FF2B5EF4-FFF2-40B4-BE49-F238E27FC236}">
              <a16:creationId xmlns:a16="http://schemas.microsoft.com/office/drawing/2014/main" id="{00000000-0008-0000-0900-00002A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43" name="Szövegdoboz 42">
          <a:extLst>
            <a:ext uri="{FF2B5EF4-FFF2-40B4-BE49-F238E27FC236}">
              <a16:creationId xmlns:a16="http://schemas.microsoft.com/office/drawing/2014/main" id="{00000000-0008-0000-0900-00002B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44" name="Szövegdoboz 43">
          <a:extLst>
            <a:ext uri="{FF2B5EF4-FFF2-40B4-BE49-F238E27FC236}">
              <a16:creationId xmlns:a16="http://schemas.microsoft.com/office/drawing/2014/main" id="{00000000-0008-0000-0900-00002C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45" name="Szövegdoboz 44">
          <a:extLst>
            <a:ext uri="{FF2B5EF4-FFF2-40B4-BE49-F238E27FC236}">
              <a16:creationId xmlns:a16="http://schemas.microsoft.com/office/drawing/2014/main" id="{00000000-0008-0000-0900-00002D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46" name="Szövegdoboz 45">
          <a:extLst>
            <a:ext uri="{FF2B5EF4-FFF2-40B4-BE49-F238E27FC236}">
              <a16:creationId xmlns:a16="http://schemas.microsoft.com/office/drawing/2014/main" id="{00000000-0008-0000-0900-00002E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47" name="Szövegdoboz 46">
          <a:extLst>
            <a:ext uri="{FF2B5EF4-FFF2-40B4-BE49-F238E27FC236}">
              <a16:creationId xmlns:a16="http://schemas.microsoft.com/office/drawing/2014/main" id="{00000000-0008-0000-0900-00002F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48" name="Szövegdoboz 47">
          <a:extLst>
            <a:ext uri="{FF2B5EF4-FFF2-40B4-BE49-F238E27FC236}">
              <a16:creationId xmlns:a16="http://schemas.microsoft.com/office/drawing/2014/main" id="{00000000-0008-0000-0900-000030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49" name="Szövegdoboz 48">
          <a:extLst>
            <a:ext uri="{FF2B5EF4-FFF2-40B4-BE49-F238E27FC236}">
              <a16:creationId xmlns:a16="http://schemas.microsoft.com/office/drawing/2014/main" id="{00000000-0008-0000-0900-000031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50" name="Szövegdoboz 49">
          <a:extLst>
            <a:ext uri="{FF2B5EF4-FFF2-40B4-BE49-F238E27FC236}">
              <a16:creationId xmlns:a16="http://schemas.microsoft.com/office/drawing/2014/main" id="{00000000-0008-0000-0900-000032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51" name="Szövegdoboz 50">
          <a:extLst>
            <a:ext uri="{FF2B5EF4-FFF2-40B4-BE49-F238E27FC236}">
              <a16:creationId xmlns:a16="http://schemas.microsoft.com/office/drawing/2014/main" id="{00000000-0008-0000-0900-000033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52" name="Szövegdoboz 51">
          <a:extLst>
            <a:ext uri="{FF2B5EF4-FFF2-40B4-BE49-F238E27FC236}">
              <a16:creationId xmlns:a16="http://schemas.microsoft.com/office/drawing/2014/main" id="{00000000-0008-0000-0900-000034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53" name="Szövegdoboz 52">
          <a:extLst>
            <a:ext uri="{FF2B5EF4-FFF2-40B4-BE49-F238E27FC236}">
              <a16:creationId xmlns:a16="http://schemas.microsoft.com/office/drawing/2014/main" id="{00000000-0008-0000-0900-000035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54" name="Szövegdoboz 53">
          <a:extLst>
            <a:ext uri="{FF2B5EF4-FFF2-40B4-BE49-F238E27FC236}">
              <a16:creationId xmlns:a16="http://schemas.microsoft.com/office/drawing/2014/main" id="{00000000-0008-0000-0900-000036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55" name="Szövegdoboz 54">
          <a:extLst>
            <a:ext uri="{FF2B5EF4-FFF2-40B4-BE49-F238E27FC236}">
              <a16:creationId xmlns:a16="http://schemas.microsoft.com/office/drawing/2014/main" id="{00000000-0008-0000-0900-000037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36</xdr:row>
      <xdr:rowOff>0</xdr:rowOff>
    </xdr:from>
    <xdr:ext cx="184731" cy="264560"/>
    <xdr:sp macro="" textlink="">
      <xdr:nvSpPr>
        <xdr:cNvPr id="56" name="Szövegdoboz 55">
          <a:extLst>
            <a:ext uri="{FF2B5EF4-FFF2-40B4-BE49-F238E27FC236}">
              <a16:creationId xmlns:a16="http://schemas.microsoft.com/office/drawing/2014/main" id="{00000000-0008-0000-0900-000038000000}"/>
            </a:ext>
          </a:extLst>
        </xdr:cNvPr>
        <xdr:cNvSpPr txBox="1"/>
      </xdr:nvSpPr>
      <xdr:spPr>
        <a:xfrm>
          <a:off x="1308735" y="8943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38</xdr:row>
      <xdr:rowOff>0</xdr:rowOff>
    </xdr:from>
    <xdr:ext cx="184731" cy="264560"/>
    <xdr:sp macro="" textlink="">
      <xdr:nvSpPr>
        <xdr:cNvPr id="57" name="Szövegdoboz 56">
          <a:extLst>
            <a:ext uri="{FF2B5EF4-FFF2-40B4-BE49-F238E27FC236}">
              <a16:creationId xmlns:a16="http://schemas.microsoft.com/office/drawing/2014/main" id="{00000000-0008-0000-0900-000039000000}"/>
            </a:ext>
          </a:extLst>
        </xdr:cNvPr>
        <xdr:cNvSpPr txBox="1"/>
      </xdr:nvSpPr>
      <xdr:spPr>
        <a:xfrm>
          <a:off x="1308735" y="9429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38</xdr:row>
      <xdr:rowOff>0</xdr:rowOff>
    </xdr:from>
    <xdr:ext cx="184731" cy="264560"/>
    <xdr:sp macro="" textlink="">
      <xdr:nvSpPr>
        <xdr:cNvPr id="58" name="Szövegdoboz 57">
          <a:extLst>
            <a:ext uri="{FF2B5EF4-FFF2-40B4-BE49-F238E27FC236}">
              <a16:creationId xmlns:a16="http://schemas.microsoft.com/office/drawing/2014/main" id="{00000000-0008-0000-0900-00003A000000}"/>
            </a:ext>
          </a:extLst>
        </xdr:cNvPr>
        <xdr:cNvSpPr txBox="1"/>
      </xdr:nvSpPr>
      <xdr:spPr>
        <a:xfrm>
          <a:off x="1308735" y="9429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36</xdr:row>
      <xdr:rowOff>0</xdr:rowOff>
    </xdr:from>
    <xdr:ext cx="184731" cy="264560"/>
    <xdr:sp macro="" textlink="">
      <xdr:nvSpPr>
        <xdr:cNvPr id="59" name="Szövegdoboz 58">
          <a:extLst>
            <a:ext uri="{FF2B5EF4-FFF2-40B4-BE49-F238E27FC236}">
              <a16:creationId xmlns:a16="http://schemas.microsoft.com/office/drawing/2014/main" id="{00000000-0008-0000-0900-00003B000000}"/>
            </a:ext>
          </a:extLst>
        </xdr:cNvPr>
        <xdr:cNvSpPr txBox="1"/>
      </xdr:nvSpPr>
      <xdr:spPr>
        <a:xfrm>
          <a:off x="1308735" y="8943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36</xdr:row>
      <xdr:rowOff>0</xdr:rowOff>
    </xdr:from>
    <xdr:ext cx="184731" cy="264560"/>
    <xdr:sp macro="" textlink="">
      <xdr:nvSpPr>
        <xdr:cNvPr id="60" name="Szövegdoboz 59">
          <a:extLst>
            <a:ext uri="{FF2B5EF4-FFF2-40B4-BE49-F238E27FC236}">
              <a16:creationId xmlns:a16="http://schemas.microsoft.com/office/drawing/2014/main" id="{00000000-0008-0000-0900-00003C000000}"/>
            </a:ext>
          </a:extLst>
        </xdr:cNvPr>
        <xdr:cNvSpPr txBox="1"/>
      </xdr:nvSpPr>
      <xdr:spPr>
        <a:xfrm>
          <a:off x="1308735" y="8943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61" name="Szövegdoboz 60">
          <a:extLst>
            <a:ext uri="{FF2B5EF4-FFF2-40B4-BE49-F238E27FC236}">
              <a16:creationId xmlns:a16="http://schemas.microsoft.com/office/drawing/2014/main" id="{00000000-0008-0000-0900-00003D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62" name="Szövegdoboz 61">
          <a:extLst>
            <a:ext uri="{FF2B5EF4-FFF2-40B4-BE49-F238E27FC236}">
              <a16:creationId xmlns:a16="http://schemas.microsoft.com/office/drawing/2014/main" id="{00000000-0008-0000-0900-00003E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63" name="Szövegdoboz 62">
          <a:extLst>
            <a:ext uri="{FF2B5EF4-FFF2-40B4-BE49-F238E27FC236}">
              <a16:creationId xmlns:a16="http://schemas.microsoft.com/office/drawing/2014/main" id="{00000000-0008-0000-0900-00003F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64" name="Szövegdoboz 63">
          <a:extLst>
            <a:ext uri="{FF2B5EF4-FFF2-40B4-BE49-F238E27FC236}">
              <a16:creationId xmlns:a16="http://schemas.microsoft.com/office/drawing/2014/main" id="{00000000-0008-0000-0900-000040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65" name="Szövegdoboz 64">
          <a:extLst>
            <a:ext uri="{FF2B5EF4-FFF2-40B4-BE49-F238E27FC236}">
              <a16:creationId xmlns:a16="http://schemas.microsoft.com/office/drawing/2014/main" id="{00000000-0008-0000-0900-000041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66" name="Szövegdoboz 65">
          <a:extLst>
            <a:ext uri="{FF2B5EF4-FFF2-40B4-BE49-F238E27FC236}">
              <a16:creationId xmlns:a16="http://schemas.microsoft.com/office/drawing/2014/main" id="{00000000-0008-0000-0900-000042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67" name="Szövegdoboz 66">
          <a:extLst>
            <a:ext uri="{FF2B5EF4-FFF2-40B4-BE49-F238E27FC236}">
              <a16:creationId xmlns:a16="http://schemas.microsoft.com/office/drawing/2014/main" id="{00000000-0008-0000-0900-000043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68" name="Szövegdoboz 67">
          <a:extLst>
            <a:ext uri="{FF2B5EF4-FFF2-40B4-BE49-F238E27FC236}">
              <a16:creationId xmlns:a16="http://schemas.microsoft.com/office/drawing/2014/main" id="{00000000-0008-0000-0900-000044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69" name="Szövegdoboz 68">
          <a:extLst>
            <a:ext uri="{FF2B5EF4-FFF2-40B4-BE49-F238E27FC236}">
              <a16:creationId xmlns:a16="http://schemas.microsoft.com/office/drawing/2014/main" id="{00000000-0008-0000-0900-000045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70" name="Szövegdoboz 69">
          <a:extLst>
            <a:ext uri="{FF2B5EF4-FFF2-40B4-BE49-F238E27FC236}">
              <a16:creationId xmlns:a16="http://schemas.microsoft.com/office/drawing/2014/main" id="{00000000-0008-0000-0900-000046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71" name="Szövegdoboz 70">
          <a:extLst>
            <a:ext uri="{FF2B5EF4-FFF2-40B4-BE49-F238E27FC236}">
              <a16:creationId xmlns:a16="http://schemas.microsoft.com/office/drawing/2014/main" id="{00000000-0008-0000-0900-000047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2</xdr:row>
      <xdr:rowOff>0</xdr:rowOff>
    </xdr:from>
    <xdr:ext cx="184731" cy="264560"/>
    <xdr:sp macro="" textlink="">
      <xdr:nvSpPr>
        <xdr:cNvPr id="72" name="Szövegdoboz 71">
          <a:extLst>
            <a:ext uri="{FF2B5EF4-FFF2-40B4-BE49-F238E27FC236}">
              <a16:creationId xmlns:a16="http://schemas.microsoft.com/office/drawing/2014/main" id="{00000000-0008-0000-0900-000048000000}"/>
            </a:ext>
          </a:extLst>
        </xdr:cNvPr>
        <xdr:cNvSpPr txBox="1"/>
      </xdr:nvSpPr>
      <xdr:spPr>
        <a:xfrm>
          <a:off x="1308735"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73" name="Szövegdoboz 72">
          <a:extLst>
            <a:ext uri="{FF2B5EF4-FFF2-40B4-BE49-F238E27FC236}">
              <a16:creationId xmlns:a16="http://schemas.microsoft.com/office/drawing/2014/main" id="{00000000-0008-0000-0900-000049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74" name="Szövegdoboz 73">
          <a:extLst>
            <a:ext uri="{FF2B5EF4-FFF2-40B4-BE49-F238E27FC236}">
              <a16:creationId xmlns:a16="http://schemas.microsoft.com/office/drawing/2014/main" id="{00000000-0008-0000-0900-00004A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32</xdr:row>
      <xdr:rowOff>0</xdr:rowOff>
    </xdr:from>
    <xdr:ext cx="184731" cy="264560"/>
    <xdr:sp macro="" textlink="">
      <xdr:nvSpPr>
        <xdr:cNvPr id="75" name="Szövegdoboz 74">
          <a:extLst>
            <a:ext uri="{FF2B5EF4-FFF2-40B4-BE49-F238E27FC236}">
              <a16:creationId xmlns:a16="http://schemas.microsoft.com/office/drawing/2014/main" id="{00000000-0008-0000-0900-00004B000000}"/>
            </a:ext>
          </a:extLst>
        </xdr:cNvPr>
        <xdr:cNvSpPr txBox="1"/>
      </xdr:nvSpPr>
      <xdr:spPr>
        <a:xfrm>
          <a:off x="1308735" y="7972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32</xdr:row>
      <xdr:rowOff>0</xdr:rowOff>
    </xdr:from>
    <xdr:ext cx="184731" cy="264560"/>
    <xdr:sp macro="" textlink="">
      <xdr:nvSpPr>
        <xdr:cNvPr id="76" name="Szövegdoboz 75">
          <a:extLst>
            <a:ext uri="{FF2B5EF4-FFF2-40B4-BE49-F238E27FC236}">
              <a16:creationId xmlns:a16="http://schemas.microsoft.com/office/drawing/2014/main" id="{00000000-0008-0000-0900-00004C000000}"/>
            </a:ext>
          </a:extLst>
        </xdr:cNvPr>
        <xdr:cNvSpPr txBox="1"/>
      </xdr:nvSpPr>
      <xdr:spPr>
        <a:xfrm>
          <a:off x="1308735" y="7972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77" name="Szövegdoboz 76">
          <a:extLst>
            <a:ext uri="{FF2B5EF4-FFF2-40B4-BE49-F238E27FC236}">
              <a16:creationId xmlns:a16="http://schemas.microsoft.com/office/drawing/2014/main" id="{00000000-0008-0000-0900-00004D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32</xdr:row>
      <xdr:rowOff>0</xdr:rowOff>
    </xdr:from>
    <xdr:ext cx="184731" cy="264560"/>
    <xdr:sp macro="" textlink="">
      <xdr:nvSpPr>
        <xdr:cNvPr id="78" name="Szövegdoboz 77">
          <a:extLst>
            <a:ext uri="{FF2B5EF4-FFF2-40B4-BE49-F238E27FC236}">
              <a16:creationId xmlns:a16="http://schemas.microsoft.com/office/drawing/2014/main" id="{00000000-0008-0000-0900-00004E000000}"/>
            </a:ext>
          </a:extLst>
        </xdr:cNvPr>
        <xdr:cNvSpPr txBox="1"/>
      </xdr:nvSpPr>
      <xdr:spPr>
        <a:xfrm>
          <a:off x="1308735" y="7972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32</xdr:row>
      <xdr:rowOff>0</xdr:rowOff>
    </xdr:from>
    <xdr:ext cx="184731" cy="264560"/>
    <xdr:sp macro="" textlink="">
      <xdr:nvSpPr>
        <xdr:cNvPr id="79" name="Szövegdoboz 78">
          <a:extLst>
            <a:ext uri="{FF2B5EF4-FFF2-40B4-BE49-F238E27FC236}">
              <a16:creationId xmlns:a16="http://schemas.microsoft.com/office/drawing/2014/main" id="{00000000-0008-0000-0900-00004F000000}"/>
            </a:ext>
          </a:extLst>
        </xdr:cNvPr>
        <xdr:cNvSpPr txBox="1"/>
      </xdr:nvSpPr>
      <xdr:spPr>
        <a:xfrm>
          <a:off x="1308735" y="7972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80" name="Szövegdoboz 79">
          <a:extLst>
            <a:ext uri="{FF2B5EF4-FFF2-40B4-BE49-F238E27FC236}">
              <a16:creationId xmlns:a16="http://schemas.microsoft.com/office/drawing/2014/main" id="{00000000-0008-0000-0900-000050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81" name="Szövegdoboz 80">
          <a:extLst>
            <a:ext uri="{FF2B5EF4-FFF2-40B4-BE49-F238E27FC236}">
              <a16:creationId xmlns:a16="http://schemas.microsoft.com/office/drawing/2014/main" id="{00000000-0008-0000-0900-000051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82" name="Szövegdoboz 81">
          <a:extLst>
            <a:ext uri="{FF2B5EF4-FFF2-40B4-BE49-F238E27FC236}">
              <a16:creationId xmlns:a16="http://schemas.microsoft.com/office/drawing/2014/main" id="{00000000-0008-0000-0900-000052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83" name="Szövegdoboz 82">
          <a:extLst>
            <a:ext uri="{FF2B5EF4-FFF2-40B4-BE49-F238E27FC236}">
              <a16:creationId xmlns:a16="http://schemas.microsoft.com/office/drawing/2014/main" id="{00000000-0008-0000-0900-000053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84" name="Szövegdoboz 83">
          <a:extLst>
            <a:ext uri="{FF2B5EF4-FFF2-40B4-BE49-F238E27FC236}">
              <a16:creationId xmlns:a16="http://schemas.microsoft.com/office/drawing/2014/main" id="{00000000-0008-0000-0900-000054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85" name="Szövegdoboz 84">
          <a:extLst>
            <a:ext uri="{FF2B5EF4-FFF2-40B4-BE49-F238E27FC236}">
              <a16:creationId xmlns:a16="http://schemas.microsoft.com/office/drawing/2014/main" id="{00000000-0008-0000-0900-000055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86" name="Szövegdoboz 85">
          <a:extLst>
            <a:ext uri="{FF2B5EF4-FFF2-40B4-BE49-F238E27FC236}">
              <a16:creationId xmlns:a16="http://schemas.microsoft.com/office/drawing/2014/main" id="{00000000-0008-0000-0900-000056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87" name="Szövegdoboz 86">
          <a:extLst>
            <a:ext uri="{FF2B5EF4-FFF2-40B4-BE49-F238E27FC236}">
              <a16:creationId xmlns:a16="http://schemas.microsoft.com/office/drawing/2014/main" id="{00000000-0008-0000-0900-000057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88" name="Szövegdoboz 87">
          <a:extLst>
            <a:ext uri="{FF2B5EF4-FFF2-40B4-BE49-F238E27FC236}">
              <a16:creationId xmlns:a16="http://schemas.microsoft.com/office/drawing/2014/main" id="{00000000-0008-0000-0900-000058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89" name="Szövegdoboz 88">
          <a:extLst>
            <a:ext uri="{FF2B5EF4-FFF2-40B4-BE49-F238E27FC236}">
              <a16:creationId xmlns:a16="http://schemas.microsoft.com/office/drawing/2014/main" id="{00000000-0008-0000-0900-000059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90" name="Szövegdoboz 89">
          <a:extLst>
            <a:ext uri="{FF2B5EF4-FFF2-40B4-BE49-F238E27FC236}">
              <a16:creationId xmlns:a16="http://schemas.microsoft.com/office/drawing/2014/main" id="{00000000-0008-0000-0900-00005A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91" name="Szövegdoboz 90">
          <a:extLst>
            <a:ext uri="{FF2B5EF4-FFF2-40B4-BE49-F238E27FC236}">
              <a16:creationId xmlns:a16="http://schemas.microsoft.com/office/drawing/2014/main" id="{00000000-0008-0000-0900-00005B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92" name="Szövegdoboz 91">
          <a:extLst>
            <a:ext uri="{FF2B5EF4-FFF2-40B4-BE49-F238E27FC236}">
              <a16:creationId xmlns:a16="http://schemas.microsoft.com/office/drawing/2014/main" id="{00000000-0008-0000-0900-00005C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93" name="Szövegdoboz 92">
          <a:extLst>
            <a:ext uri="{FF2B5EF4-FFF2-40B4-BE49-F238E27FC236}">
              <a16:creationId xmlns:a16="http://schemas.microsoft.com/office/drawing/2014/main" id="{00000000-0008-0000-0900-00005D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94" name="Szövegdoboz 93">
          <a:extLst>
            <a:ext uri="{FF2B5EF4-FFF2-40B4-BE49-F238E27FC236}">
              <a16:creationId xmlns:a16="http://schemas.microsoft.com/office/drawing/2014/main" id="{00000000-0008-0000-0900-00005E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95" name="Szövegdoboz 94">
          <a:extLst>
            <a:ext uri="{FF2B5EF4-FFF2-40B4-BE49-F238E27FC236}">
              <a16:creationId xmlns:a16="http://schemas.microsoft.com/office/drawing/2014/main" id="{00000000-0008-0000-0900-00005F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96" name="Szövegdoboz 95">
          <a:extLst>
            <a:ext uri="{FF2B5EF4-FFF2-40B4-BE49-F238E27FC236}">
              <a16:creationId xmlns:a16="http://schemas.microsoft.com/office/drawing/2014/main" id="{00000000-0008-0000-0900-000060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97" name="Szövegdoboz 96">
          <a:extLst>
            <a:ext uri="{FF2B5EF4-FFF2-40B4-BE49-F238E27FC236}">
              <a16:creationId xmlns:a16="http://schemas.microsoft.com/office/drawing/2014/main" id="{00000000-0008-0000-0900-000061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98" name="Szövegdoboz 97">
          <a:extLst>
            <a:ext uri="{FF2B5EF4-FFF2-40B4-BE49-F238E27FC236}">
              <a16:creationId xmlns:a16="http://schemas.microsoft.com/office/drawing/2014/main" id="{00000000-0008-0000-0900-000062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99" name="Szövegdoboz 98">
          <a:extLst>
            <a:ext uri="{FF2B5EF4-FFF2-40B4-BE49-F238E27FC236}">
              <a16:creationId xmlns:a16="http://schemas.microsoft.com/office/drawing/2014/main" id="{00000000-0008-0000-0900-000063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00" name="Szövegdoboz 99">
          <a:extLst>
            <a:ext uri="{FF2B5EF4-FFF2-40B4-BE49-F238E27FC236}">
              <a16:creationId xmlns:a16="http://schemas.microsoft.com/office/drawing/2014/main" id="{00000000-0008-0000-0900-000064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01" name="Szövegdoboz 100">
          <a:extLst>
            <a:ext uri="{FF2B5EF4-FFF2-40B4-BE49-F238E27FC236}">
              <a16:creationId xmlns:a16="http://schemas.microsoft.com/office/drawing/2014/main" id="{00000000-0008-0000-0900-000065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02" name="Szövegdoboz 101">
          <a:extLst>
            <a:ext uri="{FF2B5EF4-FFF2-40B4-BE49-F238E27FC236}">
              <a16:creationId xmlns:a16="http://schemas.microsoft.com/office/drawing/2014/main" id="{00000000-0008-0000-0900-000066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03" name="Szövegdoboz 102">
          <a:extLst>
            <a:ext uri="{FF2B5EF4-FFF2-40B4-BE49-F238E27FC236}">
              <a16:creationId xmlns:a16="http://schemas.microsoft.com/office/drawing/2014/main" id="{00000000-0008-0000-0900-000067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04" name="Szövegdoboz 103">
          <a:extLst>
            <a:ext uri="{FF2B5EF4-FFF2-40B4-BE49-F238E27FC236}">
              <a16:creationId xmlns:a16="http://schemas.microsoft.com/office/drawing/2014/main" id="{00000000-0008-0000-0900-000068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05" name="Szövegdoboz 104">
          <a:extLst>
            <a:ext uri="{FF2B5EF4-FFF2-40B4-BE49-F238E27FC236}">
              <a16:creationId xmlns:a16="http://schemas.microsoft.com/office/drawing/2014/main" id="{00000000-0008-0000-0900-000069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06" name="Szövegdoboz 105">
          <a:extLst>
            <a:ext uri="{FF2B5EF4-FFF2-40B4-BE49-F238E27FC236}">
              <a16:creationId xmlns:a16="http://schemas.microsoft.com/office/drawing/2014/main" id="{00000000-0008-0000-0900-00006A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07" name="Szövegdoboz 106">
          <a:extLst>
            <a:ext uri="{FF2B5EF4-FFF2-40B4-BE49-F238E27FC236}">
              <a16:creationId xmlns:a16="http://schemas.microsoft.com/office/drawing/2014/main" id="{00000000-0008-0000-0900-00006B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08" name="Szövegdoboz 107">
          <a:extLst>
            <a:ext uri="{FF2B5EF4-FFF2-40B4-BE49-F238E27FC236}">
              <a16:creationId xmlns:a16="http://schemas.microsoft.com/office/drawing/2014/main" id="{00000000-0008-0000-0900-00006C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09" name="Szövegdoboz 108">
          <a:extLst>
            <a:ext uri="{FF2B5EF4-FFF2-40B4-BE49-F238E27FC236}">
              <a16:creationId xmlns:a16="http://schemas.microsoft.com/office/drawing/2014/main" id="{00000000-0008-0000-0900-00006D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10" name="Szövegdoboz 109">
          <a:extLst>
            <a:ext uri="{FF2B5EF4-FFF2-40B4-BE49-F238E27FC236}">
              <a16:creationId xmlns:a16="http://schemas.microsoft.com/office/drawing/2014/main" id="{00000000-0008-0000-0900-00006E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11" name="Szövegdoboz 110">
          <a:extLst>
            <a:ext uri="{FF2B5EF4-FFF2-40B4-BE49-F238E27FC236}">
              <a16:creationId xmlns:a16="http://schemas.microsoft.com/office/drawing/2014/main" id="{00000000-0008-0000-0900-00006F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12" name="Szövegdoboz 111">
          <a:extLst>
            <a:ext uri="{FF2B5EF4-FFF2-40B4-BE49-F238E27FC236}">
              <a16:creationId xmlns:a16="http://schemas.microsoft.com/office/drawing/2014/main" id="{00000000-0008-0000-0900-000070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13" name="Szövegdoboz 112">
          <a:extLst>
            <a:ext uri="{FF2B5EF4-FFF2-40B4-BE49-F238E27FC236}">
              <a16:creationId xmlns:a16="http://schemas.microsoft.com/office/drawing/2014/main" id="{00000000-0008-0000-0900-000071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14" name="Szövegdoboz 113">
          <a:extLst>
            <a:ext uri="{FF2B5EF4-FFF2-40B4-BE49-F238E27FC236}">
              <a16:creationId xmlns:a16="http://schemas.microsoft.com/office/drawing/2014/main" id="{00000000-0008-0000-0900-000072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15" name="Szövegdoboz 114">
          <a:extLst>
            <a:ext uri="{FF2B5EF4-FFF2-40B4-BE49-F238E27FC236}">
              <a16:creationId xmlns:a16="http://schemas.microsoft.com/office/drawing/2014/main" id="{00000000-0008-0000-0900-000073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16" name="Szövegdoboz 115">
          <a:extLst>
            <a:ext uri="{FF2B5EF4-FFF2-40B4-BE49-F238E27FC236}">
              <a16:creationId xmlns:a16="http://schemas.microsoft.com/office/drawing/2014/main" id="{00000000-0008-0000-0900-000074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17" name="Szövegdoboz 116">
          <a:extLst>
            <a:ext uri="{FF2B5EF4-FFF2-40B4-BE49-F238E27FC236}">
              <a16:creationId xmlns:a16="http://schemas.microsoft.com/office/drawing/2014/main" id="{00000000-0008-0000-0900-000075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18" name="Szövegdoboz 117">
          <a:extLst>
            <a:ext uri="{FF2B5EF4-FFF2-40B4-BE49-F238E27FC236}">
              <a16:creationId xmlns:a16="http://schemas.microsoft.com/office/drawing/2014/main" id="{00000000-0008-0000-0900-000076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19" name="Szövegdoboz 118">
          <a:extLst>
            <a:ext uri="{FF2B5EF4-FFF2-40B4-BE49-F238E27FC236}">
              <a16:creationId xmlns:a16="http://schemas.microsoft.com/office/drawing/2014/main" id="{00000000-0008-0000-0900-000077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20" name="Szövegdoboz 119">
          <a:extLst>
            <a:ext uri="{FF2B5EF4-FFF2-40B4-BE49-F238E27FC236}">
              <a16:creationId xmlns:a16="http://schemas.microsoft.com/office/drawing/2014/main" id="{00000000-0008-0000-0900-000078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21" name="Szövegdoboz 120">
          <a:extLst>
            <a:ext uri="{FF2B5EF4-FFF2-40B4-BE49-F238E27FC236}">
              <a16:creationId xmlns:a16="http://schemas.microsoft.com/office/drawing/2014/main" id="{00000000-0008-0000-0900-000079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22" name="Szövegdoboz 121">
          <a:extLst>
            <a:ext uri="{FF2B5EF4-FFF2-40B4-BE49-F238E27FC236}">
              <a16:creationId xmlns:a16="http://schemas.microsoft.com/office/drawing/2014/main" id="{00000000-0008-0000-0900-00007A000000}"/>
            </a:ext>
          </a:extLst>
        </xdr:cNvPr>
        <xdr:cNvSpPr txBox="1"/>
      </xdr:nvSpPr>
      <xdr:spPr>
        <a:xfrm>
          <a:off x="130873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23" name="Szövegdoboz 122">
          <a:extLst>
            <a:ext uri="{FF2B5EF4-FFF2-40B4-BE49-F238E27FC236}">
              <a16:creationId xmlns:a16="http://schemas.microsoft.com/office/drawing/2014/main" id="{00000000-0008-0000-0900-00007B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24" name="Szövegdoboz 123">
          <a:extLst>
            <a:ext uri="{FF2B5EF4-FFF2-40B4-BE49-F238E27FC236}">
              <a16:creationId xmlns:a16="http://schemas.microsoft.com/office/drawing/2014/main" id="{00000000-0008-0000-0900-00007C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25" name="Szövegdoboz 124">
          <a:extLst>
            <a:ext uri="{FF2B5EF4-FFF2-40B4-BE49-F238E27FC236}">
              <a16:creationId xmlns:a16="http://schemas.microsoft.com/office/drawing/2014/main" id="{00000000-0008-0000-0900-00007D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26" name="Szövegdoboz 125">
          <a:extLst>
            <a:ext uri="{FF2B5EF4-FFF2-40B4-BE49-F238E27FC236}">
              <a16:creationId xmlns:a16="http://schemas.microsoft.com/office/drawing/2014/main" id="{00000000-0008-0000-0900-00007E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27" name="Szövegdoboz 126">
          <a:extLst>
            <a:ext uri="{FF2B5EF4-FFF2-40B4-BE49-F238E27FC236}">
              <a16:creationId xmlns:a16="http://schemas.microsoft.com/office/drawing/2014/main" id="{00000000-0008-0000-0900-00007F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28" name="Szövegdoboz 127">
          <a:extLst>
            <a:ext uri="{FF2B5EF4-FFF2-40B4-BE49-F238E27FC236}">
              <a16:creationId xmlns:a16="http://schemas.microsoft.com/office/drawing/2014/main" id="{00000000-0008-0000-0900-000080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29" name="Szövegdoboz 128">
          <a:extLst>
            <a:ext uri="{FF2B5EF4-FFF2-40B4-BE49-F238E27FC236}">
              <a16:creationId xmlns:a16="http://schemas.microsoft.com/office/drawing/2014/main" id="{00000000-0008-0000-0900-000081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30" name="Szövegdoboz 129">
          <a:extLst>
            <a:ext uri="{FF2B5EF4-FFF2-40B4-BE49-F238E27FC236}">
              <a16:creationId xmlns:a16="http://schemas.microsoft.com/office/drawing/2014/main" id="{00000000-0008-0000-0900-000082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31" name="Szövegdoboz 130">
          <a:extLst>
            <a:ext uri="{FF2B5EF4-FFF2-40B4-BE49-F238E27FC236}">
              <a16:creationId xmlns:a16="http://schemas.microsoft.com/office/drawing/2014/main" id="{00000000-0008-0000-0900-000083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32" name="Szövegdoboz 131">
          <a:extLst>
            <a:ext uri="{FF2B5EF4-FFF2-40B4-BE49-F238E27FC236}">
              <a16:creationId xmlns:a16="http://schemas.microsoft.com/office/drawing/2014/main" id="{00000000-0008-0000-0900-000084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33" name="Szövegdoboz 132">
          <a:extLst>
            <a:ext uri="{FF2B5EF4-FFF2-40B4-BE49-F238E27FC236}">
              <a16:creationId xmlns:a16="http://schemas.microsoft.com/office/drawing/2014/main" id="{00000000-0008-0000-0900-000085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34" name="Szövegdoboz 133">
          <a:extLst>
            <a:ext uri="{FF2B5EF4-FFF2-40B4-BE49-F238E27FC236}">
              <a16:creationId xmlns:a16="http://schemas.microsoft.com/office/drawing/2014/main" id="{00000000-0008-0000-0900-000086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35" name="Szövegdoboz 134">
          <a:extLst>
            <a:ext uri="{FF2B5EF4-FFF2-40B4-BE49-F238E27FC236}">
              <a16:creationId xmlns:a16="http://schemas.microsoft.com/office/drawing/2014/main" id="{00000000-0008-0000-0900-000087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36" name="Szövegdoboz 135">
          <a:extLst>
            <a:ext uri="{FF2B5EF4-FFF2-40B4-BE49-F238E27FC236}">
              <a16:creationId xmlns:a16="http://schemas.microsoft.com/office/drawing/2014/main" id="{00000000-0008-0000-0900-000088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37" name="Szövegdoboz 136">
          <a:extLst>
            <a:ext uri="{FF2B5EF4-FFF2-40B4-BE49-F238E27FC236}">
              <a16:creationId xmlns:a16="http://schemas.microsoft.com/office/drawing/2014/main" id="{00000000-0008-0000-0900-000089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38" name="Szövegdoboz 137">
          <a:extLst>
            <a:ext uri="{FF2B5EF4-FFF2-40B4-BE49-F238E27FC236}">
              <a16:creationId xmlns:a16="http://schemas.microsoft.com/office/drawing/2014/main" id="{00000000-0008-0000-0900-00008A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39" name="Szövegdoboz 138">
          <a:extLst>
            <a:ext uri="{FF2B5EF4-FFF2-40B4-BE49-F238E27FC236}">
              <a16:creationId xmlns:a16="http://schemas.microsoft.com/office/drawing/2014/main" id="{00000000-0008-0000-0900-00008B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40" name="Szövegdoboz 139">
          <a:extLst>
            <a:ext uri="{FF2B5EF4-FFF2-40B4-BE49-F238E27FC236}">
              <a16:creationId xmlns:a16="http://schemas.microsoft.com/office/drawing/2014/main" id="{00000000-0008-0000-0900-00008C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41" name="Szövegdoboz 140">
          <a:extLst>
            <a:ext uri="{FF2B5EF4-FFF2-40B4-BE49-F238E27FC236}">
              <a16:creationId xmlns:a16="http://schemas.microsoft.com/office/drawing/2014/main" id="{00000000-0008-0000-0900-00008D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42" name="Szövegdoboz 141">
          <a:extLst>
            <a:ext uri="{FF2B5EF4-FFF2-40B4-BE49-F238E27FC236}">
              <a16:creationId xmlns:a16="http://schemas.microsoft.com/office/drawing/2014/main" id="{00000000-0008-0000-0900-00008E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43" name="Szövegdoboz 142">
          <a:extLst>
            <a:ext uri="{FF2B5EF4-FFF2-40B4-BE49-F238E27FC236}">
              <a16:creationId xmlns:a16="http://schemas.microsoft.com/office/drawing/2014/main" id="{00000000-0008-0000-0900-00008F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44" name="Szövegdoboz 143">
          <a:extLst>
            <a:ext uri="{FF2B5EF4-FFF2-40B4-BE49-F238E27FC236}">
              <a16:creationId xmlns:a16="http://schemas.microsoft.com/office/drawing/2014/main" id="{00000000-0008-0000-0900-000090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13</xdr:row>
      <xdr:rowOff>0</xdr:rowOff>
    </xdr:from>
    <xdr:ext cx="184731" cy="264560"/>
    <xdr:sp macro="" textlink="">
      <xdr:nvSpPr>
        <xdr:cNvPr id="145" name="Szövegdoboz 144">
          <a:extLst>
            <a:ext uri="{FF2B5EF4-FFF2-40B4-BE49-F238E27FC236}">
              <a16:creationId xmlns:a16="http://schemas.microsoft.com/office/drawing/2014/main" id="{00000000-0008-0000-0900-000091000000}"/>
            </a:ext>
          </a:extLst>
        </xdr:cNvPr>
        <xdr:cNvSpPr txBox="1"/>
      </xdr:nvSpPr>
      <xdr:spPr>
        <a:xfrm>
          <a:off x="1308735" y="327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46" name="Szövegdoboz 145">
          <a:extLst>
            <a:ext uri="{FF2B5EF4-FFF2-40B4-BE49-F238E27FC236}">
              <a16:creationId xmlns:a16="http://schemas.microsoft.com/office/drawing/2014/main" id="{00000000-0008-0000-0900-000092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47" name="Szövegdoboz 146">
          <a:extLst>
            <a:ext uri="{FF2B5EF4-FFF2-40B4-BE49-F238E27FC236}">
              <a16:creationId xmlns:a16="http://schemas.microsoft.com/office/drawing/2014/main" id="{00000000-0008-0000-0900-000093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48" name="Szövegdoboz 147">
          <a:extLst>
            <a:ext uri="{FF2B5EF4-FFF2-40B4-BE49-F238E27FC236}">
              <a16:creationId xmlns:a16="http://schemas.microsoft.com/office/drawing/2014/main" id="{00000000-0008-0000-0900-000094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49" name="Szövegdoboz 148">
          <a:extLst>
            <a:ext uri="{FF2B5EF4-FFF2-40B4-BE49-F238E27FC236}">
              <a16:creationId xmlns:a16="http://schemas.microsoft.com/office/drawing/2014/main" id="{00000000-0008-0000-0900-000095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50" name="Szövegdoboz 149">
          <a:extLst>
            <a:ext uri="{FF2B5EF4-FFF2-40B4-BE49-F238E27FC236}">
              <a16:creationId xmlns:a16="http://schemas.microsoft.com/office/drawing/2014/main" id="{00000000-0008-0000-0900-000096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51" name="Szövegdoboz 150">
          <a:extLst>
            <a:ext uri="{FF2B5EF4-FFF2-40B4-BE49-F238E27FC236}">
              <a16:creationId xmlns:a16="http://schemas.microsoft.com/office/drawing/2014/main" id="{00000000-0008-0000-0900-000097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52" name="Szövegdoboz 151">
          <a:extLst>
            <a:ext uri="{FF2B5EF4-FFF2-40B4-BE49-F238E27FC236}">
              <a16:creationId xmlns:a16="http://schemas.microsoft.com/office/drawing/2014/main" id="{00000000-0008-0000-0900-000098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53" name="Szövegdoboz 152">
          <a:extLst>
            <a:ext uri="{FF2B5EF4-FFF2-40B4-BE49-F238E27FC236}">
              <a16:creationId xmlns:a16="http://schemas.microsoft.com/office/drawing/2014/main" id="{00000000-0008-0000-0900-000099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54" name="Szövegdoboz 153">
          <a:extLst>
            <a:ext uri="{FF2B5EF4-FFF2-40B4-BE49-F238E27FC236}">
              <a16:creationId xmlns:a16="http://schemas.microsoft.com/office/drawing/2014/main" id="{00000000-0008-0000-0900-00009A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55" name="Szövegdoboz 154">
          <a:extLst>
            <a:ext uri="{FF2B5EF4-FFF2-40B4-BE49-F238E27FC236}">
              <a16:creationId xmlns:a16="http://schemas.microsoft.com/office/drawing/2014/main" id="{00000000-0008-0000-0900-00009B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56" name="Szövegdoboz 155">
          <a:extLst>
            <a:ext uri="{FF2B5EF4-FFF2-40B4-BE49-F238E27FC236}">
              <a16:creationId xmlns:a16="http://schemas.microsoft.com/office/drawing/2014/main" id="{00000000-0008-0000-0900-00009C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57" name="Szövegdoboz 156">
          <a:extLst>
            <a:ext uri="{FF2B5EF4-FFF2-40B4-BE49-F238E27FC236}">
              <a16:creationId xmlns:a16="http://schemas.microsoft.com/office/drawing/2014/main" id="{00000000-0008-0000-0900-00009D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58" name="Szövegdoboz 157">
          <a:extLst>
            <a:ext uri="{FF2B5EF4-FFF2-40B4-BE49-F238E27FC236}">
              <a16:creationId xmlns:a16="http://schemas.microsoft.com/office/drawing/2014/main" id="{00000000-0008-0000-0900-00009E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59" name="Szövegdoboz 158">
          <a:extLst>
            <a:ext uri="{FF2B5EF4-FFF2-40B4-BE49-F238E27FC236}">
              <a16:creationId xmlns:a16="http://schemas.microsoft.com/office/drawing/2014/main" id="{00000000-0008-0000-0900-00009F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60" name="Szövegdoboz 159">
          <a:extLst>
            <a:ext uri="{FF2B5EF4-FFF2-40B4-BE49-F238E27FC236}">
              <a16:creationId xmlns:a16="http://schemas.microsoft.com/office/drawing/2014/main" id="{00000000-0008-0000-0900-0000A0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61" name="Szövegdoboz 160">
          <a:extLst>
            <a:ext uri="{FF2B5EF4-FFF2-40B4-BE49-F238E27FC236}">
              <a16:creationId xmlns:a16="http://schemas.microsoft.com/office/drawing/2014/main" id="{00000000-0008-0000-0900-0000A1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62" name="Szövegdoboz 161">
          <a:extLst>
            <a:ext uri="{FF2B5EF4-FFF2-40B4-BE49-F238E27FC236}">
              <a16:creationId xmlns:a16="http://schemas.microsoft.com/office/drawing/2014/main" id="{00000000-0008-0000-0900-0000A2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63" name="Szövegdoboz 162">
          <a:extLst>
            <a:ext uri="{FF2B5EF4-FFF2-40B4-BE49-F238E27FC236}">
              <a16:creationId xmlns:a16="http://schemas.microsoft.com/office/drawing/2014/main" id="{00000000-0008-0000-0900-0000A3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64" name="Szövegdoboz 163">
          <a:extLst>
            <a:ext uri="{FF2B5EF4-FFF2-40B4-BE49-F238E27FC236}">
              <a16:creationId xmlns:a16="http://schemas.microsoft.com/office/drawing/2014/main" id="{00000000-0008-0000-0900-0000A4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65" name="Szövegdoboz 164">
          <a:extLst>
            <a:ext uri="{FF2B5EF4-FFF2-40B4-BE49-F238E27FC236}">
              <a16:creationId xmlns:a16="http://schemas.microsoft.com/office/drawing/2014/main" id="{00000000-0008-0000-0900-0000A5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66" name="Szövegdoboz 165">
          <a:extLst>
            <a:ext uri="{FF2B5EF4-FFF2-40B4-BE49-F238E27FC236}">
              <a16:creationId xmlns:a16="http://schemas.microsoft.com/office/drawing/2014/main" id="{00000000-0008-0000-0900-0000A6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67" name="Szövegdoboz 166">
          <a:extLst>
            <a:ext uri="{FF2B5EF4-FFF2-40B4-BE49-F238E27FC236}">
              <a16:creationId xmlns:a16="http://schemas.microsoft.com/office/drawing/2014/main" id="{00000000-0008-0000-0900-0000A7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68" name="Szövegdoboz 167">
          <a:extLst>
            <a:ext uri="{FF2B5EF4-FFF2-40B4-BE49-F238E27FC236}">
              <a16:creationId xmlns:a16="http://schemas.microsoft.com/office/drawing/2014/main" id="{00000000-0008-0000-0900-0000A8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69" name="Szövegdoboz 168">
          <a:extLst>
            <a:ext uri="{FF2B5EF4-FFF2-40B4-BE49-F238E27FC236}">
              <a16:creationId xmlns:a16="http://schemas.microsoft.com/office/drawing/2014/main" id="{00000000-0008-0000-0900-0000A9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70" name="Szövegdoboz 169">
          <a:extLst>
            <a:ext uri="{FF2B5EF4-FFF2-40B4-BE49-F238E27FC236}">
              <a16:creationId xmlns:a16="http://schemas.microsoft.com/office/drawing/2014/main" id="{00000000-0008-0000-0900-0000AA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71" name="Szövegdoboz 170">
          <a:extLst>
            <a:ext uri="{FF2B5EF4-FFF2-40B4-BE49-F238E27FC236}">
              <a16:creationId xmlns:a16="http://schemas.microsoft.com/office/drawing/2014/main" id="{00000000-0008-0000-0900-0000AB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72" name="Szövegdoboz 171">
          <a:extLst>
            <a:ext uri="{FF2B5EF4-FFF2-40B4-BE49-F238E27FC236}">
              <a16:creationId xmlns:a16="http://schemas.microsoft.com/office/drawing/2014/main" id="{00000000-0008-0000-0900-0000AC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73" name="Szövegdoboz 172">
          <a:extLst>
            <a:ext uri="{FF2B5EF4-FFF2-40B4-BE49-F238E27FC236}">
              <a16:creationId xmlns:a16="http://schemas.microsoft.com/office/drawing/2014/main" id="{00000000-0008-0000-0900-0000AD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74" name="Szövegdoboz 173">
          <a:extLst>
            <a:ext uri="{FF2B5EF4-FFF2-40B4-BE49-F238E27FC236}">
              <a16:creationId xmlns:a16="http://schemas.microsoft.com/office/drawing/2014/main" id="{00000000-0008-0000-0900-0000AE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75" name="Szövegdoboz 174">
          <a:extLst>
            <a:ext uri="{FF2B5EF4-FFF2-40B4-BE49-F238E27FC236}">
              <a16:creationId xmlns:a16="http://schemas.microsoft.com/office/drawing/2014/main" id="{00000000-0008-0000-0900-0000AF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76" name="Szövegdoboz 175">
          <a:extLst>
            <a:ext uri="{FF2B5EF4-FFF2-40B4-BE49-F238E27FC236}">
              <a16:creationId xmlns:a16="http://schemas.microsoft.com/office/drawing/2014/main" id="{00000000-0008-0000-0900-0000B0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77" name="Szövegdoboz 176">
          <a:extLst>
            <a:ext uri="{FF2B5EF4-FFF2-40B4-BE49-F238E27FC236}">
              <a16:creationId xmlns:a16="http://schemas.microsoft.com/office/drawing/2014/main" id="{00000000-0008-0000-0900-0000B1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78" name="Szövegdoboz 177">
          <a:extLst>
            <a:ext uri="{FF2B5EF4-FFF2-40B4-BE49-F238E27FC236}">
              <a16:creationId xmlns:a16="http://schemas.microsoft.com/office/drawing/2014/main" id="{00000000-0008-0000-0900-0000B2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79" name="Szövegdoboz 178">
          <a:extLst>
            <a:ext uri="{FF2B5EF4-FFF2-40B4-BE49-F238E27FC236}">
              <a16:creationId xmlns:a16="http://schemas.microsoft.com/office/drawing/2014/main" id="{00000000-0008-0000-0900-0000B3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80" name="Szövegdoboz 179">
          <a:extLst>
            <a:ext uri="{FF2B5EF4-FFF2-40B4-BE49-F238E27FC236}">
              <a16:creationId xmlns:a16="http://schemas.microsoft.com/office/drawing/2014/main" id="{00000000-0008-0000-0900-0000B4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81" name="Szövegdoboz 180">
          <a:extLst>
            <a:ext uri="{FF2B5EF4-FFF2-40B4-BE49-F238E27FC236}">
              <a16:creationId xmlns:a16="http://schemas.microsoft.com/office/drawing/2014/main" id="{00000000-0008-0000-0900-0000B5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82" name="Szövegdoboz 181">
          <a:extLst>
            <a:ext uri="{FF2B5EF4-FFF2-40B4-BE49-F238E27FC236}">
              <a16:creationId xmlns:a16="http://schemas.microsoft.com/office/drawing/2014/main" id="{00000000-0008-0000-0900-0000B6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83" name="Szövegdoboz 182">
          <a:extLst>
            <a:ext uri="{FF2B5EF4-FFF2-40B4-BE49-F238E27FC236}">
              <a16:creationId xmlns:a16="http://schemas.microsoft.com/office/drawing/2014/main" id="{00000000-0008-0000-0900-0000B7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84" name="Szövegdoboz 183">
          <a:extLst>
            <a:ext uri="{FF2B5EF4-FFF2-40B4-BE49-F238E27FC236}">
              <a16:creationId xmlns:a16="http://schemas.microsoft.com/office/drawing/2014/main" id="{00000000-0008-0000-0900-0000B8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14</xdr:row>
      <xdr:rowOff>0</xdr:rowOff>
    </xdr:from>
    <xdr:ext cx="184731" cy="264560"/>
    <xdr:sp macro="" textlink="">
      <xdr:nvSpPr>
        <xdr:cNvPr id="185" name="Szövegdoboz 184">
          <a:extLst>
            <a:ext uri="{FF2B5EF4-FFF2-40B4-BE49-F238E27FC236}">
              <a16:creationId xmlns:a16="http://schemas.microsoft.com/office/drawing/2014/main" id="{00000000-0008-0000-0900-0000B9000000}"/>
            </a:ext>
          </a:extLst>
        </xdr:cNvPr>
        <xdr:cNvSpPr txBox="1"/>
      </xdr:nvSpPr>
      <xdr:spPr>
        <a:xfrm>
          <a:off x="1308735" y="376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15</xdr:row>
      <xdr:rowOff>0</xdr:rowOff>
    </xdr:from>
    <xdr:ext cx="184731" cy="264560"/>
    <xdr:sp macro="" textlink="">
      <xdr:nvSpPr>
        <xdr:cNvPr id="186" name="Szövegdoboz 185">
          <a:extLst>
            <a:ext uri="{FF2B5EF4-FFF2-40B4-BE49-F238E27FC236}">
              <a16:creationId xmlns:a16="http://schemas.microsoft.com/office/drawing/2014/main" id="{00000000-0008-0000-0900-0000BA000000}"/>
            </a:ext>
          </a:extLst>
        </xdr:cNvPr>
        <xdr:cNvSpPr txBox="1"/>
      </xdr:nvSpPr>
      <xdr:spPr>
        <a:xfrm>
          <a:off x="1308735" y="4086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15</xdr:row>
      <xdr:rowOff>0</xdr:rowOff>
    </xdr:from>
    <xdr:ext cx="184731" cy="264560"/>
    <xdr:sp macro="" textlink="">
      <xdr:nvSpPr>
        <xdr:cNvPr id="187" name="Szövegdoboz 186">
          <a:extLst>
            <a:ext uri="{FF2B5EF4-FFF2-40B4-BE49-F238E27FC236}">
              <a16:creationId xmlns:a16="http://schemas.microsoft.com/office/drawing/2014/main" id="{00000000-0008-0000-0900-0000BB000000}"/>
            </a:ext>
          </a:extLst>
        </xdr:cNvPr>
        <xdr:cNvSpPr txBox="1"/>
      </xdr:nvSpPr>
      <xdr:spPr>
        <a:xfrm>
          <a:off x="1308735" y="4086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15</xdr:row>
      <xdr:rowOff>0</xdr:rowOff>
    </xdr:from>
    <xdr:ext cx="184731" cy="264560"/>
    <xdr:sp macro="" textlink="">
      <xdr:nvSpPr>
        <xdr:cNvPr id="188" name="Szövegdoboz 187">
          <a:extLst>
            <a:ext uri="{FF2B5EF4-FFF2-40B4-BE49-F238E27FC236}">
              <a16:creationId xmlns:a16="http://schemas.microsoft.com/office/drawing/2014/main" id="{00000000-0008-0000-0900-0000BC000000}"/>
            </a:ext>
          </a:extLst>
        </xdr:cNvPr>
        <xdr:cNvSpPr txBox="1"/>
      </xdr:nvSpPr>
      <xdr:spPr>
        <a:xfrm>
          <a:off x="1308735" y="4086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15</xdr:row>
      <xdr:rowOff>0</xdr:rowOff>
    </xdr:from>
    <xdr:ext cx="184731" cy="264560"/>
    <xdr:sp macro="" textlink="">
      <xdr:nvSpPr>
        <xdr:cNvPr id="189" name="Szövegdoboz 188">
          <a:extLst>
            <a:ext uri="{FF2B5EF4-FFF2-40B4-BE49-F238E27FC236}">
              <a16:creationId xmlns:a16="http://schemas.microsoft.com/office/drawing/2014/main" id="{00000000-0008-0000-0900-0000BD000000}"/>
            </a:ext>
          </a:extLst>
        </xdr:cNvPr>
        <xdr:cNvSpPr txBox="1"/>
      </xdr:nvSpPr>
      <xdr:spPr>
        <a:xfrm>
          <a:off x="1308735" y="4086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15</xdr:row>
      <xdr:rowOff>0</xdr:rowOff>
    </xdr:from>
    <xdr:ext cx="184731" cy="264560"/>
    <xdr:sp macro="" textlink="">
      <xdr:nvSpPr>
        <xdr:cNvPr id="190" name="Szövegdoboz 189">
          <a:extLst>
            <a:ext uri="{FF2B5EF4-FFF2-40B4-BE49-F238E27FC236}">
              <a16:creationId xmlns:a16="http://schemas.microsoft.com/office/drawing/2014/main" id="{00000000-0008-0000-0900-0000BE000000}"/>
            </a:ext>
          </a:extLst>
        </xdr:cNvPr>
        <xdr:cNvSpPr txBox="1"/>
      </xdr:nvSpPr>
      <xdr:spPr>
        <a:xfrm>
          <a:off x="1308735" y="4086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15</xdr:row>
      <xdr:rowOff>0</xdr:rowOff>
    </xdr:from>
    <xdr:ext cx="184731" cy="264560"/>
    <xdr:sp macro="" textlink="">
      <xdr:nvSpPr>
        <xdr:cNvPr id="191" name="Szövegdoboz 190">
          <a:extLst>
            <a:ext uri="{FF2B5EF4-FFF2-40B4-BE49-F238E27FC236}">
              <a16:creationId xmlns:a16="http://schemas.microsoft.com/office/drawing/2014/main" id="{00000000-0008-0000-0900-0000BF000000}"/>
            </a:ext>
          </a:extLst>
        </xdr:cNvPr>
        <xdr:cNvSpPr txBox="1"/>
      </xdr:nvSpPr>
      <xdr:spPr>
        <a:xfrm>
          <a:off x="1308735" y="4086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15</xdr:row>
      <xdr:rowOff>0</xdr:rowOff>
    </xdr:from>
    <xdr:ext cx="184731" cy="264560"/>
    <xdr:sp macro="" textlink="">
      <xdr:nvSpPr>
        <xdr:cNvPr id="192" name="Szövegdoboz 191">
          <a:extLst>
            <a:ext uri="{FF2B5EF4-FFF2-40B4-BE49-F238E27FC236}">
              <a16:creationId xmlns:a16="http://schemas.microsoft.com/office/drawing/2014/main" id="{00000000-0008-0000-0900-0000C0000000}"/>
            </a:ext>
          </a:extLst>
        </xdr:cNvPr>
        <xdr:cNvSpPr txBox="1"/>
      </xdr:nvSpPr>
      <xdr:spPr>
        <a:xfrm>
          <a:off x="1308735" y="4086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15</xdr:row>
      <xdr:rowOff>0</xdr:rowOff>
    </xdr:from>
    <xdr:ext cx="184731" cy="264560"/>
    <xdr:sp macro="" textlink="">
      <xdr:nvSpPr>
        <xdr:cNvPr id="193" name="Szövegdoboz 192">
          <a:extLst>
            <a:ext uri="{FF2B5EF4-FFF2-40B4-BE49-F238E27FC236}">
              <a16:creationId xmlns:a16="http://schemas.microsoft.com/office/drawing/2014/main" id="{00000000-0008-0000-0900-0000C1000000}"/>
            </a:ext>
          </a:extLst>
        </xdr:cNvPr>
        <xdr:cNvSpPr txBox="1"/>
      </xdr:nvSpPr>
      <xdr:spPr>
        <a:xfrm>
          <a:off x="1308735" y="4086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15</xdr:row>
      <xdr:rowOff>0</xdr:rowOff>
    </xdr:from>
    <xdr:ext cx="184731" cy="264560"/>
    <xdr:sp macro="" textlink="">
      <xdr:nvSpPr>
        <xdr:cNvPr id="194" name="Szövegdoboz 193">
          <a:extLst>
            <a:ext uri="{FF2B5EF4-FFF2-40B4-BE49-F238E27FC236}">
              <a16:creationId xmlns:a16="http://schemas.microsoft.com/office/drawing/2014/main" id="{00000000-0008-0000-0900-0000C2000000}"/>
            </a:ext>
          </a:extLst>
        </xdr:cNvPr>
        <xdr:cNvSpPr txBox="1"/>
      </xdr:nvSpPr>
      <xdr:spPr>
        <a:xfrm>
          <a:off x="1308735" y="4086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15</xdr:row>
      <xdr:rowOff>0</xdr:rowOff>
    </xdr:from>
    <xdr:ext cx="184731" cy="264560"/>
    <xdr:sp macro="" textlink="">
      <xdr:nvSpPr>
        <xdr:cNvPr id="195" name="Szövegdoboz 194">
          <a:extLst>
            <a:ext uri="{FF2B5EF4-FFF2-40B4-BE49-F238E27FC236}">
              <a16:creationId xmlns:a16="http://schemas.microsoft.com/office/drawing/2014/main" id="{00000000-0008-0000-0900-0000C3000000}"/>
            </a:ext>
          </a:extLst>
        </xdr:cNvPr>
        <xdr:cNvSpPr txBox="1"/>
      </xdr:nvSpPr>
      <xdr:spPr>
        <a:xfrm>
          <a:off x="1308735" y="4086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196" name="Szövegdoboz 195">
          <a:extLst>
            <a:ext uri="{FF2B5EF4-FFF2-40B4-BE49-F238E27FC236}">
              <a16:creationId xmlns:a16="http://schemas.microsoft.com/office/drawing/2014/main" id="{00000000-0008-0000-0900-0000C4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197" name="Szövegdoboz 196">
          <a:extLst>
            <a:ext uri="{FF2B5EF4-FFF2-40B4-BE49-F238E27FC236}">
              <a16:creationId xmlns:a16="http://schemas.microsoft.com/office/drawing/2014/main" id="{00000000-0008-0000-0900-0000C5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198" name="Szövegdoboz 197">
          <a:extLst>
            <a:ext uri="{FF2B5EF4-FFF2-40B4-BE49-F238E27FC236}">
              <a16:creationId xmlns:a16="http://schemas.microsoft.com/office/drawing/2014/main" id="{00000000-0008-0000-0900-0000C6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199" name="Szövegdoboz 198">
          <a:extLst>
            <a:ext uri="{FF2B5EF4-FFF2-40B4-BE49-F238E27FC236}">
              <a16:creationId xmlns:a16="http://schemas.microsoft.com/office/drawing/2014/main" id="{00000000-0008-0000-0900-0000C7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00" name="Szövegdoboz 199">
          <a:extLst>
            <a:ext uri="{FF2B5EF4-FFF2-40B4-BE49-F238E27FC236}">
              <a16:creationId xmlns:a16="http://schemas.microsoft.com/office/drawing/2014/main" id="{00000000-0008-0000-0900-0000C8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01" name="Szövegdoboz 200">
          <a:extLst>
            <a:ext uri="{FF2B5EF4-FFF2-40B4-BE49-F238E27FC236}">
              <a16:creationId xmlns:a16="http://schemas.microsoft.com/office/drawing/2014/main" id="{00000000-0008-0000-0900-0000C9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02" name="Szövegdoboz 201">
          <a:extLst>
            <a:ext uri="{FF2B5EF4-FFF2-40B4-BE49-F238E27FC236}">
              <a16:creationId xmlns:a16="http://schemas.microsoft.com/office/drawing/2014/main" id="{00000000-0008-0000-0900-0000CA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03" name="Szövegdoboz 202">
          <a:extLst>
            <a:ext uri="{FF2B5EF4-FFF2-40B4-BE49-F238E27FC236}">
              <a16:creationId xmlns:a16="http://schemas.microsoft.com/office/drawing/2014/main" id="{00000000-0008-0000-0900-0000CB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04" name="Szövegdoboz 203">
          <a:extLst>
            <a:ext uri="{FF2B5EF4-FFF2-40B4-BE49-F238E27FC236}">
              <a16:creationId xmlns:a16="http://schemas.microsoft.com/office/drawing/2014/main" id="{00000000-0008-0000-0900-0000CC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05" name="Szövegdoboz 204">
          <a:extLst>
            <a:ext uri="{FF2B5EF4-FFF2-40B4-BE49-F238E27FC236}">
              <a16:creationId xmlns:a16="http://schemas.microsoft.com/office/drawing/2014/main" id="{00000000-0008-0000-0900-0000CD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06" name="Szövegdoboz 205">
          <a:extLst>
            <a:ext uri="{FF2B5EF4-FFF2-40B4-BE49-F238E27FC236}">
              <a16:creationId xmlns:a16="http://schemas.microsoft.com/office/drawing/2014/main" id="{00000000-0008-0000-0900-0000CE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07" name="Szövegdoboz 206">
          <a:extLst>
            <a:ext uri="{FF2B5EF4-FFF2-40B4-BE49-F238E27FC236}">
              <a16:creationId xmlns:a16="http://schemas.microsoft.com/office/drawing/2014/main" id="{00000000-0008-0000-0900-0000CF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08" name="Szövegdoboz 207">
          <a:extLst>
            <a:ext uri="{FF2B5EF4-FFF2-40B4-BE49-F238E27FC236}">
              <a16:creationId xmlns:a16="http://schemas.microsoft.com/office/drawing/2014/main" id="{00000000-0008-0000-0900-0000D0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09" name="Szövegdoboz 208">
          <a:extLst>
            <a:ext uri="{FF2B5EF4-FFF2-40B4-BE49-F238E27FC236}">
              <a16:creationId xmlns:a16="http://schemas.microsoft.com/office/drawing/2014/main" id="{00000000-0008-0000-0900-0000D1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10" name="Szövegdoboz 209">
          <a:extLst>
            <a:ext uri="{FF2B5EF4-FFF2-40B4-BE49-F238E27FC236}">
              <a16:creationId xmlns:a16="http://schemas.microsoft.com/office/drawing/2014/main" id="{00000000-0008-0000-0900-0000D2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11" name="Szövegdoboz 210">
          <a:extLst>
            <a:ext uri="{FF2B5EF4-FFF2-40B4-BE49-F238E27FC236}">
              <a16:creationId xmlns:a16="http://schemas.microsoft.com/office/drawing/2014/main" id="{00000000-0008-0000-0900-0000D3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12" name="Szövegdoboz 211">
          <a:extLst>
            <a:ext uri="{FF2B5EF4-FFF2-40B4-BE49-F238E27FC236}">
              <a16:creationId xmlns:a16="http://schemas.microsoft.com/office/drawing/2014/main" id="{00000000-0008-0000-0900-0000D4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13" name="Szövegdoboz 212">
          <a:extLst>
            <a:ext uri="{FF2B5EF4-FFF2-40B4-BE49-F238E27FC236}">
              <a16:creationId xmlns:a16="http://schemas.microsoft.com/office/drawing/2014/main" id="{00000000-0008-0000-0900-0000D5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14" name="Szövegdoboz 213">
          <a:extLst>
            <a:ext uri="{FF2B5EF4-FFF2-40B4-BE49-F238E27FC236}">
              <a16:creationId xmlns:a16="http://schemas.microsoft.com/office/drawing/2014/main" id="{00000000-0008-0000-0900-0000D6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15" name="Szövegdoboz 214">
          <a:extLst>
            <a:ext uri="{FF2B5EF4-FFF2-40B4-BE49-F238E27FC236}">
              <a16:creationId xmlns:a16="http://schemas.microsoft.com/office/drawing/2014/main" id="{00000000-0008-0000-0900-0000D7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16" name="Szövegdoboz 215">
          <a:extLst>
            <a:ext uri="{FF2B5EF4-FFF2-40B4-BE49-F238E27FC236}">
              <a16:creationId xmlns:a16="http://schemas.microsoft.com/office/drawing/2014/main" id="{00000000-0008-0000-0900-0000D8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17" name="Szövegdoboz 216">
          <a:extLst>
            <a:ext uri="{FF2B5EF4-FFF2-40B4-BE49-F238E27FC236}">
              <a16:creationId xmlns:a16="http://schemas.microsoft.com/office/drawing/2014/main" id="{00000000-0008-0000-0900-0000D9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218" name="Szövegdoboz 217">
          <a:extLst>
            <a:ext uri="{FF2B5EF4-FFF2-40B4-BE49-F238E27FC236}">
              <a16:creationId xmlns:a16="http://schemas.microsoft.com/office/drawing/2014/main" id="{00000000-0008-0000-0900-0000DA000000}"/>
            </a:ext>
          </a:extLst>
        </xdr:cNvPr>
        <xdr:cNvSpPr txBox="1"/>
      </xdr:nvSpPr>
      <xdr:spPr>
        <a:xfrm>
          <a:off x="1308735" y="1171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19" name="Szövegdoboz 218">
          <a:extLst>
            <a:ext uri="{FF2B5EF4-FFF2-40B4-BE49-F238E27FC236}">
              <a16:creationId xmlns:a16="http://schemas.microsoft.com/office/drawing/2014/main" id="{00000000-0008-0000-0900-0000DB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20" name="Szövegdoboz 219">
          <a:extLst>
            <a:ext uri="{FF2B5EF4-FFF2-40B4-BE49-F238E27FC236}">
              <a16:creationId xmlns:a16="http://schemas.microsoft.com/office/drawing/2014/main" id="{00000000-0008-0000-0900-0000DC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21" name="Szövegdoboz 220">
          <a:extLst>
            <a:ext uri="{FF2B5EF4-FFF2-40B4-BE49-F238E27FC236}">
              <a16:creationId xmlns:a16="http://schemas.microsoft.com/office/drawing/2014/main" id="{00000000-0008-0000-0900-0000DD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22" name="Szövegdoboz 221">
          <a:extLst>
            <a:ext uri="{FF2B5EF4-FFF2-40B4-BE49-F238E27FC236}">
              <a16:creationId xmlns:a16="http://schemas.microsoft.com/office/drawing/2014/main" id="{00000000-0008-0000-0900-0000DE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23" name="Szövegdoboz 222">
          <a:extLst>
            <a:ext uri="{FF2B5EF4-FFF2-40B4-BE49-F238E27FC236}">
              <a16:creationId xmlns:a16="http://schemas.microsoft.com/office/drawing/2014/main" id="{00000000-0008-0000-0900-0000DF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24" name="Szövegdoboz 223">
          <a:extLst>
            <a:ext uri="{FF2B5EF4-FFF2-40B4-BE49-F238E27FC236}">
              <a16:creationId xmlns:a16="http://schemas.microsoft.com/office/drawing/2014/main" id="{00000000-0008-0000-0900-0000E0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25" name="Szövegdoboz 224">
          <a:extLst>
            <a:ext uri="{FF2B5EF4-FFF2-40B4-BE49-F238E27FC236}">
              <a16:creationId xmlns:a16="http://schemas.microsoft.com/office/drawing/2014/main" id="{00000000-0008-0000-0900-0000E1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26" name="Szövegdoboz 225">
          <a:extLst>
            <a:ext uri="{FF2B5EF4-FFF2-40B4-BE49-F238E27FC236}">
              <a16:creationId xmlns:a16="http://schemas.microsoft.com/office/drawing/2014/main" id="{00000000-0008-0000-0900-0000E2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27" name="Szövegdoboz 226">
          <a:extLst>
            <a:ext uri="{FF2B5EF4-FFF2-40B4-BE49-F238E27FC236}">
              <a16:creationId xmlns:a16="http://schemas.microsoft.com/office/drawing/2014/main" id="{00000000-0008-0000-0900-0000E3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28" name="Szövegdoboz 227">
          <a:extLst>
            <a:ext uri="{FF2B5EF4-FFF2-40B4-BE49-F238E27FC236}">
              <a16:creationId xmlns:a16="http://schemas.microsoft.com/office/drawing/2014/main" id="{00000000-0008-0000-0900-0000E4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29" name="Szövegdoboz 228">
          <a:extLst>
            <a:ext uri="{FF2B5EF4-FFF2-40B4-BE49-F238E27FC236}">
              <a16:creationId xmlns:a16="http://schemas.microsoft.com/office/drawing/2014/main" id="{00000000-0008-0000-0900-0000E5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30" name="Szövegdoboz 229">
          <a:extLst>
            <a:ext uri="{FF2B5EF4-FFF2-40B4-BE49-F238E27FC236}">
              <a16:creationId xmlns:a16="http://schemas.microsoft.com/office/drawing/2014/main" id="{00000000-0008-0000-0900-0000E6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31" name="Szövegdoboz 230">
          <a:extLst>
            <a:ext uri="{FF2B5EF4-FFF2-40B4-BE49-F238E27FC236}">
              <a16:creationId xmlns:a16="http://schemas.microsoft.com/office/drawing/2014/main" id="{00000000-0008-0000-0900-0000E7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32" name="Szövegdoboz 231">
          <a:extLst>
            <a:ext uri="{FF2B5EF4-FFF2-40B4-BE49-F238E27FC236}">
              <a16:creationId xmlns:a16="http://schemas.microsoft.com/office/drawing/2014/main" id="{00000000-0008-0000-0900-0000E8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33" name="Szövegdoboz 232">
          <a:extLst>
            <a:ext uri="{FF2B5EF4-FFF2-40B4-BE49-F238E27FC236}">
              <a16:creationId xmlns:a16="http://schemas.microsoft.com/office/drawing/2014/main" id="{00000000-0008-0000-0900-0000E9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34" name="Szövegdoboz 233">
          <a:extLst>
            <a:ext uri="{FF2B5EF4-FFF2-40B4-BE49-F238E27FC236}">
              <a16:creationId xmlns:a16="http://schemas.microsoft.com/office/drawing/2014/main" id="{00000000-0008-0000-0900-0000EA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35" name="Szövegdoboz 234">
          <a:extLst>
            <a:ext uri="{FF2B5EF4-FFF2-40B4-BE49-F238E27FC236}">
              <a16:creationId xmlns:a16="http://schemas.microsoft.com/office/drawing/2014/main" id="{00000000-0008-0000-0900-0000EB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36" name="Szövegdoboz 235">
          <a:extLst>
            <a:ext uri="{FF2B5EF4-FFF2-40B4-BE49-F238E27FC236}">
              <a16:creationId xmlns:a16="http://schemas.microsoft.com/office/drawing/2014/main" id="{00000000-0008-0000-0900-0000EC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37" name="Szövegdoboz 236">
          <a:extLst>
            <a:ext uri="{FF2B5EF4-FFF2-40B4-BE49-F238E27FC236}">
              <a16:creationId xmlns:a16="http://schemas.microsoft.com/office/drawing/2014/main" id="{00000000-0008-0000-0900-0000ED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38" name="Szövegdoboz 237">
          <a:extLst>
            <a:ext uri="{FF2B5EF4-FFF2-40B4-BE49-F238E27FC236}">
              <a16:creationId xmlns:a16="http://schemas.microsoft.com/office/drawing/2014/main" id="{00000000-0008-0000-0900-0000EE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39" name="Szövegdoboz 238">
          <a:extLst>
            <a:ext uri="{FF2B5EF4-FFF2-40B4-BE49-F238E27FC236}">
              <a16:creationId xmlns:a16="http://schemas.microsoft.com/office/drawing/2014/main" id="{00000000-0008-0000-0900-0000EF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40" name="Szövegdoboz 239">
          <a:extLst>
            <a:ext uri="{FF2B5EF4-FFF2-40B4-BE49-F238E27FC236}">
              <a16:creationId xmlns:a16="http://schemas.microsoft.com/office/drawing/2014/main" id="{00000000-0008-0000-0900-0000F0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241" name="Szövegdoboz 240">
          <a:extLst>
            <a:ext uri="{FF2B5EF4-FFF2-40B4-BE49-F238E27FC236}">
              <a16:creationId xmlns:a16="http://schemas.microsoft.com/office/drawing/2014/main" id="{00000000-0008-0000-0900-0000F1000000}"/>
            </a:ext>
          </a:extLst>
        </xdr:cNvPr>
        <xdr:cNvSpPr txBox="1"/>
      </xdr:nvSpPr>
      <xdr:spPr>
        <a:xfrm>
          <a:off x="130873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984885</xdr:colOff>
      <xdr:row>0</xdr:row>
      <xdr:rowOff>0</xdr:rowOff>
    </xdr:from>
    <xdr:ext cx="184731" cy="264560"/>
    <xdr:sp macro="" textlink="">
      <xdr:nvSpPr>
        <xdr:cNvPr id="2" name="Szövegdoboz 1">
          <a:extLst>
            <a:ext uri="{FF2B5EF4-FFF2-40B4-BE49-F238E27FC236}">
              <a16:creationId xmlns:a16="http://schemas.microsoft.com/office/drawing/2014/main" id="{00000000-0008-0000-0A00-000002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3" name="Szövegdoboz 2">
          <a:extLst>
            <a:ext uri="{FF2B5EF4-FFF2-40B4-BE49-F238E27FC236}">
              <a16:creationId xmlns:a16="http://schemas.microsoft.com/office/drawing/2014/main" id="{00000000-0008-0000-0A00-000003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4" name="Szövegdoboz 3">
          <a:extLst>
            <a:ext uri="{FF2B5EF4-FFF2-40B4-BE49-F238E27FC236}">
              <a16:creationId xmlns:a16="http://schemas.microsoft.com/office/drawing/2014/main" id="{00000000-0008-0000-0A00-000004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5" name="Szövegdoboz 4">
          <a:extLst>
            <a:ext uri="{FF2B5EF4-FFF2-40B4-BE49-F238E27FC236}">
              <a16:creationId xmlns:a16="http://schemas.microsoft.com/office/drawing/2014/main" id="{00000000-0008-0000-0A00-000005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6" name="Szövegdoboz 5">
          <a:extLst>
            <a:ext uri="{FF2B5EF4-FFF2-40B4-BE49-F238E27FC236}">
              <a16:creationId xmlns:a16="http://schemas.microsoft.com/office/drawing/2014/main" id="{00000000-0008-0000-0A00-000006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7" name="Szövegdoboz 6">
          <a:extLst>
            <a:ext uri="{FF2B5EF4-FFF2-40B4-BE49-F238E27FC236}">
              <a16:creationId xmlns:a16="http://schemas.microsoft.com/office/drawing/2014/main" id="{00000000-0008-0000-0A00-000007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8" name="Szövegdoboz 7">
          <a:extLst>
            <a:ext uri="{FF2B5EF4-FFF2-40B4-BE49-F238E27FC236}">
              <a16:creationId xmlns:a16="http://schemas.microsoft.com/office/drawing/2014/main" id="{00000000-0008-0000-0A00-000008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9" name="Szövegdoboz 8">
          <a:extLst>
            <a:ext uri="{FF2B5EF4-FFF2-40B4-BE49-F238E27FC236}">
              <a16:creationId xmlns:a16="http://schemas.microsoft.com/office/drawing/2014/main" id="{00000000-0008-0000-0A00-000009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10" name="Szövegdoboz 9">
          <a:extLst>
            <a:ext uri="{FF2B5EF4-FFF2-40B4-BE49-F238E27FC236}">
              <a16:creationId xmlns:a16="http://schemas.microsoft.com/office/drawing/2014/main" id="{00000000-0008-0000-0A00-00000A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11" name="Szövegdoboz 10">
          <a:extLst>
            <a:ext uri="{FF2B5EF4-FFF2-40B4-BE49-F238E27FC236}">
              <a16:creationId xmlns:a16="http://schemas.microsoft.com/office/drawing/2014/main" id="{00000000-0008-0000-0A00-00000B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12" name="Szövegdoboz 11">
          <a:extLst>
            <a:ext uri="{FF2B5EF4-FFF2-40B4-BE49-F238E27FC236}">
              <a16:creationId xmlns:a16="http://schemas.microsoft.com/office/drawing/2014/main" id="{00000000-0008-0000-0A00-00000C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13" name="Szövegdoboz 12">
          <a:extLst>
            <a:ext uri="{FF2B5EF4-FFF2-40B4-BE49-F238E27FC236}">
              <a16:creationId xmlns:a16="http://schemas.microsoft.com/office/drawing/2014/main" id="{00000000-0008-0000-0A00-00000D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14" name="Szövegdoboz 13">
          <a:extLst>
            <a:ext uri="{FF2B5EF4-FFF2-40B4-BE49-F238E27FC236}">
              <a16:creationId xmlns:a16="http://schemas.microsoft.com/office/drawing/2014/main" id="{00000000-0008-0000-0A00-00000E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15" name="Szövegdoboz 14">
          <a:extLst>
            <a:ext uri="{FF2B5EF4-FFF2-40B4-BE49-F238E27FC236}">
              <a16:creationId xmlns:a16="http://schemas.microsoft.com/office/drawing/2014/main" id="{00000000-0008-0000-0A00-00000F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16" name="Szövegdoboz 15">
          <a:extLst>
            <a:ext uri="{FF2B5EF4-FFF2-40B4-BE49-F238E27FC236}">
              <a16:creationId xmlns:a16="http://schemas.microsoft.com/office/drawing/2014/main" id="{00000000-0008-0000-0A00-000010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17" name="Szövegdoboz 16">
          <a:extLst>
            <a:ext uri="{FF2B5EF4-FFF2-40B4-BE49-F238E27FC236}">
              <a16:creationId xmlns:a16="http://schemas.microsoft.com/office/drawing/2014/main" id="{00000000-0008-0000-0A00-000011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18" name="Szövegdoboz 17">
          <a:extLst>
            <a:ext uri="{FF2B5EF4-FFF2-40B4-BE49-F238E27FC236}">
              <a16:creationId xmlns:a16="http://schemas.microsoft.com/office/drawing/2014/main" id="{00000000-0008-0000-0A00-000012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19" name="Szövegdoboz 18">
          <a:extLst>
            <a:ext uri="{FF2B5EF4-FFF2-40B4-BE49-F238E27FC236}">
              <a16:creationId xmlns:a16="http://schemas.microsoft.com/office/drawing/2014/main" id="{00000000-0008-0000-0A00-000013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20" name="Szövegdoboz 19">
          <a:extLst>
            <a:ext uri="{FF2B5EF4-FFF2-40B4-BE49-F238E27FC236}">
              <a16:creationId xmlns:a16="http://schemas.microsoft.com/office/drawing/2014/main" id="{00000000-0008-0000-0A00-000014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21" name="Szövegdoboz 20">
          <a:extLst>
            <a:ext uri="{FF2B5EF4-FFF2-40B4-BE49-F238E27FC236}">
              <a16:creationId xmlns:a16="http://schemas.microsoft.com/office/drawing/2014/main" id="{00000000-0008-0000-0A00-000015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22" name="Szövegdoboz 21">
          <a:extLst>
            <a:ext uri="{FF2B5EF4-FFF2-40B4-BE49-F238E27FC236}">
              <a16:creationId xmlns:a16="http://schemas.microsoft.com/office/drawing/2014/main" id="{00000000-0008-0000-0A00-000016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23" name="Szövegdoboz 22">
          <a:extLst>
            <a:ext uri="{FF2B5EF4-FFF2-40B4-BE49-F238E27FC236}">
              <a16:creationId xmlns:a16="http://schemas.microsoft.com/office/drawing/2014/main" id="{00000000-0008-0000-0A00-000017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24" name="Szövegdoboz 23">
          <a:extLst>
            <a:ext uri="{FF2B5EF4-FFF2-40B4-BE49-F238E27FC236}">
              <a16:creationId xmlns:a16="http://schemas.microsoft.com/office/drawing/2014/main" id="{00000000-0008-0000-0A00-000018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25" name="Szövegdoboz 24">
          <a:extLst>
            <a:ext uri="{FF2B5EF4-FFF2-40B4-BE49-F238E27FC236}">
              <a16:creationId xmlns:a16="http://schemas.microsoft.com/office/drawing/2014/main" id="{00000000-0008-0000-0A00-000019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26" name="Szövegdoboz 25">
          <a:extLst>
            <a:ext uri="{FF2B5EF4-FFF2-40B4-BE49-F238E27FC236}">
              <a16:creationId xmlns:a16="http://schemas.microsoft.com/office/drawing/2014/main" id="{00000000-0008-0000-0A00-00001A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27" name="Szövegdoboz 26">
          <a:extLst>
            <a:ext uri="{FF2B5EF4-FFF2-40B4-BE49-F238E27FC236}">
              <a16:creationId xmlns:a16="http://schemas.microsoft.com/office/drawing/2014/main" id="{00000000-0008-0000-0A00-00001B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28" name="Szövegdoboz 27">
          <a:extLst>
            <a:ext uri="{FF2B5EF4-FFF2-40B4-BE49-F238E27FC236}">
              <a16:creationId xmlns:a16="http://schemas.microsoft.com/office/drawing/2014/main" id="{00000000-0008-0000-0A00-00001C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29" name="Szövegdoboz 28">
          <a:extLst>
            <a:ext uri="{FF2B5EF4-FFF2-40B4-BE49-F238E27FC236}">
              <a16:creationId xmlns:a16="http://schemas.microsoft.com/office/drawing/2014/main" id="{00000000-0008-0000-0A00-00001D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30" name="Szövegdoboz 29">
          <a:extLst>
            <a:ext uri="{FF2B5EF4-FFF2-40B4-BE49-F238E27FC236}">
              <a16:creationId xmlns:a16="http://schemas.microsoft.com/office/drawing/2014/main" id="{00000000-0008-0000-0A00-00001E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31" name="Szövegdoboz 30">
          <a:extLst>
            <a:ext uri="{FF2B5EF4-FFF2-40B4-BE49-F238E27FC236}">
              <a16:creationId xmlns:a16="http://schemas.microsoft.com/office/drawing/2014/main" id="{00000000-0008-0000-0A00-00001F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32" name="Szövegdoboz 31">
          <a:extLst>
            <a:ext uri="{FF2B5EF4-FFF2-40B4-BE49-F238E27FC236}">
              <a16:creationId xmlns:a16="http://schemas.microsoft.com/office/drawing/2014/main" id="{00000000-0008-0000-0A00-000020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33" name="Szövegdoboz 32">
          <a:extLst>
            <a:ext uri="{FF2B5EF4-FFF2-40B4-BE49-F238E27FC236}">
              <a16:creationId xmlns:a16="http://schemas.microsoft.com/office/drawing/2014/main" id="{00000000-0008-0000-0A00-000021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34" name="Szövegdoboz 33">
          <a:extLst>
            <a:ext uri="{FF2B5EF4-FFF2-40B4-BE49-F238E27FC236}">
              <a16:creationId xmlns:a16="http://schemas.microsoft.com/office/drawing/2014/main" id="{00000000-0008-0000-0A00-000022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35" name="Szövegdoboz 34">
          <a:extLst>
            <a:ext uri="{FF2B5EF4-FFF2-40B4-BE49-F238E27FC236}">
              <a16:creationId xmlns:a16="http://schemas.microsoft.com/office/drawing/2014/main" id="{00000000-0008-0000-0A00-000023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36" name="Szövegdoboz 35">
          <a:extLst>
            <a:ext uri="{FF2B5EF4-FFF2-40B4-BE49-F238E27FC236}">
              <a16:creationId xmlns:a16="http://schemas.microsoft.com/office/drawing/2014/main" id="{00000000-0008-0000-0A00-000024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37" name="Szövegdoboz 36">
          <a:extLst>
            <a:ext uri="{FF2B5EF4-FFF2-40B4-BE49-F238E27FC236}">
              <a16:creationId xmlns:a16="http://schemas.microsoft.com/office/drawing/2014/main" id="{00000000-0008-0000-0A00-000025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38" name="Szövegdoboz 37">
          <a:extLst>
            <a:ext uri="{FF2B5EF4-FFF2-40B4-BE49-F238E27FC236}">
              <a16:creationId xmlns:a16="http://schemas.microsoft.com/office/drawing/2014/main" id="{00000000-0008-0000-0A00-000026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39" name="Szövegdoboz 38">
          <a:extLst>
            <a:ext uri="{FF2B5EF4-FFF2-40B4-BE49-F238E27FC236}">
              <a16:creationId xmlns:a16="http://schemas.microsoft.com/office/drawing/2014/main" id="{00000000-0008-0000-0A00-000027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40" name="Szövegdoboz 39">
          <a:extLst>
            <a:ext uri="{FF2B5EF4-FFF2-40B4-BE49-F238E27FC236}">
              <a16:creationId xmlns:a16="http://schemas.microsoft.com/office/drawing/2014/main" id="{00000000-0008-0000-0A00-000028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41" name="Szövegdoboz 40">
          <a:extLst>
            <a:ext uri="{FF2B5EF4-FFF2-40B4-BE49-F238E27FC236}">
              <a16:creationId xmlns:a16="http://schemas.microsoft.com/office/drawing/2014/main" id="{00000000-0008-0000-0A00-000029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42" name="Szövegdoboz 41">
          <a:extLst>
            <a:ext uri="{FF2B5EF4-FFF2-40B4-BE49-F238E27FC236}">
              <a16:creationId xmlns:a16="http://schemas.microsoft.com/office/drawing/2014/main" id="{00000000-0008-0000-0A00-00002A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43" name="Szövegdoboz 42">
          <a:extLst>
            <a:ext uri="{FF2B5EF4-FFF2-40B4-BE49-F238E27FC236}">
              <a16:creationId xmlns:a16="http://schemas.microsoft.com/office/drawing/2014/main" id="{00000000-0008-0000-0A00-00002B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44" name="Szövegdoboz 43">
          <a:extLst>
            <a:ext uri="{FF2B5EF4-FFF2-40B4-BE49-F238E27FC236}">
              <a16:creationId xmlns:a16="http://schemas.microsoft.com/office/drawing/2014/main" id="{00000000-0008-0000-0A00-00002C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45" name="Szövegdoboz 44">
          <a:extLst>
            <a:ext uri="{FF2B5EF4-FFF2-40B4-BE49-F238E27FC236}">
              <a16:creationId xmlns:a16="http://schemas.microsoft.com/office/drawing/2014/main" id="{00000000-0008-0000-0A00-00002D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46" name="Szövegdoboz 45">
          <a:extLst>
            <a:ext uri="{FF2B5EF4-FFF2-40B4-BE49-F238E27FC236}">
              <a16:creationId xmlns:a16="http://schemas.microsoft.com/office/drawing/2014/main" id="{00000000-0008-0000-0A00-00002E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47" name="Szövegdoboz 46">
          <a:extLst>
            <a:ext uri="{FF2B5EF4-FFF2-40B4-BE49-F238E27FC236}">
              <a16:creationId xmlns:a16="http://schemas.microsoft.com/office/drawing/2014/main" id="{00000000-0008-0000-0A00-00002F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48" name="Szövegdoboz 47">
          <a:extLst>
            <a:ext uri="{FF2B5EF4-FFF2-40B4-BE49-F238E27FC236}">
              <a16:creationId xmlns:a16="http://schemas.microsoft.com/office/drawing/2014/main" id="{00000000-0008-0000-0A00-000030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49" name="Szövegdoboz 48">
          <a:extLst>
            <a:ext uri="{FF2B5EF4-FFF2-40B4-BE49-F238E27FC236}">
              <a16:creationId xmlns:a16="http://schemas.microsoft.com/office/drawing/2014/main" id="{00000000-0008-0000-0A00-000031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50" name="Szövegdoboz 49">
          <a:extLst>
            <a:ext uri="{FF2B5EF4-FFF2-40B4-BE49-F238E27FC236}">
              <a16:creationId xmlns:a16="http://schemas.microsoft.com/office/drawing/2014/main" id="{00000000-0008-0000-0A00-000032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51" name="Szövegdoboz 50">
          <a:extLst>
            <a:ext uri="{FF2B5EF4-FFF2-40B4-BE49-F238E27FC236}">
              <a16:creationId xmlns:a16="http://schemas.microsoft.com/office/drawing/2014/main" id="{00000000-0008-0000-0A00-000033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52" name="Szövegdoboz 51">
          <a:extLst>
            <a:ext uri="{FF2B5EF4-FFF2-40B4-BE49-F238E27FC236}">
              <a16:creationId xmlns:a16="http://schemas.microsoft.com/office/drawing/2014/main" id="{00000000-0008-0000-0A00-000034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53" name="Szövegdoboz 52">
          <a:extLst>
            <a:ext uri="{FF2B5EF4-FFF2-40B4-BE49-F238E27FC236}">
              <a16:creationId xmlns:a16="http://schemas.microsoft.com/office/drawing/2014/main" id="{00000000-0008-0000-0A00-000035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54" name="Szövegdoboz 53">
          <a:extLst>
            <a:ext uri="{FF2B5EF4-FFF2-40B4-BE49-F238E27FC236}">
              <a16:creationId xmlns:a16="http://schemas.microsoft.com/office/drawing/2014/main" id="{00000000-0008-0000-0A00-000036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55" name="Szövegdoboz 54">
          <a:extLst>
            <a:ext uri="{FF2B5EF4-FFF2-40B4-BE49-F238E27FC236}">
              <a16:creationId xmlns:a16="http://schemas.microsoft.com/office/drawing/2014/main" id="{00000000-0008-0000-0A00-000037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56" name="Szövegdoboz 55">
          <a:extLst>
            <a:ext uri="{FF2B5EF4-FFF2-40B4-BE49-F238E27FC236}">
              <a16:creationId xmlns:a16="http://schemas.microsoft.com/office/drawing/2014/main" id="{00000000-0008-0000-0A00-000038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57" name="Szövegdoboz 56">
          <a:extLst>
            <a:ext uri="{FF2B5EF4-FFF2-40B4-BE49-F238E27FC236}">
              <a16:creationId xmlns:a16="http://schemas.microsoft.com/office/drawing/2014/main" id="{00000000-0008-0000-0A00-000039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58" name="Szövegdoboz 57">
          <a:extLst>
            <a:ext uri="{FF2B5EF4-FFF2-40B4-BE49-F238E27FC236}">
              <a16:creationId xmlns:a16="http://schemas.microsoft.com/office/drawing/2014/main" id="{00000000-0008-0000-0A00-00003A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59" name="Szövegdoboz 58">
          <a:extLst>
            <a:ext uri="{FF2B5EF4-FFF2-40B4-BE49-F238E27FC236}">
              <a16:creationId xmlns:a16="http://schemas.microsoft.com/office/drawing/2014/main" id="{00000000-0008-0000-0A00-00003B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60" name="Szövegdoboz 59">
          <a:extLst>
            <a:ext uri="{FF2B5EF4-FFF2-40B4-BE49-F238E27FC236}">
              <a16:creationId xmlns:a16="http://schemas.microsoft.com/office/drawing/2014/main" id="{00000000-0008-0000-0A00-00003C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61" name="Szövegdoboz 60">
          <a:extLst>
            <a:ext uri="{FF2B5EF4-FFF2-40B4-BE49-F238E27FC236}">
              <a16:creationId xmlns:a16="http://schemas.microsoft.com/office/drawing/2014/main" id="{00000000-0008-0000-0A00-00003D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62" name="Szövegdoboz 61">
          <a:extLst>
            <a:ext uri="{FF2B5EF4-FFF2-40B4-BE49-F238E27FC236}">
              <a16:creationId xmlns:a16="http://schemas.microsoft.com/office/drawing/2014/main" id="{00000000-0008-0000-0A00-00003E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63" name="Szövegdoboz 62">
          <a:extLst>
            <a:ext uri="{FF2B5EF4-FFF2-40B4-BE49-F238E27FC236}">
              <a16:creationId xmlns:a16="http://schemas.microsoft.com/office/drawing/2014/main" id="{00000000-0008-0000-0A00-00003F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64" name="Szövegdoboz 63">
          <a:extLst>
            <a:ext uri="{FF2B5EF4-FFF2-40B4-BE49-F238E27FC236}">
              <a16:creationId xmlns:a16="http://schemas.microsoft.com/office/drawing/2014/main" id="{00000000-0008-0000-0A00-000040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65" name="Szövegdoboz 64">
          <a:extLst>
            <a:ext uri="{FF2B5EF4-FFF2-40B4-BE49-F238E27FC236}">
              <a16:creationId xmlns:a16="http://schemas.microsoft.com/office/drawing/2014/main" id="{00000000-0008-0000-0A00-000041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66" name="Szövegdoboz 65">
          <a:extLst>
            <a:ext uri="{FF2B5EF4-FFF2-40B4-BE49-F238E27FC236}">
              <a16:creationId xmlns:a16="http://schemas.microsoft.com/office/drawing/2014/main" id="{00000000-0008-0000-0A00-000042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67" name="Szövegdoboz 66">
          <a:extLst>
            <a:ext uri="{FF2B5EF4-FFF2-40B4-BE49-F238E27FC236}">
              <a16:creationId xmlns:a16="http://schemas.microsoft.com/office/drawing/2014/main" id="{00000000-0008-0000-0A00-000043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68" name="Szövegdoboz 67">
          <a:extLst>
            <a:ext uri="{FF2B5EF4-FFF2-40B4-BE49-F238E27FC236}">
              <a16:creationId xmlns:a16="http://schemas.microsoft.com/office/drawing/2014/main" id="{00000000-0008-0000-0A00-000044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69" name="Szövegdoboz 68">
          <a:extLst>
            <a:ext uri="{FF2B5EF4-FFF2-40B4-BE49-F238E27FC236}">
              <a16:creationId xmlns:a16="http://schemas.microsoft.com/office/drawing/2014/main" id="{00000000-0008-0000-0A00-000045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70" name="Szövegdoboz 69">
          <a:extLst>
            <a:ext uri="{FF2B5EF4-FFF2-40B4-BE49-F238E27FC236}">
              <a16:creationId xmlns:a16="http://schemas.microsoft.com/office/drawing/2014/main" id="{00000000-0008-0000-0A00-000046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71" name="Szövegdoboz 70">
          <a:extLst>
            <a:ext uri="{FF2B5EF4-FFF2-40B4-BE49-F238E27FC236}">
              <a16:creationId xmlns:a16="http://schemas.microsoft.com/office/drawing/2014/main" id="{00000000-0008-0000-0A00-000047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72" name="Szövegdoboz 71">
          <a:extLst>
            <a:ext uri="{FF2B5EF4-FFF2-40B4-BE49-F238E27FC236}">
              <a16:creationId xmlns:a16="http://schemas.microsoft.com/office/drawing/2014/main" id="{00000000-0008-0000-0A00-000048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73" name="Szövegdoboz 72">
          <a:extLst>
            <a:ext uri="{FF2B5EF4-FFF2-40B4-BE49-F238E27FC236}">
              <a16:creationId xmlns:a16="http://schemas.microsoft.com/office/drawing/2014/main" id="{00000000-0008-0000-0A00-000049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74" name="Szövegdoboz 73">
          <a:extLst>
            <a:ext uri="{FF2B5EF4-FFF2-40B4-BE49-F238E27FC236}">
              <a16:creationId xmlns:a16="http://schemas.microsoft.com/office/drawing/2014/main" id="{00000000-0008-0000-0A00-00004A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0</xdr:row>
      <xdr:rowOff>0</xdr:rowOff>
    </xdr:from>
    <xdr:ext cx="184731" cy="264560"/>
    <xdr:sp macro="" textlink="">
      <xdr:nvSpPr>
        <xdr:cNvPr id="75" name="Szövegdoboz 74">
          <a:extLst>
            <a:ext uri="{FF2B5EF4-FFF2-40B4-BE49-F238E27FC236}">
              <a16:creationId xmlns:a16="http://schemas.microsoft.com/office/drawing/2014/main" id="{00000000-0008-0000-0A00-00004B000000}"/>
            </a:ext>
          </a:extLst>
        </xdr:cNvPr>
        <xdr:cNvSpPr txBox="1"/>
      </xdr:nvSpPr>
      <xdr:spPr>
        <a:xfrm>
          <a:off x="1594485"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76" name="Szövegdoboz 75">
          <a:extLst>
            <a:ext uri="{FF2B5EF4-FFF2-40B4-BE49-F238E27FC236}">
              <a16:creationId xmlns:a16="http://schemas.microsoft.com/office/drawing/2014/main" id="{00000000-0008-0000-0A00-00004C000000}"/>
            </a:ext>
          </a:extLst>
        </xdr:cNvPr>
        <xdr:cNvSpPr txBox="1"/>
      </xdr:nvSpPr>
      <xdr:spPr>
        <a:xfrm>
          <a:off x="159448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77" name="Szövegdoboz 76">
          <a:extLst>
            <a:ext uri="{FF2B5EF4-FFF2-40B4-BE49-F238E27FC236}">
              <a16:creationId xmlns:a16="http://schemas.microsoft.com/office/drawing/2014/main" id="{00000000-0008-0000-0A00-00004D000000}"/>
            </a:ext>
          </a:extLst>
        </xdr:cNvPr>
        <xdr:cNvSpPr txBox="1"/>
      </xdr:nvSpPr>
      <xdr:spPr>
        <a:xfrm>
          <a:off x="159448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78" name="Szövegdoboz 77">
          <a:extLst>
            <a:ext uri="{FF2B5EF4-FFF2-40B4-BE49-F238E27FC236}">
              <a16:creationId xmlns:a16="http://schemas.microsoft.com/office/drawing/2014/main" id="{00000000-0008-0000-0A00-00004E000000}"/>
            </a:ext>
          </a:extLst>
        </xdr:cNvPr>
        <xdr:cNvSpPr txBox="1"/>
      </xdr:nvSpPr>
      <xdr:spPr>
        <a:xfrm>
          <a:off x="159448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79" name="Szövegdoboz 78">
          <a:extLst>
            <a:ext uri="{FF2B5EF4-FFF2-40B4-BE49-F238E27FC236}">
              <a16:creationId xmlns:a16="http://schemas.microsoft.com/office/drawing/2014/main" id="{00000000-0008-0000-0A00-00004F000000}"/>
            </a:ext>
          </a:extLst>
        </xdr:cNvPr>
        <xdr:cNvSpPr txBox="1"/>
      </xdr:nvSpPr>
      <xdr:spPr>
        <a:xfrm>
          <a:off x="159448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80" name="Szövegdoboz 79">
          <a:extLst>
            <a:ext uri="{FF2B5EF4-FFF2-40B4-BE49-F238E27FC236}">
              <a16:creationId xmlns:a16="http://schemas.microsoft.com/office/drawing/2014/main" id="{00000000-0008-0000-0A00-000050000000}"/>
            </a:ext>
          </a:extLst>
        </xdr:cNvPr>
        <xdr:cNvSpPr txBox="1"/>
      </xdr:nvSpPr>
      <xdr:spPr>
        <a:xfrm>
          <a:off x="159448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81" name="Szövegdoboz 80">
          <a:extLst>
            <a:ext uri="{FF2B5EF4-FFF2-40B4-BE49-F238E27FC236}">
              <a16:creationId xmlns:a16="http://schemas.microsoft.com/office/drawing/2014/main" id="{00000000-0008-0000-0A00-000051000000}"/>
            </a:ext>
          </a:extLst>
        </xdr:cNvPr>
        <xdr:cNvSpPr txBox="1"/>
      </xdr:nvSpPr>
      <xdr:spPr>
        <a:xfrm>
          <a:off x="159448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82" name="Szövegdoboz 81">
          <a:extLst>
            <a:ext uri="{FF2B5EF4-FFF2-40B4-BE49-F238E27FC236}">
              <a16:creationId xmlns:a16="http://schemas.microsoft.com/office/drawing/2014/main" id="{00000000-0008-0000-0A00-000052000000}"/>
            </a:ext>
          </a:extLst>
        </xdr:cNvPr>
        <xdr:cNvSpPr txBox="1"/>
      </xdr:nvSpPr>
      <xdr:spPr>
        <a:xfrm>
          <a:off x="159448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83" name="Szövegdoboz 82">
          <a:extLst>
            <a:ext uri="{FF2B5EF4-FFF2-40B4-BE49-F238E27FC236}">
              <a16:creationId xmlns:a16="http://schemas.microsoft.com/office/drawing/2014/main" id="{00000000-0008-0000-0A00-000053000000}"/>
            </a:ext>
          </a:extLst>
        </xdr:cNvPr>
        <xdr:cNvSpPr txBox="1"/>
      </xdr:nvSpPr>
      <xdr:spPr>
        <a:xfrm>
          <a:off x="159448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84" name="Szövegdoboz 83">
          <a:extLst>
            <a:ext uri="{FF2B5EF4-FFF2-40B4-BE49-F238E27FC236}">
              <a16:creationId xmlns:a16="http://schemas.microsoft.com/office/drawing/2014/main" id="{00000000-0008-0000-0A00-000054000000}"/>
            </a:ext>
          </a:extLst>
        </xdr:cNvPr>
        <xdr:cNvSpPr txBox="1"/>
      </xdr:nvSpPr>
      <xdr:spPr>
        <a:xfrm>
          <a:off x="159448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85" name="Szövegdoboz 84">
          <a:extLst>
            <a:ext uri="{FF2B5EF4-FFF2-40B4-BE49-F238E27FC236}">
              <a16:creationId xmlns:a16="http://schemas.microsoft.com/office/drawing/2014/main" id="{00000000-0008-0000-0A00-000055000000}"/>
            </a:ext>
          </a:extLst>
        </xdr:cNvPr>
        <xdr:cNvSpPr txBox="1"/>
      </xdr:nvSpPr>
      <xdr:spPr>
        <a:xfrm>
          <a:off x="159448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86" name="Szövegdoboz 85">
          <a:extLst>
            <a:ext uri="{FF2B5EF4-FFF2-40B4-BE49-F238E27FC236}">
              <a16:creationId xmlns:a16="http://schemas.microsoft.com/office/drawing/2014/main" id="{00000000-0008-0000-0A00-000056000000}"/>
            </a:ext>
          </a:extLst>
        </xdr:cNvPr>
        <xdr:cNvSpPr txBox="1"/>
      </xdr:nvSpPr>
      <xdr:spPr>
        <a:xfrm>
          <a:off x="1594485" y="1495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87" name="Szövegdoboz 86">
          <a:extLst>
            <a:ext uri="{FF2B5EF4-FFF2-40B4-BE49-F238E27FC236}">
              <a16:creationId xmlns:a16="http://schemas.microsoft.com/office/drawing/2014/main" id="{00000000-0008-0000-0A00-000057000000}"/>
            </a:ext>
          </a:extLst>
        </xdr:cNvPr>
        <xdr:cNvSpPr txBox="1"/>
      </xdr:nvSpPr>
      <xdr:spPr>
        <a:xfrm>
          <a:off x="1594485" y="1495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8</xdr:row>
      <xdr:rowOff>0</xdr:rowOff>
    </xdr:from>
    <xdr:ext cx="184731" cy="264560"/>
    <xdr:sp macro="" textlink="">
      <xdr:nvSpPr>
        <xdr:cNvPr id="88" name="Szövegdoboz 87">
          <a:extLst>
            <a:ext uri="{FF2B5EF4-FFF2-40B4-BE49-F238E27FC236}">
              <a16:creationId xmlns:a16="http://schemas.microsoft.com/office/drawing/2014/main" id="{00000000-0008-0000-0A00-000058000000}"/>
            </a:ext>
          </a:extLst>
        </xdr:cNvPr>
        <xdr:cNvSpPr txBox="1"/>
      </xdr:nvSpPr>
      <xdr:spPr>
        <a:xfrm>
          <a:off x="1594485" y="246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8</xdr:row>
      <xdr:rowOff>0</xdr:rowOff>
    </xdr:from>
    <xdr:ext cx="184731" cy="264560"/>
    <xdr:sp macro="" textlink="">
      <xdr:nvSpPr>
        <xdr:cNvPr id="89" name="Szövegdoboz 88">
          <a:extLst>
            <a:ext uri="{FF2B5EF4-FFF2-40B4-BE49-F238E27FC236}">
              <a16:creationId xmlns:a16="http://schemas.microsoft.com/office/drawing/2014/main" id="{00000000-0008-0000-0A00-000059000000}"/>
            </a:ext>
          </a:extLst>
        </xdr:cNvPr>
        <xdr:cNvSpPr txBox="1"/>
      </xdr:nvSpPr>
      <xdr:spPr>
        <a:xfrm>
          <a:off x="1594485" y="246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15</xdr:row>
      <xdr:rowOff>0</xdr:rowOff>
    </xdr:from>
    <xdr:ext cx="184731" cy="264560"/>
    <xdr:sp macro="" textlink="">
      <xdr:nvSpPr>
        <xdr:cNvPr id="90" name="Szövegdoboz 89">
          <a:extLst>
            <a:ext uri="{FF2B5EF4-FFF2-40B4-BE49-F238E27FC236}">
              <a16:creationId xmlns:a16="http://schemas.microsoft.com/office/drawing/2014/main" id="{00000000-0008-0000-0A00-00005A000000}"/>
            </a:ext>
          </a:extLst>
        </xdr:cNvPr>
        <xdr:cNvSpPr txBox="1"/>
      </xdr:nvSpPr>
      <xdr:spPr>
        <a:xfrm>
          <a:off x="1594485" y="8458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18</xdr:row>
      <xdr:rowOff>0</xdr:rowOff>
    </xdr:from>
    <xdr:ext cx="184731" cy="264560"/>
    <xdr:sp macro="" textlink="">
      <xdr:nvSpPr>
        <xdr:cNvPr id="91" name="Szövegdoboz 90">
          <a:extLst>
            <a:ext uri="{FF2B5EF4-FFF2-40B4-BE49-F238E27FC236}">
              <a16:creationId xmlns:a16="http://schemas.microsoft.com/office/drawing/2014/main" id="{00000000-0008-0000-0A00-00005B000000}"/>
            </a:ext>
          </a:extLst>
        </xdr:cNvPr>
        <xdr:cNvSpPr txBox="1"/>
      </xdr:nvSpPr>
      <xdr:spPr>
        <a:xfrm>
          <a:off x="1594485" y="9429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18</xdr:row>
      <xdr:rowOff>0</xdr:rowOff>
    </xdr:from>
    <xdr:ext cx="184731" cy="264560"/>
    <xdr:sp macro="" textlink="">
      <xdr:nvSpPr>
        <xdr:cNvPr id="92" name="Szövegdoboz 91">
          <a:extLst>
            <a:ext uri="{FF2B5EF4-FFF2-40B4-BE49-F238E27FC236}">
              <a16:creationId xmlns:a16="http://schemas.microsoft.com/office/drawing/2014/main" id="{00000000-0008-0000-0A00-00005C000000}"/>
            </a:ext>
          </a:extLst>
        </xdr:cNvPr>
        <xdr:cNvSpPr txBox="1"/>
      </xdr:nvSpPr>
      <xdr:spPr>
        <a:xfrm>
          <a:off x="1594485" y="9429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16</xdr:row>
      <xdr:rowOff>0</xdr:rowOff>
    </xdr:from>
    <xdr:ext cx="184731" cy="264560"/>
    <xdr:sp macro="" textlink="">
      <xdr:nvSpPr>
        <xdr:cNvPr id="93" name="Szövegdoboz 92">
          <a:extLst>
            <a:ext uri="{FF2B5EF4-FFF2-40B4-BE49-F238E27FC236}">
              <a16:creationId xmlns:a16="http://schemas.microsoft.com/office/drawing/2014/main" id="{00000000-0008-0000-0A00-00005D000000}"/>
            </a:ext>
          </a:extLst>
        </xdr:cNvPr>
        <xdr:cNvSpPr txBox="1"/>
      </xdr:nvSpPr>
      <xdr:spPr>
        <a:xfrm>
          <a:off x="1594485" y="8943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16</xdr:row>
      <xdr:rowOff>0</xdr:rowOff>
    </xdr:from>
    <xdr:ext cx="184731" cy="264560"/>
    <xdr:sp macro="" textlink="">
      <xdr:nvSpPr>
        <xdr:cNvPr id="94" name="Szövegdoboz 93">
          <a:extLst>
            <a:ext uri="{FF2B5EF4-FFF2-40B4-BE49-F238E27FC236}">
              <a16:creationId xmlns:a16="http://schemas.microsoft.com/office/drawing/2014/main" id="{00000000-0008-0000-0A00-00005E000000}"/>
            </a:ext>
          </a:extLst>
        </xdr:cNvPr>
        <xdr:cNvSpPr txBox="1"/>
      </xdr:nvSpPr>
      <xdr:spPr>
        <a:xfrm>
          <a:off x="1594485" y="8943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95" name="Szövegdoboz 94">
          <a:extLst>
            <a:ext uri="{FF2B5EF4-FFF2-40B4-BE49-F238E27FC236}">
              <a16:creationId xmlns:a16="http://schemas.microsoft.com/office/drawing/2014/main" id="{00000000-0008-0000-0A00-00005F000000}"/>
            </a:ext>
          </a:extLst>
        </xdr:cNvPr>
        <xdr:cNvSpPr txBox="1"/>
      </xdr:nvSpPr>
      <xdr:spPr>
        <a:xfrm>
          <a:off x="159448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96" name="Szövegdoboz 95">
          <a:extLst>
            <a:ext uri="{FF2B5EF4-FFF2-40B4-BE49-F238E27FC236}">
              <a16:creationId xmlns:a16="http://schemas.microsoft.com/office/drawing/2014/main" id="{00000000-0008-0000-0A00-000060000000}"/>
            </a:ext>
          </a:extLst>
        </xdr:cNvPr>
        <xdr:cNvSpPr txBox="1"/>
      </xdr:nvSpPr>
      <xdr:spPr>
        <a:xfrm>
          <a:off x="159448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97" name="Szövegdoboz 96">
          <a:extLst>
            <a:ext uri="{FF2B5EF4-FFF2-40B4-BE49-F238E27FC236}">
              <a16:creationId xmlns:a16="http://schemas.microsoft.com/office/drawing/2014/main" id="{00000000-0008-0000-0A00-000061000000}"/>
            </a:ext>
          </a:extLst>
        </xdr:cNvPr>
        <xdr:cNvSpPr txBox="1"/>
      </xdr:nvSpPr>
      <xdr:spPr>
        <a:xfrm>
          <a:off x="159448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98" name="Szövegdoboz 97">
          <a:extLst>
            <a:ext uri="{FF2B5EF4-FFF2-40B4-BE49-F238E27FC236}">
              <a16:creationId xmlns:a16="http://schemas.microsoft.com/office/drawing/2014/main" id="{00000000-0008-0000-0A00-000062000000}"/>
            </a:ext>
          </a:extLst>
        </xdr:cNvPr>
        <xdr:cNvSpPr txBox="1"/>
      </xdr:nvSpPr>
      <xdr:spPr>
        <a:xfrm>
          <a:off x="159448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99" name="Szövegdoboz 98">
          <a:extLst>
            <a:ext uri="{FF2B5EF4-FFF2-40B4-BE49-F238E27FC236}">
              <a16:creationId xmlns:a16="http://schemas.microsoft.com/office/drawing/2014/main" id="{00000000-0008-0000-0A00-000063000000}"/>
            </a:ext>
          </a:extLst>
        </xdr:cNvPr>
        <xdr:cNvSpPr txBox="1"/>
      </xdr:nvSpPr>
      <xdr:spPr>
        <a:xfrm>
          <a:off x="159448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100" name="Szövegdoboz 99">
          <a:extLst>
            <a:ext uri="{FF2B5EF4-FFF2-40B4-BE49-F238E27FC236}">
              <a16:creationId xmlns:a16="http://schemas.microsoft.com/office/drawing/2014/main" id="{00000000-0008-0000-0A00-000064000000}"/>
            </a:ext>
          </a:extLst>
        </xdr:cNvPr>
        <xdr:cNvSpPr txBox="1"/>
      </xdr:nvSpPr>
      <xdr:spPr>
        <a:xfrm>
          <a:off x="159448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01" name="Szövegdoboz 100">
          <a:extLst>
            <a:ext uri="{FF2B5EF4-FFF2-40B4-BE49-F238E27FC236}">
              <a16:creationId xmlns:a16="http://schemas.microsoft.com/office/drawing/2014/main" id="{00000000-0008-0000-0A00-000065000000}"/>
            </a:ext>
          </a:extLst>
        </xdr:cNvPr>
        <xdr:cNvSpPr txBox="1"/>
      </xdr:nvSpPr>
      <xdr:spPr>
        <a:xfrm>
          <a:off x="159448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3</xdr:row>
      <xdr:rowOff>0</xdr:rowOff>
    </xdr:from>
    <xdr:ext cx="184731" cy="264560"/>
    <xdr:sp macro="" textlink="">
      <xdr:nvSpPr>
        <xdr:cNvPr id="102" name="Szövegdoboz 101">
          <a:extLst>
            <a:ext uri="{FF2B5EF4-FFF2-40B4-BE49-F238E27FC236}">
              <a16:creationId xmlns:a16="http://schemas.microsoft.com/office/drawing/2014/main" id="{00000000-0008-0000-0A00-000066000000}"/>
            </a:ext>
          </a:extLst>
        </xdr:cNvPr>
        <xdr:cNvSpPr txBox="1"/>
      </xdr:nvSpPr>
      <xdr:spPr>
        <a:xfrm>
          <a:off x="1594485"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103" name="Szövegdoboz 102">
          <a:extLst>
            <a:ext uri="{FF2B5EF4-FFF2-40B4-BE49-F238E27FC236}">
              <a16:creationId xmlns:a16="http://schemas.microsoft.com/office/drawing/2014/main" id="{00000000-0008-0000-0A00-000067000000}"/>
            </a:ext>
          </a:extLst>
        </xdr:cNvPr>
        <xdr:cNvSpPr txBox="1"/>
      </xdr:nvSpPr>
      <xdr:spPr>
        <a:xfrm>
          <a:off x="159448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4</xdr:row>
      <xdr:rowOff>0</xdr:rowOff>
    </xdr:from>
    <xdr:ext cx="184731" cy="264560"/>
    <xdr:sp macro="" textlink="">
      <xdr:nvSpPr>
        <xdr:cNvPr id="104" name="Szövegdoboz 103">
          <a:extLst>
            <a:ext uri="{FF2B5EF4-FFF2-40B4-BE49-F238E27FC236}">
              <a16:creationId xmlns:a16="http://schemas.microsoft.com/office/drawing/2014/main" id="{00000000-0008-0000-0A00-000068000000}"/>
            </a:ext>
          </a:extLst>
        </xdr:cNvPr>
        <xdr:cNvSpPr txBox="1"/>
      </xdr:nvSpPr>
      <xdr:spPr>
        <a:xfrm>
          <a:off x="159448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105" name="Szövegdoboz 104">
          <a:extLst>
            <a:ext uri="{FF2B5EF4-FFF2-40B4-BE49-F238E27FC236}">
              <a16:creationId xmlns:a16="http://schemas.microsoft.com/office/drawing/2014/main" id="{00000000-0008-0000-0A00-000069000000}"/>
            </a:ext>
          </a:extLst>
        </xdr:cNvPr>
        <xdr:cNvSpPr txBox="1"/>
      </xdr:nvSpPr>
      <xdr:spPr>
        <a:xfrm>
          <a:off x="1594485" y="1495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5</xdr:row>
      <xdr:rowOff>0</xdr:rowOff>
    </xdr:from>
    <xdr:ext cx="184731" cy="264560"/>
    <xdr:sp macro="" textlink="">
      <xdr:nvSpPr>
        <xdr:cNvPr id="106" name="Szövegdoboz 105">
          <a:extLst>
            <a:ext uri="{FF2B5EF4-FFF2-40B4-BE49-F238E27FC236}">
              <a16:creationId xmlns:a16="http://schemas.microsoft.com/office/drawing/2014/main" id="{00000000-0008-0000-0A00-00006A000000}"/>
            </a:ext>
          </a:extLst>
        </xdr:cNvPr>
        <xdr:cNvSpPr txBox="1"/>
      </xdr:nvSpPr>
      <xdr:spPr>
        <a:xfrm>
          <a:off x="1594485" y="1495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8</xdr:row>
      <xdr:rowOff>0</xdr:rowOff>
    </xdr:from>
    <xdr:ext cx="184731" cy="264560"/>
    <xdr:sp macro="" textlink="">
      <xdr:nvSpPr>
        <xdr:cNvPr id="107" name="Szövegdoboz 106">
          <a:extLst>
            <a:ext uri="{FF2B5EF4-FFF2-40B4-BE49-F238E27FC236}">
              <a16:creationId xmlns:a16="http://schemas.microsoft.com/office/drawing/2014/main" id="{00000000-0008-0000-0A00-00006B000000}"/>
            </a:ext>
          </a:extLst>
        </xdr:cNvPr>
        <xdr:cNvSpPr txBox="1"/>
      </xdr:nvSpPr>
      <xdr:spPr>
        <a:xfrm>
          <a:off x="1594485" y="246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15</xdr:row>
      <xdr:rowOff>0</xdr:rowOff>
    </xdr:from>
    <xdr:ext cx="184731" cy="264560"/>
    <xdr:sp macro="" textlink="">
      <xdr:nvSpPr>
        <xdr:cNvPr id="108" name="Szövegdoboz 107">
          <a:extLst>
            <a:ext uri="{FF2B5EF4-FFF2-40B4-BE49-F238E27FC236}">
              <a16:creationId xmlns:a16="http://schemas.microsoft.com/office/drawing/2014/main" id="{00000000-0008-0000-0A00-00006C000000}"/>
            </a:ext>
          </a:extLst>
        </xdr:cNvPr>
        <xdr:cNvSpPr txBox="1"/>
      </xdr:nvSpPr>
      <xdr:spPr>
        <a:xfrm>
          <a:off x="1594485" y="8458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18</xdr:row>
      <xdr:rowOff>0</xdr:rowOff>
    </xdr:from>
    <xdr:ext cx="184731" cy="264560"/>
    <xdr:sp macro="" textlink="">
      <xdr:nvSpPr>
        <xdr:cNvPr id="109" name="Szövegdoboz 108">
          <a:extLst>
            <a:ext uri="{FF2B5EF4-FFF2-40B4-BE49-F238E27FC236}">
              <a16:creationId xmlns:a16="http://schemas.microsoft.com/office/drawing/2014/main" id="{00000000-0008-0000-0A00-00006D000000}"/>
            </a:ext>
          </a:extLst>
        </xdr:cNvPr>
        <xdr:cNvSpPr txBox="1"/>
      </xdr:nvSpPr>
      <xdr:spPr>
        <a:xfrm>
          <a:off x="1594485" y="9429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18</xdr:row>
      <xdr:rowOff>0</xdr:rowOff>
    </xdr:from>
    <xdr:ext cx="184731" cy="264560"/>
    <xdr:sp macro="" textlink="">
      <xdr:nvSpPr>
        <xdr:cNvPr id="110" name="Szövegdoboz 109">
          <a:extLst>
            <a:ext uri="{FF2B5EF4-FFF2-40B4-BE49-F238E27FC236}">
              <a16:creationId xmlns:a16="http://schemas.microsoft.com/office/drawing/2014/main" id="{00000000-0008-0000-0A00-00006E000000}"/>
            </a:ext>
          </a:extLst>
        </xdr:cNvPr>
        <xdr:cNvSpPr txBox="1"/>
      </xdr:nvSpPr>
      <xdr:spPr>
        <a:xfrm>
          <a:off x="1594485" y="9429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16</xdr:row>
      <xdr:rowOff>0</xdr:rowOff>
    </xdr:from>
    <xdr:ext cx="184731" cy="264560"/>
    <xdr:sp macro="" textlink="">
      <xdr:nvSpPr>
        <xdr:cNvPr id="111" name="Szövegdoboz 110">
          <a:extLst>
            <a:ext uri="{FF2B5EF4-FFF2-40B4-BE49-F238E27FC236}">
              <a16:creationId xmlns:a16="http://schemas.microsoft.com/office/drawing/2014/main" id="{00000000-0008-0000-0A00-00006F000000}"/>
            </a:ext>
          </a:extLst>
        </xdr:cNvPr>
        <xdr:cNvSpPr txBox="1"/>
      </xdr:nvSpPr>
      <xdr:spPr>
        <a:xfrm>
          <a:off x="1594485" y="8943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oneCellAnchor>
    <xdr:from>
      <xdr:col>1</xdr:col>
      <xdr:colOff>984885</xdr:colOff>
      <xdr:row>16</xdr:row>
      <xdr:rowOff>0</xdr:rowOff>
    </xdr:from>
    <xdr:ext cx="184731" cy="264560"/>
    <xdr:sp macro="" textlink="">
      <xdr:nvSpPr>
        <xdr:cNvPr id="112" name="Szövegdoboz 111">
          <a:extLst>
            <a:ext uri="{FF2B5EF4-FFF2-40B4-BE49-F238E27FC236}">
              <a16:creationId xmlns:a16="http://schemas.microsoft.com/office/drawing/2014/main" id="{00000000-0008-0000-0A00-000070000000}"/>
            </a:ext>
          </a:extLst>
        </xdr:cNvPr>
        <xdr:cNvSpPr txBox="1"/>
      </xdr:nvSpPr>
      <xdr:spPr>
        <a:xfrm>
          <a:off x="1594485" y="8943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hu-HU"/>
        </a:p>
      </xdr:txBody>
    </xdr:sp>
    <xdr:clientData/>
  </xdr:one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1">
    <pageSetUpPr fitToPage="1"/>
  </sheetPr>
  <dimension ref="A1:S39"/>
  <sheetViews>
    <sheetView tabSelected="1" view="pageBreakPreview" zoomScale="90" zoomScaleNormal="80" zoomScaleSheetLayoutView="90" zoomScalePageLayoutView="85" workbookViewId="0">
      <selection activeCell="B10" sqref="B10"/>
    </sheetView>
  </sheetViews>
  <sheetFormatPr defaultColWidth="9.140625" defaultRowHeight="15"/>
  <cols>
    <col min="1" max="1" width="3.42578125" style="53" customWidth="1"/>
    <col min="2" max="2" width="33.5703125" style="53" customWidth="1"/>
    <col min="3" max="5" width="17.140625" style="53" customWidth="1"/>
    <col min="6" max="7" width="13.28515625" style="53" customWidth="1"/>
    <col min="8" max="8" width="17.140625" style="110" customWidth="1"/>
    <col min="9" max="9" width="16.28515625" style="112" bestFit="1" customWidth="1"/>
    <col min="10" max="10" width="17.140625" style="110" customWidth="1"/>
    <col min="11" max="11" width="7.140625" style="62" customWidth="1"/>
    <col min="12" max="12" width="21" style="15" bestFit="1" customWidth="1"/>
    <col min="13" max="13" width="15" style="15" customWidth="1"/>
    <col min="14" max="14" width="9.140625" style="15"/>
    <col min="15" max="15" width="9.5703125" style="15" customWidth="1"/>
    <col min="16" max="16384" width="9.140625" style="15"/>
  </cols>
  <sheetData>
    <row r="1" spans="1:19" s="51" customFormat="1" ht="40.5" customHeight="1">
      <c r="A1" s="50"/>
      <c r="B1" s="277" t="s">
        <v>228</v>
      </c>
      <c r="C1" s="277"/>
      <c r="D1" s="277"/>
      <c r="E1" s="277"/>
      <c r="F1"/>
      <c r="G1"/>
      <c r="H1" s="108"/>
      <c r="I1" s="108"/>
      <c r="J1" s="108"/>
      <c r="K1"/>
      <c r="L1"/>
      <c r="M1"/>
      <c r="N1"/>
      <c r="O1"/>
      <c r="P1"/>
      <c r="Q1"/>
      <c r="R1"/>
      <c r="S1"/>
    </row>
    <row r="2" spans="1:19" s="48" customFormat="1" ht="15.75">
      <c r="B2" s="73"/>
      <c r="C2" s="74"/>
      <c r="D2" s="75"/>
      <c r="E2" s="75"/>
      <c r="F2"/>
      <c r="G2"/>
      <c r="H2" s="108"/>
      <c r="I2" s="108"/>
      <c r="J2" s="108"/>
      <c r="K2"/>
      <c r="L2"/>
      <c r="M2"/>
      <c r="N2"/>
      <c r="O2"/>
      <c r="P2"/>
      <c r="Q2"/>
      <c r="R2"/>
      <c r="S2"/>
    </row>
    <row r="3" spans="1:19" s="48" customFormat="1" ht="18.75">
      <c r="A3" s="49"/>
      <c r="B3" s="278" t="s">
        <v>72</v>
      </c>
      <c r="C3" s="278"/>
      <c r="D3" s="278"/>
      <c r="E3" s="278"/>
      <c r="F3"/>
      <c r="G3"/>
      <c r="H3" s="108"/>
      <c r="I3" s="108"/>
      <c r="J3" s="108"/>
      <c r="K3"/>
      <c r="L3"/>
      <c r="M3"/>
      <c r="N3"/>
      <c r="O3"/>
      <c r="P3"/>
      <c r="Q3"/>
      <c r="R3"/>
      <c r="S3"/>
    </row>
    <row r="4" spans="1:19" s="48" customFormat="1" ht="18.75">
      <c r="A4" s="49"/>
      <c r="B4" s="278" t="s">
        <v>80</v>
      </c>
      <c r="C4" s="278"/>
      <c r="D4" s="278"/>
      <c r="E4" s="278"/>
      <c r="F4"/>
      <c r="G4"/>
      <c r="H4" s="108"/>
      <c r="I4" s="108"/>
      <c r="J4" s="108"/>
      <c r="K4"/>
      <c r="L4"/>
      <c r="M4"/>
      <c r="N4"/>
      <c r="O4"/>
      <c r="P4"/>
      <c r="Q4"/>
      <c r="R4"/>
      <c r="S4"/>
    </row>
    <row r="5" spans="1:19" s="48" customFormat="1" ht="15.75">
      <c r="B5" s="73"/>
      <c r="C5" s="74"/>
      <c r="D5" s="75"/>
      <c r="E5" s="75"/>
      <c r="F5"/>
      <c r="G5"/>
      <c r="H5" s="108"/>
      <c r="I5" s="108"/>
      <c r="J5" s="108"/>
      <c r="K5"/>
      <c r="L5"/>
      <c r="M5"/>
      <c r="N5"/>
      <c r="O5"/>
      <c r="P5"/>
      <c r="Q5"/>
      <c r="R5"/>
      <c r="S5"/>
    </row>
    <row r="6" spans="1:19" s="50" customFormat="1" ht="13.5" customHeight="1">
      <c r="B6" s="73"/>
      <c r="C6" s="76" t="s">
        <v>70</v>
      </c>
      <c r="D6" s="73"/>
      <c r="E6" s="75"/>
      <c r="F6"/>
      <c r="G6"/>
      <c r="H6" s="108"/>
      <c r="I6" s="108"/>
      <c r="J6" s="108"/>
      <c r="K6"/>
      <c r="L6"/>
      <c r="M6"/>
      <c r="N6"/>
      <c r="O6"/>
      <c r="P6"/>
      <c r="Q6"/>
      <c r="R6"/>
      <c r="S6"/>
    </row>
    <row r="7" spans="1:19" s="52" customFormat="1">
      <c r="A7" s="72"/>
      <c r="B7" s="73"/>
      <c r="C7" s="74"/>
      <c r="D7" s="73"/>
      <c r="E7" s="75"/>
      <c r="F7"/>
      <c r="G7"/>
      <c r="H7" s="108"/>
      <c r="I7" s="108"/>
      <c r="J7" s="108"/>
      <c r="K7"/>
      <c r="L7"/>
      <c r="M7"/>
      <c r="N7"/>
      <c r="O7"/>
      <c r="P7"/>
      <c r="Q7"/>
      <c r="R7"/>
      <c r="S7"/>
    </row>
    <row r="8" spans="1:19" s="50" customFormat="1">
      <c r="B8" s="73"/>
      <c r="C8" s="74"/>
      <c r="D8" s="73"/>
      <c r="E8" s="75"/>
      <c r="F8"/>
      <c r="G8"/>
      <c r="H8" s="108"/>
      <c r="I8" s="108"/>
      <c r="J8" s="108"/>
      <c r="K8"/>
      <c r="L8"/>
      <c r="M8"/>
      <c r="N8"/>
      <c r="O8"/>
      <c r="P8"/>
      <c r="Q8"/>
      <c r="R8"/>
      <c r="S8"/>
    </row>
    <row r="9" spans="1:19" s="52" customFormat="1">
      <c r="A9" s="72"/>
      <c r="B9" s="73"/>
      <c r="C9" s="76" t="s">
        <v>71</v>
      </c>
      <c r="D9" s="73"/>
      <c r="E9" s="75"/>
      <c r="F9"/>
      <c r="G9"/>
      <c r="H9" s="108"/>
      <c r="I9" s="108"/>
      <c r="J9" s="108"/>
      <c r="K9"/>
      <c r="L9"/>
      <c r="M9"/>
      <c r="N9"/>
      <c r="O9"/>
      <c r="P9"/>
      <c r="Q9"/>
      <c r="R9"/>
      <c r="S9"/>
    </row>
    <row r="10" spans="1:19" s="53" customFormat="1">
      <c r="B10" s="73"/>
      <c r="C10" s="76" t="s">
        <v>73</v>
      </c>
      <c r="D10" s="86"/>
      <c r="E10" s="75"/>
      <c r="F10"/>
      <c r="G10"/>
      <c r="H10" s="108"/>
      <c r="I10" s="108"/>
      <c r="J10" s="108"/>
      <c r="K10"/>
      <c r="L10"/>
      <c r="M10"/>
      <c r="N10"/>
      <c r="O10"/>
      <c r="P10"/>
      <c r="Q10"/>
      <c r="R10"/>
      <c r="S10"/>
    </row>
    <row r="11" spans="1:19" s="10" customFormat="1">
      <c r="A11" s="54"/>
      <c r="B11" s="73"/>
      <c r="C11" s="76" t="s">
        <v>74</v>
      </c>
      <c r="D11" s="114"/>
      <c r="E11" s="75"/>
      <c r="F11"/>
      <c r="G11"/>
      <c r="H11" s="108"/>
      <c r="I11" s="108"/>
      <c r="J11" s="108"/>
      <c r="K11"/>
      <c r="L11"/>
      <c r="M11"/>
      <c r="N11"/>
      <c r="O11"/>
      <c r="P11"/>
      <c r="Q11"/>
      <c r="R11"/>
      <c r="S11"/>
    </row>
    <row r="12" spans="1:19" s="10" customFormat="1">
      <c r="A12" s="54"/>
      <c r="B12" s="73"/>
      <c r="C12" s="74"/>
      <c r="D12" s="75"/>
      <c r="E12" s="75"/>
      <c r="F12"/>
      <c r="G12"/>
      <c r="H12" s="108"/>
      <c r="I12" s="108"/>
      <c r="J12" s="108"/>
      <c r="K12"/>
      <c r="L12"/>
      <c r="M12"/>
      <c r="N12"/>
      <c r="O12"/>
      <c r="P12"/>
      <c r="Q12"/>
      <c r="R12"/>
      <c r="S12"/>
    </row>
    <row r="13" spans="1:19" s="10" customFormat="1">
      <c r="A13" s="54"/>
      <c r="B13" s="73"/>
      <c r="C13" s="74"/>
      <c r="D13" s="75"/>
      <c r="E13" s="75"/>
      <c r="F13"/>
      <c r="G13"/>
      <c r="H13" s="108"/>
      <c r="I13" s="108"/>
      <c r="J13" s="108"/>
      <c r="K13"/>
      <c r="L13"/>
      <c r="M13"/>
      <c r="N13"/>
      <c r="O13"/>
      <c r="P13"/>
      <c r="Q13"/>
      <c r="R13"/>
      <c r="S13"/>
    </row>
    <row r="14" spans="1:19" s="53" customFormat="1">
      <c r="A14" s="10"/>
      <c r="B14" s="52"/>
      <c r="C14" s="52"/>
      <c r="D14" s="52"/>
      <c r="E14" s="52"/>
      <c r="F14"/>
      <c r="G14"/>
      <c r="H14" s="108"/>
      <c r="I14" s="108"/>
      <c r="J14" s="108"/>
      <c r="K14"/>
      <c r="L14"/>
      <c r="M14"/>
      <c r="N14"/>
      <c r="O14"/>
      <c r="P14"/>
      <c r="Q14"/>
      <c r="R14"/>
      <c r="S14"/>
    </row>
    <row r="15" spans="1:19" s="53" customFormat="1" ht="24" customHeight="1">
      <c r="A15" s="78"/>
      <c r="B15" s="78"/>
      <c r="C15" s="82" t="s">
        <v>10</v>
      </c>
      <c r="D15" s="82" t="s">
        <v>11</v>
      </c>
      <c r="E15" s="82" t="s">
        <v>14</v>
      </c>
      <c r="F15" s="106"/>
      <c r="G15" s="107"/>
      <c r="H15" s="279"/>
      <c r="I15" s="279"/>
      <c r="J15" s="279"/>
      <c r="K15"/>
      <c r="L15"/>
      <c r="M15"/>
      <c r="N15"/>
      <c r="O15"/>
      <c r="P15"/>
      <c r="Q15"/>
      <c r="R15"/>
      <c r="S15"/>
    </row>
    <row r="16" spans="1:19" s="58" customFormat="1">
      <c r="A16" s="93"/>
      <c r="B16" s="180" t="s">
        <v>226</v>
      </c>
      <c r="C16" s="94"/>
      <c r="D16" s="94"/>
      <c r="E16" s="94"/>
      <c r="F16" s="103"/>
      <c r="G16" s="103"/>
      <c r="H16" s="109"/>
      <c r="I16" s="109"/>
      <c r="J16" s="109"/>
      <c r="K16" s="95"/>
      <c r="L16" s="95"/>
      <c r="M16" s="95"/>
      <c r="N16" s="95"/>
      <c r="O16" s="95"/>
      <c r="P16" s="95"/>
      <c r="Q16" s="95"/>
      <c r="R16" s="95"/>
      <c r="S16" s="95"/>
    </row>
    <row r="17" spans="1:19" s="53" customFormat="1" ht="30">
      <c r="A17" s="71">
        <v>1</v>
      </c>
      <c r="B17" s="55" t="s">
        <v>23</v>
      </c>
      <c r="C17" s="173">
        <f>'Külső villamos és energiaell.'!G15</f>
        <v>0</v>
      </c>
      <c r="D17" s="173">
        <f>'Külső villamos és energiaell.'!H15</f>
        <v>0</v>
      </c>
      <c r="E17" s="174">
        <f>C17+D17</f>
        <v>0</v>
      </c>
      <c r="F17" s="105"/>
      <c r="G17" s="104"/>
      <c r="H17" s="108"/>
      <c r="I17" s="108"/>
      <c r="J17" s="108"/>
      <c r="K17"/>
      <c r="L17" s="113"/>
      <c r="M17"/>
      <c r="N17"/>
      <c r="O17"/>
      <c r="P17"/>
      <c r="Q17"/>
      <c r="R17"/>
      <c r="S17"/>
    </row>
    <row r="18" spans="1:19" s="53" customFormat="1" ht="15.75" customHeight="1">
      <c r="A18" s="71">
        <v>2</v>
      </c>
      <c r="B18" s="56" t="s">
        <v>8</v>
      </c>
      <c r="C18" s="175">
        <f>'Védőcsövek, kábeltálcák'!G26</f>
        <v>0</v>
      </c>
      <c r="D18" s="175">
        <f>'Védőcsövek, kábeltálcák'!H26</f>
        <v>0</v>
      </c>
      <c r="E18" s="174">
        <f t="shared" ref="E18:E29" si="0">C18+D18</f>
        <v>0</v>
      </c>
      <c r="F18" s="105"/>
      <c r="G18" s="104"/>
      <c r="H18" s="108"/>
      <c r="I18" s="108"/>
      <c r="J18" s="108"/>
      <c r="K18"/>
      <c r="L18" s="113"/>
      <c r="M18"/>
      <c r="N18"/>
      <c r="O18"/>
      <c r="P18"/>
      <c r="Q18"/>
      <c r="R18"/>
      <c r="S18"/>
    </row>
    <row r="19" spans="1:19" s="53" customFormat="1">
      <c r="A19" s="71">
        <v>3</v>
      </c>
      <c r="B19" s="57" t="s">
        <v>5</v>
      </c>
      <c r="C19" s="176">
        <f>'Vezetékek, kábelek'!G33</f>
        <v>0</v>
      </c>
      <c r="D19" s="176">
        <f>'Vezetékek, kábelek'!H33</f>
        <v>0</v>
      </c>
      <c r="E19" s="174">
        <f t="shared" si="0"/>
        <v>0</v>
      </c>
      <c r="F19" s="105"/>
      <c r="G19" s="104"/>
      <c r="H19" s="108"/>
      <c r="I19" s="108"/>
      <c r="J19" s="108"/>
      <c r="K19"/>
      <c r="L19" s="113"/>
      <c r="M19"/>
      <c r="N19"/>
      <c r="O19"/>
      <c r="P19"/>
      <c r="Q19"/>
      <c r="R19"/>
      <c r="S19"/>
    </row>
    <row r="20" spans="1:19" s="53" customFormat="1">
      <c r="A20" s="71">
        <v>4</v>
      </c>
      <c r="B20" s="57" t="s">
        <v>37</v>
      </c>
      <c r="C20" s="176">
        <f>'Világítótestek, lámpatestek'!G34</f>
        <v>0</v>
      </c>
      <c r="D20" s="176">
        <f>'Világítótestek, lámpatestek'!H34</f>
        <v>0</v>
      </c>
      <c r="E20" s="174">
        <f t="shared" si="0"/>
        <v>0</v>
      </c>
      <c r="F20" s="105"/>
      <c r="G20" s="104"/>
      <c r="H20" s="108"/>
      <c r="I20" s="108"/>
      <c r="J20" s="108"/>
      <c r="K20"/>
      <c r="L20" s="113"/>
      <c r="M20"/>
      <c r="N20"/>
      <c r="O20"/>
      <c r="P20"/>
      <c r="Q20"/>
      <c r="R20"/>
      <c r="S20"/>
    </row>
    <row r="21" spans="1:19" s="53" customFormat="1">
      <c r="A21" s="71">
        <v>5</v>
      </c>
      <c r="B21" s="57" t="s">
        <v>3</v>
      </c>
      <c r="C21" s="176">
        <f>'Kapcsolók, szerelvények'!G43</f>
        <v>0</v>
      </c>
      <c r="D21" s="176">
        <f>'Kapcsolók, szerelvények'!H43</f>
        <v>0</v>
      </c>
      <c r="E21" s="174">
        <f t="shared" si="0"/>
        <v>0</v>
      </c>
      <c r="F21" s="105"/>
      <c r="G21" s="104"/>
      <c r="H21" s="108"/>
      <c r="I21" s="108"/>
      <c r="J21" s="108"/>
      <c r="K21"/>
      <c r="L21" s="113"/>
      <c r="M21"/>
      <c r="N21"/>
      <c r="O21"/>
      <c r="P21"/>
      <c r="Q21"/>
      <c r="R21"/>
      <c r="S21"/>
    </row>
    <row r="22" spans="1:19" s="53" customFormat="1">
      <c r="A22" s="71">
        <v>6</v>
      </c>
      <c r="B22" s="57" t="s">
        <v>67</v>
      </c>
      <c r="C22" s="176">
        <f>Elosztóberendezések!G22</f>
        <v>0</v>
      </c>
      <c r="D22" s="176">
        <f>Elosztóberendezések!H22</f>
        <v>0</v>
      </c>
      <c r="E22" s="174">
        <f t="shared" si="0"/>
        <v>0</v>
      </c>
      <c r="F22" s="105"/>
      <c r="G22" s="104"/>
      <c r="H22" s="108"/>
      <c r="I22" s="108"/>
      <c r="J22" s="108"/>
      <c r="K22"/>
      <c r="L22" s="113"/>
      <c r="M22"/>
      <c r="N22"/>
      <c r="O22"/>
      <c r="P22"/>
      <c r="Q22"/>
      <c r="R22"/>
      <c r="S22"/>
    </row>
    <row r="23" spans="1:19" s="53" customFormat="1">
      <c r="A23" s="71">
        <v>7</v>
      </c>
      <c r="B23" s="59" t="s">
        <v>0</v>
      </c>
      <c r="C23" s="176">
        <f>'Kiegészítő tételek'!G41</f>
        <v>0</v>
      </c>
      <c r="D23" s="176">
        <f>'Kiegészítő tételek'!H41</f>
        <v>0</v>
      </c>
      <c r="E23" s="174">
        <f t="shared" si="0"/>
        <v>0</v>
      </c>
      <c r="F23" s="105"/>
      <c r="G23" s="104"/>
      <c r="H23" s="108"/>
      <c r="I23" s="108"/>
      <c r="J23" s="108"/>
      <c r="K23"/>
      <c r="L23" s="113"/>
      <c r="M23"/>
      <c r="N23"/>
      <c r="O23"/>
      <c r="P23"/>
      <c r="Q23"/>
      <c r="R23"/>
      <c r="S23"/>
    </row>
    <row r="24" spans="1:19" s="53" customFormat="1">
      <c r="A24" s="71"/>
      <c r="B24" s="180" t="s">
        <v>227</v>
      </c>
      <c r="C24" s="176"/>
      <c r="D24" s="176"/>
      <c r="E24" s="174"/>
      <c r="F24" s="105"/>
      <c r="G24" s="104"/>
      <c r="H24" s="108"/>
      <c r="I24" s="108"/>
      <c r="J24" s="108"/>
      <c r="K24"/>
      <c r="L24" s="113"/>
      <c r="M24"/>
      <c r="N24"/>
      <c r="O24"/>
      <c r="P24"/>
      <c r="Q24"/>
      <c r="R24"/>
      <c r="S24"/>
    </row>
    <row r="25" spans="1:19" s="53" customFormat="1">
      <c r="A25" s="71">
        <v>1</v>
      </c>
      <c r="B25" s="55" t="s">
        <v>221</v>
      </c>
      <c r="C25" s="176">
        <f>Belép!G29</f>
        <v>0</v>
      </c>
      <c r="D25" s="176">
        <f>Belép!H29</f>
        <v>0</v>
      </c>
      <c r="E25" s="174">
        <f t="shared" si="0"/>
        <v>0</v>
      </c>
      <c r="F25" s="105"/>
      <c r="G25" s="104"/>
      <c r="H25" s="108"/>
      <c r="I25" s="108"/>
      <c r="J25" s="108"/>
      <c r="K25"/>
      <c r="L25" s="113"/>
      <c r="M25"/>
      <c r="N25"/>
      <c r="O25"/>
      <c r="P25"/>
      <c r="Q25"/>
      <c r="R25"/>
      <c r="S25"/>
    </row>
    <row r="26" spans="1:19" s="53" customFormat="1">
      <c r="A26" s="71">
        <v>2</v>
      </c>
      <c r="B26" s="56" t="s">
        <v>222</v>
      </c>
      <c r="C26" s="176">
        <f>'ITpasszív hálózat'!H43</f>
        <v>0</v>
      </c>
      <c r="D26" s="176">
        <f>'ITpasszív hálózat'!I43</f>
        <v>0</v>
      </c>
      <c r="E26" s="174">
        <f t="shared" si="0"/>
        <v>0</v>
      </c>
      <c r="F26" s="105"/>
      <c r="G26" s="104"/>
      <c r="H26" s="108"/>
      <c r="I26" s="108"/>
      <c r="J26" s="108"/>
      <c r="K26"/>
      <c r="L26" s="113"/>
      <c r="M26"/>
      <c r="N26"/>
      <c r="O26"/>
      <c r="P26"/>
      <c r="Q26"/>
      <c r="R26"/>
      <c r="S26"/>
    </row>
    <row r="27" spans="1:19" s="53" customFormat="1">
      <c r="A27" s="71">
        <v>3</v>
      </c>
      <c r="B27" s="57" t="s">
        <v>223</v>
      </c>
      <c r="C27" s="176">
        <f>'CCTV megfigyelő rendszer'!H23</f>
        <v>0</v>
      </c>
      <c r="D27" s="176">
        <f>'CCTV megfigyelő rendszer'!I23</f>
        <v>0</v>
      </c>
      <c r="E27" s="174">
        <f t="shared" si="0"/>
        <v>0</v>
      </c>
      <c r="F27" s="105"/>
      <c r="G27" s="104"/>
      <c r="H27" s="108"/>
      <c r="I27" s="108"/>
      <c r="J27" s="108"/>
      <c r="K27"/>
      <c r="L27" s="113"/>
      <c r="M27"/>
      <c r="N27"/>
      <c r="O27"/>
      <c r="P27"/>
      <c r="Q27"/>
      <c r="R27"/>
      <c r="S27"/>
    </row>
    <row r="28" spans="1:19" s="53" customFormat="1">
      <c r="A28" s="71">
        <v>4</v>
      </c>
      <c r="B28" s="57" t="s">
        <v>224</v>
      </c>
      <c r="C28" s="176">
        <f>Tűzjelző!H31</f>
        <v>0</v>
      </c>
      <c r="D28" s="176">
        <f>Tűzjelző!I31</f>
        <v>0</v>
      </c>
      <c r="E28" s="174">
        <f t="shared" si="0"/>
        <v>0</v>
      </c>
      <c r="F28" s="105"/>
      <c r="G28" s="104"/>
      <c r="H28" s="108"/>
      <c r="I28" s="108"/>
      <c r="J28" s="108"/>
      <c r="K28"/>
      <c r="L28" s="113"/>
      <c r="M28"/>
      <c r="N28"/>
      <c r="O28"/>
      <c r="P28"/>
      <c r="Q28"/>
      <c r="R28"/>
      <c r="S28"/>
    </row>
    <row r="29" spans="1:19" s="53" customFormat="1">
      <c r="A29" s="71">
        <v>5</v>
      </c>
      <c r="B29" s="57" t="s">
        <v>225</v>
      </c>
      <c r="C29" s="176">
        <f>Vagyonvédelem!G17</f>
        <v>0</v>
      </c>
      <c r="D29" s="176">
        <f>Vagyonvédelem!H17</f>
        <v>0</v>
      </c>
      <c r="E29" s="174">
        <f t="shared" si="0"/>
        <v>0</v>
      </c>
      <c r="F29" s="105"/>
      <c r="G29" s="104"/>
      <c r="H29" s="108"/>
      <c r="I29" s="108"/>
      <c r="J29" s="108"/>
      <c r="K29"/>
      <c r="L29" s="113"/>
      <c r="M29"/>
      <c r="N29"/>
      <c r="O29"/>
      <c r="P29"/>
      <c r="Q29"/>
      <c r="R29"/>
      <c r="S29"/>
    </row>
    <row r="30" spans="1:19" s="60" customFormat="1">
      <c r="A30" s="71"/>
      <c r="B30" s="77"/>
      <c r="C30" s="177"/>
      <c r="D30" s="177"/>
      <c r="E30" s="178"/>
      <c r="F30" s="105"/>
      <c r="G30" s="104"/>
      <c r="H30" s="108"/>
      <c r="I30" s="108"/>
      <c r="J30" s="108"/>
      <c r="K30"/>
      <c r="L30" s="113"/>
      <c r="M30"/>
      <c r="N30"/>
      <c r="O30"/>
      <c r="P30"/>
      <c r="Q30"/>
      <c r="R30"/>
      <c r="S30"/>
    </row>
    <row r="31" spans="1:19" s="79" customFormat="1" ht="21" customHeight="1">
      <c r="A31" s="80"/>
      <c r="B31" s="81" t="s">
        <v>1</v>
      </c>
      <c r="C31" s="179">
        <f>SUM(C17:C29)</f>
        <v>0</v>
      </c>
      <c r="D31" s="179">
        <f>SUM(D17:D29)</f>
        <v>0</v>
      </c>
      <c r="E31" s="179">
        <f>+C31+D31</f>
        <v>0</v>
      </c>
      <c r="F31" s="105"/>
      <c r="G31" s="104"/>
      <c r="H31" s="108"/>
      <c r="I31" s="108"/>
      <c r="J31" s="108"/>
      <c r="K31"/>
      <c r="L31" s="113"/>
      <c r="M31"/>
      <c r="N31"/>
      <c r="O31"/>
      <c r="P31"/>
      <c r="Q31"/>
      <c r="R31"/>
      <c r="S31"/>
    </row>
    <row r="32" spans="1:19" s="58" customFormat="1">
      <c r="B32" s="61"/>
      <c r="C32" s="61"/>
      <c r="D32" s="61"/>
      <c r="E32" s="61"/>
      <c r="F32" s="104"/>
      <c r="G32" s="104"/>
      <c r="H32" s="108"/>
      <c r="I32" s="111"/>
      <c r="J32" s="108"/>
      <c r="K32"/>
      <c r="L32"/>
      <c r="M32"/>
      <c r="N32"/>
      <c r="O32"/>
      <c r="P32"/>
      <c r="Q32"/>
      <c r="R32"/>
      <c r="S32"/>
    </row>
    <row r="33" spans="1:19">
      <c r="F33"/>
      <c r="G33"/>
      <c r="H33" s="108"/>
      <c r="I33" s="108"/>
      <c r="J33" s="108"/>
      <c r="K33"/>
      <c r="L33"/>
      <c r="M33"/>
      <c r="N33"/>
      <c r="O33"/>
      <c r="P33"/>
      <c r="Q33"/>
      <c r="R33"/>
      <c r="S33"/>
    </row>
    <row r="34" spans="1:19">
      <c r="F34"/>
      <c r="G34"/>
      <c r="H34" s="108"/>
      <c r="I34" s="108"/>
      <c r="J34" s="108"/>
      <c r="K34"/>
      <c r="L34"/>
      <c r="M34"/>
      <c r="N34"/>
      <c r="O34"/>
      <c r="P34"/>
      <c r="Q34"/>
      <c r="R34"/>
      <c r="S34"/>
    </row>
    <row r="35" spans="1:19" s="69" customFormat="1">
      <c r="A35" s="83"/>
      <c r="B35" s="84" t="s">
        <v>60</v>
      </c>
      <c r="C35" s="85"/>
      <c r="D35" s="85"/>
      <c r="E35" s="85"/>
      <c r="F35"/>
      <c r="G35"/>
      <c r="H35" s="108"/>
      <c r="I35" s="108"/>
      <c r="J35" s="108"/>
      <c r="K35"/>
      <c r="L35"/>
      <c r="M35"/>
      <c r="N35"/>
      <c r="O35"/>
      <c r="P35"/>
      <c r="Q35"/>
      <c r="R35"/>
      <c r="S35"/>
    </row>
    <row r="36" spans="1:19" s="69" customFormat="1">
      <c r="A36" s="68"/>
      <c r="B36" s="30"/>
      <c r="C36" s="68"/>
      <c r="D36" s="68"/>
      <c r="E36" s="68"/>
      <c r="F36"/>
      <c r="G36"/>
      <c r="H36" s="108"/>
      <c r="I36" s="108"/>
      <c r="J36" s="108"/>
      <c r="K36"/>
      <c r="L36"/>
      <c r="M36"/>
      <c r="N36"/>
      <c r="O36"/>
      <c r="P36"/>
      <c r="Q36"/>
      <c r="R36"/>
      <c r="S36"/>
    </row>
    <row r="37" spans="1:19" s="69" customFormat="1">
      <c r="A37" s="68"/>
      <c r="B37" s="30"/>
      <c r="C37" s="70"/>
      <c r="D37" s="70"/>
      <c r="E37" s="70"/>
      <c r="F37"/>
      <c r="G37"/>
      <c r="H37" s="108"/>
      <c r="I37" s="108"/>
      <c r="J37" s="108"/>
      <c r="K37"/>
      <c r="L37"/>
      <c r="M37"/>
      <c r="N37"/>
      <c r="O37"/>
      <c r="P37"/>
      <c r="Q37"/>
      <c r="R37"/>
      <c r="S37"/>
    </row>
    <row r="38" spans="1:19">
      <c r="F38"/>
      <c r="G38"/>
      <c r="H38" s="108"/>
      <c r="I38" s="108"/>
      <c r="J38" s="108"/>
      <c r="K38"/>
      <c r="L38"/>
      <c r="M38"/>
      <c r="N38"/>
      <c r="O38"/>
      <c r="P38"/>
      <c r="Q38"/>
      <c r="R38"/>
      <c r="S38"/>
    </row>
    <row r="39" spans="1:19">
      <c r="F39"/>
      <c r="G39"/>
      <c r="H39" s="108"/>
      <c r="I39" s="108"/>
      <c r="J39" s="108"/>
      <c r="K39"/>
      <c r="L39"/>
      <c r="M39"/>
      <c r="N39"/>
      <c r="O39"/>
      <c r="P39"/>
      <c r="Q39"/>
      <c r="R39"/>
      <c r="S39"/>
    </row>
  </sheetData>
  <mergeCells count="4">
    <mergeCell ref="B1:E1"/>
    <mergeCell ref="B3:E3"/>
    <mergeCell ref="B4:E4"/>
    <mergeCell ref="H15:J15"/>
  </mergeCells>
  <phoneticPr fontId="0" type="noConversion"/>
  <printOptions horizontalCentered="1"/>
  <pageMargins left="0.78740157480314965" right="0.39370078740157483" top="1.1811023622047245" bottom="0.74803149606299213" header="0.39370078740157483" footer="0.39370078740157483"/>
  <pageSetup paperSize="9" orientation="portrait" r:id="rId1"/>
  <rowBreaks count="1" manualBreakCount="1">
    <brk id="31" max="4"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pageSetUpPr fitToPage="1"/>
  </sheetPr>
  <dimension ref="A1:J49"/>
  <sheetViews>
    <sheetView zoomScaleNormal="100" workbookViewId="0">
      <selection activeCell="P9" sqref="P9"/>
    </sheetView>
  </sheetViews>
  <sheetFormatPr defaultRowHeight="12.75"/>
  <cols>
    <col min="1" max="1" width="4.85546875" style="213" customWidth="1"/>
    <col min="2" max="2" width="39.7109375" style="213" customWidth="1"/>
    <col min="3" max="3" width="26.28515625" style="243" customWidth="1"/>
    <col min="4" max="4" width="7.5703125" style="213" bestFit="1" customWidth="1"/>
    <col min="5" max="5" width="4.28515625" style="213" bestFit="1" customWidth="1"/>
    <col min="6" max="6" width="13.28515625" style="244" customWidth="1"/>
    <col min="7" max="7" width="12.85546875" style="244" customWidth="1"/>
    <col min="8" max="9" width="12.42578125" style="213" bestFit="1" customWidth="1"/>
    <col min="10" max="10" width="13.7109375" style="213" bestFit="1" customWidth="1"/>
    <col min="11" max="16384" width="9.140625" style="213"/>
  </cols>
  <sheetData>
    <row r="1" spans="1:10" ht="15.75">
      <c r="A1" s="280" t="s">
        <v>431</v>
      </c>
      <c r="B1" s="280"/>
      <c r="C1" s="280"/>
      <c r="D1" s="280"/>
      <c r="E1" s="280"/>
      <c r="F1" s="280"/>
      <c r="G1" s="280"/>
      <c r="H1" s="280"/>
      <c r="I1" s="280"/>
      <c r="J1" s="280"/>
    </row>
    <row r="2" spans="1:10" ht="25.5">
      <c r="A2" s="214" t="s">
        <v>229</v>
      </c>
      <c r="B2" s="215" t="s">
        <v>231</v>
      </c>
      <c r="C2" s="216" t="s">
        <v>298</v>
      </c>
      <c r="D2" s="214" t="s">
        <v>232</v>
      </c>
      <c r="E2" s="217" t="s">
        <v>299</v>
      </c>
      <c r="F2" s="218" t="s">
        <v>300</v>
      </c>
      <c r="G2" s="218" t="s">
        <v>301</v>
      </c>
      <c r="H2" s="218" t="s">
        <v>302</v>
      </c>
      <c r="I2" s="218" t="s">
        <v>303</v>
      </c>
      <c r="J2" s="218" t="s">
        <v>304</v>
      </c>
    </row>
    <row r="3" spans="1:10">
      <c r="A3" s="219"/>
      <c r="B3" s="220"/>
      <c r="C3" s="221"/>
      <c r="D3" s="219"/>
      <c r="E3" s="219"/>
      <c r="F3" s="219"/>
      <c r="G3" s="219"/>
      <c r="H3" s="219"/>
      <c r="I3" s="219"/>
      <c r="J3" s="219"/>
    </row>
    <row r="4" spans="1:10" ht="38.25">
      <c r="A4" s="222" t="s">
        <v>237</v>
      </c>
      <c r="B4" s="223" t="s">
        <v>305</v>
      </c>
      <c r="C4" s="224" t="s">
        <v>306</v>
      </c>
      <c r="D4" s="225">
        <v>1</v>
      </c>
      <c r="E4" s="225" t="s">
        <v>18</v>
      </c>
      <c r="F4" s="226"/>
      <c r="G4" s="226"/>
      <c r="H4" s="227">
        <f>D4*F4</f>
        <v>0</v>
      </c>
      <c r="I4" s="227">
        <f>D4*G4</f>
        <v>0</v>
      </c>
      <c r="J4" s="227">
        <f>H4+I4</f>
        <v>0</v>
      </c>
    </row>
    <row r="5" spans="1:10" ht="38.25">
      <c r="A5" s="222" t="s">
        <v>240</v>
      </c>
      <c r="B5" s="223" t="s">
        <v>307</v>
      </c>
      <c r="C5" s="224" t="s">
        <v>306</v>
      </c>
      <c r="D5" s="228">
        <v>2</v>
      </c>
      <c r="E5" s="225" t="s">
        <v>18</v>
      </c>
      <c r="F5" s="226"/>
      <c r="G5" s="226"/>
      <c r="H5" s="227">
        <f>D5*F5</f>
        <v>0</v>
      </c>
      <c r="I5" s="227">
        <f>D5*G5</f>
        <v>0</v>
      </c>
      <c r="J5" s="227">
        <f>H5+I5</f>
        <v>0</v>
      </c>
    </row>
    <row r="6" spans="1:10" ht="38.25">
      <c r="A6" s="222" t="s">
        <v>243</v>
      </c>
      <c r="B6" s="223" t="s">
        <v>308</v>
      </c>
      <c r="C6" s="224" t="s">
        <v>306</v>
      </c>
      <c r="D6" s="225">
        <v>1</v>
      </c>
      <c r="E6" s="225" t="s">
        <v>18</v>
      </c>
      <c r="F6" s="226"/>
      <c r="G6" s="226"/>
      <c r="H6" s="227">
        <f>D6*F6</f>
        <v>0</v>
      </c>
      <c r="I6" s="227">
        <f>D6*G6</f>
        <v>0</v>
      </c>
      <c r="J6" s="227">
        <f>H6+I6</f>
        <v>0</v>
      </c>
    </row>
    <row r="7" spans="1:10">
      <c r="A7" s="222" t="s">
        <v>246</v>
      </c>
      <c r="B7" s="229" t="s">
        <v>309</v>
      </c>
      <c r="C7" s="224" t="s">
        <v>310</v>
      </c>
      <c r="D7" s="225">
        <v>1000</v>
      </c>
      <c r="E7" s="225" t="s">
        <v>2</v>
      </c>
      <c r="F7" s="226"/>
      <c r="G7" s="226"/>
      <c r="H7" s="227">
        <f t="shared" ref="H7:H42" si="0">D7*F7</f>
        <v>0</v>
      </c>
      <c r="I7" s="227">
        <f t="shared" ref="I7:I42" si="1">D7*G7</f>
        <v>0</v>
      </c>
      <c r="J7" s="227">
        <f t="shared" ref="J7:J42" si="2">H7+I7</f>
        <v>0</v>
      </c>
    </row>
    <row r="8" spans="1:10">
      <c r="A8" s="222" t="s">
        <v>248</v>
      </c>
      <c r="B8" s="223" t="s">
        <v>311</v>
      </c>
      <c r="C8" s="224" t="s">
        <v>312</v>
      </c>
      <c r="D8" s="225">
        <v>8</v>
      </c>
      <c r="E8" s="225" t="s">
        <v>18</v>
      </c>
      <c r="F8" s="226"/>
      <c r="G8" s="226"/>
      <c r="H8" s="227">
        <f t="shared" si="0"/>
        <v>0</v>
      </c>
      <c r="I8" s="227">
        <f t="shared" si="1"/>
        <v>0</v>
      </c>
      <c r="J8" s="227">
        <f t="shared" si="2"/>
        <v>0</v>
      </c>
    </row>
    <row r="9" spans="1:10">
      <c r="A9" s="222" t="s">
        <v>250</v>
      </c>
      <c r="B9" s="223" t="s">
        <v>313</v>
      </c>
      <c r="C9" s="224" t="s">
        <v>310</v>
      </c>
      <c r="D9" s="225">
        <v>8</v>
      </c>
      <c r="E9" s="225" t="s">
        <v>18</v>
      </c>
      <c r="F9" s="226"/>
      <c r="G9" s="226"/>
      <c r="H9" s="227">
        <f t="shared" si="0"/>
        <v>0</v>
      </c>
      <c r="I9" s="227">
        <f t="shared" si="1"/>
        <v>0</v>
      </c>
      <c r="J9" s="227">
        <f t="shared" si="2"/>
        <v>0</v>
      </c>
    </row>
    <row r="10" spans="1:10">
      <c r="A10" s="222" t="s">
        <v>252</v>
      </c>
      <c r="B10" s="223" t="s">
        <v>314</v>
      </c>
      <c r="C10" s="224" t="s">
        <v>310</v>
      </c>
      <c r="D10" s="225">
        <v>100</v>
      </c>
      <c r="E10" s="225" t="s">
        <v>18</v>
      </c>
      <c r="F10" s="226"/>
      <c r="G10" s="226"/>
      <c r="H10" s="227">
        <f t="shared" si="0"/>
        <v>0</v>
      </c>
      <c r="I10" s="227">
        <f t="shared" si="1"/>
        <v>0</v>
      </c>
      <c r="J10" s="227">
        <f t="shared" si="2"/>
        <v>0</v>
      </c>
    </row>
    <row r="11" spans="1:10">
      <c r="A11" s="222" t="s">
        <v>255</v>
      </c>
      <c r="B11" s="223" t="s">
        <v>315</v>
      </c>
      <c r="C11" s="224" t="s">
        <v>310</v>
      </c>
      <c r="D11" s="225">
        <v>100</v>
      </c>
      <c r="E11" s="225" t="s">
        <v>18</v>
      </c>
      <c r="F11" s="226"/>
      <c r="G11" s="226"/>
      <c r="H11" s="227">
        <f t="shared" si="0"/>
        <v>0</v>
      </c>
      <c r="I11" s="227">
        <f t="shared" si="1"/>
        <v>0</v>
      </c>
      <c r="J11" s="227">
        <f t="shared" si="2"/>
        <v>0</v>
      </c>
    </row>
    <row r="12" spans="1:10">
      <c r="A12" s="222" t="s">
        <v>257</v>
      </c>
      <c r="B12" s="223" t="s">
        <v>316</v>
      </c>
      <c r="C12" s="224" t="s">
        <v>310</v>
      </c>
      <c r="D12" s="225">
        <v>100</v>
      </c>
      <c r="E12" s="225" t="s">
        <v>18</v>
      </c>
      <c r="F12" s="226"/>
      <c r="G12" s="226"/>
      <c r="H12" s="227">
        <f t="shared" si="0"/>
        <v>0</v>
      </c>
      <c r="I12" s="227">
        <f t="shared" si="1"/>
        <v>0</v>
      </c>
      <c r="J12" s="227">
        <f t="shared" si="2"/>
        <v>0</v>
      </c>
    </row>
    <row r="13" spans="1:10">
      <c r="A13" s="222" t="s">
        <v>259</v>
      </c>
      <c r="B13" s="223" t="s">
        <v>317</v>
      </c>
      <c r="C13" s="224"/>
      <c r="D13" s="225">
        <v>100</v>
      </c>
      <c r="E13" s="225" t="s">
        <v>18</v>
      </c>
      <c r="F13" s="226"/>
      <c r="G13" s="226"/>
      <c r="H13" s="227">
        <f t="shared" si="0"/>
        <v>0</v>
      </c>
      <c r="I13" s="227">
        <f t="shared" si="1"/>
        <v>0</v>
      </c>
      <c r="J13" s="227">
        <f t="shared" si="2"/>
        <v>0</v>
      </c>
    </row>
    <row r="14" spans="1:10" ht="38.25">
      <c r="A14" s="222" t="s">
        <v>262</v>
      </c>
      <c r="B14" s="223" t="s">
        <v>318</v>
      </c>
      <c r="C14" s="224" t="s">
        <v>310</v>
      </c>
      <c r="D14" s="228">
        <v>16</v>
      </c>
      <c r="E14" s="225" t="s">
        <v>18</v>
      </c>
      <c r="F14" s="226"/>
      <c r="G14" s="226"/>
      <c r="H14" s="227">
        <f t="shared" si="0"/>
        <v>0</v>
      </c>
      <c r="I14" s="227">
        <f t="shared" si="1"/>
        <v>0</v>
      </c>
      <c r="J14" s="227">
        <f t="shared" si="2"/>
        <v>0</v>
      </c>
    </row>
    <row r="15" spans="1:10" ht="25.5">
      <c r="A15" s="222" t="s">
        <v>264</v>
      </c>
      <c r="B15" s="223" t="s">
        <v>319</v>
      </c>
      <c r="C15" s="224" t="s">
        <v>310</v>
      </c>
      <c r="D15" s="228">
        <v>7</v>
      </c>
      <c r="E15" s="225" t="s">
        <v>18</v>
      </c>
      <c r="F15" s="226"/>
      <c r="G15" s="226"/>
      <c r="H15" s="227">
        <f t="shared" si="0"/>
        <v>0</v>
      </c>
      <c r="I15" s="227">
        <f t="shared" si="1"/>
        <v>0</v>
      </c>
      <c r="J15" s="227">
        <f t="shared" si="2"/>
        <v>0</v>
      </c>
    </row>
    <row r="16" spans="1:10">
      <c r="A16" s="222" t="s">
        <v>266</v>
      </c>
      <c r="B16" s="223" t="s">
        <v>320</v>
      </c>
      <c r="C16" s="224" t="s">
        <v>310</v>
      </c>
      <c r="D16" s="225">
        <v>5</v>
      </c>
      <c r="E16" s="225" t="s">
        <v>18</v>
      </c>
      <c r="F16" s="226"/>
      <c r="G16" s="226"/>
      <c r="H16" s="227">
        <f t="shared" si="0"/>
        <v>0</v>
      </c>
      <c r="I16" s="227">
        <f t="shared" si="1"/>
        <v>0</v>
      </c>
      <c r="J16" s="227">
        <f t="shared" si="2"/>
        <v>0</v>
      </c>
    </row>
    <row r="17" spans="1:10">
      <c r="A17" s="222" t="s">
        <v>268</v>
      </c>
      <c r="B17" s="223" t="s">
        <v>321</v>
      </c>
      <c r="C17" s="224" t="s">
        <v>310</v>
      </c>
      <c r="D17" s="225">
        <v>13</v>
      </c>
      <c r="E17" s="225"/>
      <c r="F17" s="226"/>
      <c r="G17" s="226"/>
      <c r="H17" s="227">
        <f t="shared" si="0"/>
        <v>0</v>
      </c>
      <c r="I17" s="227">
        <f t="shared" si="1"/>
        <v>0</v>
      </c>
      <c r="J17" s="227">
        <f t="shared" si="2"/>
        <v>0</v>
      </c>
    </row>
    <row r="18" spans="1:10">
      <c r="A18" s="222" t="s">
        <v>270</v>
      </c>
      <c r="B18" s="223" t="s">
        <v>322</v>
      </c>
      <c r="C18" s="224" t="s">
        <v>310</v>
      </c>
      <c r="D18" s="225">
        <v>9</v>
      </c>
      <c r="E18" s="225"/>
      <c r="F18" s="226"/>
      <c r="G18" s="226"/>
      <c r="H18" s="227">
        <f t="shared" si="0"/>
        <v>0</v>
      </c>
      <c r="I18" s="227">
        <f t="shared" si="1"/>
        <v>0</v>
      </c>
      <c r="J18" s="227">
        <f t="shared" si="2"/>
        <v>0</v>
      </c>
    </row>
    <row r="19" spans="1:10">
      <c r="A19" s="222" t="s">
        <v>272</v>
      </c>
      <c r="B19" s="223" t="s">
        <v>323</v>
      </c>
      <c r="C19" s="224" t="s">
        <v>310</v>
      </c>
      <c r="D19" s="225">
        <v>2</v>
      </c>
      <c r="E19" s="225"/>
      <c r="F19" s="226"/>
      <c r="G19" s="226"/>
      <c r="H19" s="227">
        <f t="shared" si="0"/>
        <v>0</v>
      </c>
      <c r="I19" s="227">
        <f t="shared" si="1"/>
        <v>0</v>
      </c>
      <c r="J19" s="227">
        <f t="shared" si="2"/>
        <v>0</v>
      </c>
    </row>
    <row r="20" spans="1:10">
      <c r="A20" s="222" t="s">
        <v>275</v>
      </c>
      <c r="B20" s="223" t="s">
        <v>324</v>
      </c>
      <c r="C20" s="224" t="s">
        <v>310</v>
      </c>
      <c r="D20" s="225">
        <v>3</v>
      </c>
      <c r="E20" s="225"/>
      <c r="F20" s="226"/>
      <c r="G20" s="226"/>
      <c r="H20" s="227">
        <f t="shared" si="0"/>
        <v>0</v>
      </c>
      <c r="I20" s="227">
        <f t="shared" si="1"/>
        <v>0</v>
      </c>
      <c r="J20" s="227">
        <f t="shared" si="2"/>
        <v>0</v>
      </c>
    </row>
    <row r="21" spans="1:10">
      <c r="A21" s="222" t="s">
        <v>278</v>
      </c>
      <c r="B21" s="223" t="s">
        <v>325</v>
      </c>
      <c r="C21" s="224" t="s">
        <v>310</v>
      </c>
      <c r="D21" s="225">
        <v>2</v>
      </c>
      <c r="E21" s="225"/>
      <c r="F21" s="226"/>
      <c r="G21" s="226"/>
      <c r="H21" s="227">
        <f t="shared" si="0"/>
        <v>0</v>
      </c>
      <c r="I21" s="227">
        <f t="shared" si="1"/>
        <v>0</v>
      </c>
      <c r="J21" s="227">
        <f t="shared" si="2"/>
        <v>0</v>
      </c>
    </row>
    <row r="22" spans="1:10">
      <c r="A22" s="222" t="s">
        <v>281</v>
      </c>
      <c r="B22" s="223" t="s">
        <v>326</v>
      </c>
      <c r="C22" s="224" t="s">
        <v>327</v>
      </c>
      <c r="D22" s="225">
        <v>2</v>
      </c>
      <c r="E22" s="225"/>
      <c r="F22" s="226"/>
      <c r="G22" s="226"/>
      <c r="H22" s="227">
        <f t="shared" si="0"/>
        <v>0</v>
      </c>
      <c r="I22" s="227">
        <f t="shared" si="1"/>
        <v>0</v>
      </c>
      <c r="J22" s="227">
        <f t="shared" si="2"/>
        <v>0</v>
      </c>
    </row>
    <row r="23" spans="1:10">
      <c r="A23" s="222" t="s">
        <v>283</v>
      </c>
      <c r="B23" s="223" t="s">
        <v>328</v>
      </c>
      <c r="C23" s="224" t="s">
        <v>306</v>
      </c>
      <c r="D23" s="225">
        <v>4</v>
      </c>
      <c r="E23" s="225" t="s">
        <v>18</v>
      </c>
      <c r="F23" s="226"/>
      <c r="G23" s="226"/>
      <c r="H23" s="227">
        <f t="shared" si="0"/>
        <v>0</v>
      </c>
      <c r="I23" s="227">
        <f t="shared" si="1"/>
        <v>0</v>
      </c>
      <c r="J23" s="227">
        <f t="shared" si="2"/>
        <v>0</v>
      </c>
    </row>
    <row r="24" spans="1:10" ht="25.5">
      <c r="A24" s="222" t="s">
        <v>285</v>
      </c>
      <c r="B24" s="223" t="s">
        <v>329</v>
      </c>
      <c r="C24" s="224"/>
      <c r="D24" s="225">
        <v>4</v>
      </c>
      <c r="E24" s="225" t="s">
        <v>18</v>
      </c>
      <c r="F24" s="226"/>
      <c r="G24" s="226"/>
      <c r="H24" s="227">
        <f t="shared" si="0"/>
        <v>0</v>
      </c>
      <c r="I24" s="227">
        <f t="shared" si="1"/>
        <v>0</v>
      </c>
      <c r="J24" s="227">
        <f t="shared" si="2"/>
        <v>0</v>
      </c>
    </row>
    <row r="25" spans="1:10">
      <c r="A25" s="222" t="s">
        <v>287</v>
      </c>
      <c r="B25" s="223" t="s">
        <v>330</v>
      </c>
      <c r="C25" s="224" t="s">
        <v>331</v>
      </c>
      <c r="D25" s="225">
        <v>4</v>
      </c>
      <c r="E25" s="225" t="s">
        <v>18</v>
      </c>
      <c r="F25" s="226"/>
      <c r="G25" s="226"/>
      <c r="H25" s="227">
        <f t="shared" si="0"/>
        <v>0</v>
      </c>
      <c r="I25" s="227">
        <f t="shared" si="1"/>
        <v>0</v>
      </c>
      <c r="J25" s="227">
        <f t="shared" si="2"/>
        <v>0</v>
      </c>
    </row>
    <row r="26" spans="1:10">
      <c r="A26" s="222" t="s">
        <v>289</v>
      </c>
      <c r="B26" s="223" t="s">
        <v>332</v>
      </c>
      <c r="C26" s="224" t="s">
        <v>310</v>
      </c>
      <c r="D26" s="225">
        <v>4</v>
      </c>
      <c r="E26" s="225" t="s">
        <v>18</v>
      </c>
      <c r="F26" s="226"/>
      <c r="G26" s="226"/>
      <c r="H26" s="227">
        <f t="shared" si="0"/>
        <v>0</v>
      </c>
      <c r="I26" s="227">
        <f t="shared" si="1"/>
        <v>0</v>
      </c>
      <c r="J26" s="227">
        <f t="shared" si="2"/>
        <v>0</v>
      </c>
    </row>
    <row r="27" spans="1:10">
      <c r="A27" s="222" t="s">
        <v>291</v>
      </c>
      <c r="B27" s="223" t="s">
        <v>333</v>
      </c>
      <c r="C27" s="224" t="s">
        <v>310</v>
      </c>
      <c r="D27" s="225">
        <v>100</v>
      </c>
      <c r="E27" s="225" t="s">
        <v>18</v>
      </c>
      <c r="F27" s="226"/>
      <c r="G27" s="226"/>
      <c r="H27" s="227">
        <f t="shared" si="0"/>
        <v>0</v>
      </c>
      <c r="I27" s="227">
        <f t="shared" si="1"/>
        <v>0</v>
      </c>
      <c r="J27" s="227">
        <f t="shared" si="2"/>
        <v>0</v>
      </c>
    </row>
    <row r="28" spans="1:10">
      <c r="A28" s="222" t="s">
        <v>294</v>
      </c>
      <c r="B28" s="223" t="s">
        <v>334</v>
      </c>
      <c r="C28" s="224" t="s">
        <v>310</v>
      </c>
      <c r="D28" s="225">
        <v>10</v>
      </c>
      <c r="E28" s="225" t="s">
        <v>18</v>
      </c>
      <c r="F28" s="226"/>
      <c r="G28" s="226"/>
      <c r="H28" s="227">
        <f t="shared" si="0"/>
        <v>0</v>
      </c>
      <c r="I28" s="227">
        <f t="shared" si="1"/>
        <v>0</v>
      </c>
      <c r="J28" s="227">
        <f t="shared" si="2"/>
        <v>0</v>
      </c>
    </row>
    <row r="29" spans="1:10">
      <c r="A29" s="222" t="s">
        <v>335</v>
      </c>
      <c r="B29" s="223" t="s">
        <v>336</v>
      </c>
      <c r="C29" s="224" t="s">
        <v>306</v>
      </c>
      <c r="D29" s="225">
        <v>10</v>
      </c>
      <c r="E29" s="225" t="s">
        <v>18</v>
      </c>
      <c r="F29" s="226"/>
      <c r="G29" s="226"/>
      <c r="H29" s="227">
        <f t="shared" si="0"/>
        <v>0</v>
      </c>
      <c r="I29" s="227">
        <f t="shared" si="1"/>
        <v>0</v>
      </c>
      <c r="J29" s="227">
        <f t="shared" si="2"/>
        <v>0</v>
      </c>
    </row>
    <row r="30" spans="1:10">
      <c r="A30" s="222" t="s">
        <v>337</v>
      </c>
      <c r="B30" s="223" t="s">
        <v>338</v>
      </c>
      <c r="C30" s="224" t="s">
        <v>306</v>
      </c>
      <c r="D30" s="225">
        <v>4</v>
      </c>
      <c r="E30" s="225" t="s">
        <v>18</v>
      </c>
      <c r="F30" s="226"/>
      <c r="G30" s="226"/>
      <c r="H30" s="227">
        <f t="shared" si="0"/>
        <v>0</v>
      </c>
      <c r="I30" s="227">
        <f t="shared" si="1"/>
        <v>0</v>
      </c>
      <c r="J30" s="227">
        <f t="shared" si="2"/>
        <v>0</v>
      </c>
    </row>
    <row r="31" spans="1:10" ht="51">
      <c r="A31" s="222" t="s">
        <v>339</v>
      </c>
      <c r="B31" s="223" t="s">
        <v>340</v>
      </c>
      <c r="C31" s="224" t="s">
        <v>310</v>
      </c>
      <c r="D31" s="228">
        <v>2000</v>
      </c>
      <c r="E31" s="225" t="s">
        <v>2</v>
      </c>
      <c r="F31" s="226"/>
      <c r="G31" s="226"/>
      <c r="H31" s="227">
        <f t="shared" si="0"/>
        <v>0</v>
      </c>
      <c r="I31" s="227">
        <f t="shared" si="1"/>
        <v>0</v>
      </c>
      <c r="J31" s="227">
        <f t="shared" si="2"/>
        <v>0</v>
      </c>
    </row>
    <row r="32" spans="1:10" ht="51">
      <c r="A32" s="222" t="s">
        <v>341</v>
      </c>
      <c r="B32" s="223" t="s">
        <v>342</v>
      </c>
      <c r="C32" s="224"/>
      <c r="D32" s="228">
        <v>2000</v>
      </c>
      <c r="E32" s="225" t="s">
        <v>2</v>
      </c>
      <c r="F32" s="226"/>
      <c r="G32" s="226"/>
      <c r="H32" s="227">
        <f t="shared" si="0"/>
        <v>0</v>
      </c>
      <c r="I32" s="227">
        <f t="shared" si="1"/>
        <v>0</v>
      </c>
      <c r="J32" s="227">
        <f t="shared" si="2"/>
        <v>0</v>
      </c>
    </row>
    <row r="33" spans="1:10">
      <c r="A33" s="222" t="s">
        <v>343</v>
      </c>
      <c r="B33" s="223" t="s">
        <v>344</v>
      </c>
      <c r="C33" s="224"/>
      <c r="D33" s="225">
        <v>1</v>
      </c>
      <c r="E33" s="225" t="s">
        <v>345</v>
      </c>
      <c r="F33" s="226"/>
      <c r="G33" s="226"/>
      <c r="H33" s="227">
        <f t="shared" si="0"/>
        <v>0</v>
      </c>
      <c r="I33" s="227">
        <f t="shared" si="1"/>
        <v>0</v>
      </c>
      <c r="J33" s="227">
        <f t="shared" si="2"/>
        <v>0</v>
      </c>
    </row>
    <row r="34" spans="1:10" ht="25.5">
      <c r="A34" s="222" t="s">
        <v>346</v>
      </c>
      <c r="B34" s="223" t="s">
        <v>347</v>
      </c>
      <c r="C34" s="224"/>
      <c r="D34" s="225">
        <v>1</v>
      </c>
      <c r="E34" s="225" t="s">
        <v>345</v>
      </c>
      <c r="F34" s="226"/>
      <c r="G34" s="226"/>
      <c r="H34" s="227">
        <f t="shared" si="0"/>
        <v>0</v>
      </c>
      <c r="I34" s="227">
        <f t="shared" si="1"/>
        <v>0</v>
      </c>
      <c r="J34" s="227">
        <f t="shared" si="2"/>
        <v>0</v>
      </c>
    </row>
    <row r="35" spans="1:10" ht="25.5">
      <c r="A35" s="222" t="s">
        <v>348</v>
      </c>
      <c r="B35" s="223" t="s">
        <v>349</v>
      </c>
      <c r="C35" s="224"/>
      <c r="D35" s="225">
        <v>1</v>
      </c>
      <c r="E35" s="225" t="s">
        <v>345</v>
      </c>
      <c r="F35" s="226"/>
      <c r="G35" s="226"/>
      <c r="H35" s="227">
        <f t="shared" si="0"/>
        <v>0</v>
      </c>
      <c r="I35" s="227">
        <f t="shared" si="1"/>
        <v>0</v>
      </c>
      <c r="J35" s="227">
        <f t="shared" si="2"/>
        <v>0</v>
      </c>
    </row>
    <row r="36" spans="1:10">
      <c r="A36" s="222" t="s">
        <v>350</v>
      </c>
      <c r="B36" s="223" t="s">
        <v>351</v>
      </c>
      <c r="C36" s="224" t="s">
        <v>310</v>
      </c>
      <c r="D36" s="225">
        <v>100</v>
      </c>
      <c r="E36" s="225" t="s">
        <v>18</v>
      </c>
      <c r="F36" s="226"/>
      <c r="G36" s="226"/>
      <c r="H36" s="227">
        <f t="shared" si="0"/>
        <v>0</v>
      </c>
      <c r="I36" s="227">
        <f t="shared" si="1"/>
        <v>0</v>
      </c>
      <c r="J36" s="227">
        <f t="shared" si="2"/>
        <v>0</v>
      </c>
    </row>
    <row r="37" spans="1:10">
      <c r="A37" s="222" t="s">
        <v>352</v>
      </c>
      <c r="B37" s="223" t="s">
        <v>353</v>
      </c>
      <c r="C37" s="224"/>
      <c r="D37" s="225">
        <v>1</v>
      </c>
      <c r="E37" s="225" t="s">
        <v>345</v>
      </c>
      <c r="F37" s="226"/>
      <c r="G37" s="226"/>
      <c r="H37" s="227">
        <f t="shared" si="0"/>
        <v>0</v>
      </c>
      <c r="I37" s="227">
        <f t="shared" si="1"/>
        <v>0</v>
      </c>
      <c r="J37" s="227">
        <f t="shared" si="2"/>
        <v>0</v>
      </c>
    </row>
    <row r="38" spans="1:10" ht="25.5">
      <c r="A38" s="222" t="s">
        <v>354</v>
      </c>
      <c r="B38" s="223" t="s">
        <v>355</v>
      </c>
      <c r="C38" s="224"/>
      <c r="D38" s="225">
        <v>1</v>
      </c>
      <c r="E38" s="225" t="s">
        <v>345</v>
      </c>
      <c r="F38" s="226"/>
      <c r="G38" s="226"/>
      <c r="H38" s="227">
        <f t="shared" si="0"/>
        <v>0</v>
      </c>
      <c r="I38" s="227">
        <f t="shared" si="1"/>
        <v>0</v>
      </c>
      <c r="J38" s="227">
        <f t="shared" si="2"/>
        <v>0</v>
      </c>
    </row>
    <row r="39" spans="1:10">
      <c r="A39" s="222" t="s">
        <v>356</v>
      </c>
      <c r="B39" s="223" t="s">
        <v>357</v>
      </c>
      <c r="C39" s="224"/>
      <c r="D39" s="225">
        <v>1</v>
      </c>
      <c r="E39" s="225" t="s">
        <v>345</v>
      </c>
      <c r="F39" s="226"/>
      <c r="G39" s="226"/>
      <c r="H39" s="227">
        <f t="shared" si="0"/>
        <v>0</v>
      </c>
      <c r="I39" s="227">
        <f t="shared" si="1"/>
        <v>0</v>
      </c>
      <c r="J39" s="227">
        <f t="shared" si="2"/>
        <v>0</v>
      </c>
    </row>
    <row r="40" spans="1:10">
      <c r="A40" s="222" t="s">
        <v>358</v>
      </c>
      <c r="B40" s="223" t="s">
        <v>359</v>
      </c>
      <c r="C40" s="224"/>
      <c r="D40" s="225">
        <v>1</v>
      </c>
      <c r="E40" s="225" t="s">
        <v>345</v>
      </c>
      <c r="F40" s="226"/>
      <c r="G40" s="226"/>
      <c r="H40" s="227">
        <f t="shared" si="0"/>
        <v>0</v>
      </c>
      <c r="I40" s="227">
        <f t="shared" si="1"/>
        <v>0</v>
      </c>
      <c r="J40" s="227">
        <f t="shared" si="2"/>
        <v>0</v>
      </c>
    </row>
    <row r="41" spans="1:10">
      <c r="A41" s="222" t="s">
        <v>360</v>
      </c>
      <c r="B41" s="223" t="s">
        <v>361</v>
      </c>
      <c r="C41" s="224"/>
      <c r="D41" s="225">
        <v>1</v>
      </c>
      <c r="E41" s="225" t="s">
        <v>345</v>
      </c>
      <c r="F41" s="226"/>
      <c r="G41" s="226"/>
      <c r="H41" s="227">
        <f t="shared" si="0"/>
        <v>0</v>
      </c>
      <c r="I41" s="227">
        <f t="shared" si="1"/>
        <v>0</v>
      </c>
      <c r="J41" s="227">
        <f t="shared" si="2"/>
        <v>0</v>
      </c>
    </row>
    <row r="42" spans="1:10" ht="18.75" customHeight="1" thickBot="1">
      <c r="A42" s="222" t="s">
        <v>362</v>
      </c>
      <c r="B42" s="230" t="s">
        <v>363</v>
      </c>
      <c r="C42" s="231"/>
      <c r="D42" s="232">
        <v>2</v>
      </c>
      <c r="E42" s="233" t="s">
        <v>18</v>
      </c>
      <c r="F42" s="234"/>
      <c r="G42" s="235"/>
      <c r="H42" s="236">
        <f t="shared" si="0"/>
        <v>0</v>
      </c>
      <c r="I42" s="236">
        <f t="shared" si="1"/>
        <v>0</v>
      </c>
      <c r="J42" s="236">
        <f t="shared" si="2"/>
        <v>0</v>
      </c>
    </row>
    <row r="43" spans="1:10" s="242" customFormat="1">
      <c r="A43" s="237"/>
      <c r="B43" s="238" t="s">
        <v>364</v>
      </c>
      <c r="C43" s="239"/>
      <c r="D43" s="219"/>
      <c r="E43" s="219"/>
      <c r="F43" s="240"/>
      <c r="G43" s="226"/>
      <c r="H43" s="241">
        <f>SUM(H4:H42)</f>
        <v>0</v>
      </c>
      <c r="I43" s="241">
        <f>SUM(I4:I42)</f>
        <v>0</v>
      </c>
      <c r="J43" s="241">
        <f>SUM(J4:J42)</f>
        <v>0</v>
      </c>
    </row>
    <row r="46" spans="1:10" ht="38.25" customHeight="1">
      <c r="B46" s="281" t="s">
        <v>365</v>
      </c>
      <c r="C46" s="281"/>
      <c r="D46" s="281"/>
      <c r="E46" s="281"/>
      <c r="F46" s="281"/>
      <c r="G46" s="281"/>
      <c r="H46" s="281"/>
      <c r="I46" s="281"/>
      <c r="J46" s="281"/>
    </row>
    <row r="47" spans="1:10" ht="12.75" customHeight="1">
      <c r="B47" s="282" t="s">
        <v>366</v>
      </c>
      <c r="C47" s="282"/>
      <c r="D47" s="282"/>
      <c r="E47" s="282"/>
      <c r="F47" s="282"/>
      <c r="G47" s="282"/>
      <c r="H47" s="282"/>
      <c r="I47" s="282"/>
      <c r="J47" s="282"/>
    </row>
    <row r="48" spans="1:10">
      <c r="B48" s="282"/>
      <c r="C48" s="282"/>
      <c r="D48" s="282"/>
      <c r="E48" s="282"/>
      <c r="F48" s="282"/>
      <c r="G48" s="282"/>
      <c r="H48" s="282"/>
      <c r="I48" s="282"/>
      <c r="J48" s="282"/>
    </row>
    <row r="49" spans="2:10">
      <c r="B49" s="282"/>
      <c r="C49" s="282"/>
      <c r="D49" s="282"/>
      <c r="E49" s="282"/>
      <c r="F49" s="282"/>
      <c r="G49" s="282"/>
      <c r="H49" s="282"/>
      <c r="I49" s="282"/>
      <c r="J49" s="282"/>
    </row>
  </sheetData>
  <mergeCells count="3">
    <mergeCell ref="A1:J1"/>
    <mergeCell ref="B46:J46"/>
    <mergeCell ref="B47:J49"/>
  </mergeCells>
  <printOptions horizontalCentered="1" verticalCentered="1"/>
  <pageMargins left="0.70866141732283472" right="0.70866141732283472" top="0.74803149606299213" bottom="0.74803149606299213" header="0.31496062992125984" footer="0.31496062992125984"/>
  <pageSetup paperSize="9" scale="89" fitToHeight="0" orientation="landscape" r:id="rId1"/>
  <headerFooter>
    <oddHeader xml:space="preserve">&amp;LBIM Design  KFT.
6722 Szeged Gutenberg u 25-27.&amp;CMOLFER IT rendszer árazott költségvetés&amp;R20190518_V0
</oddHeader>
    <oddFooter>&amp;L2019.05.18&amp;C&amp;N/&amp;P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2:J23"/>
  <sheetViews>
    <sheetView zoomScaleNormal="100" workbookViewId="0">
      <selection activeCell="D28" sqref="D28"/>
    </sheetView>
  </sheetViews>
  <sheetFormatPr defaultRowHeight="12.75"/>
  <cols>
    <col min="1" max="1" width="9.140625" style="213"/>
    <col min="2" max="2" width="39.7109375" style="213" customWidth="1"/>
    <col min="3" max="3" width="25.28515625" style="213" customWidth="1"/>
    <col min="4" max="4" width="7.5703125" style="213" bestFit="1" customWidth="1"/>
    <col min="5" max="5" width="4.28515625" style="213" bestFit="1" customWidth="1"/>
    <col min="6" max="7" width="9.5703125" style="257" bestFit="1" customWidth="1"/>
    <col min="8" max="9" width="9.85546875" style="257" bestFit="1" customWidth="1"/>
    <col min="10" max="10" width="14.28515625" style="257" bestFit="1" customWidth="1"/>
    <col min="11" max="16384" width="9.140625" style="213"/>
  </cols>
  <sheetData>
    <row r="2" spans="1:10" ht="15.75">
      <c r="A2" s="245" t="s">
        <v>223</v>
      </c>
      <c r="B2" s="246"/>
      <c r="C2" s="246"/>
      <c r="D2" s="247"/>
      <c r="E2" s="247"/>
      <c r="F2" s="248"/>
      <c r="G2" s="248"/>
      <c r="H2" s="248"/>
      <c r="I2" s="249"/>
      <c r="J2" s="249"/>
    </row>
    <row r="3" spans="1:10" ht="25.5">
      <c r="A3" s="214" t="s">
        <v>229</v>
      </c>
      <c r="B3" s="215" t="s">
        <v>231</v>
      </c>
      <c r="C3" s="250" t="s">
        <v>298</v>
      </c>
      <c r="D3" s="214" t="s">
        <v>232</v>
      </c>
      <c r="E3" s="217" t="s">
        <v>299</v>
      </c>
      <c r="F3" s="218" t="s">
        <v>300</v>
      </c>
      <c r="G3" s="218" t="s">
        <v>301</v>
      </c>
      <c r="H3" s="218" t="s">
        <v>302</v>
      </c>
      <c r="I3" s="218" t="s">
        <v>303</v>
      </c>
      <c r="J3" s="218" t="s">
        <v>304</v>
      </c>
    </row>
    <row r="4" spans="1:10">
      <c r="A4" s="219"/>
      <c r="B4" s="220"/>
      <c r="C4" s="220"/>
      <c r="D4" s="219"/>
      <c r="E4" s="219"/>
      <c r="F4" s="251"/>
      <c r="G4" s="251"/>
      <c r="H4" s="251"/>
      <c r="I4" s="251"/>
      <c r="J4" s="251"/>
    </row>
    <row r="5" spans="1:10" ht="51">
      <c r="A5" s="222" t="s">
        <v>237</v>
      </c>
      <c r="B5" s="223" t="s">
        <v>367</v>
      </c>
      <c r="C5" s="224" t="s">
        <v>368</v>
      </c>
      <c r="D5" s="225">
        <v>1</v>
      </c>
      <c r="E5" s="225" t="s">
        <v>18</v>
      </c>
      <c r="F5" s="252"/>
      <c r="G5" s="252"/>
      <c r="H5" s="253">
        <f>D5*F5</f>
        <v>0</v>
      </c>
      <c r="I5" s="253">
        <f>D5*G5</f>
        <v>0</v>
      </c>
      <c r="J5" s="253">
        <f>H5+I5</f>
        <v>0</v>
      </c>
    </row>
    <row r="6" spans="1:10" ht="38.25">
      <c r="A6" s="222" t="s">
        <v>240</v>
      </c>
      <c r="B6" s="223" t="s">
        <v>369</v>
      </c>
      <c r="C6" s="224" t="s">
        <v>370</v>
      </c>
      <c r="D6" s="228">
        <v>7</v>
      </c>
      <c r="E6" s="225" t="s">
        <v>18</v>
      </c>
      <c r="F6" s="252"/>
      <c r="G6" s="252"/>
      <c r="H6" s="253">
        <f t="shared" ref="H6:H22" si="0">D6*F6</f>
        <v>0</v>
      </c>
      <c r="I6" s="253">
        <f>D6*G6</f>
        <v>0</v>
      </c>
      <c r="J6" s="253">
        <f t="shared" ref="J6:J22" si="1">H6+I6</f>
        <v>0</v>
      </c>
    </row>
    <row r="7" spans="1:10" ht="25.5">
      <c r="A7" s="222" t="s">
        <v>243</v>
      </c>
      <c r="B7" s="223" t="s">
        <v>371</v>
      </c>
      <c r="C7" s="224"/>
      <c r="D7" s="228">
        <v>2</v>
      </c>
      <c r="E7" s="225"/>
      <c r="F7" s="252"/>
      <c r="G7" s="252"/>
      <c r="H7" s="253">
        <f t="shared" si="0"/>
        <v>0</v>
      </c>
      <c r="I7" s="253">
        <f>D7*G7</f>
        <v>0</v>
      </c>
      <c r="J7" s="253">
        <f t="shared" si="1"/>
        <v>0</v>
      </c>
    </row>
    <row r="8" spans="1:10">
      <c r="A8" s="222" t="s">
        <v>246</v>
      </c>
      <c r="B8" s="223" t="s">
        <v>372</v>
      </c>
      <c r="C8" s="224"/>
      <c r="D8" s="228">
        <v>15</v>
      </c>
      <c r="E8" s="225" t="s">
        <v>18</v>
      </c>
      <c r="F8" s="252"/>
      <c r="G8" s="252"/>
      <c r="H8" s="253">
        <f t="shared" si="0"/>
        <v>0</v>
      </c>
      <c r="I8" s="253">
        <f>D8*G8</f>
        <v>0</v>
      </c>
      <c r="J8" s="253">
        <f t="shared" si="1"/>
        <v>0</v>
      </c>
    </row>
    <row r="9" spans="1:10" ht="216.75">
      <c r="A9" s="222" t="s">
        <v>248</v>
      </c>
      <c r="B9" s="223" t="s">
        <v>373</v>
      </c>
      <c r="C9" s="224" t="s">
        <v>374</v>
      </c>
      <c r="D9" s="225">
        <v>2</v>
      </c>
      <c r="E9" s="225" t="s">
        <v>18</v>
      </c>
      <c r="F9" s="252"/>
      <c r="G9" s="252"/>
      <c r="H9" s="253">
        <f t="shared" si="0"/>
        <v>0</v>
      </c>
      <c r="I9" s="253">
        <f t="shared" ref="I9:I22" si="2">D9*G9</f>
        <v>0</v>
      </c>
      <c r="J9" s="253">
        <f t="shared" si="1"/>
        <v>0</v>
      </c>
    </row>
    <row r="10" spans="1:10">
      <c r="A10" s="222" t="s">
        <v>250</v>
      </c>
      <c r="B10" s="223" t="s">
        <v>375</v>
      </c>
      <c r="C10" s="224" t="s">
        <v>376</v>
      </c>
      <c r="D10" s="225">
        <v>1</v>
      </c>
      <c r="E10" s="225"/>
      <c r="F10" s="252"/>
      <c r="G10" s="252"/>
      <c r="H10" s="253">
        <f t="shared" si="0"/>
        <v>0</v>
      </c>
      <c r="I10" s="253">
        <f t="shared" si="2"/>
        <v>0</v>
      </c>
      <c r="J10" s="253">
        <f t="shared" si="1"/>
        <v>0</v>
      </c>
    </row>
    <row r="11" spans="1:10">
      <c r="A11" s="222" t="s">
        <v>252</v>
      </c>
      <c r="B11" s="223" t="s">
        <v>377</v>
      </c>
      <c r="C11" s="224" t="s">
        <v>378</v>
      </c>
      <c r="D11" s="225">
        <v>1</v>
      </c>
      <c r="E11" s="225" t="s">
        <v>18</v>
      </c>
      <c r="F11" s="252"/>
      <c r="G11" s="252"/>
      <c r="H11" s="253">
        <f t="shared" si="0"/>
        <v>0</v>
      </c>
      <c r="I11" s="253">
        <f t="shared" si="2"/>
        <v>0</v>
      </c>
      <c r="J11" s="253">
        <f t="shared" si="1"/>
        <v>0</v>
      </c>
    </row>
    <row r="12" spans="1:10" ht="140.25">
      <c r="A12" s="222" t="s">
        <v>255</v>
      </c>
      <c r="B12" s="223" t="s">
        <v>379</v>
      </c>
      <c r="C12" s="224" t="s">
        <v>380</v>
      </c>
      <c r="D12" s="225">
        <v>1</v>
      </c>
      <c r="E12" s="225" t="s">
        <v>18</v>
      </c>
      <c r="F12" s="252"/>
      <c r="G12" s="252"/>
      <c r="H12" s="253">
        <f t="shared" si="0"/>
        <v>0</v>
      </c>
      <c r="I12" s="253">
        <f t="shared" si="2"/>
        <v>0</v>
      </c>
      <c r="J12" s="253">
        <f t="shared" si="1"/>
        <v>0</v>
      </c>
    </row>
    <row r="13" spans="1:10">
      <c r="A13" s="222" t="s">
        <v>257</v>
      </c>
      <c r="B13" s="223" t="s">
        <v>381</v>
      </c>
      <c r="C13" s="224"/>
      <c r="D13" s="225">
        <v>8</v>
      </c>
      <c r="E13" s="225" t="s">
        <v>18</v>
      </c>
      <c r="F13" s="252"/>
      <c r="G13" s="252"/>
      <c r="H13" s="253">
        <f t="shared" si="0"/>
        <v>0</v>
      </c>
      <c r="I13" s="253">
        <f t="shared" si="2"/>
        <v>0</v>
      </c>
      <c r="J13" s="253">
        <f t="shared" si="1"/>
        <v>0</v>
      </c>
    </row>
    <row r="14" spans="1:10">
      <c r="A14" s="222" t="s">
        <v>259</v>
      </c>
      <c r="B14" s="223" t="s">
        <v>382</v>
      </c>
      <c r="C14" s="224"/>
      <c r="D14" s="225">
        <v>2</v>
      </c>
      <c r="E14" s="225" t="s">
        <v>18</v>
      </c>
      <c r="F14" s="252"/>
      <c r="G14" s="252"/>
      <c r="H14" s="253">
        <f t="shared" si="0"/>
        <v>0</v>
      </c>
      <c r="I14" s="253">
        <f t="shared" si="2"/>
        <v>0</v>
      </c>
      <c r="J14" s="253">
        <f t="shared" si="1"/>
        <v>0</v>
      </c>
    </row>
    <row r="15" spans="1:10" ht="63.75">
      <c r="A15" s="222" t="s">
        <v>262</v>
      </c>
      <c r="B15" s="223" t="s">
        <v>383</v>
      </c>
      <c r="C15" s="224" t="s">
        <v>310</v>
      </c>
      <c r="D15" s="225">
        <v>1000</v>
      </c>
      <c r="E15" s="225" t="s">
        <v>2</v>
      </c>
      <c r="F15" s="252"/>
      <c r="G15" s="252"/>
      <c r="H15" s="253">
        <f t="shared" si="0"/>
        <v>0</v>
      </c>
      <c r="I15" s="253">
        <f t="shared" si="2"/>
        <v>0</v>
      </c>
      <c r="J15" s="253">
        <f t="shared" si="1"/>
        <v>0</v>
      </c>
    </row>
    <row r="16" spans="1:10" ht="38.25">
      <c r="A16" s="222" t="s">
        <v>264</v>
      </c>
      <c r="B16" s="223" t="s">
        <v>384</v>
      </c>
      <c r="C16" s="223"/>
      <c r="D16" s="225">
        <v>500</v>
      </c>
      <c r="E16" s="225" t="s">
        <v>2</v>
      </c>
      <c r="F16" s="252"/>
      <c r="G16" s="252"/>
      <c r="H16" s="253">
        <f t="shared" si="0"/>
        <v>0</v>
      </c>
      <c r="I16" s="253">
        <f t="shared" si="2"/>
        <v>0</v>
      </c>
      <c r="J16" s="253">
        <f t="shared" si="1"/>
        <v>0</v>
      </c>
    </row>
    <row r="17" spans="1:10">
      <c r="A17" s="222" t="s">
        <v>266</v>
      </c>
      <c r="B17" s="223" t="s">
        <v>353</v>
      </c>
      <c r="C17" s="223"/>
      <c r="D17" s="225">
        <v>1</v>
      </c>
      <c r="E17" s="225" t="s">
        <v>345</v>
      </c>
      <c r="F17" s="252"/>
      <c r="G17" s="252"/>
      <c r="H17" s="253">
        <f t="shared" si="0"/>
        <v>0</v>
      </c>
      <c r="I17" s="253">
        <f t="shared" si="2"/>
        <v>0</v>
      </c>
      <c r="J17" s="253">
        <f t="shared" si="1"/>
        <v>0</v>
      </c>
    </row>
    <row r="18" spans="1:10" ht="25.5">
      <c r="A18" s="222" t="s">
        <v>268</v>
      </c>
      <c r="B18" s="223" t="s">
        <v>355</v>
      </c>
      <c r="C18" s="223"/>
      <c r="D18" s="225">
        <v>1</v>
      </c>
      <c r="E18" s="225" t="s">
        <v>345</v>
      </c>
      <c r="F18" s="252"/>
      <c r="G18" s="252"/>
      <c r="H18" s="253">
        <f t="shared" si="0"/>
        <v>0</v>
      </c>
      <c r="I18" s="253">
        <f t="shared" si="2"/>
        <v>0</v>
      </c>
      <c r="J18" s="253">
        <f t="shared" si="1"/>
        <v>0</v>
      </c>
    </row>
    <row r="19" spans="1:10">
      <c r="A19" s="222" t="s">
        <v>270</v>
      </c>
      <c r="B19" s="223" t="s">
        <v>357</v>
      </c>
      <c r="C19" s="223"/>
      <c r="D19" s="225">
        <v>1</v>
      </c>
      <c r="E19" s="225" t="s">
        <v>345</v>
      </c>
      <c r="F19" s="252"/>
      <c r="G19" s="252"/>
      <c r="H19" s="253">
        <f t="shared" si="0"/>
        <v>0</v>
      </c>
      <c r="I19" s="253">
        <f t="shared" si="2"/>
        <v>0</v>
      </c>
      <c r="J19" s="253">
        <f t="shared" si="1"/>
        <v>0</v>
      </c>
    </row>
    <row r="20" spans="1:10">
      <c r="A20" s="222" t="s">
        <v>272</v>
      </c>
      <c r="B20" s="223" t="s">
        <v>359</v>
      </c>
      <c r="C20" s="223"/>
      <c r="D20" s="225">
        <v>1</v>
      </c>
      <c r="E20" s="225" t="s">
        <v>345</v>
      </c>
      <c r="F20" s="252"/>
      <c r="G20" s="252"/>
      <c r="H20" s="253">
        <f t="shared" si="0"/>
        <v>0</v>
      </c>
      <c r="I20" s="253">
        <f t="shared" si="2"/>
        <v>0</v>
      </c>
      <c r="J20" s="253">
        <f t="shared" si="1"/>
        <v>0</v>
      </c>
    </row>
    <row r="21" spans="1:10">
      <c r="A21" s="222" t="s">
        <v>275</v>
      </c>
      <c r="B21" s="223" t="s">
        <v>361</v>
      </c>
      <c r="C21" s="223"/>
      <c r="D21" s="225">
        <v>1</v>
      </c>
      <c r="E21" s="225" t="s">
        <v>345</v>
      </c>
      <c r="F21" s="252"/>
      <c r="G21" s="252"/>
      <c r="H21" s="253">
        <f t="shared" si="0"/>
        <v>0</v>
      </c>
      <c r="I21" s="253">
        <f t="shared" si="2"/>
        <v>0</v>
      </c>
      <c r="J21" s="253">
        <f t="shared" si="1"/>
        <v>0</v>
      </c>
    </row>
    <row r="22" spans="1:10" ht="25.5">
      <c r="A22" s="222" t="s">
        <v>278</v>
      </c>
      <c r="B22" s="223" t="s">
        <v>385</v>
      </c>
      <c r="C22" s="223"/>
      <c r="D22" s="225">
        <v>1</v>
      </c>
      <c r="E22" s="225" t="s">
        <v>345</v>
      </c>
      <c r="F22" s="252"/>
      <c r="G22" s="252"/>
      <c r="H22" s="253">
        <f t="shared" si="0"/>
        <v>0</v>
      </c>
      <c r="I22" s="253">
        <f t="shared" si="2"/>
        <v>0</v>
      </c>
      <c r="J22" s="253">
        <f t="shared" si="1"/>
        <v>0</v>
      </c>
    </row>
    <row r="23" spans="1:10">
      <c r="A23" s="254"/>
      <c r="B23" s="223" t="s">
        <v>364</v>
      </c>
      <c r="C23" s="223"/>
      <c r="D23" s="219"/>
      <c r="E23" s="219"/>
      <c r="F23" s="255"/>
      <c r="G23" s="255"/>
      <c r="H23" s="256">
        <f>SUM(H5:H22)</f>
        <v>0</v>
      </c>
      <c r="I23" s="256">
        <f>SUM(I5:I22)</f>
        <v>0</v>
      </c>
      <c r="J23" s="256">
        <f>SUM(J5:J22)</f>
        <v>0</v>
      </c>
    </row>
  </sheetData>
  <printOptions horizontalCentered="1" verticalCentered="1"/>
  <pageMargins left="0.70866141732283472" right="0.70866141732283472" top="0.74803149606299213" bottom="0.74803149606299213" header="0.31496062992125984" footer="0.31496062992125984"/>
  <pageSetup paperSize="9" scale="85" fitToHeight="0" orientation="landscape" r:id="rId1"/>
  <headerFooter>
    <oddHeader>&amp;LBIM Design Kft.
6722 Szeged Gutenberg u 25-27.&amp;CMOL- FER épület kamera rendszer költségvetés&amp;R190518_V0</oddHeader>
    <oddFooter>&amp;L2019.05.18&amp;C&amp;N/&amp;P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L33"/>
  <sheetViews>
    <sheetView view="pageBreakPreview" zoomScale="90" zoomScaleNormal="100" zoomScaleSheetLayoutView="90" workbookViewId="0">
      <selection activeCell="Q19" sqref="Q19"/>
    </sheetView>
  </sheetViews>
  <sheetFormatPr defaultColWidth="9.140625" defaultRowHeight="12.75"/>
  <cols>
    <col min="1" max="1" width="6.85546875" style="273" customWidth="1"/>
    <col min="2" max="2" width="11" style="273" customWidth="1"/>
    <col min="3" max="3" width="17.28515625" style="274" customWidth="1"/>
    <col min="4" max="4" width="41.28515625" style="246" customWidth="1"/>
    <col min="5" max="5" width="7.7109375" style="247" bestFit="1" customWidth="1"/>
    <col min="6" max="6" width="12.28515625" style="259" bestFit="1" customWidth="1"/>
    <col min="7" max="7" width="10.7109375" style="259" customWidth="1"/>
    <col min="8" max="8" width="13.5703125" style="246" bestFit="1" customWidth="1"/>
    <col min="9" max="9" width="13.140625" style="246" customWidth="1"/>
    <col min="10" max="10" width="14.85546875" style="246" bestFit="1" customWidth="1"/>
    <col min="11" max="11" width="9.140625" style="246"/>
    <col min="12" max="12" width="7.7109375" style="275" customWidth="1"/>
    <col min="13" max="16384" width="9.140625" style="246"/>
  </cols>
  <sheetData>
    <row r="1" spans="1:10" ht="15.75">
      <c r="A1" s="245"/>
      <c r="B1" s="245"/>
      <c r="C1" s="258"/>
      <c r="H1" s="259"/>
    </row>
    <row r="2" spans="1:10">
      <c r="A2" s="214" t="s">
        <v>229</v>
      </c>
      <c r="B2" s="214" t="s">
        <v>230</v>
      </c>
      <c r="C2" s="214" t="s">
        <v>386</v>
      </c>
      <c r="D2" s="260" t="s">
        <v>231</v>
      </c>
      <c r="E2" s="214" t="s">
        <v>232</v>
      </c>
      <c r="F2" s="219" t="s">
        <v>233</v>
      </c>
      <c r="G2" s="219" t="s">
        <v>234</v>
      </c>
      <c r="H2" s="214" t="s">
        <v>235</v>
      </c>
      <c r="I2" s="214" t="s">
        <v>236</v>
      </c>
      <c r="J2" s="214" t="s">
        <v>387</v>
      </c>
    </row>
    <row r="3" spans="1:10">
      <c r="A3" s="219"/>
      <c r="B3" s="219"/>
      <c r="C3" s="219"/>
      <c r="D3" s="220"/>
      <c r="E3" s="219"/>
      <c r="F3" s="219"/>
      <c r="G3" s="219"/>
      <c r="H3" s="219"/>
      <c r="I3" s="219"/>
      <c r="J3" s="219"/>
    </row>
    <row r="4" spans="1:10" ht="25.5">
      <c r="A4" s="222" t="s">
        <v>237</v>
      </c>
      <c r="B4" s="261" t="s">
        <v>388</v>
      </c>
      <c r="C4" s="261" t="s">
        <v>389</v>
      </c>
      <c r="D4" s="223" t="s">
        <v>390</v>
      </c>
      <c r="E4" s="262">
        <v>1</v>
      </c>
      <c r="F4" s="263"/>
      <c r="G4" s="263"/>
      <c r="H4" s="227">
        <f t="shared" ref="H4:H30" si="0">E4*F4</f>
        <v>0</v>
      </c>
      <c r="I4" s="227">
        <f t="shared" ref="I4:I30" si="1">E4*G4</f>
        <v>0</v>
      </c>
      <c r="J4" s="227">
        <f t="shared" ref="J4:J30" si="2">H4+I4</f>
        <v>0</v>
      </c>
    </row>
    <row r="5" spans="1:10">
      <c r="A5" s="222" t="s">
        <v>240</v>
      </c>
      <c r="B5" s="261"/>
      <c r="C5" s="261"/>
      <c r="D5" s="223" t="s">
        <v>391</v>
      </c>
      <c r="E5" s="262">
        <v>2</v>
      </c>
      <c r="F5" s="263"/>
      <c r="G5" s="263"/>
      <c r="H5" s="227">
        <f t="shared" si="0"/>
        <v>0</v>
      </c>
      <c r="I5" s="227">
        <f t="shared" si="1"/>
        <v>0</v>
      </c>
      <c r="J5" s="227">
        <f t="shared" si="2"/>
        <v>0</v>
      </c>
    </row>
    <row r="6" spans="1:10">
      <c r="A6" s="222" t="s">
        <v>243</v>
      </c>
      <c r="B6" s="261" t="s">
        <v>388</v>
      </c>
      <c r="C6" s="261"/>
      <c r="D6" s="223" t="s">
        <v>392</v>
      </c>
      <c r="E6" s="262">
        <v>80</v>
      </c>
      <c r="F6" s="263"/>
      <c r="G6" s="263"/>
      <c r="H6" s="227">
        <f t="shared" si="0"/>
        <v>0</v>
      </c>
      <c r="I6" s="227">
        <f t="shared" si="1"/>
        <v>0</v>
      </c>
      <c r="J6" s="227">
        <f t="shared" si="2"/>
        <v>0</v>
      </c>
    </row>
    <row r="7" spans="1:10">
      <c r="A7" s="222" t="s">
        <v>246</v>
      </c>
      <c r="B7" s="261" t="s">
        <v>388</v>
      </c>
      <c r="C7" s="261"/>
      <c r="D7" s="223" t="s">
        <v>393</v>
      </c>
      <c r="E7" s="262">
        <v>89</v>
      </c>
      <c r="F7" s="263"/>
      <c r="G7" s="263"/>
      <c r="H7" s="227">
        <f t="shared" si="0"/>
        <v>0</v>
      </c>
      <c r="I7" s="227">
        <f t="shared" si="1"/>
        <v>0</v>
      </c>
      <c r="J7" s="227">
        <f t="shared" si="2"/>
        <v>0</v>
      </c>
    </row>
    <row r="8" spans="1:10">
      <c r="A8" s="222" t="s">
        <v>248</v>
      </c>
      <c r="B8" s="261" t="s">
        <v>388</v>
      </c>
      <c r="C8" s="261"/>
      <c r="D8" s="223" t="s">
        <v>394</v>
      </c>
      <c r="E8" s="262">
        <f>E6+E7</f>
        <v>169</v>
      </c>
      <c r="F8" s="263"/>
      <c r="G8" s="263"/>
      <c r="H8" s="227">
        <f t="shared" si="0"/>
        <v>0</v>
      </c>
      <c r="I8" s="227">
        <f t="shared" si="1"/>
        <v>0</v>
      </c>
      <c r="J8" s="227">
        <f t="shared" si="2"/>
        <v>0</v>
      </c>
    </row>
    <row r="9" spans="1:10">
      <c r="A9" s="222" t="s">
        <v>250</v>
      </c>
      <c r="B9" s="261" t="s">
        <v>388</v>
      </c>
      <c r="C9" s="261"/>
      <c r="D9" s="223" t="s">
        <v>395</v>
      </c>
      <c r="E9" s="262">
        <v>10</v>
      </c>
      <c r="F9" s="263"/>
      <c r="G9" s="263"/>
      <c r="H9" s="227">
        <f t="shared" si="0"/>
        <v>0</v>
      </c>
      <c r="I9" s="227">
        <f t="shared" si="1"/>
        <v>0</v>
      </c>
      <c r="J9" s="227">
        <f t="shared" si="2"/>
        <v>0</v>
      </c>
    </row>
    <row r="10" spans="1:10">
      <c r="A10" s="222" t="s">
        <v>252</v>
      </c>
      <c r="B10" s="261" t="s">
        <v>388</v>
      </c>
      <c r="C10" s="261"/>
      <c r="D10" s="223" t="s">
        <v>396</v>
      </c>
      <c r="E10" s="262">
        <v>25</v>
      </c>
      <c r="F10" s="263"/>
      <c r="G10" s="263"/>
      <c r="H10" s="227">
        <f t="shared" si="0"/>
        <v>0</v>
      </c>
      <c r="I10" s="227">
        <f t="shared" si="1"/>
        <v>0</v>
      </c>
      <c r="J10" s="227">
        <f t="shared" si="2"/>
        <v>0</v>
      </c>
    </row>
    <row r="11" spans="1:10">
      <c r="A11" s="222" t="s">
        <v>255</v>
      </c>
      <c r="B11" s="261" t="s">
        <v>388</v>
      </c>
      <c r="C11" s="261"/>
      <c r="D11" s="223" t="s">
        <v>397</v>
      </c>
      <c r="E11" s="262">
        <f>E10</f>
        <v>25</v>
      </c>
      <c r="F11" s="263"/>
      <c r="G11" s="263"/>
      <c r="H11" s="227">
        <f>E11*F11</f>
        <v>0</v>
      </c>
      <c r="I11" s="227">
        <f>E11*G11</f>
        <v>0</v>
      </c>
      <c r="J11" s="227">
        <f>H11+I11</f>
        <v>0</v>
      </c>
    </row>
    <row r="12" spans="1:10">
      <c r="A12" s="222" t="s">
        <v>257</v>
      </c>
      <c r="B12" s="261"/>
      <c r="C12" s="261"/>
      <c r="D12" s="223" t="s">
        <v>398</v>
      </c>
      <c r="E12" s="262">
        <f>E11</f>
        <v>25</v>
      </c>
      <c r="F12" s="263"/>
      <c r="G12" s="263"/>
      <c r="H12" s="227">
        <f t="shared" si="0"/>
        <v>0</v>
      </c>
      <c r="I12" s="227">
        <f t="shared" si="1"/>
        <v>0</v>
      </c>
      <c r="J12" s="227">
        <f t="shared" si="2"/>
        <v>0</v>
      </c>
    </row>
    <row r="13" spans="1:10">
      <c r="A13" s="222" t="s">
        <v>259</v>
      </c>
      <c r="B13" s="261" t="s">
        <v>399</v>
      </c>
      <c r="C13" s="261"/>
      <c r="D13" s="223" t="s">
        <v>400</v>
      </c>
      <c r="E13" s="262">
        <v>39</v>
      </c>
      <c r="F13" s="263"/>
      <c r="G13" s="263"/>
      <c r="H13" s="227">
        <f t="shared" si="0"/>
        <v>0</v>
      </c>
      <c r="I13" s="227">
        <f t="shared" si="1"/>
        <v>0</v>
      </c>
      <c r="J13" s="227">
        <f t="shared" si="2"/>
        <v>0</v>
      </c>
    </row>
    <row r="14" spans="1:10">
      <c r="A14" s="222" t="s">
        <v>262</v>
      </c>
      <c r="B14" s="261" t="s">
        <v>401</v>
      </c>
      <c r="C14" s="261" t="s">
        <v>402</v>
      </c>
      <c r="D14" s="223" t="s">
        <v>403</v>
      </c>
      <c r="E14" s="262">
        <v>2</v>
      </c>
      <c r="F14" s="263"/>
      <c r="G14" s="263"/>
      <c r="H14" s="227">
        <f t="shared" si="0"/>
        <v>0</v>
      </c>
      <c r="I14" s="227">
        <f t="shared" si="1"/>
        <v>0</v>
      </c>
      <c r="J14" s="227">
        <f t="shared" si="2"/>
        <v>0</v>
      </c>
    </row>
    <row r="15" spans="1:10" ht="25.5">
      <c r="A15" s="222" t="s">
        <v>264</v>
      </c>
      <c r="B15" s="261" t="s">
        <v>388</v>
      </c>
      <c r="C15" s="261" t="s">
        <v>404</v>
      </c>
      <c r="D15" s="223" t="s">
        <v>405</v>
      </c>
      <c r="E15" s="262">
        <v>3</v>
      </c>
      <c r="F15" s="263"/>
      <c r="G15" s="263"/>
      <c r="H15" s="227">
        <f t="shared" si="0"/>
        <v>0</v>
      </c>
      <c r="I15" s="227">
        <f t="shared" si="1"/>
        <v>0</v>
      </c>
      <c r="J15" s="227">
        <f t="shared" si="2"/>
        <v>0</v>
      </c>
    </row>
    <row r="16" spans="1:10" ht="38.25">
      <c r="A16" s="222" t="s">
        <v>266</v>
      </c>
      <c r="B16" s="261" t="s">
        <v>406</v>
      </c>
      <c r="C16" s="261"/>
      <c r="D16" s="223" t="s">
        <v>407</v>
      </c>
      <c r="E16" s="262">
        <v>2</v>
      </c>
      <c r="F16" s="263"/>
      <c r="G16" s="263"/>
      <c r="H16" s="227">
        <f t="shared" si="0"/>
        <v>0</v>
      </c>
      <c r="I16" s="227">
        <f t="shared" si="1"/>
        <v>0</v>
      </c>
      <c r="J16" s="227">
        <f t="shared" si="2"/>
        <v>0</v>
      </c>
    </row>
    <row r="17" spans="1:10">
      <c r="A17" s="222" t="s">
        <v>268</v>
      </c>
      <c r="B17" s="261"/>
      <c r="C17" s="261"/>
      <c r="D17" s="223" t="s">
        <v>408</v>
      </c>
      <c r="E17" s="264">
        <v>4</v>
      </c>
      <c r="F17" s="263"/>
      <c r="G17" s="263"/>
      <c r="H17" s="227">
        <f t="shared" si="0"/>
        <v>0</v>
      </c>
      <c r="I17" s="227">
        <f t="shared" si="1"/>
        <v>0</v>
      </c>
      <c r="J17" s="227">
        <f t="shared" si="2"/>
        <v>0</v>
      </c>
    </row>
    <row r="18" spans="1:10" ht="25.5">
      <c r="A18" s="222" t="s">
        <v>270</v>
      </c>
      <c r="B18" s="261"/>
      <c r="C18" s="261"/>
      <c r="D18" s="223" t="s">
        <v>409</v>
      </c>
      <c r="E18" s="264">
        <v>1</v>
      </c>
      <c r="F18" s="263"/>
      <c r="G18" s="263"/>
      <c r="H18" s="227">
        <f t="shared" si="0"/>
        <v>0</v>
      </c>
      <c r="I18" s="227">
        <f t="shared" si="1"/>
        <v>0</v>
      </c>
      <c r="J18" s="227">
        <f t="shared" si="2"/>
        <v>0</v>
      </c>
    </row>
    <row r="19" spans="1:10">
      <c r="A19" s="222" t="s">
        <v>272</v>
      </c>
      <c r="B19" s="261" t="s">
        <v>410</v>
      </c>
      <c r="C19" s="261"/>
      <c r="D19" s="223" t="s">
        <v>411</v>
      </c>
      <c r="E19" s="264">
        <v>34</v>
      </c>
      <c r="F19" s="263"/>
      <c r="G19" s="263"/>
      <c r="H19" s="227">
        <f t="shared" si="0"/>
        <v>0</v>
      </c>
      <c r="I19" s="227">
        <f>E19*G19</f>
        <v>0</v>
      </c>
      <c r="J19" s="227">
        <f>H19+I19</f>
        <v>0</v>
      </c>
    </row>
    <row r="20" spans="1:10">
      <c r="A20" s="222" t="s">
        <v>275</v>
      </c>
      <c r="B20" s="261" t="s">
        <v>412</v>
      </c>
      <c r="C20" s="261" t="s">
        <v>413</v>
      </c>
      <c r="D20" s="223" t="s">
        <v>414</v>
      </c>
      <c r="E20" s="264">
        <v>4200</v>
      </c>
      <c r="F20" s="263"/>
      <c r="G20" s="263"/>
      <c r="H20" s="227">
        <f t="shared" si="0"/>
        <v>0</v>
      </c>
      <c r="I20" s="227">
        <f t="shared" si="1"/>
        <v>0</v>
      </c>
      <c r="J20" s="227">
        <f t="shared" si="2"/>
        <v>0</v>
      </c>
    </row>
    <row r="21" spans="1:10">
      <c r="A21" s="222" t="s">
        <v>278</v>
      </c>
      <c r="B21" s="261" t="s">
        <v>415</v>
      </c>
      <c r="C21" s="261" t="s">
        <v>413</v>
      </c>
      <c r="D21" s="223" t="s">
        <v>416</v>
      </c>
      <c r="E21" s="264">
        <v>2500</v>
      </c>
      <c r="F21" s="263"/>
      <c r="G21" s="263"/>
      <c r="H21" s="227">
        <f t="shared" si="0"/>
        <v>0</v>
      </c>
      <c r="I21" s="227">
        <f t="shared" si="1"/>
        <v>0</v>
      </c>
      <c r="J21" s="227">
        <f t="shared" si="2"/>
        <v>0</v>
      </c>
    </row>
    <row r="22" spans="1:10" ht="25.5">
      <c r="A22" s="222" t="s">
        <v>281</v>
      </c>
      <c r="B22" s="261"/>
      <c r="C22" s="261" t="s">
        <v>417</v>
      </c>
      <c r="D22" s="223" t="s">
        <v>418</v>
      </c>
      <c r="E22" s="264">
        <v>3000</v>
      </c>
      <c r="F22" s="263"/>
      <c r="G22" s="263"/>
      <c r="H22" s="227">
        <f t="shared" si="0"/>
        <v>0</v>
      </c>
      <c r="I22" s="227">
        <f t="shared" si="1"/>
        <v>0</v>
      </c>
      <c r="J22" s="227">
        <f t="shared" si="2"/>
        <v>0</v>
      </c>
    </row>
    <row r="23" spans="1:10">
      <c r="A23" s="222" t="s">
        <v>283</v>
      </c>
      <c r="B23" s="261"/>
      <c r="C23" s="261"/>
      <c r="D23" s="223" t="s">
        <v>419</v>
      </c>
      <c r="E23" s="264">
        <v>2500</v>
      </c>
      <c r="F23" s="263"/>
      <c r="G23" s="263"/>
      <c r="H23" s="227">
        <f t="shared" si="0"/>
        <v>0</v>
      </c>
      <c r="I23" s="227">
        <f t="shared" si="1"/>
        <v>0</v>
      </c>
      <c r="J23" s="227">
        <f t="shared" si="2"/>
        <v>0</v>
      </c>
    </row>
    <row r="24" spans="1:10">
      <c r="A24" s="222" t="s">
        <v>285</v>
      </c>
      <c r="B24" s="261"/>
      <c r="C24" s="261"/>
      <c r="D24" s="223" t="s">
        <v>420</v>
      </c>
      <c r="E24" s="264">
        <v>1</v>
      </c>
      <c r="F24" s="263"/>
      <c r="G24" s="263"/>
      <c r="H24" s="227">
        <f t="shared" si="0"/>
        <v>0</v>
      </c>
      <c r="I24" s="227">
        <f t="shared" si="1"/>
        <v>0</v>
      </c>
      <c r="J24" s="227">
        <f t="shared" si="2"/>
        <v>0</v>
      </c>
    </row>
    <row r="25" spans="1:10">
      <c r="A25" s="222" t="s">
        <v>287</v>
      </c>
      <c r="B25" s="261"/>
      <c r="C25" s="261"/>
      <c r="D25" s="223" t="s">
        <v>421</v>
      </c>
      <c r="E25" s="264">
        <v>1</v>
      </c>
      <c r="F25" s="263"/>
      <c r="G25" s="263"/>
      <c r="H25" s="227">
        <f t="shared" si="0"/>
        <v>0</v>
      </c>
      <c r="I25" s="227">
        <f t="shared" si="1"/>
        <v>0</v>
      </c>
      <c r="J25" s="227">
        <f t="shared" si="2"/>
        <v>0</v>
      </c>
    </row>
    <row r="26" spans="1:10">
      <c r="A26" s="222" t="s">
        <v>289</v>
      </c>
      <c r="B26" s="261"/>
      <c r="C26" s="261"/>
      <c r="D26" s="223" t="s">
        <v>422</v>
      </c>
      <c r="E26" s="264">
        <v>1</v>
      </c>
      <c r="F26" s="263"/>
      <c r="G26" s="263"/>
      <c r="H26" s="227">
        <f t="shared" si="0"/>
        <v>0</v>
      </c>
      <c r="I26" s="227">
        <f t="shared" si="1"/>
        <v>0</v>
      </c>
      <c r="J26" s="227">
        <f t="shared" si="2"/>
        <v>0</v>
      </c>
    </row>
    <row r="27" spans="1:10">
      <c r="A27" s="222" t="s">
        <v>291</v>
      </c>
      <c r="B27" s="261"/>
      <c r="C27" s="261"/>
      <c r="D27" s="223" t="s">
        <v>423</v>
      </c>
      <c r="E27" s="264">
        <v>1</v>
      </c>
      <c r="F27" s="263"/>
      <c r="G27" s="263"/>
      <c r="H27" s="227">
        <f t="shared" si="0"/>
        <v>0</v>
      </c>
      <c r="I27" s="227">
        <f t="shared" si="1"/>
        <v>0</v>
      </c>
      <c r="J27" s="227">
        <f t="shared" si="2"/>
        <v>0</v>
      </c>
    </row>
    <row r="28" spans="1:10">
      <c r="A28" s="222" t="s">
        <v>294</v>
      </c>
      <c r="B28" s="261"/>
      <c r="C28" s="261"/>
      <c r="D28" s="223" t="s">
        <v>424</v>
      </c>
      <c r="E28" s="264">
        <v>1</v>
      </c>
      <c r="F28" s="263"/>
      <c r="G28" s="263"/>
      <c r="H28" s="227">
        <f t="shared" si="0"/>
        <v>0</v>
      </c>
      <c r="I28" s="227">
        <f t="shared" si="1"/>
        <v>0</v>
      </c>
      <c r="J28" s="227">
        <f t="shared" si="2"/>
        <v>0</v>
      </c>
    </row>
    <row r="29" spans="1:10">
      <c r="A29" s="222" t="s">
        <v>335</v>
      </c>
      <c r="B29" s="261"/>
      <c r="C29" s="261"/>
      <c r="D29" s="223" t="s">
        <v>425</v>
      </c>
      <c r="E29" s="264">
        <v>1</v>
      </c>
      <c r="F29" s="263"/>
      <c r="G29" s="263"/>
      <c r="H29" s="227">
        <f t="shared" si="0"/>
        <v>0</v>
      </c>
      <c r="I29" s="227">
        <f t="shared" si="1"/>
        <v>0</v>
      </c>
      <c r="J29" s="227">
        <f t="shared" si="2"/>
        <v>0</v>
      </c>
    </row>
    <row r="30" spans="1:10">
      <c r="A30" s="222" t="s">
        <v>337</v>
      </c>
      <c r="B30" s="261"/>
      <c r="C30" s="261"/>
      <c r="D30" s="223" t="s">
        <v>426</v>
      </c>
      <c r="E30" s="264">
        <v>1</v>
      </c>
      <c r="F30" s="263"/>
      <c r="G30" s="263"/>
      <c r="H30" s="227">
        <f t="shared" si="0"/>
        <v>0</v>
      </c>
      <c r="I30" s="227">
        <f t="shared" si="1"/>
        <v>0</v>
      </c>
      <c r="J30" s="227">
        <f t="shared" si="2"/>
        <v>0</v>
      </c>
    </row>
    <row r="31" spans="1:10">
      <c r="A31" s="222"/>
      <c r="B31" s="265"/>
      <c r="C31" s="266"/>
      <c r="D31" s="220" t="s">
        <v>296</v>
      </c>
      <c r="E31" s="219"/>
      <c r="F31" s="263"/>
      <c r="G31" s="263"/>
      <c r="H31" s="241">
        <f>SUM(H4:H30)</f>
        <v>0</v>
      </c>
      <c r="I31" s="241">
        <f>SUM(I4:I30)</f>
        <v>0</v>
      </c>
      <c r="J31" s="241">
        <f>SUM(J4:J30)</f>
        <v>0</v>
      </c>
    </row>
    <row r="32" spans="1:10">
      <c r="A32" s="267"/>
      <c r="B32" s="267"/>
      <c r="C32" s="268"/>
      <c r="D32" s="269"/>
      <c r="E32" s="270"/>
      <c r="F32" s="271"/>
      <c r="G32" s="271"/>
      <c r="H32" s="272"/>
      <c r="I32" s="272"/>
      <c r="J32" s="272"/>
    </row>
    <row r="33" spans="1:8" ht="15.75">
      <c r="A33" s="245"/>
      <c r="B33" s="245"/>
      <c r="C33" s="258"/>
      <c r="H33" s="259"/>
    </row>
  </sheetData>
  <printOptions horizontalCentered="1" verticalCentered="1"/>
  <pageMargins left="0.70866141732283472" right="0.70866141732283472" top="0.74803149606299213" bottom="0.74803149606299213" header="0.31496062992125984" footer="0.31496062992125984"/>
  <pageSetup paperSize="9" scale="85" orientation="landscape" r:id="rId1"/>
  <headerFooter>
    <oddHeader>&amp;LBIM DESIGN  KFT.
6722 Szeged Gutenberg u 25.-27&amp;CMOL- FER  Épület tűzjelző rendszer költségvetés&amp;R190518_V0</oddHeader>
    <oddFooter>&amp;L2019.05.18&amp;C&amp;N/&amp;P</oddFooter>
  </headerFooter>
  <rowBreaks count="1" manualBreakCount="1">
    <brk id="3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39997558519241921"/>
  </sheetPr>
  <dimension ref="A1:H24"/>
  <sheetViews>
    <sheetView view="pageBreakPreview" zoomScaleNormal="100" zoomScaleSheetLayoutView="100" workbookViewId="0">
      <selection activeCell="Q25" sqref="Q25"/>
    </sheetView>
  </sheetViews>
  <sheetFormatPr defaultRowHeight="12.75"/>
  <cols>
    <col min="1" max="1" width="4.7109375" style="210" customWidth="1"/>
    <col min="2" max="2" width="16" style="210" customWidth="1"/>
    <col min="3" max="3" width="41.28515625" style="182" customWidth="1"/>
    <col min="4" max="4" width="7.7109375" style="183" bestFit="1" customWidth="1"/>
    <col min="5" max="5" width="12.28515625" style="184" bestFit="1" customWidth="1"/>
    <col min="6" max="6" width="13.28515625" style="184" customWidth="1"/>
    <col min="7" max="7" width="13.5703125" style="182" bestFit="1" customWidth="1"/>
    <col min="8" max="8" width="13.140625" style="182" customWidth="1"/>
    <col min="9" max="252" width="9.140625" style="182"/>
    <col min="253" max="253" width="4.7109375" style="182" customWidth="1"/>
    <col min="254" max="254" width="11" style="182" customWidth="1"/>
    <col min="255" max="255" width="16.7109375" style="182" customWidth="1"/>
    <col min="256" max="256" width="41.28515625" style="182" customWidth="1"/>
    <col min="257" max="257" width="7.7109375" style="182" bestFit="1" customWidth="1"/>
    <col min="258" max="258" width="12.28515625" style="182" bestFit="1" customWidth="1"/>
    <col min="259" max="259" width="10.7109375" style="182" customWidth="1"/>
    <col min="260" max="260" width="13.5703125" style="182" bestFit="1" customWidth="1"/>
    <col min="261" max="261" width="13.140625" style="182" customWidth="1"/>
    <col min="262" max="262" width="14.85546875" style="182" bestFit="1" customWidth="1"/>
    <col min="263" max="508" width="9.140625" style="182"/>
    <col min="509" max="509" width="4.7109375" style="182" customWidth="1"/>
    <col min="510" max="510" width="11" style="182" customWidth="1"/>
    <col min="511" max="511" width="16.7109375" style="182" customWidth="1"/>
    <col min="512" max="512" width="41.28515625" style="182" customWidth="1"/>
    <col min="513" max="513" width="7.7109375" style="182" bestFit="1" customWidth="1"/>
    <col min="514" max="514" width="12.28515625" style="182" bestFit="1" customWidth="1"/>
    <col min="515" max="515" width="10.7109375" style="182" customWidth="1"/>
    <col min="516" max="516" width="13.5703125" style="182" bestFit="1" customWidth="1"/>
    <col min="517" max="517" width="13.140625" style="182" customWidth="1"/>
    <col min="518" max="518" width="14.85546875" style="182" bestFit="1" customWidth="1"/>
    <col min="519" max="764" width="9.140625" style="182"/>
    <col min="765" max="765" width="4.7109375" style="182" customWidth="1"/>
    <col min="766" max="766" width="11" style="182" customWidth="1"/>
    <col min="767" max="767" width="16.7109375" style="182" customWidth="1"/>
    <col min="768" max="768" width="41.28515625" style="182" customWidth="1"/>
    <col min="769" max="769" width="7.7109375" style="182" bestFit="1" customWidth="1"/>
    <col min="770" max="770" width="12.28515625" style="182" bestFit="1" customWidth="1"/>
    <col min="771" max="771" width="10.7109375" style="182" customWidth="1"/>
    <col min="772" max="772" width="13.5703125" style="182" bestFit="1" customWidth="1"/>
    <col min="773" max="773" width="13.140625" style="182" customWidth="1"/>
    <col min="774" max="774" width="14.85546875" style="182" bestFit="1" customWidth="1"/>
    <col min="775" max="1020" width="9.140625" style="182"/>
    <col min="1021" max="1021" width="4.7109375" style="182" customWidth="1"/>
    <col min="1022" max="1022" width="11" style="182" customWidth="1"/>
    <col min="1023" max="1023" width="16.7109375" style="182" customWidth="1"/>
    <col min="1024" max="1024" width="41.28515625" style="182" customWidth="1"/>
    <col min="1025" max="1025" width="7.7109375" style="182" bestFit="1" customWidth="1"/>
    <col min="1026" max="1026" width="12.28515625" style="182" bestFit="1" customWidth="1"/>
    <col min="1027" max="1027" width="10.7109375" style="182" customWidth="1"/>
    <col min="1028" max="1028" width="13.5703125" style="182" bestFit="1" customWidth="1"/>
    <col min="1029" max="1029" width="13.140625" style="182" customWidth="1"/>
    <col min="1030" max="1030" width="14.85546875" style="182" bestFit="1" customWidth="1"/>
    <col min="1031" max="1276" width="9.140625" style="182"/>
    <col min="1277" max="1277" width="4.7109375" style="182" customWidth="1"/>
    <col min="1278" max="1278" width="11" style="182" customWidth="1"/>
    <col min="1279" max="1279" width="16.7109375" style="182" customWidth="1"/>
    <col min="1280" max="1280" width="41.28515625" style="182" customWidth="1"/>
    <col min="1281" max="1281" width="7.7109375" style="182" bestFit="1" customWidth="1"/>
    <col min="1282" max="1282" width="12.28515625" style="182" bestFit="1" customWidth="1"/>
    <col min="1283" max="1283" width="10.7109375" style="182" customWidth="1"/>
    <col min="1284" max="1284" width="13.5703125" style="182" bestFit="1" customWidth="1"/>
    <col min="1285" max="1285" width="13.140625" style="182" customWidth="1"/>
    <col min="1286" max="1286" width="14.85546875" style="182" bestFit="1" customWidth="1"/>
    <col min="1287" max="1532" width="9.140625" style="182"/>
    <col min="1533" max="1533" width="4.7109375" style="182" customWidth="1"/>
    <col min="1534" max="1534" width="11" style="182" customWidth="1"/>
    <col min="1535" max="1535" width="16.7109375" style="182" customWidth="1"/>
    <col min="1536" max="1536" width="41.28515625" style="182" customWidth="1"/>
    <col min="1537" max="1537" width="7.7109375" style="182" bestFit="1" customWidth="1"/>
    <col min="1538" max="1538" width="12.28515625" style="182" bestFit="1" customWidth="1"/>
    <col min="1539" max="1539" width="10.7109375" style="182" customWidth="1"/>
    <col min="1540" max="1540" width="13.5703125" style="182" bestFit="1" customWidth="1"/>
    <col min="1541" max="1541" width="13.140625" style="182" customWidth="1"/>
    <col min="1542" max="1542" width="14.85546875" style="182" bestFit="1" customWidth="1"/>
    <col min="1543" max="1788" width="9.140625" style="182"/>
    <col min="1789" max="1789" width="4.7109375" style="182" customWidth="1"/>
    <col min="1790" max="1790" width="11" style="182" customWidth="1"/>
    <col min="1791" max="1791" width="16.7109375" style="182" customWidth="1"/>
    <col min="1792" max="1792" width="41.28515625" style="182" customWidth="1"/>
    <col min="1793" max="1793" width="7.7109375" style="182" bestFit="1" customWidth="1"/>
    <col min="1794" max="1794" width="12.28515625" style="182" bestFit="1" customWidth="1"/>
    <col min="1795" max="1795" width="10.7109375" style="182" customWidth="1"/>
    <col min="1796" max="1796" width="13.5703125" style="182" bestFit="1" customWidth="1"/>
    <col min="1797" max="1797" width="13.140625" style="182" customWidth="1"/>
    <col min="1798" max="1798" width="14.85546875" style="182" bestFit="1" customWidth="1"/>
    <col min="1799" max="2044" width="9.140625" style="182"/>
    <col min="2045" max="2045" width="4.7109375" style="182" customWidth="1"/>
    <col min="2046" max="2046" width="11" style="182" customWidth="1"/>
    <col min="2047" max="2047" width="16.7109375" style="182" customWidth="1"/>
    <col min="2048" max="2048" width="41.28515625" style="182" customWidth="1"/>
    <col min="2049" max="2049" width="7.7109375" style="182" bestFit="1" customWidth="1"/>
    <col min="2050" max="2050" width="12.28515625" style="182" bestFit="1" customWidth="1"/>
    <col min="2051" max="2051" width="10.7109375" style="182" customWidth="1"/>
    <col min="2052" max="2052" width="13.5703125" style="182" bestFit="1" customWidth="1"/>
    <col min="2053" max="2053" width="13.140625" style="182" customWidth="1"/>
    <col min="2054" max="2054" width="14.85546875" style="182" bestFit="1" customWidth="1"/>
    <col min="2055" max="2300" width="9.140625" style="182"/>
    <col min="2301" max="2301" width="4.7109375" style="182" customWidth="1"/>
    <col min="2302" max="2302" width="11" style="182" customWidth="1"/>
    <col min="2303" max="2303" width="16.7109375" style="182" customWidth="1"/>
    <col min="2304" max="2304" width="41.28515625" style="182" customWidth="1"/>
    <col min="2305" max="2305" width="7.7109375" style="182" bestFit="1" customWidth="1"/>
    <col min="2306" max="2306" width="12.28515625" style="182" bestFit="1" customWidth="1"/>
    <col min="2307" max="2307" width="10.7109375" style="182" customWidth="1"/>
    <col min="2308" max="2308" width="13.5703125" style="182" bestFit="1" customWidth="1"/>
    <col min="2309" max="2309" width="13.140625" style="182" customWidth="1"/>
    <col min="2310" max="2310" width="14.85546875" style="182" bestFit="1" customWidth="1"/>
    <col min="2311" max="2556" width="9.140625" style="182"/>
    <col min="2557" max="2557" width="4.7109375" style="182" customWidth="1"/>
    <col min="2558" max="2558" width="11" style="182" customWidth="1"/>
    <col min="2559" max="2559" width="16.7109375" style="182" customWidth="1"/>
    <col min="2560" max="2560" width="41.28515625" style="182" customWidth="1"/>
    <col min="2561" max="2561" width="7.7109375" style="182" bestFit="1" customWidth="1"/>
    <col min="2562" max="2562" width="12.28515625" style="182" bestFit="1" customWidth="1"/>
    <col min="2563" max="2563" width="10.7109375" style="182" customWidth="1"/>
    <col min="2564" max="2564" width="13.5703125" style="182" bestFit="1" customWidth="1"/>
    <col min="2565" max="2565" width="13.140625" style="182" customWidth="1"/>
    <col min="2566" max="2566" width="14.85546875" style="182" bestFit="1" customWidth="1"/>
    <col min="2567" max="2812" width="9.140625" style="182"/>
    <col min="2813" max="2813" width="4.7109375" style="182" customWidth="1"/>
    <col min="2814" max="2814" width="11" style="182" customWidth="1"/>
    <col min="2815" max="2815" width="16.7109375" style="182" customWidth="1"/>
    <col min="2816" max="2816" width="41.28515625" style="182" customWidth="1"/>
    <col min="2817" max="2817" width="7.7109375" style="182" bestFit="1" customWidth="1"/>
    <col min="2818" max="2818" width="12.28515625" style="182" bestFit="1" customWidth="1"/>
    <col min="2819" max="2819" width="10.7109375" style="182" customWidth="1"/>
    <col min="2820" max="2820" width="13.5703125" style="182" bestFit="1" customWidth="1"/>
    <col min="2821" max="2821" width="13.140625" style="182" customWidth="1"/>
    <col min="2822" max="2822" width="14.85546875" style="182" bestFit="1" customWidth="1"/>
    <col min="2823" max="3068" width="9.140625" style="182"/>
    <col min="3069" max="3069" width="4.7109375" style="182" customWidth="1"/>
    <col min="3070" max="3070" width="11" style="182" customWidth="1"/>
    <col min="3071" max="3071" width="16.7109375" style="182" customWidth="1"/>
    <col min="3072" max="3072" width="41.28515625" style="182" customWidth="1"/>
    <col min="3073" max="3073" width="7.7109375" style="182" bestFit="1" customWidth="1"/>
    <col min="3074" max="3074" width="12.28515625" style="182" bestFit="1" customWidth="1"/>
    <col min="3075" max="3075" width="10.7109375" style="182" customWidth="1"/>
    <col min="3076" max="3076" width="13.5703125" style="182" bestFit="1" customWidth="1"/>
    <col min="3077" max="3077" width="13.140625" style="182" customWidth="1"/>
    <col min="3078" max="3078" width="14.85546875" style="182" bestFit="1" customWidth="1"/>
    <col min="3079" max="3324" width="9.140625" style="182"/>
    <col min="3325" max="3325" width="4.7109375" style="182" customWidth="1"/>
    <col min="3326" max="3326" width="11" style="182" customWidth="1"/>
    <col min="3327" max="3327" width="16.7109375" style="182" customWidth="1"/>
    <col min="3328" max="3328" width="41.28515625" style="182" customWidth="1"/>
    <col min="3329" max="3329" width="7.7109375" style="182" bestFit="1" customWidth="1"/>
    <col min="3330" max="3330" width="12.28515625" style="182" bestFit="1" customWidth="1"/>
    <col min="3331" max="3331" width="10.7109375" style="182" customWidth="1"/>
    <col min="3332" max="3332" width="13.5703125" style="182" bestFit="1" customWidth="1"/>
    <col min="3333" max="3333" width="13.140625" style="182" customWidth="1"/>
    <col min="3334" max="3334" width="14.85546875" style="182" bestFit="1" customWidth="1"/>
    <col min="3335" max="3580" width="9.140625" style="182"/>
    <col min="3581" max="3581" width="4.7109375" style="182" customWidth="1"/>
    <col min="3582" max="3582" width="11" style="182" customWidth="1"/>
    <col min="3583" max="3583" width="16.7109375" style="182" customWidth="1"/>
    <col min="3584" max="3584" width="41.28515625" style="182" customWidth="1"/>
    <col min="3585" max="3585" width="7.7109375" style="182" bestFit="1" customWidth="1"/>
    <col min="3586" max="3586" width="12.28515625" style="182" bestFit="1" customWidth="1"/>
    <col min="3587" max="3587" width="10.7109375" style="182" customWidth="1"/>
    <col min="3588" max="3588" width="13.5703125" style="182" bestFit="1" customWidth="1"/>
    <col min="3589" max="3589" width="13.140625" style="182" customWidth="1"/>
    <col min="3590" max="3590" width="14.85546875" style="182" bestFit="1" customWidth="1"/>
    <col min="3591" max="3836" width="9.140625" style="182"/>
    <col min="3837" max="3837" width="4.7109375" style="182" customWidth="1"/>
    <col min="3838" max="3838" width="11" style="182" customWidth="1"/>
    <col min="3839" max="3839" width="16.7109375" style="182" customWidth="1"/>
    <col min="3840" max="3840" width="41.28515625" style="182" customWidth="1"/>
    <col min="3841" max="3841" width="7.7109375" style="182" bestFit="1" customWidth="1"/>
    <col min="3842" max="3842" width="12.28515625" style="182" bestFit="1" customWidth="1"/>
    <col min="3843" max="3843" width="10.7109375" style="182" customWidth="1"/>
    <col min="3844" max="3844" width="13.5703125" style="182" bestFit="1" customWidth="1"/>
    <col min="3845" max="3845" width="13.140625" style="182" customWidth="1"/>
    <col min="3846" max="3846" width="14.85546875" style="182" bestFit="1" customWidth="1"/>
    <col min="3847" max="4092" width="9.140625" style="182"/>
    <col min="4093" max="4093" width="4.7109375" style="182" customWidth="1"/>
    <col min="4094" max="4094" width="11" style="182" customWidth="1"/>
    <col min="4095" max="4095" width="16.7109375" style="182" customWidth="1"/>
    <col min="4096" max="4096" width="41.28515625" style="182" customWidth="1"/>
    <col min="4097" max="4097" width="7.7109375" style="182" bestFit="1" customWidth="1"/>
    <col min="4098" max="4098" width="12.28515625" style="182" bestFit="1" customWidth="1"/>
    <col min="4099" max="4099" width="10.7109375" style="182" customWidth="1"/>
    <col min="4100" max="4100" width="13.5703125" style="182" bestFit="1" customWidth="1"/>
    <col min="4101" max="4101" width="13.140625" style="182" customWidth="1"/>
    <col min="4102" max="4102" width="14.85546875" style="182" bestFit="1" customWidth="1"/>
    <col min="4103" max="4348" width="9.140625" style="182"/>
    <col min="4349" max="4349" width="4.7109375" style="182" customWidth="1"/>
    <col min="4350" max="4350" width="11" style="182" customWidth="1"/>
    <col min="4351" max="4351" width="16.7109375" style="182" customWidth="1"/>
    <col min="4352" max="4352" width="41.28515625" style="182" customWidth="1"/>
    <col min="4353" max="4353" width="7.7109375" style="182" bestFit="1" customWidth="1"/>
    <col min="4354" max="4354" width="12.28515625" style="182" bestFit="1" customWidth="1"/>
    <col min="4355" max="4355" width="10.7109375" style="182" customWidth="1"/>
    <col min="4356" max="4356" width="13.5703125" style="182" bestFit="1" customWidth="1"/>
    <col min="4357" max="4357" width="13.140625" style="182" customWidth="1"/>
    <col min="4358" max="4358" width="14.85546875" style="182" bestFit="1" customWidth="1"/>
    <col min="4359" max="4604" width="9.140625" style="182"/>
    <col min="4605" max="4605" width="4.7109375" style="182" customWidth="1"/>
    <col min="4606" max="4606" width="11" style="182" customWidth="1"/>
    <col min="4607" max="4607" width="16.7109375" style="182" customWidth="1"/>
    <col min="4608" max="4608" width="41.28515625" style="182" customWidth="1"/>
    <col min="4609" max="4609" width="7.7109375" style="182" bestFit="1" customWidth="1"/>
    <col min="4610" max="4610" width="12.28515625" style="182" bestFit="1" customWidth="1"/>
    <col min="4611" max="4611" width="10.7109375" style="182" customWidth="1"/>
    <col min="4612" max="4612" width="13.5703125" style="182" bestFit="1" customWidth="1"/>
    <col min="4613" max="4613" width="13.140625" style="182" customWidth="1"/>
    <col min="4614" max="4614" width="14.85546875" style="182" bestFit="1" customWidth="1"/>
    <col min="4615" max="4860" width="9.140625" style="182"/>
    <col min="4861" max="4861" width="4.7109375" style="182" customWidth="1"/>
    <col min="4862" max="4862" width="11" style="182" customWidth="1"/>
    <col min="4863" max="4863" width="16.7109375" style="182" customWidth="1"/>
    <col min="4864" max="4864" width="41.28515625" style="182" customWidth="1"/>
    <col min="4865" max="4865" width="7.7109375" style="182" bestFit="1" customWidth="1"/>
    <col min="4866" max="4866" width="12.28515625" style="182" bestFit="1" customWidth="1"/>
    <col min="4867" max="4867" width="10.7109375" style="182" customWidth="1"/>
    <col min="4868" max="4868" width="13.5703125" style="182" bestFit="1" customWidth="1"/>
    <col min="4869" max="4869" width="13.140625" style="182" customWidth="1"/>
    <col min="4870" max="4870" width="14.85546875" style="182" bestFit="1" customWidth="1"/>
    <col min="4871" max="5116" width="9.140625" style="182"/>
    <col min="5117" max="5117" width="4.7109375" style="182" customWidth="1"/>
    <col min="5118" max="5118" width="11" style="182" customWidth="1"/>
    <col min="5119" max="5119" width="16.7109375" style="182" customWidth="1"/>
    <col min="5120" max="5120" width="41.28515625" style="182" customWidth="1"/>
    <col min="5121" max="5121" width="7.7109375" style="182" bestFit="1" customWidth="1"/>
    <col min="5122" max="5122" width="12.28515625" style="182" bestFit="1" customWidth="1"/>
    <col min="5123" max="5123" width="10.7109375" style="182" customWidth="1"/>
    <col min="5124" max="5124" width="13.5703125" style="182" bestFit="1" customWidth="1"/>
    <col min="5125" max="5125" width="13.140625" style="182" customWidth="1"/>
    <col min="5126" max="5126" width="14.85546875" style="182" bestFit="1" customWidth="1"/>
    <col min="5127" max="5372" width="9.140625" style="182"/>
    <col min="5373" max="5373" width="4.7109375" style="182" customWidth="1"/>
    <col min="5374" max="5374" width="11" style="182" customWidth="1"/>
    <col min="5375" max="5375" width="16.7109375" style="182" customWidth="1"/>
    <col min="5376" max="5376" width="41.28515625" style="182" customWidth="1"/>
    <col min="5377" max="5377" width="7.7109375" style="182" bestFit="1" customWidth="1"/>
    <col min="5378" max="5378" width="12.28515625" style="182" bestFit="1" customWidth="1"/>
    <col min="5379" max="5379" width="10.7109375" style="182" customWidth="1"/>
    <col min="5380" max="5380" width="13.5703125" style="182" bestFit="1" customWidth="1"/>
    <col min="5381" max="5381" width="13.140625" style="182" customWidth="1"/>
    <col min="5382" max="5382" width="14.85546875" style="182" bestFit="1" customWidth="1"/>
    <col min="5383" max="5628" width="9.140625" style="182"/>
    <col min="5629" max="5629" width="4.7109375" style="182" customWidth="1"/>
    <col min="5630" max="5630" width="11" style="182" customWidth="1"/>
    <col min="5631" max="5631" width="16.7109375" style="182" customWidth="1"/>
    <col min="5632" max="5632" width="41.28515625" style="182" customWidth="1"/>
    <col min="5633" max="5633" width="7.7109375" style="182" bestFit="1" customWidth="1"/>
    <col min="5634" max="5634" width="12.28515625" style="182" bestFit="1" customWidth="1"/>
    <col min="5635" max="5635" width="10.7109375" style="182" customWidth="1"/>
    <col min="5636" max="5636" width="13.5703125" style="182" bestFit="1" customWidth="1"/>
    <col min="5637" max="5637" width="13.140625" style="182" customWidth="1"/>
    <col min="5638" max="5638" width="14.85546875" style="182" bestFit="1" customWidth="1"/>
    <col min="5639" max="5884" width="9.140625" style="182"/>
    <col min="5885" max="5885" width="4.7109375" style="182" customWidth="1"/>
    <col min="5886" max="5886" width="11" style="182" customWidth="1"/>
    <col min="5887" max="5887" width="16.7109375" style="182" customWidth="1"/>
    <col min="5888" max="5888" width="41.28515625" style="182" customWidth="1"/>
    <col min="5889" max="5889" width="7.7109375" style="182" bestFit="1" customWidth="1"/>
    <col min="5890" max="5890" width="12.28515625" style="182" bestFit="1" customWidth="1"/>
    <col min="5891" max="5891" width="10.7109375" style="182" customWidth="1"/>
    <col min="5892" max="5892" width="13.5703125" style="182" bestFit="1" customWidth="1"/>
    <col min="5893" max="5893" width="13.140625" style="182" customWidth="1"/>
    <col min="5894" max="5894" width="14.85546875" style="182" bestFit="1" customWidth="1"/>
    <col min="5895" max="6140" width="9.140625" style="182"/>
    <col min="6141" max="6141" width="4.7109375" style="182" customWidth="1"/>
    <col min="6142" max="6142" width="11" style="182" customWidth="1"/>
    <col min="6143" max="6143" width="16.7109375" style="182" customWidth="1"/>
    <col min="6144" max="6144" width="41.28515625" style="182" customWidth="1"/>
    <col min="6145" max="6145" width="7.7109375" style="182" bestFit="1" customWidth="1"/>
    <col min="6146" max="6146" width="12.28515625" style="182" bestFit="1" customWidth="1"/>
    <col min="6147" max="6147" width="10.7109375" style="182" customWidth="1"/>
    <col min="6148" max="6148" width="13.5703125" style="182" bestFit="1" customWidth="1"/>
    <col min="6149" max="6149" width="13.140625" style="182" customWidth="1"/>
    <col min="6150" max="6150" width="14.85546875" style="182" bestFit="1" customWidth="1"/>
    <col min="6151" max="6396" width="9.140625" style="182"/>
    <col min="6397" max="6397" width="4.7109375" style="182" customWidth="1"/>
    <col min="6398" max="6398" width="11" style="182" customWidth="1"/>
    <col min="6399" max="6399" width="16.7109375" style="182" customWidth="1"/>
    <col min="6400" max="6400" width="41.28515625" style="182" customWidth="1"/>
    <col min="6401" max="6401" width="7.7109375" style="182" bestFit="1" customWidth="1"/>
    <col min="6402" max="6402" width="12.28515625" style="182" bestFit="1" customWidth="1"/>
    <col min="6403" max="6403" width="10.7109375" style="182" customWidth="1"/>
    <col min="6404" max="6404" width="13.5703125" style="182" bestFit="1" customWidth="1"/>
    <col min="6405" max="6405" width="13.140625" style="182" customWidth="1"/>
    <col min="6406" max="6406" width="14.85546875" style="182" bestFit="1" customWidth="1"/>
    <col min="6407" max="6652" width="9.140625" style="182"/>
    <col min="6653" max="6653" width="4.7109375" style="182" customWidth="1"/>
    <col min="6654" max="6654" width="11" style="182" customWidth="1"/>
    <col min="6655" max="6655" width="16.7109375" style="182" customWidth="1"/>
    <col min="6656" max="6656" width="41.28515625" style="182" customWidth="1"/>
    <col min="6657" max="6657" width="7.7109375" style="182" bestFit="1" customWidth="1"/>
    <col min="6658" max="6658" width="12.28515625" style="182" bestFit="1" customWidth="1"/>
    <col min="6659" max="6659" width="10.7109375" style="182" customWidth="1"/>
    <col min="6660" max="6660" width="13.5703125" style="182" bestFit="1" customWidth="1"/>
    <col min="6661" max="6661" width="13.140625" style="182" customWidth="1"/>
    <col min="6662" max="6662" width="14.85546875" style="182" bestFit="1" customWidth="1"/>
    <col min="6663" max="6908" width="9.140625" style="182"/>
    <col min="6909" max="6909" width="4.7109375" style="182" customWidth="1"/>
    <col min="6910" max="6910" width="11" style="182" customWidth="1"/>
    <col min="6911" max="6911" width="16.7109375" style="182" customWidth="1"/>
    <col min="6912" max="6912" width="41.28515625" style="182" customWidth="1"/>
    <col min="6913" max="6913" width="7.7109375" style="182" bestFit="1" customWidth="1"/>
    <col min="6914" max="6914" width="12.28515625" style="182" bestFit="1" customWidth="1"/>
    <col min="6915" max="6915" width="10.7109375" style="182" customWidth="1"/>
    <col min="6916" max="6916" width="13.5703125" style="182" bestFit="1" customWidth="1"/>
    <col min="6917" max="6917" width="13.140625" style="182" customWidth="1"/>
    <col min="6918" max="6918" width="14.85546875" style="182" bestFit="1" customWidth="1"/>
    <col min="6919" max="7164" width="9.140625" style="182"/>
    <col min="7165" max="7165" width="4.7109375" style="182" customWidth="1"/>
    <col min="7166" max="7166" width="11" style="182" customWidth="1"/>
    <col min="7167" max="7167" width="16.7109375" style="182" customWidth="1"/>
    <col min="7168" max="7168" width="41.28515625" style="182" customWidth="1"/>
    <col min="7169" max="7169" width="7.7109375" style="182" bestFit="1" customWidth="1"/>
    <col min="7170" max="7170" width="12.28515625" style="182" bestFit="1" customWidth="1"/>
    <col min="7171" max="7171" width="10.7109375" style="182" customWidth="1"/>
    <col min="7172" max="7172" width="13.5703125" style="182" bestFit="1" customWidth="1"/>
    <col min="7173" max="7173" width="13.140625" style="182" customWidth="1"/>
    <col min="7174" max="7174" width="14.85546875" style="182" bestFit="1" customWidth="1"/>
    <col min="7175" max="7420" width="9.140625" style="182"/>
    <col min="7421" max="7421" width="4.7109375" style="182" customWidth="1"/>
    <col min="7422" max="7422" width="11" style="182" customWidth="1"/>
    <col min="7423" max="7423" width="16.7109375" style="182" customWidth="1"/>
    <col min="7424" max="7424" width="41.28515625" style="182" customWidth="1"/>
    <col min="7425" max="7425" width="7.7109375" style="182" bestFit="1" customWidth="1"/>
    <col min="7426" max="7426" width="12.28515625" style="182" bestFit="1" customWidth="1"/>
    <col min="7427" max="7427" width="10.7109375" style="182" customWidth="1"/>
    <col min="7428" max="7428" width="13.5703125" style="182" bestFit="1" customWidth="1"/>
    <col min="7429" max="7429" width="13.140625" style="182" customWidth="1"/>
    <col min="7430" max="7430" width="14.85546875" style="182" bestFit="1" customWidth="1"/>
    <col min="7431" max="7676" width="9.140625" style="182"/>
    <col min="7677" max="7677" width="4.7109375" style="182" customWidth="1"/>
    <col min="7678" max="7678" width="11" style="182" customWidth="1"/>
    <col min="7679" max="7679" width="16.7109375" style="182" customWidth="1"/>
    <col min="7680" max="7680" width="41.28515625" style="182" customWidth="1"/>
    <col min="7681" max="7681" width="7.7109375" style="182" bestFit="1" customWidth="1"/>
    <col min="7682" max="7682" width="12.28515625" style="182" bestFit="1" customWidth="1"/>
    <col min="7683" max="7683" width="10.7109375" style="182" customWidth="1"/>
    <col min="7684" max="7684" width="13.5703125" style="182" bestFit="1" customWidth="1"/>
    <col min="7685" max="7685" width="13.140625" style="182" customWidth="1"/>
    <col min="7686" max="7686" width="14.85546875" style="182" bestFit="1" customWidth="1"/>
    <col min="7687" max="7932" width="9.140625" style="182"/>
    <col min="7933" max="7933" width="4.7109375" style="182" customWidth="1"/>
    <col min="7934" max="7934" width="11" style="182" customWidth="1"/>
    <col min="7935" max="7935" width="16.7109375" style="182" customWidth="1"/>
    <col min="7936" max="7936" width="41.28515625" style="182" customWidth="1"/>
    <col min="7937" max="7937" width="7.7109375" style="182" bestFit="1" customWidth="1"/>
    <col min="7938" max="7938" width="12.28515625" style="182" bestFit="1" customWidth="1"/>
    <col min="7939" max="7939" width="10.7109375" style="182" customWidth="1"/>
    <col min="7940" max="7940" width="13.5703125" style="182" bestFit="1" customWidth="1"/>
    <col min="7941" max="7941" width="13.140625" style="182" customWidth="1"/>
    <col min="7942" max="7942" width="14.85546875" style="182" bestFit="1" customWidth="1"/>
    <col min="7943" max="8188" width="9.140625" style="182"/>
    <col min="8189" max="8189" width="4.7109375" style="182" customWidth="1"/>
    <col min="8190" max="8190" width="11" style="182" customWidth="1"/>
    <col min="8191" max="8191" width="16.7109375" style="182" customWidth="1"/>
    <col min="8192" max="8192" width="41.28515625" style="182" customWidth="1"/>
    <col min="8193" max="8193" width="7.7109375" style="182" bestFit="1" customWidth="1"/>
    <col min="8194" max="8194" width="12.28515625" style="182" bestFit="1" customWidth="1"/>
    <col min="8195" max="8195" width="10.7109375" style="182" customWidth="1"/>
    <col min="8196" max="8196" width="13.5703125" style="182" bestFit="1" customWidth="1"/>
    <col min="8197" max="8197" width="13.140625" style="182" customWidth="1"/>
    <col min="8198" max="8198" width="14.85546875" style="182" bestFit="1" customWidth="1"/>
    <col min="8199" max="8444" width="9.140625" style="182"/>
    <col min="8445" max="8445" width="4.7109375" style="182" customWidth="1"/>
    <col min="8446" max="8446" width="11" style="182" customWidth="1"/>
    <col min="8447" max="8447" width="16.7109375" style="182" customWidth="1"/>
    <col min="8448" max="8448" width="41.28515625" style="182" customWidth="1"/>
    <col min="8449" max="8449" width="7.7109375" style="182" bestFit="1" customWidth="1"/>
    <col min="8450" max="8450" width="12.28515625" style="182" bestFit="1" customWidth="1"/>
    <col min="8451" max="8451" width="10.7109375" style="182" customWidth="1"/>
    <col min="8452" max="8452" width="13.5703125" style="182" bestFit="1" customWidth="1"/>
    <col min="8453" max="8453" width="13.140625" style="182" customWidth="1"/>
    <col min="8454" max="8454" width="14.85546875" style="182" bestFit="1" customWidth="1"/>
    <col min="8455" max="8700" width="9.140625" style="182"/>
    <col min="8701" max="8701" width="4.7109375" style="182" customWidth="1"/>
    <col min="8702" max="8702" width="11" style="182" customWidth="1"/>
    <col min="8703" max="8703" width="16.7109375" style="182" customWidth="1"/>
    <col min="8704" max="8704" width="41.28515625" style="182" customWidth="1"/>
    <col min="8705" max="8705" width="7.7109375" style="182" bestFit="1" customWidth="1"/>
    <col min="8706" max="8706" width="12.28515625" style="182" bestFit="1" customWidth="1"/>
    <col min="8707" max="8707" width="10.7109375" style="182" customWidth="1"/>
    <col min="8708" max="8708" width="13.5703125" style="182" bestFit="1" customWidth="1"/>
    <col min="8709" max="8709" width="13.140625" style="182" customWidth="1"/>
    <col min="8710" max="8710" width="14.85546875" style="182" bestFit="1" customWidth="1"/>
    <col min="8711" max="8956" width="9.140625" style="182"/>
    <col min="8957" max="8957" width="4.7109375" style="182" customWidth="1"/>
    <col min="8958" max="8958" width="11" style="182" customWidth="1"/>
    <col min="8959" max="8959" width="16.7109375" style="182" customWidth="1"/>
    <col min="8960" max="8960" width="41.28515625" style="182" customWidth="1"/>
    <col min="8961" max="8961" width="7.7109375" style="182" bestFit="1" customWidth="1"/>
    <col min="8962" max="8962" width="12.28515625" style="182" bestFit="1" customWidth="1"/>
    <col min="8963" max="8963" width="10.7109375" style="182" customWidth="1"/>
    <col min="8964" max="8964" width="13.5703125" style="182" bestFit="1" customWidth="1"/>
    <col min="8965" max="8965" width="13.140625" style="182" customWidth="1"/>
    <col min="8966" max="8966" width="14.85546875" style="182" bestFit="1" customWidth="1"/>
    <col min="8967" max="9212" width="9.140625" style="182"/>
    <col min="9213" max="9213" width="4.7109375" style="182" customWidth="1"/>
    <col min="9214" max="9214" width="11" style="182" customWidth="1"/>
    <col min="9215" max="9215" width="16.7109375" style="182" customWidth="1"/>
    <col min="9216" max="9216" width="41.28515625" style="182" customWidth="1"/>
    <col min="9217" max="9217" width="7.7109375" style="182" bestFit="1" customWidth="1"/>
    <col min="9218" max="9218" width="12.28515625" style="182" bestFit="1" customWidth="1"/>
    <col min="9219" max="9219" width="10.7109375" style="182" customWidth="1"/>
    <col min="9220" max="9220" width="13.5703125" style="182" bestFit="1" customWidth="1"/>
    <col min="9221" max="9221" width="13.140625" style="182" customWidth="1"/>
    <col min="9222" max="9222" width="14.85546875" style="182" bestFit="1" customWidth="1"/>
    <col min="9223" max="9468" width="9.140625" style="182"/>
    <col min="9469" max="9469" width="4.7109375" style="182" customWidth="1"/>
    <col min="9470" max="9470" width="11" style="182" customWidth="1"/>
    <col min="9471" max="9471" width="16.7109375" style="182" customWidth="1"/>
    <col min="9472" max="9472" width="41.28515625" style="182" customWidth="1"/>
    <col min="9473" max="9473" width="7.7109375" style="182" bestFit="1" customWidth="1"/>
    <col min="9474" max="9474" width="12.28515625" style="182" bestFit="1" customWidth="1"/>
    <col min="9475" max="9475" width="10.7109375" style="182" customWidth="1"/>
    <col min="9476" max="9476" width="13.5703125" style="182" bestFit="1" customWidth="1"/>
    <col min="9477" max="9477" width="13.140625" style="182" customWidth="1"/>
    <col min="9478" max="9478" width="14.85546875" style="182" bestFit="1" customWidth="1"/>
    <col min="9479" max="9724" width="9.140625" style="182"/>
    <col min="9725" max="9725" width="4.7109375" style="182" customWidth="1"/>
    <col min="9726" max="9726" width="11" style="182" customWidth="1"/>
    <col min="9727" max="9727" width="16.7109375" style="182" customWidth="1"/>
    <col min="9728" max="9728" width="41.28515625" style="182" customWidth="1"/>
    <col min="9729" max="9729" width="7.7109375" style="182" bestFit="1" customWidth="1"/>
    <col min="9730" max="9730" width="12.28515625" style="182" bestFit="1" customWidth="1"/>
    <col min="9731" max="9731" width="10.7109375" style="182" customWidth="1"/>
    <col min="9732" max="9732" width="13.5703125" style="182" bestFit="1" customWidth="1"/>
    <col min="9733" max="9733" width="13.140625" style="182" customWidth="1"/>
    <col min="9734" max="9734" width="14.85546875" style="182" bestFit="1" customWidth="1"/>
    <col min="9735" max="9980" width="9.140625" style="182"/>
    <col min="9981" max="9981" width="4.7109375" style="182" customWidth="1"/>
    <col min="9982" max="9982" width="11" style="182" customWidth="1"/>
    <col min="9983" max="9983" width="16.7109375" style="182" customWidth="1"/>
    <col min="9984" max="9984" width="41.28515625" style="182" customWidth="1"/>
    <col min="9985" max="9985" width="7.7109375" style="182" bestFit="1" customWidth="1"/>
    <col min="9986" max="9986" width="12.28515625" style="182" bestFit="1" customWidth="1"/>
    <col min="9987" max="9987" width="10.7109375" style="182" customWidth="1"/>
    <col min="9988" max="9988" width="13.5703125" style="182" bestFit="1" customWidth="1"/>
    <col min="9989" max="9989" width="13.140625" style="182" customWidth="1"/>
    <col min="9990" max="9990" width="14.85546875" style="182" bestFit="1" customWidth="1"/>
    <col min="9991" max="10236" width="9.140625" style="182"/>
    <col min="10237" max="10237" width="4.7109375" style="182" customWidth="1"/>
    <col min="10238" max="10238" width="11" style="182" customWidth="1"/>
    <col min="10239" max="10239" width="16.7109375" style="182" customWidth="1"/>
    <col min="10240" max="10240" width="41.28515625" style="182" customWidth="1"/>
    <col min="10241" max="10241" width="7.7109375" style="182" bestFit="1" customWidth="1"/>
    <col min="10242" max="10242" width="12.28515625" style="182" bestFit="1" customWidth="1"/>
    <col min="10243" max="10243" width="10.7109375" style="182" customWidth="1"/>
    <col min="10244" max="10244" width="13.5703125" style="182" bestFit="1" customWidth="1"/>
    <col min="10245" max="10245" width="13.140625" style="182" customWidth="1"/>
    <col min="10246" max="10246" width="14.85546875" style="182" bestFit="1" customWidth="1"/>
    <col min="10247" max="10492" width="9.140625" style="182"/>
    <col min="10493" max="10493" width="4.7109375" style="182" customWidth="1"/>
    <col min="10494" max="10494" width="11" style="182" customWidth="1"/>
    <col min="10495" max="10495" width="16.7109375" style="182" customWidth="1"/>
    <col min="10496" max="10496" width="41.28515625" style="182" customWidth="1"/>
    <col min="10497" max="10497" width="7.7109375" style="182" bestFit="1" customWidth="1"/>
    <col min="10498" max="10498" width="12.28515625" style="182" bestFit="1" customWidth="1"/>
    <col min="10499" max="10499" width="10.7109375" style="182" customWidth="1"/>
    <col min="10500" max="10500" width="13.5703125" style="182" bestFit="1" customWidth="1"/>
    <col min="10501" max="10501" width="13.140625" style="182" customWidth="1"/>
    <col min="10502" max="10502" width="14.85546875" style="182" bestFit="1" customWidth="1"/>
    <col min="10503" max="10748" width="9.140625" style="182"/>
    <col min="10749" max="10749" width="4.7109375" style="182" customWidth="1"/>
    <col min="10750" max="10750" width="11" style="182" customWidth="1"/>
    <col min="10751" max="10751" width="16.7109375" style="182" customWidth="1"/>
    <col min="10752" max="10752" width="41.28515625" style="182" customWidth="1"/>
    <col min="10753" max="10753" width="7.7109375" style="182" bestFit="1" customWidth="1"/>
    <col min="10754" max="10754" width="12.28515625" style="182" bestFit="1" customWidth="1"/>
    <col min="10755" max="10755" width="10.7109375" style="182" customWidth="1"/>
    <col min="10756" max="10756" width="13.5703125" style="182" bestFit="1" customWidth="1"/>
    <col min="10757" max="10757" width="13.140625" style="182" customWidth="1"/>
    <col min="10758" max="10758" width="14.85546875" style="182" bestFit="1" customWidth="1"/>
    <col min="10759" max="11004" width="9.140625" style="182"/>
    <col min="11005" max="11005" width="4.7109375" style="182" customWidth="1"/>
    <col min="11006" max="11006" width="11" style="182" customWidth="1"/>
    <col min="11007" max="11007" width="16.7109375" style="182" customWidth="1"/>
    <col min="11008" max="11008" width="41.28515625" style="182" customWidth="1"/>
    <col min="11009" max="11009" width="7.7109375" style="182" bestFit="1" customWidth="1"/>
    <col min="11010" max="11010" width="12.28515625" style="182" bestFit="1" customWidth="1"/>
    <col min="11011" max="11011" width="10.7109375" style="182" customWidth="1"/>
    <col min="11012" max="11012" width="13.5703125" style="182" bestFit="1" customWidth="1"/>
    <col min="11013" max="11013" width="13.140625" style="182" customWidth="1"/>
    <col min="11014" max="11014" width="14.85546875" style="182" bestFit="1" customWidth="1"/>
    <col min="11015" max="11260" width="9.140625" style="182"/>
    <col min="11261" max="11261" width="4.7109375" style="182" customWidth="1"/>
    <col min="11262" max="11262" width="11" style="182" customWidth="1"/>
    <col min="11263" max="11263" width="16.7109375" style="182" customWidth="1"/>
    <col min="11264" max="11264" width="41.28515625" style="182" customWidth="1"/>
    <col min="11265" max="11265" width="7.7109375" style="182" bestFit="1" customWidth="1"/>
    <col min="11266" max="11266" width="12.28515625" style="182" bestFit="1" customWidth="1"/>
    <col min="11267" max="11267" width="10.7109375" style="182" customWidth="1"/>
    <col min="11268" max="11268" width="13.5703125" style="182" bestFit="1" customWidth="1"/>
    <col min="11269" max="11269" width="13.140625" style="182" customWidth="1"/>
    <col min="11270" max="11270" width="14.85546875" style="182" bestFit="1" customWidth="1"/>
    <col min="11271" max="11516" width="9.140625" style="182"/>
    <col min="11517" max="11517" width="4.7109375" style="182" customWidth="1"/>
    <col min="11518" max="11518" width="11" style="182" customWidth="1"/>
    <col min="11519" max="11519" width="16.7109375" style="182" customWidth="1"/>
    <col min="11520" max="11520" width="41.28515625" style="182" customWidth="1"/>
    <col min="11521" max="11521" width="7.7109375" style="182" bestFit="1" customWidth="1"/>
    <col min="11522" max="11522" width="12.28515625" style="182" bestFit="1" customWidth="1"/>
    <col min="11523" max="11523" width="10.7109375" style="182" customWidth="1"/>
    <col min="11524" max="11524" width="13.5703125" style="182" bestFit="1" customWidth="1"/>
    <col min="11525" max="11525" width="13.140625" style="182" customWidth="1"/>
    <col min="11526" max="11526" width="14.85546875" style="182" bestFit="1" customWidth="1"/>
    <col min="11527" max="11772" width="9.140625" style="182"/>
    <col min="11773" max="11773" width="4.7109375" style="182" customWidth="1"/>
    <col min="11774" max="11774" width="11" style="182" customWidth="1"/>
    <col min="11775" max="11775" width="16.7109375" style="182" customWidth="1"/>
    <col min="11776" max="11776" width="41.28515625" style="182" customWidth="1"/>
    <col min="11777" max="11777" width="7.7109375" style="182" bestFit="1" customWidth="1"/>
    <col min="11778" max="11778" width="12.28515625" style="182" bestFit="1" customWidth="1"/>
    <col min="11779" max="11779" width="10.7109375" style="182" customWidth="1"/>
    <col min="11780" max="11780" width="13.5703125" style="182" bestFit="1" customWidth="1"/>
    <col min="11781" max="11781" width="13.140625" style="182" customWidth="1"/>
    <col min="11782" max="11782" width="14.85546875" style="182" bestFit="1" customWidth="1"/>
    <col min="11783" max="12028" width="9.140625" style="182"/>
    <col min="12029" max="12029" width="4.7109375" style="182" customWidth="1"/>
    <col min="12030" max="12030" width="11" style="182" customWidth="1"/>
    <col min="12031" max="12031" width="16.7109375" style="182" customWidth="1"/>
    <col min="12032" max="12032" width="41.28515625" style="182" customWidth="1"/>
    <col min="12033" max="12033" width="7.7109375" style="182" bestFit="1" customWidth="1"/>
    <col min="12034" max="12034" width="12.28515625" style="182" bestFit="1" customWidth="1"/>
    <col min="12035" max="12035" width="10.7109375" style="182" customWidth="1"/>
    <col min="12036" max="12036" width="13.5703125" style="182" bestFit="1" customWidth="1"/>
    <col min="12037" max="12037" width="13.140625" style="182" customWidth="1"/>
    <col min="12038" max="12038" width="14.85546875" style="182" bestFit="1" customWidth="1"/>
    <col min="12039" max="12284" width="9.140625" style="182"/>
    <col min="12285" max="12285" width="4.7109375" style="182" customWidth="1"/>
    <col min="12286" max="12286" width="11" style="182" customWidth="1"/>
    <col min="12287" max="12287" width="16.7109375" style="182" customWidth="1"/>
    <col min="12288" max="12288" width="41.28515625" style="182" customWidth="1"/>
    <col min="12289" max="12289" width="7.7109375" style="182" bestFit="1" customWidth="1"/>
    <col min="12290" max="12290" width="12.28515625" style="182" bestFit="1" customWidth="1"/>
    <col min="12291" max="12291" width="10.7109375" style="182" customWidth="1"/>
    <col min="12292" max="12292" width="13.5703125" style="182" bestFit="1" customWidth="1"/>
    <col min="12293" max="12293" width="13.140625" style="182" customWidth="1"/>
    <col min="12294" max="12294" width="14.85546875" style="182" bestFit="1" customWidth="1"/>
    <col min="12295" max="12540" width="9.140625" style="182"/>
    <col min="12541" max="12541" width="4.7109375" style="182" customWidth="1"/>
    <col min="12542" max="12542" width="11" style="182" customWidth="1"/>
    <col min="12543" max="12543" width="16.7109375" style="182" customWidth="1"/>
    <col min="12544" max="12544" width="41.28515625" style="182" customWidth="1"/>
    <col min="12545" max="12545" width="7.7109375" style="182" bestFit="1" customWidth="1"/>
    <col min="12546" max="12546" width="12.28515625" style="182" bestFit="1" customWidth="1"/>
    <col min="12547" max="12547" width="10.7109375" style="182" customWidth="1"/>
    <col min="12548" max="12548" width="13.5703125" style="182" bestFit="1" customWidth="1"/>
    <col min="12549" max="12549" width="13.140625" style="182" customWidth="1"/>
    <col min="12550" max="12550" width="14.85546875" style="182" bestFit="1" customWidth="1"/>
    <col min="12551" max="12796" width="9.140625" style="182"/>
    <col min="12797" max="12797" width="4.7109375" style="182" customWidth="1"/>
    <col min="12798" max="12798" width="11" style="182" customWidth="1"/>
    <col min="12799" max="12799" width="16.7109375" style="182" customWidth="1"/>
    <col min="12800" max="12800" width="41.28515625" style="182" customWidth="1"/>
    <col min="12801" max="12801" width="7.7109375" style="182" bestFit="1" customWidth="1"/>
    <col min="12802" max="12802" width="12.28515625" style="182" bestFit="1" customWidth="1"/>
    <col min="12803" max="12803" width="10.7109375" style="182" customWidth="1"/>
    <col min="12804" max="12804" width="13.5703125" style="182" bestFit="1" customWidth="1"/>
    <col min="12805" max="12805" width="13.140625" style="182" customWidth="1"/>
    <col min="12806" max="12806" width="14.85546875" style="182" bestFit="1" customWidth="1"/>
    <col min="12807" max="13052" width="9.140625" style="182"/>
    <col min="13053" max="13053" width="4.7109375" style="182" customWidth="1"/>
    <col min="13054" max="13054" width="11" style="182" customWidth="1"/>
    <col min="13055" max="13055" width="16.7109375" style="182" customWidth="1"/>
    <col min="13056" max="13056" width="41.28515625" style="182" customWidth="1"/>
    <col min="13057" max="13057" width="7.7109375" style="182" bestFit="1" customWidth="1"/>
    <col min="13058" max="13058" width="12.28515625" style="182" bestFit="1" customWidth="1"/>
    <col min="13059" max="13059" width="10.7109375" style="182" customWidth="1"/>
    <col min="13060" max="13060" width="13.5703125" style="182" bestFit="1" customWidth="1"/>
    <col min="13061" max="13061" width="13.140625" style="182" customWidth="1"/>
    <col min="13062" max="13062" width="14.85546875" style="182" bestFit="1" customWidth="1"/>
    <col min="13063" max="13308" width="9.140625" style="182"/>
    <col min="13309" max="13309" width="4.7109375" style="182" customWidth="1"/>
    <col min="13310" max="13310" width="11" style="182" customWidth="1"/>
    <col min="13311" max="13311" width="16.7109375" style="182" customWidth="1"/>
    <col min="13312" max="13312" width="41.28515625" style="182" customWidth="1"/>
    <col min="13313" max="13313" width="7.7109375" style="182" bestFit="1" customWidth="1"/>
    <col min="13314" max="13314" width="12.28515625" style="182" bestFit="1" customWidth="1"/>
    <col min="13315" max="13315" width="10.7109375" style="182" customWidth="1"/>
    <col min="13316" max="13316" width="13.5703125" style="182" bestFit="1" customWidth="1"/>
    <col min="13317" max="13317" width="13.140625" style="182" customWidth="1"/>
    <col min="13318" max="13318" width="14.85546875" style="182" bestFit="1" customWidth="1"/>
    <col min="13319" max="13564" width="9.140625" style="182"/>
    <col min="13565" max="13565" width="4.7109375" style="182" customWidth="1"/>
    <col min="13566" max="13566" width="11" style="182" customWidth="1"/>
    <col min="13567" max="13567" width="16.7109375" style="182" customWidth="1"/>
    <col min="13568" max="13568" width="41.28515625" style="182" customWidth="1"/>
    <col min="13569" max="13569" width="7.7109375" style="182" bestFit="1" customWidth="1"/>
    <col min="13570" max="13570" width="12.28515625" style="182" bestFit="1" customWidth="1"/>
    <col min="13571" max="13571" width="10.7109375" style="182" customWidth="1"/>
    <col min="13572" max="13572" width="13.5703125" style="182" bestFit="1" customWidth="1"/>
    <col min="13573" max="13573" width="13.140625" style="182" customWidth="1"/>
    <col min="13574" max="13574" width="14.85546875" style="182" bestFit="1" customWidth="1"/>
    <col min="13575" max="13820" width="9.140625" style="182"/>
    <col min="13821" max="13821" width="4.7109375" style="182" customWidth="1"/>
    <col min="13822" max="13822" width="11" style="182" customWidth="1"/>
    <col min="13823" max="13823" width="16.7109375" style="182" customWidth="1"/>
    <col min="13824" max="13824" width="41.28515625" style="182" customWidth="1"/>
    <col min="13825" max="13825" width="7.7109375" style="182" bestFit="1" customWidth="1"/>
    <col min="13826" max="13826" width="12.28515625" style="182" bestFit="1" customWidth="1"/>
    <col min="13827" max="13827" width="10.7109375" style="182" customWidth="1"/>
    <col min="13828" max="13828" width="13.5703125" style="182" bestFit="1" customWidth="1"/>
    <col min="13829" max="13829" width="13.140625" style="182" customWidth="1"/>
    <col min="13830" max="13830" width="14.85546875" style="182" bestFit="1" customWidth="1"/>
    <col min="13831" max="14076" width="9.140625" style="182"/>
    <col min="14077" max="14077" width="4.7109375" style="182" customWidth="1"/>
    <col min="14078" max="14078" width="11" style="182" customWidth="1"/>
    <col min="14079" max="14079" width="16.7109375" style="182" customWidth="1"/>
    <col min="14080" max="14080" width="41.28515625" style="182" customWidth="1"/>
    <col min="14081" max="14081" width="7.7109375" style="182" bestFit="1" customWidth="1"/>
    <col min="14082" max="14082" width="12.28515625" style="182" bestFit="1" customWidth="1"/>
    <col min="14083" max="14083" width="10.7109375" style="182" customWidth="1"/>
    <col min="14084" max="14084" width="13.5703125" style="182" bestFit="1" customWidth="1"/>
    <col min="14085" max="14085" width="13.140625" style="182" customWidth="1"/>
    <col min="14086" max="14086" width="14.85546875" style="182" bestFit="1" customWidth="1"/>
    <col min="14087" max="14332" width="9.140625" style="182"/>
    <col min="14333" max="14333" width="4.7109375" style="182" customWidth="1"/>
    <col min="14334" max="14334" width="11" style="182" customWidth="1"/>
    <col min="14335" max="14335" width="16.7109375" style="182" customWidth="1"/>
    <col min="14336" max="14336" width="41.28515625" style="182" customWidth="1"/>
    <col min="14337" max="14337" width="7.7109375" style="182" bestFit="1" customWidth="1"/>
    <col min="14338" max="14338" width="12.28515625" style="182" bestFit="1" customWidth="1"/>
    <col min="14339" max="14339" width="10.7109375" style="182" customWidth="1"/>
    <col min="14340" max="14340" width="13.5703125" style="182" bestFit="1" customWidth="1"/>
    <col min="14341" max="14341" width="13.140625" style="182" customWidth="1"/>
    <col min="14342" max="14342" width="14.85546875" style="182" bestFit="1" customWidth="1"/>
    <col min="14343" max="14588" width="9.140625" style="182"/>
    <col min="14589" max="14589" width="4.7109375" style="182" customWidth="1"/>
    <col min="14590" max="14590" width="11" style="182" customWidth="1"/>
    <col min="14591" max="14591" width="16.7109375" style="182" customWidth="1"/>
    <col min="14592" max="14592" width="41.28515625" style="182" customWidth="1"/>
    <col min="14593" max="14593" width="7.7109375" style="182" bestFit="1" customWidth="1"/>
    <col min="14594" max="14594" width="12.28515625" style="182" bestFit="1" customWidth="1"/>
    <col min="14595" max="14595" width="10.7109375" style="182" customWidth="1"/>
    <col min="14596" max="14596" width="13.5703125" style="182" bestFit="1" customWidth="1"/>
    <col min="14597" max="14597" width="13.140625" style="182" customWidth="1"/>
    <col min="14598" max="14598" width="14.85546875" style="182" bestFit="1" customWidth="1"/>
    <col min="14599" max="14844" width="9.140625" style="182"/>
    <col min="14845" max="14845" width="4.7109375" style="182" customWidth="1"/>
    <col min="14846" max="14846" width="11" style="182" customWidth="1"/>
    <col min="14847" max="14847" width="16.7109375" style="182" customWidth="1"/>
    <col min="14848" max="14848" width="41.28515625" style="182" customWidth="1"/>
    <col min="14849" max="14849" width="7.7109375" style="182" bestFit="1" customWidth="1"/>
    <col min="14850" max="14850" width="12.28515625" style="182" bestFit="1" customWidth="1"/>
    <col min="14851" max="14851" width="10.7109375" style="182" customWidth="1"/>
    <col min="14852" max="14852" width="13.5703125" style="182" bestFit="1" customWidth="1"/>
    <col min="14853" max="14853" width="13.140625" style="182" customWidth="1"/>
    <col min="14854" max="14854" width="14.85546875" style="182" bestFit="1" customWidth="1"/>
    <col min="14855" max="15100" width="9.140625" style="182"/>
    <col min="15101" max="15101" width="4.7109375" style="182" customWidth="1"/>
    <col min="15102" max="15102" width="11" style="182" customWidth="1"/>
    <col min="15103" max="15103" width="16.7109375" style="182" customWidth="1"/>
    <col min="15104" max="15104" width="41.28515625" style="182" customWidth="1"/>
    <col min="15105" max="15105" width="7.7109375" style="182" bestFit="1" customWidth="1"/>
    <col min="15106" max="15106" width="12.28515625" style="182" bestFit="1" customWidth="1"/>
    <col min="15107" max="15107" width="10.7109375" style="182" customWidth="1"/>
    <col min="15108" max="15108" width="13.5703125" style="182" bestFit="1" customWidth="1"/>
    <col min="15109" max="15109" width="13.140625" style="182" customWidth="1"/>
    <col min="15110" max="15110" width="14.85546875" style="182" bestFit="1" customWidth="1"/>
    <col min="15111" max="15356" width="9.140625" style="182"/>
    <col min="15357" max="15357" width="4.7109375" style="182" customWidth="1"/>
    <col min="15358" max="15358" width="11" style="182" customWidth="1"/>
    <col min="15359" max="15359" width="16.7109375" style="182" customWidth="1"/>
    <col min="15360" max="15360" width="41.28515625" style="182" customWidth="1"/>
    <col min="15361" max="15361" width="7.7109375" style="182" bestFit="1" customWidth="1"/>
    <col min="15362" max="15362" width="12.28515625" style="182" bestFit="1" customWidth="1"/>
    <col min="15363" max="15363" width="10.7109375" style="182" customWidth="1"/>
    <col min="15364" max="15364" width="13.5703125" style="182" bestFit="1" customWidth="1"/>
    <col min="15365" max="15365" width="13.140625" style="182" customWidth="1"/>
    <col min="15366" max="15366" width="14.85546875" style="182" bestFit="1" customWidth="1"/>
    <col min="15367" max="15612" width="9.140625" style="182"/>
    <col min="15613" max="15613" width="4.7109375" style="182" customWidth="1"/>
    <col min="15614" max="15614" width="11" style="182" customWidth="1"/>
    <col min="15615" max="15615" width="16.7109375" style="182" customWidth="1"/>
    <col min="15616" max="15616" width="41.28515625" style="182" customWidth="1"/>
    <col min="15617" max="15617" width="7.7109375" style="182" bestFit="1" customWidth="1"/>
    <col min="15618" max="15618" width="12.28515625" style="182" bestFit="1" customWidth="1"/>
    <col min="15619" max="15619" width="10.7109375" style="182" customWidth="1"/>
    <col min="15620" max="15620" width="13.5703125" style="182" bestFit="1" customWidth="1"/>
    <col min="15621" max="15621" width="13.140625" style="182" customWidth="1"/>
    <col min="15622" max="15622" width="14.85546875" style="182" bestFit="1" customWidth="1"/>
    <col min="15623" max="15868" width="9.140625" style="182"/>
    <col min="15869" max="15869" width="4.7109375" style="182" customWidth="1"/>
    <col min="15870" max="15870" width="11" style="182" customWidth="1"/>
    <col min="15871" max="15871" width="16.7109375" style="182" customWidth="1"/>
    <col min="15872" max="15872" width="41.28515625" style="182" customWidth="1"/>
    <col min="15873" max="15873" width="7.7109375" style="182" bestFit="1" customWidth="1"/>
    <col min="15874" max="15874" width="12.28515625" style="182" bestFit="1" customWidth="1"/>
    <col min="15875" max="15875" width="10.7109375" style="182" customWidth="1"/>
    <col min="15876" max="15876" width="13.5703125" style="182" bestFit="1" customWidth="1"/>
    <col min="15877" max="15877" width="13.140625" style="182" customWidth="1"/>
    <col min="15878" max="15878" width="14.85546875" style="182" bestFit="1" customWidth="1"/>
    <col min="15879" max="16124" width="9.140625" style="182"/>
    <col min="16125" max="16125" width="4.7109375" style="182" customWidth="1"/>
    <col min="16126" max="16126" width="11" style="182" customWidth="1"/>
    <col min="16127" max="16127" width="16.7109375" style="182" customWidth="1"/>
    <col min="16128" max="16128" width="41.28515625" style="182" customWidth="1"/>
    <col min="16129" max="16129" width="7.7109375" style="182" bestFit="1" customWidth="1"/>
    <col min="16130" max="16130" width="12.28515625" style="182" bestFit="1" customWidth="1"/>
    <col min="16131" max="16131" width="10.7109375" style="182" customWidth="1"/>
    <col min="16132" max="16132" width="13.5703125" style="182" bestFit="1" customWidth="1"/>
    <col min="16133" max="16133" width="13.140625" style="182" customWidth="1"/>
    <col min="16134" max="16134" width="14.85546875" style="182" bestFit="1" customWidth="1"/>
    <col min="16135" max="16384" width="9.140625" style="182"/>
  </cols>
  <sheetData>
    <row r="1" spans="1:8" ht="15.75">
      <c r="A1" s="181" t="s">
        <v>225</v>
      </c>
      <c r="B1" s="181"/>
      <c r="G1" s="184"/>
    </row>
    <row r="2" spans="1:8">
      <c r="A2" s="185" t="s">
        <v>229</v>
      </c>
      <c r="B2" s="185" t="s">
        <v>230</v>
      </c>
      <c r="C2" s="186" t="s">
        <v>231</v>
      </c>
      <c r="D2" s="185" t="s">
        <v>232</v>
      </c>
      <c r="E2" s="187" t="s">
        <v>233</v>
      </c>
      <c r="F2" s="187" t="s">
        <v>234</v>
      </c>
      <c r="G2" s="185" t="s">
        <v>235</v>
      </c>
      <c r="H2" s="185" t="s">
        <v>236</v>
      </c>
    </row>
    <row r="3" spans="1:8" s="184" customFormat="1">
      <c r="A3" s="187"/>
      <c r="B3" s="187"/>
      <c r="C3" s="188"/>
      <c r="D3" s="187"/>
      <c r="E3" s="187"/>
      <c r="F3" s="187"/>
      <c r="G3" s="187"/>
      <c r="H3" s="187"/>
    </row>
    <row r="4" spans="1:8">
      <c r="A4" s="189" t="s">
        <v>237</v>
      </c>
      <c r="B4" s="190" t="s">
        <v>427</v>
      </c>
      <c r="C4" s="191" t="s">
        <v>428</v>
      </c>
      <c r="D4" s="192">
        <v>1</v>
      </c>
      <c r="E4" s="193"/>
      <c r="F4" s="193"/>
      <c r="G4" s="194">
        <f>D4*E4</f>
        <v>0</v>
      </c>
      <c r="H4" s="194">
        <f>D4*F4</f>
        <v>0</v>
      </c>
    </row>
    <row r="5" spans="1:8">
      <c r="A5" s="189" t="s">
        <v>240</v>
      </c>
      <c r="B5" s="190" t="s">
        <v>427</v>
      </c>
      <c r="C5" s="191" t="s">
        <v>429</v>
      </c>
      <c r="D5" s="192">
        <v>2</v>
      </c>
      <c r="E5" s="193"/>
      <c r="F5" s="193"/>
      <c r="G5" s="194">
        <f>D5*E5</f>
        <v>0</v>
      </c>
      <c r="H5" s="194">
        <f>D5*F5</f>
        <v>0</v>
      </c>
    </row>
    <row r="6" spans="1:8">
      <c r="A6" s="189" t="s">
        <v>243</v>
      </c>
      <c r="B6" s="190"/>
      <c r="C6" s="191" t="s">
        <v>245</v>
      </c>
      <c r="D6" s="195">
        <v>1</v>
      </c>
      <c r="E6" s="193"/>
      <c r="F6" s="193"/>
      <c r="G6" s="194">
        <f t="shared" ref="G6:G16" si="0">D6*E6</f>
        <v>0</v>
      </c>
      <c r="H6" s="194">
        <f t="shared" ref="H6:H16" si="1">D6*F6</f>
        <v>0</v>
      </c>
    </row>
    <row r="7" spans="1:8">
      <c r="A7" s="189" t="s">
        <v>246</v>
      </c>
      <c r="B7" s="190"/>
      <c r="C7" s="191" t="s">
        <v>247</v>
      </c>
      <c r="D7" s="195">
        <v>3</v>
      </c>
      <c r="E7" s="193"/>
      <c r="F7" s="193"/>
      <c r="G7" s="194">
        <f t="shared" si="0"/>
        <v>0</v>
      </c>
      <c r="H7" s="194">
        <f t="shared" si="1"/>
        <v>0</v>
      </c>
    </row>
    <row r="8" spans="1:8" ht="25.5">
      <c r="A8" s="189" t="s">
        <v>248</v>
      </c>
      <c r="B8" s="190"/>
      <c r="C8" s="191" t="s">
        <v>430</v>
      </c>
      <c r="D8" s="195">
        <v>3</v>
      </c>
      <c r="E8" s="193"/>
      <c r="F8" s="193"/>
      <c r="G8" s="194">
        <f t="shared" si="0"/>
        <v>0</v>
      </c>
      <c r="H8" s="194">
        <f t="shared" si="1"/>
        <v>0</v>
      </c>
    </row>
    <row r="9" spans="1:8" ht="12.75" customHeight="1">
      <c r="A9" s="189" t="s">
        <v>250</v>
      </c>
      <c r="B9" s="190"/>
      <c r="C9" s="197" t="s">
        <v>269</v>
      </c>
      <c r="D9" s="276">
        <v>23</v>
      </c>
      <c r="E9" s="193"/>
      <c r="F9" s="193"/>
      <c r="G9" s="194">
        <f t="shared" si="0"/>
        <v>0</v>
      </c>
      <c r="H9" s="194">
        <f t="shared" si="1"/>
        <v>0</v>
      </c>
    </row>
    <row r="10" spans="1:8" ht="12.75" customHeight="1">
      <c r="A10" s="189" t="s">
        <v>252</v>
      </c>
      <c r="B10" s="190"/>
      <c r="C10" s="197" t="s">
        <v>271</v>
      </c>
      <c r="D10" s="195">
        <v>10</v>
      </c>
      <c r="E10" s="193"/>
      <c r="F10" s="193"/>
      <c r="G10" s="194">
        <f t="shared" si="0"/>
        <v>0</v>
      </c>
      <c r="H10" s="194">
        <f t="shared" si="1"/>
        <v>0</v>
      </c>
    </row>
    <row r="11" spans="1:8" ht="12.75" customHeight="1">
      <c r="A11" s="189" t="s">
        <v>255</v>
      </c>
      <c r="B11" s="190" t="s">
        <v>276</v>
      </c>
      <c r="C11" s="197" t="s">
        <v>277</v>
      </c>
      <c r="D11" s="195">
        <v>300</v>
      </c>
      <c r="E11" s="193"/>
      <c r="F11" s="193"/>
      <c r="G11" s="194">
        <f t="shared" si="0"/>
        <v>0</v>
      </c>
      <c r="H11" s="194">
        <f t="shared" si="1"/>
        <v>0</v>
      </c>
    </row>
    <row r="12" spans="1:8" ht="12.75" customHeight="1">
      <c r="A12" s="189" t="s">
        <v>257</v>
      </c>
      <c r="B12" s="190" t="s">
        <v>279</v>
      </c>
      <c r="C12" s="197" t="s">
        <v>280</v>
      </c>
      <c r="D12" s="195">
        <v>500</v>
      </c>
      <c r="E12" s="193"/>
      <c r="F12" s="193"/>
      <c r="G12" s="194">
        <f t="shared" si="0"/>
        <v>0</v>
      </c>
      <c r="H12" s="194">
        <f t="shared" si="1"/>
        <v>0</v>
      </c>
    </row>
    <row r="13" spans="1:8" ht="12.75" customHeight="1">
      <c r="A13" s="189" t="s">
        <v>259</v>
      </c>
      <c r="B13" s="190"/>
      <c r="C13" s="197" t="s">
        <v>282</v>
      </c>
      <c r="D13" s="195">
        <v>200</v>
      </c>
      <c r="E13" s="193"/>
      <c r="F13" s="193"/>
      <c r="G13" s="194">
        <f t="shared" si="0"/>
        <v>0</v>
      </c>
      <c r="H13" s="194">
        <f t="shared" si="1"/>
        <v>0</v>
      </c>
    </row>
    <row r="14" spans="1:8">
      <c r="A14" s="189" t="s">
        <v>262</v>
      </c>
      <c r="B14" s="190"/>
      <c r="C14" s="197" t="s">
        <v>286</v>
      </c>
      <c r="D14" s="195">
        <v>1</v>
      </c>
      <c r="E14" s="193"/>
      <c r="F14" s="193"/>
      <c r="G14" s="194">
        <f t="shared" si="0"/>
        <v>0</v>
      </c>
      <c r="H14" s="194">
        <f t="shared" si="1"/>
        <v>0</v>
      </c>
    </row>
    <row r="15" spans="1:8">
      <c r="A15" s="189" t="s">
        <v>264</v>
      </c>
      <c r="B15" s="190"/>
      <c r="C15" s="197" t="s">
        <v>288</v>
      </c>
      <c r="D15" s="195">
        <v>1</v>
      </c>
      <c r="E15" s="193"/>
      <c r="F15" s="193"/>
      <c r="G15" s="194">
        <f t="shared" si="0"/>
        <v>0</v>
      </c>
      <c r="H15" s="194">
        <f t="shared" si="1"/>
        <v>0</v>
      </c>
    </row>
    <row r="16" spans="1:8">
      <c r="A16" s="189" t="s">
        <v>266</v>
      </c>
      <c r="B16" s="190"/>
      <c r="C16" s="197" t="s">
        <v>290</v>
      </c>
      <c r="D16" s="192">
        <v>1</v>
      </c>
      <c r="E16" s="193"/>
      <c r="F16" s="193"/>
      <c r="G16" s="194">
        <f t="shared" si="0"/>
        <v>0</v>
      </c>
      <c r="H16" s="194">
        <f t="shared" si="1"/>
        <v>0</v>
      </c>
    </row>
    <row r="17" spans="1:8" s="184" customFormat="1" ht="13.5" thickBot="1">
      <c r="A17" s="198"/>
      <c r="B17" s="199"/>
      <c r="C17" s="200" t="s">
        <v>296</v>
      </c>
      <c r="D17" s="201"/>
      <c r="E17" s="202"/>
      <c r="F17" s="202"/>
      <c r="G17" s="203">
        <f>SUM(G4:G16)</f>
        <v>0</v>
      </c>
      <c r="H17" s="203">
        <f>SUM(H4:H16)</f>
        <v>0</v>
      </c>
    </row>
    <row r="18" spans="1:8" s="184" customFormat="1" ht="13.5" thickBot="1">
      <c r="A18" s="204"/>
      <c r="B18" s="204"/>
      <c r="C18" s="205" t="s">
        <v>297</v>
      </c>
      <c r="D18" s="206"/>
      <c r="E18" s="207"/>
      <c r="F18" s="207"/>
      <c r="G18" s="208"/>
      <c r="H18" s="209">
        <f>G17+H17</f>
        <v>0</v>
      </c>
    </row>
    <row r="19" spans="1:8">
      <c r="B19" s="211"/>
    </row>
    <row r="20" spans="1:8">
      <c r="B20" s="211"/>
    </row>
    <row r="21" spans="1:8">
      <c r="B21" s="211"/>
    </row>
    <row r="22" spans="1:8">
      <c r="B22" s="211"/>
    </row>
    <row r="23" spans="1:8" s="212" customFormat="1">
      <c r="A23" s="210"/>
      <c r="B23" s="211"/>
      <c r="C23" s="182"/>
      <c r="D23" s="183"/>
      <c r="E23" s="184"/>
      <c r="F23" s="184"/>
      <c r="G23" s="182"/>
      <c r="H23" s="182"/>
    </row>
    <row r="24" spans="1:8" s="212" customFormat="1">
      <c r="A24" s="210"/>
      <c r="B24" s="182"/>
      <c r="C24" s="182"/>
      <c r="D24" s="183"/>
      <c r="E24" s="184"/>
      <c r="F24" s="184"/>
      <c r="G24" s="182"/>
      <c r="H24" s="182"/>
    </row>
  </sheetData>
  <printOptions horizontalCentered="1" verticalCentered="1"/>
  <pageMargins left="0.74803149606299213" right="0.59055118110236227" top="0.82677165354330717" bottom="0.70866141732283472" header="0.31496062992125984" footer="0.39370078740157483"/>
  <pageSetup paperSize="9" scale="85" orientation="landscape" r:id="rId1"/>
  <headerFooter alignWithMargins="0">
    <oddHeader>&amp;LBIM Design Kft.
6722 Szeged Gutenberg u 25-27.&amp;CMOL-FER Vagyonvédelem árazott költségvetés&amp;R190518_V0</oddHeader>
    <oddFooter>&amp;L2019.05.18
&amp;C&amp;N/&amp;P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Munka9">
    <tabColor theme="4" tint="-0.249977111117893"/>
  </sheetPr>
  <dimension ref="A1:AN56"/>
  <sheetViews>
    <sheetView view="pageBreakPreview" zoomScale="80" zoomScaleNormal="80" zoomScaleSheetLayoutView="80" workbookViewId="0">
      <selection activeCell="B3" sqref="B3"/>
    </sheetView>
  </sheetViews>
  <sheetFormatPr defaultColWidth="9" defaultRowHeight="15"/>
  <cols>
    <col min="1" max="1" width="4.7109375" style="10" customWidth="1"/>
    <col min="2" max="2" width="56.7109375" style="10" customWidth="1"/>
    <col min="3" max="3" width="11.7109375" style="42" customWidth="1"/>
    <col min="4" max="4" width="9.7109375" style="66" customWidth="1"/>
    <col min="5" max="6" width="13.7109375" style="42" customWidth="1"/>
    <col min="7" max="8" width="17.7109375" style="42" customWidth="1"/>
    <col min="9" max="16384" width="9" style="11"/>
  </cols>
  <sheetData>
    <row r="1" spans="1:40" s="1" customFormat="1" ht="30">
      <c r="A1" s="87"/>
      <c r="B1" s="88" t="s">
        <v>27</v>
      </c>
      <c r="C1" s="87" t="s">
        <v>75</v>
      </c>
      <c r="D1" s="87" t="s">
        <v>22</v>
      </c>
      <c r="E1" s="87" t="s">
        <v>78</v>
      </c>
      <c r="F1" s="87" t="s">
        <v>76</v>
      </c>
      <c r="G1" s="87" t="s">
        <v>79</v>
      </c>
      <c r="H1" s="87" t="s">
        <v>77</v>
      </c>
    </row>
    <row r="2" spans="1:40" s="4" customFormat="1">
      <c r="A2" s="2"/>
      <c r="B2" s="2"/>
      <c r="C2" s="35"/>
      <c r="D2" s="64"/>
      <c r="E2" s="36"/>
      <c r="F2" s="36"/>
      <c r="G2" s="36"/>
      <c r="H2" s="36"/>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row>
    <row r="3" spans="1:40" s="7" customFormat="1">
      <c r="A3" s="5" t="s">
        <v>12</v>
      </c>
      <c r="B3" s="6" t="s">
        <v>28</v>
      </c>
      <c r="C3" s="38"/>
      <c r="D3" s="65"/>
      <c r="E3" s="39"/>
      <c r="F3" s="39"/>
      <c r="G3" s="39"/>
      <c r="H3" s="39"/>
    </row>
    <row r="4" spans="1:40" s="10" customFormat="1">
      <c r="A4" s="8"/>
      <c r="B4" s="9"/>
      <c r="C4" s="21"/>
      <c r="D4" s="63"/>
      <c r="E4" s="42"/>
      <c r="F4" s="42"/>
      <c r="G4" s="42"/>
      <c r="H4" s="42"/>
    </row>
    <row r="5" spans="1:40" s="12" customFormat="1" ht="60">
      <c r="A5" s="115">
        <v>1</v>
      </c>
      <c r="B5" s="116" t="s">
        <v>68</v>
      </c>
      <c r="C5" s="117">
        <v>100</v>
      </c>
      <c r="D5" s="118" t="s">
        <v>2</v>
      </c>
      <c r="E5" s="119">
        <v>0</v>
      </c>
      <c r="F5" s="119">
        <v>0</v>
      </c>
      <c r="G5" s="120">
        <f>E5*C5</f>
        <v>0</v>
      </c>
      <c r="H5" s="120">
        <f>F5*C5</f>
        <v>0</v>
      </c>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row>
    <row r="6" spans="1:40" s="12" customFormat="1" ht="60">
      <c r="A6" s="115">
        <v>2</v>
      </c>
      <c r="B6" s="116" t="s">
        <v>38</v>
      </c>
      <c r="C6" s="117">
        <v>120</v>
      </c>
      <c r="D6" s="118" t="s">
        <v>2</v>
      </c>
      <c r="E6" s="119">
        <v>0</v>
      </c>
      <c r="F6" s="119">
        <v>0</v>
      </c>
      <c r="G6" s="120">
        <f t="shared" ref="G6:G12" si="0">E6*C6</f>
        <v>0</v>
      </c>
      <c r="H6" s="120">
        <f t="shared" ref="H6:H13" si="1">F6*C6</f>
        <v>0</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row>
    <row r="7" spans="1:40" s="12" customFormat="1" ht="45">
      <c r="A7" s="115">
        <v>3</v>
      </c>
      <c r="B7" s="116" t="s">
        <v>197</v>
      </c>
      <c r="C7" s="117">
        <v>2</v>
      </c>
      <c r="D7" s="118" t="s">
        <v>4</v>
      </c>
      <c r="E7" s="119">
        <v>0</v>
      </c>
      <c r="F7" s="119">
        <v>0</v>
      </c>
      <c r="G7" s="120">
        <f t="shared" si="0"/>
        <v>0</v>
      </c>
      <c r="H7" s="120">
        <f t="shared" si="1"/>
        <v>0</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row>
    <row r="8" spans="1:40" s="12" customFormat="1">
      <c r="A8" s="115">
        <v>4</v>
      </c>
      <c r="B8" s="116" t="s">
        <v>39</v>
      </c>
      <c r="C8" s="117">
        <v>800</v>
      </c>
      <c r="D8" s="118" t="s">
        <v>2</v>
      </c>
      <c r="E8" s="119">
        <v>0</v>
      </c>
      <c r="F8" s="119">
        <v>0</v>
      </c>
      <c r="G8" s="120">
        <f t="shared" si="0"/>
        <v>0</v>
      </c>
      <c r="H8" s="120">
        <f t="shared" si="1"/>
        <v>0</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row>
    <row r="9" spans="1:40" s="12" customFormat="1" ht="30">
      <c r="A9" s="115">
        <v>5</v>
      </c>
      <c r="B9" s="116" t="s">
        <v>40</v>
      </c>
      <c r="C9" s="117">
        <v>800</v>
      </c>
      <c r="D9" s="118" t="s">
        <v>2</v>
      </c>
      <c r="E9" s="119">
        <v>0</v>
      </c>
      <c r="F9" s="119">
        <v>0</v>
      </c>
      <c r="G9" s="120">
        <f t="shared" si="0"/>
        <v>0</v>
      </c>
      <c r="H9" s="120">
        <f t="shared" si="1"/>
        <v>0</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row>
    <row r="10" spans="1:40" s="12" customFormat="1">
      <c r="A10" s="115">
        <v>6</v>
      </c>
      <c r="B10" s="116" t="s">
        <v>41</v>
      </c>
      <c r="C10" s="117">
        <v>800</v>
      </c>
      <c r="D10" s="118" t="s">
        <v>2</v>
      </c>
      <c r="E10" s="119">
        <v>0</v>
      </c>
      <c r="F10" s="119">
        <v>0</v>
      </c>
      <c r="G10" s="120">
        <f t="shared" si="0"/>
        <v>0</v>
      </c>
      <c r="H10" s="120">
        <f t="shared" si="1"/>
        <v>0</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row>
    <row r="11" spans="1:40" s="12" customFormat="1" ht="45">
      <c r="A11" s="115">
        <v>7</v>
      </c>
      <c r="B11" s="116" t="s">
        <v>210</v>
      </c>
      <c r="C11" s="117">
        <v>100</v>
      </c>
      <c r="D11" s="118" t="s">
        <v>15</v>
      </c>
      <c r="E11" s="119">
        <v>0</v>
      </c>
      <c r="F11" s="119">
        <v>0</v>
      </c>
      <c r="G11" s="120">
        <f>E11*C11</f>
        <v>0</v>
      </c>
      <c r="H11" s="120">
        <f t="shared" si="1"/>
        <v>0</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row>
    <row r="12" spans="1:40" s="12" customFormat="1">
      <c r="A12" s="115">
        <v>8</v>
      </c>
      <c r="B12" s="116" t="s">
        <v>42</v>
      </c>
      <c r="C12" s="117">
        <v>1</v>
      </c>
      <c r="D12" s="118" t="s">
        <v>4</v>
      </c>
      <c r="E12" s="119">
        <v>0</v>
      </c>
      <c r="F12" s="119">
        <v>0</v>
      </c>
      <c r="G12" s="120">
        <f t="shared" si="0"/>
        <v>0</v>
      </c>
      <c r="H12" s="120">
        <f t="shared" si="1"/>
        <v>0</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row>
    <row r="13" spans="1:40" s="12" customFormat="1" ht="30">
      <c r="A13" s="115">
        <v>9</v>
      </c>
      <c r="B13" s="116" t="s">
        <v>43</v>
      </c>
      <c r="C13" s="117">
        <v>1</v>
      </c>
      <c r="D13" s="118" t="s">
        <v>4</v>
      </c>
      <c r="E13" s="119">
        <v>0</v>
      </c>
      <c r="F13" s="119">
        <v>0</v>
      </c>
      <c r="G13" s="120">
        <f>E13*C13</f>
        <v>0</v>
      </c>
      <c r="H13" s="120">
        <f t="shared" si="1"/>
        <v>0</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row>
    <row r="14" spans="1:40">
      <c r="A14" s="115"/>
      <c r="B14" s="116"/>
      <c r="C14" s="121"/>
      <c r="D14" s="118"/>
      <c r="E14" s="122"/>
      <c r="F14" s="122"/>
      <c r="G14" s="122"/>
      <c r="H14" s="122"/>
    </row>
    <row r="15" spans="1:40" s="45" customFormat="1">
      <c r="A15" s="5"/>
      <c r="B15" s="32" t="s">
        <v>24</v>
      </c>
      <c r="C15" s="89"/>
      <c r="D15" s="44"/>
      <c r="E15" s="47"/>
      <c r="F15" s="47"/>
      <c r="G15" s="101">
        <f>SUM(G5:G14)</f>
        <v>0</v>
      </c>
      <c r="H15" s="101">
        <f>SUM(H5:H14)</f>
        <v>0</v>
      </c>
    </row>
    <row r="18" spans="8:8">
      <c r="H18" s="67"/>
    </row>
    <row r="33" spans="3:40" s="10" customFormat="1">
      <c r="C33" s="42"/>
      <c r="D33" s="66"/>
      <c r="E33" s="42"/>
      <c r="F33" s="42"/>
      <c r="G33" s="42"/>
      <c r="H33" s="42"/>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row>
    <row r="54" spans="1:4">
      <c r="A54" s="13"/>
      <c r="B54" s="14"/>
      <c r="C54" s="16"/>
      <c r="D54" s="17"/>
    </row>
    <row r="55" spans="1:4">
      <c r="A55" s="13"/>
      <c r="B55" s="14"/>
      <c r="C55" s="18"/>
      <c r="D55" s="17"/>
    </row>
    <row r="56" spans="1:4">
      <c r="A56" s="13"/>
      <c r="B56" s="14"/>
      <c r="C56" s="18"/>
      <c r="D56" s="17"/>
    </row>
  </sheetData>
  <printOptions horizontalCentered="1"/>
  <pageMargins left="0.78740157480314965" right="0.39370078740157483" top="1.1811023622047245" bottom="0.74803149606299213" header="0.39370078740157483" footer="0.39370078740157483"/>
  <pageSetup paperSize="9" scale="4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Munka2">
    <tabColor theme="4" tint="-0.249977111117893"/>
  </sheetPr>
  <dimension ref="A1:AV73"/>
  <sheetViews>
    <sheetView view="pageBreakPreview" zoomScale="80" zoomScaleNormal="80" zoomScaleSheetLayoutView="80" workbookViewId="0">
      <selection activeCell="B3" sqref="B3"/>
    </sheetView>
  </sheetViews>
  <sheetFormatPr defaultColWidth="9" defaultRowHeight="15"/>
  <cols>
    <col min="1" max="1" width="4.7109375" style="10" customWidth="1"/>
    <col min="2" max="2" width="56.7109375" style="10" customWidth="1"/>
    <col min="3" max="3" width="11.7109375" style="42" customWidth="1"/>
    <col min="4" max="4" width="9.7109375" style="66" customWidth="1"/>
    <col min="5" max="6" width="15.7109375" style="42" customWidth="1"/>
    <col min="7" max="7" width="17.7109375" style="42" customWidth="1"/>
    <col min="8" max="8" width="20.85546875" style="42" bestFit="1" customWidth="1"/>
    <col min="9" max="16384" width="9" style="11"/>
  </cols>
  <sheetData>
    <row r="1" spans="1:39" s="1" customFormat="1">
      <c r="A1" s="87"/>
      <c r="B1" s="88" t="s">
        <v>27</v>
      </c>
      <c r="C1" s="87" t="s">
        <v>75</v>
      </c>
      <c r="D1" s="87" t="s">
        <v>22</v>
      </c>
      <c r="E1" s="87" t="s">
        <v>78</v>
      </c>
      <c r="F1" s="87" t="s">
        <v>76</v>
      </c>
      <c r="G1" s="87" t="s">
        <v>79</v>
      </c>
      <c r="H1" s="87" t="s">
        <v>77</v>
      </c>
    </row>
    <row r="2" spans="1:39" s="4" customFormat="1">
      <c r="A2" s="2"/>
      <c r="B2" s="2"/>
      <c r="C2" s="35"/>
      <c r="D2" s="64"/>
      <c r="E2" s="36"/>
      <c r="F2" s="36"/>
      <c r="G2" s="36"/>
      <c r="H2" s="36"/>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row>
    <row r="3" spans="1:39" s="7" customFormat="1">
      <c r="A3" s="5" t="s">
        <v>12</v>
      </c>
      <c r="B3" s="6" t="s">
        <v>29</v>
      </c>
      <c r="C3" s="38"/>
      <c r="D3" s="65"/>
      <c r="E3" s="39"/>
      <c r="F3" s="39"/>
      <c r="G3" s="39"/>
      <c r="H3" s="39"/>
    </row>
    <row r="4" spans="1:39" s="10" customFormat="1">
      <c r="A4" s="8"/>
      <c r="B4" s="9"/>
      <c r="C4" s="21"/>
      <c r="D4" s="63"/>
      <c r="E4" s="42"/>
      <c r="F4" s="42"/>
      <c r="G4" s="42"/>
      <c r="H4" s="42"/>
    </row>
    <row r="5" spans="1:39" s="10" customFormat="1" ht="60">
      <c r="A5" s="115">
        <v>1</v>
      </c>
      <c r="B5" s="116" t="s">
        <v>182</v>
      </c>
      <c r="C5" s="123">
        <v>6000</v>
      </c>
      <c r="D5" s="118" t="s">
        <v>17</v>
      </c>
      <c r="E5" s="124">
        <v>0</v>
      </c>
      <c r="F5" s="124">
        <v>0</v>
      </c>
      <c r="G5" s="120">
        <f>E5*C5</f>
        <v>0</v>
      </c>
      <c r="H5" s="120">
        <f>F5*C5</f>
        <v>0</v>
      </c>
    </row>
    <row r="6" spans="1:39" s="10" customFormat="1" ht="60">
      <c r="A6" s="115">
        <v>2</v>
      </c>
      <c r="B6" s="116" t="s">
        <v>183</v>
      </c>
      <c r="C6" s="123">
        <v>5400</v>
      </c>
      <c r="D6" s="118" t="s">
        <v>17</v>
      </c>
      <c r="E6" s="124">
        <v>0</v>
      </c>
      <c r="F6" s="124">
        <v>0</v>
      </c>
      <c r="G6" s="120">
        <f t="shared" ref="G6:G24" si="0">E6*C6</f>
        <v>0</v>
      </c>
      <c r="H6" s="120">
        <f t="shared" ref="H6:H24" si="1">F6*C6</f>
        <v>0</v>
      </c>
    </row>
    <row r="7" spans="1:39" s="12" customFormat="1" ht="60">
      <c r="A7" s="115">
        <v>3</v>
      </c>
      <c r="B7" s="116" t="s">
        <v>63</v>
      </c>
      <c r="C7" s="123">
        <v>4800</v>
      </c>
      <c r="D7" s="118" t="s">
        <v>17</v>
      </c>
      <c r="E7" s="124">
        <v>0</v>
      </c>
      <c r="F7" s="124">
        <v>0</v>
      </c>
      <c r="G7" s="120">
        <f t="shared" si="0"/>
        <v>0</v>
      </c>
      <c r="H7" s="120">
        <f t="shared" si="1"/>
        <v>0</v>
      </c>
    </row>
    <row r="8" spans="1:39" s="12" customFormat="1" ht="60">
      <c r="A8" s="115">
        <v>4</v>
      </c>
      <c r="B8" s="116" t="s">
        <v>64</v>
      </c>
      <c r="C8" s="123">
        <v>3600</v>
      </c>
      <c r="D8" s="118" t="s">
        <v>17</v>
      </c>
      <c r="E8" s="124">
        <v>0</v>
      </c>
      <c r="F8" s="124">
        <v>0</v>
      </c>
      <c r="G8" s="120">
        <f t="shared" si="0"/>
        <v>0</v>
      </c>
      <c r="H8" s="120">
        <f t="shared" si="1"/>
        <v>0</v>
      </c>
    </row>
    <row r="9" spans="1:39" s="12" customFormat="1" ht="60">
      <c r="A9" s="115">
        <v>5</v>
      </c>
      <c r="B9" s="116" t="s">
        <v>180</v>
      </c>
      <c r="C9" s="123">
        <v>6000</v>
      </c>
      <c r="D9" s="118" t="s">
        <v>17</v>
      </c>
      <c r="E9" s="124">
        <v>0</v>
      </c>
      <c r="F9" s="124">
        <v>0</v>
      </c>
      <c r="G9" s="120">
        <f t="shared" si="0"/>
        <v>0</v>
      </c>
      <c r="H9" s="120">
        <f t="shared" si="1"/>
        <v>0</v>
      </c>
    </row>
    <row r="10" spans="1:39" s="12" customFormat="1" ht="60">
      <c r="A10" s="115">
        <v>6</v>
      </c>
      <c r="B10" s="116" t="s">
        <v>181</v>
      </c>
      <c r="C10" s="123">
        <v>5400</v>
      </c>
      <c r="D10" s="118" t="s">
        <v>17</v>
      </c>
      <c r="E10" s="124">
        <v>0</v>
      </c>
      <c r="F10" s="124">
        <v>0</v>
      </c>
      <c r="G10" s="120">
        <f t="shared" si="0"/>
        <v>0</v>
      </c>
      <c r="H10" s="120">
        <f t="shared" si="1"/>
        <v>0</v>
      </c>
    </row>
    <row r="11" spans="1:39" s="12" customFormat="1" ht="60">
      <c r="A11" s="115">
        <v>7</v>
      </c>
      <c r="B11" s="116" t="s">
        <v>66</v>
      </c>
      <c r="C11" s="123">
        <v>4800</v>
      </c>
      <c r="D11" s="118" t="s">
        <v>17</v>
      </c>
      <c r="E11" s="124">
        <v>0</v>
      </c>
      <c r="F11" s="124">
        <v>0</v>
      </c>
      <c r="G11" s="120">
        <f t="shared" si="0"/>
        <v>0</v>
      </c>
      <c r="H11" s="120">
        <f t="shared" si="1"/>
        <v>0</v>
      </c>
    </row>
    <row r="12" spans="1:39" s="12" customFormat="1" ht="60">
      <c r="A12" s="115">
        <v>8</v>
      </c>
      <c r="B12" s="116" t="s">
        <v>65</v>
      </c>
      <c r="C12" s="123">
        <v>3600</v>
      </c>
      <c r="D12" s="118" t="s">
        <v>17</v>
      </c>
      <c r="E12" s="124">
        <v>0</v>
      </c>
      <c r="F12" s="124">
        <v>0</v>
      </c>
      <c r="G12" s="120">
        <f t="shared" si="0"/>
        <v>0</v>
      </c>
      <c r="H12" s="120">
        <f t="shared" si="1"/>
        <v>0</v>
      </c>
    </row>
    <row r="13" spans="1:39" s="26" customFormat="1" ht="45">
      <c r="A13" s="115">
        <v>9</v>
      </c>
      <c r="B13" s="116" t="s">
        <v>69</v>
      </c>
      <c r="C13" s="123">
        <v>60</v>
      </c>
      <c r="D13" s="118" t="s">
        <v>17</v>
      </c>
      <c r="E13" s="124">
        <v>0</v>
      </c>
      <c r="F13" s="124">
        <v>0</v>
      </c>
      <c r="G13" s="120">
        <f t="shared" si="0"/>
        <v>0</v>
      </c>
      <c r="H13" s="120">
        <f t="shared" si="1"/>
        <v>0</v>
      </c>
    </row>
    <row r="14" spans="1:39" s="12" customFormat="1" ht="60">
      <c r="A14" s="115">
        <v>10</v>
      </c>
      <c r="B14" s="116" t="s">
        <v>175</v>
      </c>
      <c r="C14" s="123">
        <v>300</v>
      </c>
      <c r="D14" s="118" t="s">
        <v>17</v>
      </c>
      <c r="E14" s="124">
        <v>0</v>
      </c>
      <c r="F14" s="124">
        <v>0</v>
      </c>
      <c r="G14" s="120">
        <f t="shared" si="0"/>
        <v>0</v>
      </c>
      <c r="H14" s="120">
        <f t="shared" si="1"/>
        <v>0</v>
      </c>
    </row>
    <row r="15" spans="1:39" s="12" customFormat="1" ht="60">
      <c r="A15" s="115">
        <v>11</v>
      </c>
      <c r="B15" s="116" t="s">
        <v>176</v>
      </c>
      <c r="C15" s="123">
        <v>72</v>
      </c>
      <c r="D15" s="118" t="s">
        <v>17</v>
      </c>
      <c r="E15" s="124">
        <v>0</v>
      </c>
      <c r="F15" s="124">
        <v>0</v>
      </c>
      <c r="G15" s="120">
        <f t="shared" si="0"/>
        <v>0</v>
      </c>
      <c r="H15" s="120">
        <f t="shared" si="1"/>
        <v>0</v>
      </c>
    </row>
    <row r="16" spans="1:39" s="12" customFormat="1" ht="60">
      <c r="A16" s="115">
        <v>12</v>
      </c>
      <c r="B16" s="116" t="s">
        <v>177</v>
      </c>
      <c r="C16" s="123">
        <v>456</v>
      </c>
      <c r="D16" s="118" t="s">
        <v>17</v>
      </c>
      <c r="E16" s="124">
        <v>0</v>
      </c>
      <c r="F16" s="124">
        <v>0</v>
      </c>
      <c r="G16" s="120">
        <f t="shared" si="0"/>
        <v>0</v>
      </c>
      <c r="H16" s="120">
        <f t="shared" si="1"/>
        <v>0</v>
      </c>
    </row>
    <row r="17" spans="1:48" s="12" customFormat="1" ht="60">
      <c r="A17" s="115">
        <v>13</v>
      </c>
      <c r="B17" s="116" t="s">
        <v>178</v>
      </c>
      <c r="C17" s="123">
        <v>300</v>
      </c>
      <c r="D17" s="118" t="s">
        <v>17</v>
      </c>
      <c r="E17" s="124">
        <v>0</v>
      </c>
      <c r="F17" s="124">
        <v>0</v>
      </c>
      <c r="G17" s="120">
        <f t="shared" si="0"/>
        <v>0</v>
      </c>
      <c r="H17" s="120">
        <f t="shared" si="1"/>
        <v>0</v>
      </c>
    </row>
    <row r="18" spans="1:48" s="12" customFormat="1" ht="60">
      <c r="A18" s="115">
        <v>14</v>
      </c>
      <c r="B18" s="116" t="s">
        <v>179</v>
      </c>
      <c r="C18" s="123">
        <v>540</v>
      </c>
      <c r="D18" s="118" t="s">
        <v>17</v>
      </c>
      <c r="E18" s="124">
        <v>0</v>
      </c>
      <c r="F18" s="124">
        <v>0</v>
      </c>
      <c r="G18" s="120">
        <f t="shared" si="0"/>
        <v>0</v>
      </c>
      <c r="H18" s="120">
        <f t="shared" si="1"/>
        <v>0</v>
      </c>
    </row>
    <row r="19" spans="1:48" s="12" customFormat="1" ht="45">
      <c r="A19" s="115">
        <v>15</v>
      </c>
      <c r="B19" s="116" t="s">
        <v>53</v>
      </c>
      <c r="C19" s="123">
        <v>48</v>
      </c>
      <c r="D19" s="118" t="s">
        <v>17</v>
      </c>
      <c r="E19" s="124">
        <v>0</v>
      </c>
      <c r="F19" s="124">
        <v>0</v>
      </c>
      <c r="G19" s="120">
        <f t="shared" si="0"/>
        <v>0</v>
      </c>
      <c r="H19" s="120">
        <f t="shared" si="1"/>
        <v>0</v>
      </c>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row>
    <row r="20" spans="1:48" s="12" customFormat="1" ht="45">
      <c r="A20" s="115">
        <v>16</v>
      </c>
      <c r="B20" s="116" t="s">
        <v>54</v>
      </c>
      <c r="C20" s="123">
        <v>48</v>
      </c>
      <c r="D20" s="118" t="s">
        <v>17</v>
      </c>
      <c r="E20" s="124">
        <v>0</v>
      </c>
      <c r="F20" s="124">
        <v>0</v>
      </c>
      <c r="G20" s="120">
        <f t="shared" si="0"/>
        <v>0</v>
      </c>
      <c r="H20" s="120">
        <f t="shared" si="1"/>
        <v>0</v>
      </c>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row>
    <row r="21" spans="1:48" s="12" customFormat="1" ht="45">
      <c r="A21" s="115">
        <v>17</v>
      </c>
      <c r="B21" s="116" t="s">
        <v>55</v>
      </c>
      <c r="C21" s="123">
        <v>480</v>
      </c>
      <c r="D21" s="118" t="s">
        <v>18</v>
      </c>
      <c r="E21" s="124">
        <v>0</v>
      </c>
      <c r="F21" s="124">
        <v>0</v>
      </c>
      <c r="G21" s="120">
        <f t="shared" si="0"/>
        <v>0</v>
      </c>
      <c r="H21" s="120">
        <f t="shared" si="1"/>
        <v>0</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row>
    <row r="22" spans="1:48" s="12" customFormat="1" ht="45">
      <c r="A22" s="115">
        <v>18</v>
      </c>
      <c r="B22" s="116" t="s">
        <v>56</v>
      </c>
      <c r="C22" s="123">
        <v>360</v>
      </c>
      <c r="D22" s="118" t="s">
        <v>18</v>
      </c>
      <c r="E22" s="124">
        <v>0</v>
      </c>
      <c r="F22" s="124">
        <v>0</v>
      </c>
      <c r="G22" s="120">
        <f t="shared" si="0"/>
        <v>0</v>
      </c>
      <c r="H22" s="120">
        <f t="shared" si="1"/>
        <v>0</v>
      </c>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row>
    <row r="23" spans="1:48" s="12" customFormat="1" ht="30">
      <c r="A23" s="115">
        <v>19</v>
      </c>
      <c r="B23" s="116" t="s">
        <v>57</v>
      </c>
      <c r="C23" s="123">
        <v>72</v>
      </c>
      <c r="D23" s="118" t="s">
        <v>18</v>
      </c>
      <c r="E23" s="124">
        <v>0</v>
      </c>
      <c r="F23" s="124">
        <v>0</v>
      </c>
      <c r="G23" s="120">
        <f t="shared" si="0"/>
        <v>0</v>
      </c>
      <c r="H23" s="120">
        <f t="shared" si="1"/>
        <v>0</v>
      </c>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row>
    <row r="24" spans="1:48" s="12" customFormat="1" ht="60">
      <c r="A24" s="115">
        <v>20</v>
      </c>
      <c r="B24" s="116" t="s">
        <v>58</v>
      </c>
      <c r="C24" s="123">
        <v>30</v>
      </c>
      <c r="D24" s="118" t="s">
        <v>18</v>
      </c>
      <c r="E24" s="124">
        <v>0</v>
      </c>
      <c r="F24" s="124">
        <v>0</v>
      </c>
      <c r="G24" s="120">
        <f t="shared" si="0"/>
        <v>0</v>
      </c>
      <c r="H24" s="120">
        <f t="shared" si="1"/>
        <v>0</v>
      </c>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row>
    <row r="25" spans="1:48">
      <c r="A25" s="125"/>
      <c r="B25" s="116"/>
      <c r="C25" s="126"/>
      <c r="D25" s="118"/>
      <c r="E25" s="122"/>
      <c r="F25" s="122"/>
      <c r="G25" s="122"/>
      <c r="H25" s="122"/>
    </row>
    <row r="26" spans="1:48" s="33" customFormat="1">
      <c r="A26" s="127"/>
      <c r="B26" s="128" t="s">
        <v>62</v>
      </c>
      <c r="C26" s="129"/>
      <c r="D26" s="130"/>
      <c r="E26" s="131"/>
      <c r="F26" s="131"/>
      <c r="G26" s="132">
        <f>SUM(G5:G25)</f>
        <v>0</v>
      </c>
      <c r="H26" s="132">
        <f>SUM(H5:H25)</f>
        <v>0</v>
      </c>
    </row>
    <row r="29" spans="1:48">
      <c r="C29" s="67"/>
      <c r="G29" s="67"/>
    </row>
    <row r="71" spans="1:4">
      <c r="A71" s="13"/>
      <c r="B71" s="14"/>
      <c r="C71" s="16"/>
      <c r="D71" s="17"/>
    </row>
    <row r="72" spans="1:4">
      <c r="A72" s="13"/>
      <c r="B72" s="14"/>
      <c r="C72" s="18"/>
      <c r="D72" s="17"/>
    </row>
    <row r="73" spans="1:4">
      <c r="A73" s="13"/>
      <c r="B73" s="14"/>
      <c r="C73" s="18"/>
      <c r="D73" s="17"/>
    </row>
  </sheetData>
  <phoneticPr fontId="0" type="noConversion"/>
  <printOptions horizontalCentered="1"/>
  <pageMargins left="0.78740157480314965" right="0.39370078740157483" top="1.1811023622047245" bottom="0.74803149606299213" header="0.39370078740157483" footer="0.39370078740157483"/>
  <pageSetup paperSize="9" scale="4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Munka3">
    <tabColor theme="4" tint="-0.249977111117893"/>
  </sheetPr>
  <dimension ref="A1:AF54"/>
  <sheetViews>
    <sheetView view="pageBreakPreview" zoomScale="80" zoomScaleNormal="80" zoomScaleSheetLayoutView="80" workbookViewId="0">
      <selection activeCell="G19" sqref="G19"/>
    </sheetView>
  </sheetViews>
  <sheetFormatPr defaultColWidth="9" defaultRowHeight="15"/>
  <cols>
    <col min="1" max="1" width="4.7109375" style="42" customWidth="1"/>
    <col min="2" max="2" width="56.7109375" style="42" customWidth="1"/>
    <col min="3" max="3" width="11.7109375" style="42" customWidth="1"/>
    <col min="4" max="4" width="9.7109375" style="66" customWidth="1"/>
    <col min="5" max="6" width="15.7109375" style="42" customWidth="1"/>
    <col min="7" max="8" width="17.7109375" style="42" customWidth="1"/>
    <col min="9" max="16384" width="9" style="42"/>
  </cols>
  <sheetData>
    <row r="1" spans="1:32" s="1" customFormat="1" ht="30">
      <c r="A1" s="87"/>
      <c r="B1" s="88" t="s">
        <v>27</v>
      </c>
      <c r="C1" s="87" t="s">
        <v>75</v>
      </c>
      <c r="D1" s="87" t="s">
        <v>22</v>
      </c>
      <c r="E1" s="87" t="s">
        <v>78</v>
      </c>
      <c r="F1" s="87" t="s">
        <v>76</v>
      </c>
      <c r="G1" s="87" t="s">
        <v>79</v>
      </c>
      <c r="H1" s="87" t="s">
        <v>77</v>
      </c>
    </row>
    <row r="2" spans="1:32" s="37" customFormat="1">
      <c r="A2" s="34"/>
      <c r="B2" s="34"/>
      <c r="C2" s="35"/>
      <c r="D2" s="64"/>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row>
    <row r="3" spans="1:32" s="39" customFormat="1">
      <c r="A3" s="133"/>
      <c r="B3" s="134" t="s">
        <v>30</v>
      </c>
      <c r="C3" s="135"/>
      <c r="D3" s="130"/>
      <c r="E3" s="131"/>
      <c r="F3" s="131"/>
      <c r="G3" s="131"/>
      <c r="H3" s="131"/>
    </row>
    <row r="4" spans="1:32" s="40" customFormat="1">
      <c r="A4" s="136"/>
      <c r="B4" s="137"/>
      <c r="C4" s="121"/>
      <c r="D4" s="118"/>
      <c r="E4" s="138"/>
      <c r="F4" s="138"/>
      <c r="G4" s="138"/>
      <c r="H4" s="138"/>
    </row>
    <row r="5" spans="1:32" s="40" customFormat="1" ht="210">
      <c r="A5" s="136"/>
      <c r="B5" s="139" t="s">
        <v>52</v>
      </c>
      <c r="C5" s="140"/>
      <c r="D5" s="141"/>
      <c r="E5" s="138"/>
      <c r="F5" s="138"/>
      <c r="G5" s="138"/>
      <c r="H5" s="138"/>
    </row>
    <row r="6" spans="1:32" s="12" customFormat="1">
      <c r="A6" s="115">
        <v>1</v>
      </c>
      <c r="B6" s="116" t="s">
        <v>199</v>
      </c>
      <c r="C6" s="117">
        <v>100</v>
      </c>
      <c r="D6" s="118" t="s">
        <v>17</v>
      </c>
      <c r="E6" s="124">
        <v>0</v>
      </c>
      <c r="F6" s="124">
        <v>0</v>
      </c>
      <c r="G6" s="120">
        <f>E6*C6</f>
        <v>0</v>
      </c>
      <c r="H6" s="120">
        <f>F6*C6</f>
        <v>0</v>
      </c>
    </row>
    <row r="7" spans="1:32" s="12" customFormat="1" ht="30">
      <c r="A7" s="115">
        <v>2</v>
      </c>
      <c r="B7" s="116" t="s">
        <v>198</v>
      </c>
      <c r="C7" s="117">
        <v>30</v>
      </c>
      <c r="D7" s="118" t="s">
        <v>17</v>
      </c>
      <c r="E7" s="124">
        <v>0</v>
      </c>
      <c r="F7" s="124">
        <v>0</v>
      </c>
      <c r="G7" s="120">
        <f>E7*C7</f>
        <v>0</v>
      </c>
      <c r="H7" s="120">
        <f>F7*C7</f>
        <v>0</v>
      </c>
    </row>
    <row r="8" spans="1:32" s="12" customFormat="1" ht="30">
      <c r="A8" s="115">
        <v>3</v>
      </c>
      <c r="B8" s="116" t="s">
        <v>151</v>
      </c>
      <c r="C8" s="117">
        <v>30</v>
      </c>
      <c r="D8" s="118" t="s">
        <v>17</v>
      </c>
      <c r="E8" s="124">
        <v>0</v>
      </c>
      <c r="F8" s="124">
        <v>0</v>
      </c>
      <c r="G8" s="120">
        <f t="shared" ref="G8:G31" si="0">E8*C8</f>
        <v>0</v>
      </c>
      <c r="H8" s="120">
        <f t="shared" ref="H8:H31" si="1">F8*C8</f>
        <v>0</v>
      </c>
    </row>
    <row r="9" spans="1:32" s="12" customFormat="1" ht="30">
      <c r="A9" s="115">
        <v>4</v>
      </c>
      <c r="B9" s="116" t="s">
        <v>153</v>
      </c>
      <c r="C9" s="117">
        <v>100</v>
      </c>
      <c r="D9" s="118" t="s">
        <v>17</v>
      </c>
      <c r="E9" s="124">
        <v>0</v>
      </c>
      <c r="F9" s="124">
        <v>0</v>
      </c>
      <c r="G9" s="120">
        <f t="shared" si="0"/>
        <v>0</v>
      </c>
      <c r="H9" s="120">
        <f t="shared" si="1"/>
        <v>0</v>
      </c>
    </row>
    <row r="10" spans="1:32" s="12" customFormat="1" ht="30">
      <c r="A10" s="115">
        <v>5</v>
      </c>
      <c r="B10" s="116" t="s">
        <v>152</v>
      </c>
      <c r="C10" s="117">
        <v>180</v>
      </c>
      <c r="D10" s="118" t="s">
        <v>17</v>
      </c>
      <c r="E10" s="124">
        <v>0</v>
      </c>
      <c r="F10" s="124">
        <v>0</v>
      </c>
      <c r="G10" s="120">
        <f t="shared" si="0"/>
        <v>0</v>
      </c>
      <c r="H10" s="120">
        <f t="shared" si="1"/>
        <v>0</v>
      </c>
    </row>
    <row r="11" spans="1:32" s="12" customFormat="1" ht="30">
      <c r="A11" s="115">
        <v>6</v>
      </c>
      <c r="B11" s="116" t="s">
        <v>154</v>
      </c>
      <c r="C11" s="117">
        <v>150</v>
      </c>
      <c r="D11" s="118" t="s">
        <v>17</v>
      </c>
      <c r="E11" s="124">
        <v>0</v>
      </c>
      <c r="F11" s="124">
        <v>0</v>
      </c>
      <c r="G11" s="120">
        <f t="shared" si="0"/>
        <v>0</v>
      </c>
      <c r="H11" s="120">
        <f t="shared" si="1"/>
        <v>0</v>
      </c>
    </row>
    <row r="12" spans="1:32" s="12" customFormat="1" ht="30">
      <c r="A12" s="115">
        <v>7</v>
      </c>
      <c r="B12" s="116" t="s">
        <v>155</v>
      </c>
      <c r="C12" s="117">
        <v>1000</v>
      </c>
      <c r="D12" s="118" t="s">
        <v>17</v>
      </c>
      <c r="E12" s="124">
        <v>0</v>
      </c>
      <c r="F12" s="124">
        <v>0</v>
      </c>
      <c r="G12" s="120">
        <f t="shared" si="0"/>
        <v>0</v>
      </c>
      <c r="H12" s="120">
        <f t="shared" si="1"/>
        <v>0</v>
      </c>
    </row>
    <row r="13" spans="1:32" s="12" customFormat="1" ht="30">
      <c r="A13" s="115">
        <v>8</v>
      </c>
      <c r="B13" s="116" t="s">
        <v>156</v>
      </c>
      <c r="C13" s="117">
        <v>480</v>
      </c>
      <c r="D13" s="118" t="s">
        <v>17</v>
      </c>
      <c r="E13" s="124">
        <v>0</v>
      </c>
      <c r="F13" s="124">
        <v>0</v>
      </c>
      <c r="G13" s="120">
        <f t="shared" si="0"/>
        <v>0</v>
      </c>
      <c r="H13" s="120">
        <f t="shared" si="1"/>
        <v>0</v>
      </c>
    </row>
    <row r="14" spans="1:32" s="12" customFormat="1" ht="30">
      <c r="A14" s="115">
        <v>9</v>
      </c>
      <c r="B14" s="116" t="s">
        <v>157</v>
      </c>
      <c r="C14" s="117">
        <v>540</v>
      </c>
      <c r="D14" s="118" t="s">
        <v>17</v>
      </c>
      <c r="E14" s="124">
        <v>0</v>
      </c>
      <c r="F14" s="124">
        <v>0</v>
      </c>
      <c r="G14" s="120">
        <f t="shared" si="0"/>
        <v>0</v>
      </c>
      <c r="H14" s="120">
        <f t="shared" si="1"/>
        <v>0</v>
      </c>
    </row>
    <row r="15" spans="1:32" s="12" customFormat="1" ht="30">
      <c r="A15" s="115">
        <v>10</v>
      </c>
      <c r="B15" s="116" t="s">
        <v>160</v>
      </c>
      <c r="C15" s="117">
        <v>1800</v>
      </c>
      <c r="D15" s="118" t="s">
        <v>17</v>
      </c>
      <c r="E15" s="124">
        <v>0</v>
      </c>
      <c r="F15" s="124">
        <v>0</v>
      </c>
      <c r="G15" s="120">
        <f t="shared" si="0"/>
        <v>0</v>
      </c>
      <c r="H15" s="120">
        <f t="shared" si="1"/>
        <v>0</v>
      </c>
    </row>
    <row r="16" spans="1:32" s="12" customFormat="1" ht="30">
      <c r="A16" s="115">
        <v>11</v>
      </c>
      <c r="B16" s="116" t="s">
        <v>162</v>
      </c>
      <c r="C16" s="117">
        <v>3600</v>
      </c>
      <c r="D16" s="118" t="s">
        <v>17</v>
      </c>
      <c r="E16" s="124">
        <v>0</v>
      </c>
      <c r="F16" s="124">
        <v>0</v>
      </c>
      <c r="G16" s="120">
        <f t="shared" si="0"/>
        <v>0</v>
      </c>
      <c r="H16" s="120">
        <f t="shared" si="1"/>
        <v>0</v>
      </c>
    </row>
    <row r="17" spans="1:8" s="12" customFormat="1" ht="30">
      <c r="A17" s="115">
        <v>12</v>
      </c>
      <c r="B17" s="116" t="s">
        <v>161</v>
      </c>
      <c r="C17" s="117">
        <v>3600</v>
      </c>
      <c r="D17" s="118" t="s">
        <v>17</v>
      </c>
      <c r="E17" s="124">
        <v>0</v>
      </c>
      <c r="F17" s="124">
        <v>0</v>
      </c>
      <c r="G17" s="120">
        <f t="shared" si="0"/>
        <v>0</v>
      </c>
      <c r="H17" s="120">
        <f t="shared" si="1"/>
        <v>0</v>
      </c>
    </row>
    <row r="18" spans="1:8" s="12" customFormat="1" ht="30">
      <c r="A18" s="115">
        <v>13</v>
      </c>
      <c r="B18" s="116" t="s">
        <v>158</v>
      </c>
      <c r="C18" s="117">
        <v>1200</v>
      </c>
      <c r="D18" s="118" t="s">
        <v>17</v>
      </c>
      <c r="E18" s="124">
        <v>0</v>
      </c>
      <c r="F18" s="124">
        <v>0</v>
      </c>
      <c r="G18" s="120">
        <f t="shared" si="0"/>
        <v>0</v>
      </c>
      <c r="H18" s="120">
        <f t="shared" si="1"/>
        <v>0</v>
      </c>
    </row>
    <row r="19" spans="1:8" s="12" customFormat="1" ht="30">
      <c r="A19" s="115">
        <v>14</v>
      </c>
      <c r="B19" s="116" t="s">
        <v>159</v>
      </c>
      <c r="C19" s="117">
        <v>7200</v>
      </c>
      <c r="D19" s="118" t="s">
        <v>17</v>
      </c>
      <c r="E19" s="124">
        <v>0</v>
      </c>
      <c r="F19" s="124">
        <v>0</v>
      </c>
      <c r="G19" s="120">
        <f t="shared" si="0"/>
        <v>0</v>
      </c>
      <c r="H19" s="120">
        <f t="shared" si="1"/>
        <v>0</v>
      </c>
    </row>
    <row r="20" spans="1:8" s="20" customFormat="1" ht="30">
      <c r="A20" s="115">
        <v>15</v>
      </c>
      <c r="B20" s="116" t="s">
        <v>163</v>
      </c>
      <c r="C20" s="117">
        <v>8400</v>
      </c>
      <c r="D20" s="118" t="s">
        <v>17</v>
      </c>
      <c r="E20" s="124">
        <v>0</v>
      </c>
      <c r="F20" s="124">
        <v>0</v>
      </c>
      <c r="G20" s="120">
        <f t="shared" si="0"/>
        <v>0</v>
      </c>
      <c r="H20" s="120">
        <f t="shared" si="1"/>
        <v>0</v>
      </c>
    </row>
    <row r="21" spans="1:8" s="20" customFormat="1" ht="30">
      <c r="A21" s="115">
        <v>16</v>
      </c>
      <c r="B21" s="116" t="s">
        <v>164</v>
      </c>
      <c r="C21" s="117">
        <v>120</v>
      </c>
      <c r="D21" s="118" t="s">
        <v>17</v>
      </c>
      <c r="E21" s="124">
        <v>0</v>
      </c>
      <c r="F21" s="124">
        <v>0</v>
      </c>
      <c r="G21" s="120">
        <f t="shared" si="0"/>
        <v>0</v>
      </c>
      <c r="H21" s="120">
        <f t="shared" si="1"/>
        <v>0</v>
      </c>
    </row>
    <row r="22" spans="1:8" s="20" customFormat="1" ht="30">
      <c r="A22" s="115">
        <v>17</v>
      </c>
      <c r="B22" s="116" t="s">
        <v>165</v>
      </c>
      <c r="C22" s="117">
        <v>120</v>
      </c>
      <c r="D22" s="118" t="s">
        <v>17</v>
      </c>
      <c r="E22" s="124">
        <v>0</v>
      </c>
      <c r="F22" s="124">
        <v>0</v>
      </c>
      <c r="G22" s="120">
        <f t="shared" si="0"/>
        <v>0</v>
      </c>
      <c r="H22" s="120">
        <f t="shared" si="1"/>
        <v>0</v>
      </c>
    </row>
    <row r="23" spans="1:8" s="20" customFormat="1" ht="30">
      <c r="A23" s="115">
        <v>18</v>
      </c>
      <c r="B23" s="116" t="s">
        <v>166</v>
      </c>
      <c r="C23" s="117">
        <v>120</v>
      </c>
      <c r="D23" s="118" t="s">
        <v>17</v>
      </c>
      <c r="E23" s="124">
        <v>0</v>
      </c>
      <c r="F23" s="124">
        <v>0</v>
      </c>
      <c r="G23" s="120">
        <f t="shared" si="0"/>
        <v>0</v>
      </c>
      <c r="H23" s="120">
        <f t="shared" si="1"/>
        <v>0</v>
      </c>
    </row>
    <row r="24" spans="1:8" s="20" customFormat="1" ht="45">
      <c r="A24" s="115">
        <v>19</v>
      </c>
      <c r="B24" s="116" t="s">
        <v>167</v>
      </c>
      <c r="C24" s="117">
        <v>600</v>
      </c>
      <c r="D24" s="118" t="s">
        <v>17</v>
      </c>
      <c r="E24" s="124">
        <v>0</v>
      </c>
      <c r="F24" s="124">
        <v>0</v>
      </c>
      <c r="G24" s="120">
        <f t="shared" si="0"/>
        <v>0</v>
      </c>
      <c r="H24" s="120">
        <f t="shared" si="1"/>
        <v>0</v>
      </c>
    </row>
    <row r="25" spans="1:8" s="20" customFormat="1" ht="45">
      <c r="A25" s="115">
        <v>20</v>
      </c>
      <c r="B25" s="116" t="s">
        <v>173</v>
      </c>
      <c r="C25" s="117">
        <v>600</v>
      </c>
      <c r="D25" s="118" t="s">
        <v>17</v>
      </c>
      <c r="E25" s="124">
        <v>0</v>
      </c>
      <c r="F25" s="124">
        <v>0</v>
      </c>
      <c r="G25" s="120">
        <f t="shared" si="0"/>
        <v>0</v>
      </c>
      <c r="H25" s="120">
        <f t="shared" si="1"/>
        <v>0</v>
      </c>
    </row>
    <row r="26" spans="1:8" s="20" customFormat="1" ht="45">
      <c r="A26" s="115">
        <v>21</v>
      </c>
      <c r="B26" s="116" t="s">
        <v>174</v>
      </c>
      <c r="C26" s="117">
        <v>960</v>
      </c>
      <c r="D26" s="118" t="s">
        <v>17</v>
      </c>
      <c r="E26" s="124">
        <v>0</v>
      </c>
      <c r="F26" s="124">
        <v>0</v>
      </c>
      <c r="G26" s="120">
        <f t="shared" si="0"/>
        <v>0</v>
      </c>
      <c r="H26" s="120">
        <f t="shared" si="1"/>
        <v>0</v>
      </c>
    </row>
    <row r="27" spans="1:8" s="20" customFormat="1" ht="30">
      <c r="A27" s="115">
        <v>22</v>
      </c>
      <c r="B27" s="116" t="s">
        <v>168</v>
      </c>
      <c r="C27" s="117">
        <v>120</v>
      </c>
      <c r="D27" s="118" t="s">
        <v>17</v>
      </c>
      <c r="E27" s="124">
        <v>0</v>
      </c>
      <c r="F27" s="124">
        <v>0</v>
      </c>
      <c r="G27" s="120">
        <f t="shared" si="0"/>
        <v>0</v>
      </c>
      <c r="H27" s="120">
        <f t="shared" si="1"/>
        <v>0</v>
      </c>
    </row>
    <row r="28" spans="1:8" s="20" customFormat="1" ht="30">
      <c r="A28" s="115">
        <v>23</v>
      </c>
      <c r="B28" s="116" t="s">
        <v>169</v>
      </c>
      <c r="C28" s="117">
        <v>120</v>
      </c>
      <c r="D28" s="118" t="s">
        <v>17</v>
      </c>
      <c r="E28" s="124">
        <v>0</v>
      </c>
      <c r="F28" s="124">
        <v>0</v>
      </c>
      <c r="G28" s="120">
        <f t="shared" si="0"/>
        <v>0</v>
      </c>
      <c r="H28" s="120">
        <f t="shared" si="1"/>
        <v>0</v>
      </c>
    </row>
    <row r="29" spans="1:8" s="20" customFormat="1" ht="30">
      <c r="A29" s="115">
        <v>24</v>
      </c>
      <c r="B29" s="116" t="s">
        <v>170</v>
      </c>
      <c r="C29" s="117">
        <v>240</v>
      </c>
      <c r="D29" s="118" t="s">
        <v>17</v>
      </c>
      <c r="E29" s="124">
        <v>0</v>
      </c>
      <c r="F29" s="124">
        <v>0</v>
      </c>
      <c r="G29" s="120">
        <f t="shared" si="0"/>
        <v>0</v>
      </c>
      <c r="H29" s="120">
        <f t="shared" si="1"/>
        <v>0</v>
      </c>
    </row>
    <row r="30" spans="1:8" s="20" customFormat="1" ht="30">
      <c r="A30" s="115">
        <v>25</v>
      </c>
      <c r="B30" s="116" t="s">
        <v>172</v>
      </c>
      <c r="C30" s="117">
        <v>360</v>
      </c>
      <c r="D30" s="118" t="s">
        <v>17</v>
      </c>
      <c r="E30" s="124">
        <v>0</v>
      </c>
      <c r="F30" s="124">
        <v>0</v>
      </c>
      <c r="G30" s="120">
        <f t="shared" si="0"/>
        <v>0</v>
      </c>
      <c r="H30" s="120">
        <f t="shared" si="1"/>
        <v>0</v>
      </c>
    </row>
    <row r="31" spans="1:8" s="20" customFormat="1" ht="30">
      <c r="A31" s="115">
        <v>26</v>
      </c>
      <c r="B31" s="116" t="s">
        <v>171</v>
      </c>
      <c r="C31" s="117">
        <v>480</v>
      </c>
      <c r="D31" s="118" t="s">
        <v>17</v>
      </c>
      <c r="E31" s="124">
        <v>0</v>
      </c>
      <c r="F31" s="124">
        <v>0</v>
      </c>
      <c r="G31" s="120">
        <f t="shared" si="0"/>
        <v>0</v>
      </c>
      <c r="H31" s="120">
        <f t="shared" si="1"/>
        <v>0</v>
      </c>
    </row>
    <row r="32" spans="1:8">
      <c r="A32" s="125"/>
      <c r="B32" s="142"/>
      <c r="C32" s="143"/>
      <c r="D32" s="118"/>
      <c r="E32" s="122"/>
      <c r="F32" s="122"/>
      <c r="G32" s="122"/>
      <c r="H32" s="122"/>
    </row>
    <row r="33" spans="1:8" s="47" customFormat="1">
      <c r="A33" s="144"/>
      <c r="B33" s="145" t="s">
        <v>61</v>
      </c>
      <c r="C33" s="145"/>
      <c r="D33" s="145"/>
      <c r="E33" s="144"/>
      <c r="F33" s="144"/>
      <c r="G33" s="146">
        <f>SUM(G7:G32)</f>
        <v>0</v>
      </c>
      <c r="H33" s="146">
        <f>SUM(H7:H32)</f>
        <v>0</v>
      </c>
    </row>
    <row r="35" spans="1:8">
      <c r="C35" s="43"/>
    </row>
    <row r="36" spans="1:8">
      <c r="A36" s="22"/>
      <c r="B36" s="41"/>
      <c r="C36" s="43"/>
      <c r="G36" s="67"/>
    </row>
    <row r="37" spans="1:8">
      <c r="B37" s="41"/>
    </row>
    <row r="38" spans="1:8">
      <c r="B38" s="41"/>
    </row>
    <row r="39" spans="1:8">
      <c r="B39" s="41"/>
    </row>
    <row r="40" spans="1:8">
      <c r="B40" s="41"/>
    </row>
    <row r="53" spans="1:1">
      <c r="A53" s="22"/>
    </row>
    <row r="54" spans="1:1">
      <c r="A54" s="22"/>
    </row>
  </sheetData>
  <phoneticPr fontId="0" type="noConversion"/>
  <printOptions horizontalCentered="1"/>
  <pageMargins left="0.78740157480314965" right="0.39370078740157483" top="1.1811023622047245" bottom="0.74803149606299213" header="0.39370078740157483" footer="0.39370078740157483"/>
  <pageSetup paperSize="9" scale="4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Munka4">
    <tabColor theme="4" tint="-0.249977111117893"/>
  </sheetPr>
  <dimension ref="A1:H34"/>
  <sheetViews>
    <sheetView view="pageBreakPreview" zoomScale="80" zoomScaleNormal="80" zoomScaleSheetLayoutView="80" workbookViewId="0">
      <selection activeCell="B3" sqref="B3"/>
    </sheetView>
  </sheetViews>
  <sheetFormatPr defaultColWidth="9" defaultRowHeight="15"/>
  <cols>
    <col min="1" max="1" width="4.7109375" style="10" customWidth="1"/>
    <col min="2" max="2" width="54.42578125" style="19" customWidth="1"/>
    <col min="3" max="3" width="11.7109375" style="42" customWidth="1"/>
    <col min="4" max="4" width="9.7109375" style="66" customWidth="1"/>
    <col min="5" max="6" width="15.7109375" style="42" customWidth="1"/>
    <col min="7" max="8" width="17.7109375" style="42" customWidth="1"/>
    <col min="9" max="16384" width="9" style="11"/>
  </cols>
  <sheetData>
    <row r="1" spans="1:8" s="96" customFormat="1" ht="30">
      <c r="A1" s="87"/>
      <c r="B1" s="88" t="s">
        <v>27</v>
      </c>
      <c r="C1" s="87" t="s">
        <v>75</v>
      </c>
      <c r="D1" s="87" t="s">
        <v>22</v>
      </c>
      <c r="E1" s="87" t="s">
        <v>78</v>
      </c>
      <c r="F1" s="87" t="s">
        <v>76</v>
      </c>
      <c r="G1" s="87" t="s">
        <v>79</v>
      </c>
      <c r="H1" s="87" t="s">
        <v>77</v>
      </c>
    </row>
    <row r="2" spans="1:8" s="20" customFormat="1">
      <c r="A2" s="2"/>
      <c r="B2" s="31"/>
      <c r="C2" s="35"/>
      <c r="D2" s="64"/>
      <c r="E2" s="40"/>
      <c r="F2" s="40"/>
      <c r="G2" s="40"/>
      <c r="H2" s="40"/>
    </row>
    <row r="3" spans="1:8" s="33" customFormat="1">
      <c r="A3" s="127"/>
      <c r="B3" s="147" t="s">
        <v>31</v>
      </c>
      <c r="C3" s="135"/>
      <c r="D3" s="130"/>
      <c r="E3" s="131"/>
      <c r="F3" s="131"/>
      <c r="G3" s="131"/>
      <c r="H3" s="131"/>
    </row>
    <row r="4" spans="1:8">
      <c r="A4" s="115"/>
      <c r="B4" s="148"/>
      <c r="C4" s="149"/>
      <c r="D4" s="150"/>
      <c r="E4" s="122"/>
      <c r="F4" s="122"/>
      <c r="G4" s="122"/>
      <c r="H4" s="122"/>
    </row>
    <row r="5" spans="1:8" ht="120">
      <c r="A5" s="125"/>
      <c r="B5" s="151" t="s">
        <v>87</v>
      </c>
      <c r="C5" s="121"/>
      <c r="D5" s="118"/>
      <c r="E5" s="122"/>
      <c r="F5" s="122"/>
      <c r="G5" s="122"/>
      <c r="H5" s="122"/>
    </row>
    <row r="6" spans="1:8">
      <c r="A6" s="125"/>
      <c r="B6" s="152"/>
      <c r="C6" s="121"/>
      <c r="D6" s="118"/>
      <c r="E6" s="122"/>
      <c r="F6" s="122"/>
      <c r="G6" s="122"/>
      <c r="H6" s="122"/>
    </row>
    <row r="7" spans="1:8" s="20" customFormat="1" ht="75">
      <c r="A7" s="125">
        <v>1</v>
      </c>
      <c r="B7" s="153" t="s">
        <v>81</v>
      </c>
      <c r="C7" s="117">
        <v>96</v>
      </c>
      <c r="D7" s="118" t="s">
        <v>18</v>
      </c>
      <c r="E7" s="124">
        <v>0</v>
      </c>
      <c r="F7" s="124">
        <v>0</v>
      </c>
      <c r="G7" s="120">
        <f>E7*C7</f>
        <v>0</v>
      </c>
      <c r="H7" s="120">
        <f>F7*C7</f>
        <v>0</v>
      </c>
    </row>
    <row r="8" spans="1:8" s="20" customFormat="1" ht="75">
      <c r="A8" s="125">
        <v>2</v>
      </c>
      <c r="B8" s="154" t="s">
        <v>82</v>
      </c>
      <c r="C8" s="117">
        <v>49</v>
      </c>
      <c r="D8" s="118" t="s">
        <v>18</v>
      </c>
      <c r="E8" s="124">
        <v>0</v>
      </c>
      <c r="F8" s="124">
        <v>0</v>
      </c>
      <c r="G8" s="120">
        <f t="shared" ref="G8:G32" si="0">E8*C8</f>
        <v>0</v>
      </c>
      <c r="H8" s="120">
        <f t="shared" ref="H8:H32" si="1">F8*C8</f>
        <v>0</v>
      </c>
    </row>
    <row r="9" spans="1:8" s="20" customFormat="1" ht="75">
      <c r="A9" s="125">
        <v>3</v>
      </c>
      <c r="B9" s="154" t="s">
        <v>83</v>
      </c>
      <c r="C9" s="117">
        <v>20</v>
      </c>
      <c r="D9" s="118" t="s">
        <v>18</v>
      </c>
      <c r="E9" s="124">
        <v>0</v>
      </c>
      <c r="F9" s="124">
        <v>0</v>
      </c>
      <c r="G9" s="120">
        <f t="shared" si="0"/>
        <v>0</v>
      </c>
      <c r="H9" s="120">
        <f t="shared" si="1"/>
        <v>0</v>
      </c>
    </row>
    <row r="10" spans="1:8" s="20" customFormat="1" ht="75">
      <c r="A10" s="125">
        <v>4</v>
      </c>
      <c r="B10" s="154" t="s">
        <v>84</v>
      </c>
      <c r="C10" s="117">
        <v>70</v>
      </c>
      <c r="D10" s="118" t="s">
        <v>18</v>
      </c>
      <c r="E10" s="124">
        <v>0</v>
      </c>
      <c r="F10" s="124">
        <v>0</v>
      </c>
      <c r="G10" s="120">
        <f t="shared" si="0"/>
        <v>0</v>
      </c>
      <c r="H10" s="120">
        <f t="shared" si="1"/>
        <v>0</v>
      </c>
    </row>
    <row r="11" spans="1:8" s="20" customFormat="1" ht="60">
      <c r="A11" s="125">
        <v>5</v>
      </c>
      <c r="B11" s="154" t="s">
        <v>85</v>
      </c>
      <c r="C11" s="117">
        <v>12</v>
      </c>
      <c r="D11" s="118" t="s">
        <v>18</v>
      </c>
      <c r="E11" s="124">
        <v>0</v>
      </c>
      <c r="F11" s="124">
        <v>0</v>
      </c>
      <c r="G11" s="120">
        <f t="shared" si="0"/>
        <v>0</v>
      </c>
      <c r="H11" s="120">
        <f t="shared" si="1"/>
        <v>0</v>
      </c>
    </row>
    <row r="12" spans="1:8" s="20" customFormat="1" ht="60">
      <c r="A12" s="125">
        <v>6</v>
      </c>
      <c r="B12" s="154" t="s">
        <v>86</v>
      </c>
      <c r="C12" s="117">
        <v>8</v>
      </c>
      <c r="D12" s="118" t="s">
        <v>18</v>
      </c>
      <c r="E12" s="124">
        <v>0</v>
      </c>
      <c r="F12" s="124">
        <v>0</v>
      </c>
      <c r="G12" s="120">
        <f t="shared" si="0"/>
        <v>0</v>
      </c>
      <c r="H12" s="120">
        <f t="shared" si="1"/>
        <v>0</v>
      </c>
    </row>
    <row r="13" spans="1:8" ht="60">
      <c r="A13" s="125">
        <v>7</v>
      </c>
      <c r="B13" s="152" t="s">
        <v>88</v>
      </c>
      <c r="C13" s="117">
        <v>2</v>
      </c>
      <c r="D13" s="118" t="s">
        <v>18</v>
      </c>
      <c r="E13" s="124">
        <v>0</v>
      </c>
      <c r="F13" s="124">
        <v>0</v>
      </c>
      <c r="G13" s="120">
        <f t="shared" si="0"/>
        <v>0</v>
      </c>
      <c r="H13" s="120">
        <f t="shared" si="1"/>
        <v>0</v>
      </c>
    </row>
    <row r="14" spans="1:8" ht="90">
      <c r="A14" s="125">
        <v>8</v>
      </c>
      <c r="B14" s="152" t="s">
        <v>89</v>
      </c>
      <c r="C14" s="117">
        <v>58</v>
      </c>
      <c r="D14" s="118" t="s">
        <v>18</v>
      </c>
      <c r="E14" s="124">
        <v>0</v>
      </c>
      <c r="F14" s="124">
        <v>0</v>
      </c>
      <c r="G14" s="120">
        <f t="shared" si="0"/>
        <v>0</v>
      </c>
      <c r="H14" s="120">
        <f t="shared" si="1"/>
        <v>0</v>
      </c>
    </row>
    <row r="15" spans="1:8" ht="90">
      <c r="A15" s="125">
        <v>9</v>
      </c>
      <c r="B15" s="152" t="s">
        <v>90</v>
      </c>
      <c r="C15" s="117">
        <v>41</v>
      </c>
      <c r="D15" s="118" t="s">
        <v>18</v>
      </c>
      <c r="E15" s="124">
        <v>0</v>
      </c>
      <c r="F15" s="124">
        <v>0</v>
      </c>
      <c r="G15" s="120">
        <f t="shared" si="0"/>
        <v>0</v>
      </c>
      <c r="H15" s="120">
        <f t="shared" si="1"/>
        <v>0</v>
      </c>
    </row>
    <row r="16" spans="1:8" ht="90">
      <c r="A16" s="125">
        <v>10</v>
      </c>
      <c r="B16" s="152" t="s">
        <v>91</v>
      </c>
      <c r="C16" s="117">
        <v>6</v>
      </c>
      <c r="D16" s="118" t="s">
        <v>18</v>
      </c>
      <c r="E16" s="124">
        <v>0</v>
      </c>
      <c r="F16" s="124">
        <v>0</v>
      </c>
      <c r="G16" s="120">
        <f t="shared" si="0"/>
        <v>0</v>
      </c>
      <c r="H16" s="120">
        <f t="shared" si="1"/>
        <v>0</v>
      </c>
    </row>
    <row r="17" spans="1:8" ht="90">
      <c r="A17" s="125">
        <v>11</v>
      </c>
      <c r="B17" s="152" t="s">
        <v>92</v>
      </c>
      <c r="C17" s="117">
        <v>55</v>
      </c>
      <c r="D17" s="118" t="s">
        <v>18</v>
      </c>
      <c r="E17" s="124">
        <v>0</v>
      </c>
      <c r="F17" s="124">
        <v>0</v>
      </c>
      <c r="G17" s="120">
        <f t="shared" si="0"/>
        <v>0</v>
      </c>
      <c r="H17" s="120">
        <f t="shared" si="1"/>
        <v>0</v>
      </c>
    </row>
    <row r="18" spans="1:8" ht="75">
      <c r="A18" s="125">
        <v>12</v>
      </c>
      <c r="B18" s="152" t="s">
        <v>93</v>
      </c>
      <c r="C18" s="117">
        <v>4</v>
      </c>
      <c r="D18" s="118" t="s">
        <v>18</v>
      </c>
      <c r="E18" s="124">
        <v>0</v>
      </c>
      <c r="F18" s="124">
        <v>0</v>
      </c>
      <c r="G18" s="120">
        <f t="shared" si="0"/>
        <v>0</v>
      </c>
      <c r="H18" s="120">
        <f t="shared" si="1"/>
        <v>0</v>
      </c>
    </row>
    <row r="19" spans="1:8" ht="90">
      <c r="A19" s="125">
        <v>13</v>
      </c>
      <c r="B19" s="152" t="s">
        <v>94</v>
      </c>
      <c r="C19" s="117">
        <v>36</v>
      </c>
      <c r="D19" s="118" t="s">
        <v>18</v>
      </c>
      <c r="E19" s="124">
        <v>0</v>
      </c>
      <c r="F19" s="124">
        <v>0</v>
      </c>
      <c r="G19" s="120">
        <f t="shared" si="0"/>
        <v>0</v>
      </c>
      <c r="H19" s="120">
        <f t="shared" si="1"/>
        <v>0</v>
      </c>
    </row>
    <row r="20" spans="1:8" ht="90">
      <c r="A20" s="125">
        <v>14</v>
      </c>
      <c r="B20" s="152" t="s">
        <v>95</v>
      </c>
      <c r="C20" s="117">
        <v>19</v>
      </c>
      <c r="D20" s="118" t="s">
        <v>18</v>
      </c>
      <c r="E20" s="124">
        <v>0</v>
      </c>
      <c r="F20" s="124">
        <v>0</v>
      </c>
      <c r="G20" s="120">
        <f t="shared" si="0"/>
        <v>0</v>
      </c>
      <c r="H20" s="120">
        <f t="shared" si="1"/>
        <v>0</v>
      </c>
    </row>
    <row r="21" spans="1:8" ht="90">
      <c r="A21" s="125">
        <v>15</v>
      </c>
      <c r="B21" s="152" t="s">
        <v>96</v>
      </c>
      <c r="C21" s="117">
        <v>8</v>
      </c>
      <c r="D21" s="118" t="s">
        <v>18</v>
      </c>
      <c r="E21" s="124">
        <v>0</v>
      </c>
      <c r="F21" s="124">
        <v>0</v>
      </c>
      <c r="G21" s="120">
        <f t="shared" si="0"/>
        <v>0</v>
      </c>
      <c r="H21" s="120">
        <f t="shared" si="1"/>
        <v>0</v>
      </c>
    </row>
    <row r="22" spans="1:8" ht="105">
      <c r="A22" s="125">
        <v>16</v>
      </c>
      <c r="B22" s="152" t="s">
        <v>211</v>
      </c>
      <c r="C22" s="117">
        <v>4</v>
      </c>
      <c r="D22" s="118" t="s">
        <v>18</v>
      </c>
      <c r="E22" s="124">
        <v>0</v>
      </c>
      <c r="F22" s="124">
        <v>0</v>
      </c>
      <c r="G22" s="120">
        <f t="shared" si="0"/>
        <v>0</v>
      </c>
      <c r="H22" s="120">
        <f t="shared" si="1"/>
        <v>0</v>
      </c>
    </row>
    <row r="23" spans="1:8" ht="90">
      <c r="A23" s="125">
        <v>17</v>
      </c>
      <c r="B23" s="152" t="s">
        <v>97</v>
      </c>
      <c r="C23" s="117">
        <v>9</v>
      </c>
      <c r="D23" s="118" t="s">
        <v>18</v>
      </c>
      <c r="E23" s="124">
        <v>0</v>
      </c>
      <c r="F23" s="124">
        <v>0</v>
      </c>
      <c r="G23" s="120">
        <f t="shared" si="0"/>
        <v>0</v>
      </c>
      <c r="H23" s="120">
        <f t="shared" si="1"/>
        <v>0</v>
      </c>
    </row>
    <row r="24" spans="1:8" ht="90">
      <c r="A24" s="125">
        <v>18</v>
      </c>
      <c r="B24" s="152" t="s">
        <v>98</v>
      </c>
      <c r="C24" s="117">
        <v>14</v>
      </c>
      <c r="D24" s="118" t="s">
        <v>18</v>
      </c>
      <c r="E24" s="124">
        <v>0</v>
      </c>
      <c r="F24" s="124">
        <v>0</v>
      </c>
      <c r="G24" s="120">
        <f t="shared" si="0"/>
        <v>0</v>
      </c>
      <c r="H24" s="120">
        <f t="shared" si="1"/>
        <v>0</v>
      </c>
    </row>
    <row r="25" spans="1:8" ht="90">
      <c r="A25" s="125">
        <v>19</v>
      </c>
      <c r="B25" s="152" t="s">
        <v>99</v>
      </c>
      <c r="C25" s="117">
        <v>1</v>
      </c>
      <c r="D25" s="118" t="s">
        <v>18</v>
      </c>
      <c r="E25" s="124">
        <v>0</v>
      </c>
      <c r="F25" s="124">
        <v>0</v>
      </c>
      <c r="G25" s="120">
        <f t="shared" si="0"/>
        <v>0</v>
      </c>
      <c r="H25" s="120">
        <f t="shared" si="1"/>
        <v>0</v>
      </c>
    </row>
    <row r="26" spans="1:8" ht="90">
      <c r="A26" s="125">
        <v>20</v>
      </c>
      <c r="B26" s="152" t="s">
        <v>100</v>
      </c>
      <c r="C26" s="117">
        <v>5</v>
      </c>
      <c r="D26" s="118" t="s">
        <v>18</v>
      </c>
      <c r="E26" s="124">
        <v>0</v>
      </c>
      <c r="F26" s="124">
        <v>0</v>
      </c>
      <c r="G26" s="120">
        <f t="shared" si="0"/>
        <v>0</v>
      </c>
      <c r="H26" s="120">
        <f t="shared" si="1"/>
        <v>0</v>
      </c>
    </row>
    <row r="27" spans="1:8" ht="90">
      <c r="A27" s="125">
        <v>21</v>
      </c>
      <c r="B27" s="152" t="s">
        <v>101</v>
      </c>
      <c r="C27" s="117">
        <v>8</v>
      </c>
      <c r="D27" s="118" t="s">
        <v>18</v>
      </c>
      <c r="E27" s="124">
        <v>0</v>
      </c>
      <c r="F27" s="124">
        <v>0</v>
      </c>
      <c r="G27" s="120">
        <f t="shared" si="0"/>
        <v>0</v>
      </c>
      <c r="H27" s="120">
        <f t="shared" si="1"/>
        <v>0</v>
      </c>
    </row>
    <row r="28" spans="1:8" ht="75">
      <c r="A28" s="125">
        <v>22</v>
      </c>
      <c r="B28" s="152" t="s">
        <v>102</v>
      </c>
      <c r="C28" s="117">
        <v>30</v>
      </c>
      <c r="D28" s="118" t="s">
        <v>18</v>
      </c>
      <c r="E28" s="124">
        <v>0</v>
      </c>
      <c r="F28" s="124">
        <v>0</v>
      </c>
      <c r="G28" s="120">
        <f t="shared" si="0"/>
        <v>0</v>
      </c>
      <c r="H28" s="120">
        <f t="shared" si="1"/>
        <v>0</v>
      </c>
    </row>
    <row r="29" spans="1:8" ht="105">
      <c r="A29" s="125">
        <v>23</v>
      </c>
      <c r="B29" s="152" t="s">
        <v>104</v>
      </c>
      <c r="C29" s="117">
        <v>14</v>
      </c>
      <c r="D29" s="118" t="s">
        <v>18</v>
      </c>
      <c r="E29" s="124">
        <v>0</v>
      </c>
      <c r="F29" s="124">
        <v>0</v>
      </c>
      <c r="G29" s="120">
        <f t="shared" si="0"/>
        <v>0</v>
      </c>
      <c r="H29" s="120">
        <f t="shared" si="1"/>
        <v>0</v>
      </c>
    </row>
    <row r="30" spans="1:8" ht="30">
      <c r="A30" s="125">
        <v>24</v>
      </c>
      <c r="B30" s="152" t="s">
        <v>106</v>
      </c>
      <c r="C30" s="117">
        <v>7</v>
      </c>
      <c r="D30" s="118" t="s">
        <v>18</v>
      </c>
      <c r="E30" s="124">
        <v>0</v>
      </c>
      <c r="F30" s="124">
        <v>0</v>
      </c>
      <c r="G30" s="120">
        <f t="shared" si="0"/>
        <v>0</v>
      </c>
      <c r="H30" s="120">
        <f t="shared" si="1"/>
        <v>0</v>
      </c>
    </row>
    <row r="31" spans="1:8" ht="45">
      <c r="A31" s="125">
        <v>25</v>
      </c>
      <c r="B31" s="155" t="s">
        <v>105</v>
      </c>
      <c r="C31" s="117">
        <v>7</v>
      </c>
      <c r="D31" s="118" t="s">
        <v>18</v>
      </c>
      <c r="E31" s="124">
        <v>0</v>
      </c>
      <c r="F31" s="124">
        <v>0</v>
      </c>
      <c r="G31" s="120">
        <f t="shared" si="0"/>
        <v>0</v>
      </c>
      <c r="H31" s="120">
        <f t="shared" si="1"/>
        <v>0</v>
      </c>
    </row>
    <row r="32" spans="1:8" ht="60">
      <c r="A32" s="125">
        <v>26</v>
      </c>
      <c r="B32" s="152" t="s">
        <v>103</v>
      </c>
      <c r="C32" s="117">
        <v>1</v>
      </c>
      <c r="D32" s="118" t="s">
        <v>4</v>
      </c>
      <c r="E32" s="124">
        <v>0</v>
      </c>
      <c r="F32" s="124">
        <v>0</v>
      </c>
      <c r="G32" s="120">
        <f t="shared" si="0"/>
        <v>0</v>
      </c>
      <c r="H32" s="120">
        <f t="shared" si="1"/>
        <v>0</v>
      </c>
    </row>
    <row r="33" spans="1:8">
      <c r="A33" s="125"/>
      <c r="B33" s="152"/>
      <c r="C33" s="121"/>
      <c r="D33" s="118"/>
      <c r="E33" s="122"/>
      <c r="F33" s="122"/>
      <c r="G33" s="122"/>
      <c r="H33" s="122"/>
    </row>
    <row r="34" spans="1:8" s="45" customFormat="1">
      <c r="A34" s="156"/>
      <c r="B34" s="147" t="s">
        <v>32</v>
      </c>
      <c r="C34" s="144"/>
      <c r="D34" s="157"/>
      <c r="E34" s="144"/>
      <c r="F34" s="144"/>
      <c r="G34" s="146">
        <f>SUM(G7:G33)</f>
        <v>0</v>
      </c>
      <c r="H34" s="146">
        <f>SUM(H7:H33)</f>
        <v>0</v>
      </c>
    </row>
  </sheetData>
  <phoneticPr fontId="0" type="noConversion"/>
  <printOptions horizontalCentered="1"/>
  <pageMargins left="0.78740157480314965" right="0.39370078740157483" top="1.1811023622047245" bottom="0.74803149606299213" header="0.39370078740157483" footer="0.39370078740157483"/>
  <pageSetup paperSize="9" scale="4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Munka5">
    <tabColor theme="4" tint="-0.249977111117893"/>
  </sheetPr>
  <dimension ref="A1:AM46"/>
  <sheetViews>
    <sheetView view="pageBreakPreview" zoomScale="80" zoomScaleNormal="80" zoomScaleSheetLayoutView="80" workbookViewId="0">
      <selection activeCell="B3" sqref="B3"/>
    </sheetView>
  </sheetViews>
  <sheetFormatPr defaultColWidth="9" defaultRowHeight="15"/>
  <cols>
    <col min="1" max="1" width="4.7109375" style="10" customWidth="1"/>
    <col min="2" max="2" width="56.7109375" style="10" customWidth="1"/>
    <col min="3" max="3" width="11.7109375" style="67" customWidth="1"/>
    <col min="4" max="4" width="9.7109375" style="92" customWidth="1"/>
    <col min="5" max="6" width="15.7109375" style="42" customWidth="1"/>
    <col min="7" max="8" width="17.7109375" style="42" customWidth="1"/>
    <col min="9" max="16384" width="9" style="11"/>
  </cols>
  <sheetData>
    <row r="1" spans="1:39" s="1" customFormat="1" ht="30">
      <c r="A1" s="87"/>
      <c r="B1" s="88" t="s">
        <v>27</v>
      </c>
      <c r="C1" s="87" t="s">
        <v>75</v>
      </c>
      <c r="D1" s="87" t="s">
        <v>22</v>
      </c>
      <c r="E1" s="87" t="s">
        <v>78</v>
      </c>
      <c r="F1" s="87" t="s">
        <v>76</v>
      </c>
      <c r="G1" s="87" t="s">
        <v>79</v>
      </c>
      <c r="H1" s="87" t="s">
        <v>77</v>
      </c>
    </row>
    <row r="2" spans="1:39" s="4" customFormat="1">
      <c r="A2" s="2"/>
      <c r="B2" s="2"/>
      <c r="C2" s="90"/>
      <c r="D2" s="91"/>
      <c r="E2" s="36"/>
      <c r="F2" s="36"/>
      <c r="G2" s="36"/>
      <c r="H2" s="36"/>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row>
    <row r="3" spans="1:39" s="7" customFormat="1">
      <c r="A3" s="127"/>
      <c r="B3" s="158" t="s">
        <v>33</v>
      </c>
      <c r="C3" s="129"/>
      <c r="D3" s="159"/>
      <c r="E3" s="131"/>
      <c r="F3" s="131"/>
      <c r="G3" s="131"/>
      <c r="H3" s="131"/>
    </row>
    <row r="4" spans="1:39" s="10" customFormat="1">
      <c r="A4" s="115"/>
      <c r="B4" s="160"/>
      <c r="C4" s="161"/>
      <c r="D4" s="162"/>
      <c r="E4" s="122"/>
      <c r="F4" s="122"/>
      <c r="G4" s="122"/>
      <c r="H4" s="122"/>
    </row>
    <row r="5" spans="1:39" s="10" customFormat="1" ht="105">
      <c r="A5" s="115"/>
      <c r="B5" s="163" t="s">
        <v>212</v>
      </c>
      <c r="C5" s="161"/>
      <c r="D5" s="162"/>
      <c r="E5" s="122"/>
      <c r="F5" s="122"/>
      <c r="G5" s="122"/>
      <c r="H5" s="122"/>
    </row>
    <row r="6" spans="1:39" s="12" customFormat="1">
      <c r="A6" s="125">
        <v>1</v>
      </c>
      <c r="B6" s="154" t="s">
        <v>107</v>
      </c>
      <c r="C6" s="117">
        <v>60</v>
      </c>
      <c r="D6" s="118" t="s">
        <v>15</v>
      </c>
      <c r="E6" s="124">
        <v>0</v>
      </c>
      <c r="F6" s="124">
        <v>0</v>
      </c>
      <c r="G6" s="120">
        <f>E6*C6</f>
        <v>0</v>
      </c>
      <c r="H6" s="120">
        <f>F6*C6</f>
        <v>0</v>
      </c>
    </row>
    <row r="7" spans="1:39" s="12" customFormat="1">
      <c r="A7" s="125">
        <v>2</v>
      </c>
      <c r="B7" s="154" t="s">
        <v>108</v>
      </c>
      <c r="C7" s="117">
        <v>1</v>
      </c>
      <c r="D7" s="118" t="s">
        <v>15</v>
      </c>
      <c r="E7" s="124">
        <v>0</v>
      </c>
      <c r="F7" s="124">
        <v>0</v>
      </c>
      <c r="G7" s="120">
        <f t="shared" ref="G7:G41" si="0">E7*C7</f>
        <v>0</v>
      </c>
      <c r="H7" s="120">
        <f t="shared" ref="H7:H41" si="1">F7*C7</f>
        <v>0</v>
      </c>
    </row>
    <row r="8" spans="1:39" s="12" customFormat="1">
      <c r="A8" s="125">
        <v>3</v>
      </c>
      <c r="B8" s="154" t="s">
        <v>112</v>
      </c>
      <c r="C8" s="117">
        <v>1</v>
      </c>
      <c r="D8" s="118" t="s">
        <v>15</v>
      </c>
      <c r="E8" s="124">
        <v>0</v>
      </c>
      <c r="F8" s="124">
        <v>0</v>
      </c>
      <c r="G8" s="120">
        <f t="shared" si="0"/>
        <v>0</v>
      </c>
      <c r="H8" s="120">
        <f t="shared" si="1"/>
        <v>0</v>
      </c>
    </row>
    <row r="9" spans="1:39" s="12" customFormat="1" ht="15" customHeight="1">
      <c r="A9" s="125">
        <v>4</v>
      </c>
      <c r="B9" s="154" t="s">
        <v>109</v>
      </c>
      <c r="C9" s="117">
        <v>7</v>
      </c>
      <c r="D9" s="118" t="s">
        <v>15</v>
      </c>
      <c r="E9" s="124">
        <v>0</v>
      </c>
      <c r="F9" s="124">
        <v>0</v>
      </c>
      <c r="G9" s="120">
        <f t="shared" si="0"/>
        <v>0</v>
      </c>
      <c r="H9" s="120">
        <f t="shared" si="1"/>
        <v>0</v>
      </c>
    </row>
    <row r="10" spans="1:39" s="12" customFormat="1">
      <c r="A10" s="125">
        <v>5</v>
      </c>
      <c r="B10" s="154" t="s">
        <v>110</v>
      </c>
      <c r="C10" s="117">
        <v>12</v>
      </c>
      <c r="D10" s="118" t="s">
        <v>15</v>
      </c>
      <c r="E10" s="124">
        <v>0</v>
      </c>
      <c r="F10" s="124">
        <v>0</v>
      </c>
      <c r="G10" s="120">
        <f t="shared" si="0"/>
        <v>0</v>
      </c>
      <c r="H10" s="120">
        <f t="shared" si="1"/>
        <v>0</v>
      </c>
    </row>
    <row r="11" spans="1:39" s="12" customFormat="1">
      <c r="A11" s="125">
        <v>6</v>
      </c>
      <c r="B11" s="154" t="s">
        <v>111</v>
      </c>
      <c r="C11" s="117">
        <v>11</v>
      </c>
      <c r="D11" s="118" t="s">
        <v>15</v>
      </c>
      <c r="E11" s="124">
        <v>0</v>
      </c>
      <c r="F11" s="124">
        <v>0</v>
      </c>
      <c r="G11" s="120">
        <f t="shared" si="0"/>
        <v>0</v>
      </c>
      <c r="H11" s="120">
        <f t="shared" si="1"/>
        <v>0</v>
      </c>
    </row>
    <row r="12" spans="1:39" s="12" customFormat="1">
      <c r="A12" s="125">
        <v>7</v>
      </c>
      <c r="B12" s="154" t="s">
        <v>113</v>
      </c>
      <c r="C12" s="117">
        <v>3</v>
      </c>
      <c r="D12" s="118" t="s">
        <v>15</v>
      </c>
      <c r="E12" s="124">
        <v>0</v>
      </c>
      <c r="F12" s="124">
        <v>0</v>
      </c>
      <c r="G12" s="120">
        <f t="shared" si="0"/>
        <v>0</v>
      </c>
      <c r="H12" s="120">
        <f t="shared" si="1"/>
        <v>0</v>
      </c>
    </row>
    <row r="13" spans="1:39" s="12" customFormat="1">
      <c r="A13" s="125">
        <v>8</v>
      </c>
      <c r="B13" s="154" t="s">
        <v>114</v>
      </c>
      <c r="C13" s="117">
        <v>14</v>
      </c>
      <c r="D13" s="118" t="s">
        <v>15</v>
      </c>
      <c r="E13" s="124">
        <v>0</v>
      </c>
      <c r="F13" s="124">
        <v>0</v>
      </c>
      <c r="G13" s="120">
        <f t="shared" si="0"/>
        <v>0</v>
      </c>
      <c r="H13" s="120">
        <f t="shared" si="1"/>
        <v>0</v>
      </c>
    </row>
    <row r="14" spans="1:39" s="12" customFormat="1">
      <c r="A14" s="125">
        <v>9</v>
      </c>
      <c r="B14" s="154" t="s">
        <v>115</v>
      </c>
      <c r="C14" s="117">
        <v>16</v>
      </c>
      <c r="D14" s="118" t="s">
        <v>15</v>
      </c>
      <c r="E14" s="124">
        <v>0</v>
      </c>
      <c r="F14" s="124">
        <v>0</v>
      </c>
      <c r="G14" s="120">
        <f t="shared" si="0"/>
        <v>0</v>
      </c>
      <c r="H14" s="120">
        <f t="shared" si="1"/>
        <v>0</v>
      </c>
    </row>
    <row r="15" spans="1:39" s="12" customFormat="1">
      <c r="A15" s="125">
        <v>10</v>
      </c>
      <c r="B15" s="154" t="s">
        <v>200</v>
      </c>
      <c r="C15" s="117">
        <v>1</v>
      </c>
      <c r="D15" s="118" t="s">
        <v>18</v>
      </c>
      <c r="E15" s="124">
        <v>0</v>
      </c>
      <c r="F15" s="124">
        <v>0</v>
      </c>
      <c r="G15" s="120">
        <f t="shared" ref="G15" si="2">E15*C15</f>
        <v>0</v>
      </c>
      <c r="H15" s="120">
        <f t="shared" ref="H15" si="3">F15*C15</f>
        <v>0</v>
      </c>
    </row>
    <row r="16" spans="1:39" s="12" customFormat="1" ht="30">
      <c r="A16" s="125">
        <v>11</v>
      </c>
      <c r="B16" s="154" t="s">
        <v>116</v>
      </c>
      <c r="C16" s="117">
        <v>18</v>
      </c>
      <c r="D16" s="164" t="s">
        <v>15</v>
      </c>
      <c r="E16" s="124">
        <v>0</v>
      </c>
      <c r="F16" s="124">
        <v>0</v>
      </c>
      <c r="G16" s="120">
        <f t="shared" si="0"/>
        <v>0</v>
      </c>
      <c r="H16" s="120">
        <f t="shared" si="1"/>
        <v>0</v>
      </c>
    </row>
    <row r="17" spans="1:8" s="12" customFormat="1" ht="30">
      <c r="A17" s="125">
        <v>12</v>
      </c>
      <c r="B17" s="154" t="s">
        <v>117</v>
      </c>
      <c r="C17" s="117">
        <v>13</v>
      </c>
      <c r="D17" s="164" t="s">
        <v>15</v>
      </c>
      <c r="E17" s="124">
        <v>0</v>
      </c>
      <c r="F17" s="124">
        <v>0</v>
      </c>
      <c r="G17" s="120">
        <f t="shared" si="0"/>
        <v>0</v>
      </c>
      <c r="H17" s="120">
        <f t="shared" si="1"/>
        <v>0</v>
      </c>
    </row>
    <row r="18" spans="1:8" s="12" customFormat="1" ht="30">
      <c r="A18" s="125">
        <v>13</v>
      </c>
      <c r="B18" s="154" t="s">
        <v>118</v>
      </c>
      <c r="C18" s="117">
        <v>1</v>
      </c>
      <c r="D18" s="164" t="s">
        <v>15</v>
      </c>
      <c r="E18" s="124">
        <v>0</v>
      </c>
      <c r="F18" s="124">
        <v>0</v>
      </c>
      <c r="G18" s="120">
        <f t="shared" si="0"/>
        <v>0</v>
      </c>
      <c r="H18" s="120">
        <f t="shared" si="1"/>
        <v>0</v>
      </c>
    </row>
    <row r="19" spans="1:8" s="12" customFormat="1" ht="30">
      <c r="A19" s="125">
        <v>14</v>
      </c>
      <c r="B19" s="116" t="s">
        <v>213</v>
      </c>
      <c r="C19" s="117">
        <v>63</v>
      </c>
      <c r="D19" s="164" t="s">
        <v>15</v>
      </c>
      <c r="E19" s="124">
        <v>0</v>
      </c>
      <c r="F19" s="124">
        <v>0</v>
      </c>
      <c r="G19" s="120">
        <f t="shared" si="0"/>
        <v>0</v>
      </c>
      <c r="H19" s="120">
        <f t="shared" si="1"/>
        <v>0</v>
      </c>
    </row>
    <row r="20" spans="1:8" s="12" customFormat="1" ht="30">
      <c r="A20" s="125">
        <v>15</v>
      </c>
      <c r="B20" s="116" t="s">
        <v>214</v>
      </c>
      <c r="C20" s="117">
        <v>42</v>
      </c>
      <c r="D20" s="164" t="s">
        <v>15</v>
      </c>
      <c r="E20" s="124">
        <v>0</v>
      </c>
      <c r="F20" s="124">
        <v>0</v>
      </c>
      <c r="G20" s="120">
        <f t="shared" si="0"/>
        <v>0</v>
      </c>
      <c r="H20" s="120">
        <f t="shared" si="1"/>
        <v>0</v>
      </c>
    </row>
    <row r="21" spans="1:8" s="12" customFormat="1" ht="30">
      <c r="A21" s="125">
        <v>16</v>
      </c>
      <c r="B21" s="116" t="s">
        <v>215</v>
      </c>
      <c r="C21" s="117">
        <v>6</v>
      </c>
      <c r="D21" s="164" t="s">
        <v>18</v>
      </c>
      <c r="E21" s="124">
        <v>0</v>
      </c>
      <c r="F21" s="124">
        <v>0</v>
      </c>
      <c r="G21" s="120">
        <f t="shared" ref="G21" si="4">E21*C21</f>
        <v>0</v>
      </c>
      <c r="H21" s="120">
        <f t="shared" ref="H21" si="5">F21*C21</f>
        <v>0</v>
      </c>
    </row>
    <row r="22" spans="1:8" s="12" customFormat="1" ht="30">
      <c r="A22" s="125">
        <v>17</v>
      </c>
      <c r="B22" s="116" t="s">
        <v>216</v>
      </c>
      <c r="C22" s="117">
        <v>2</v>
      </c>
      <c r="D22" s="164" t="s">
        <v>15</v>
      </c>
      <c r="E22" s="124">
        <v>0</v>
      </c>
      <c r="F22" s="124">
        <v>0</v>
      </c>
      <c r="G22" s="120">
        <f t="shared" si="0"/>
        <v>0</v>
      </c>
      <c r="H22" s="120">
        <f t="shared" si="1"/>
        <v>0</v>
      </c>
    </row>
    <row r="23" spans="1:8" s="12" customFormat="1" ht="30">
      <c r="A23" s="125">
        <v>18</v>
      </c>
      <c r="B23" s="116" t="s">
        <v>217</v>
      </c>
      <c r="C23" s="117">
        <v>12</v>
      </c>
      <c r="D23" s="164" t="s">
        <v>15</v>
      </c>
      <c r="E23" s="124">
        <v>0</v>
      </c>
      <c r="F23" s="124">
        <v>0</v>
      </c>
      <c r="G23" s="120">
        <f t="shared" si="0"/>
        <v>0</v>
      </c>
      <c r="H23" s="120">
        <f t="shared" si="1"/>
        <v>0</v>
      </c>
    </row>
    <row r="24" spans="1:8" s="12" customFormat="1" ht="30">
      <c r="A24" s="125">
        <v>19</v>
      </c>
      <c r="B24" s="116" t="s">
        <v>218</v>
      </c>
      <c r="C24" s="117">
        <v>2</v>
      </c>
      <c r="D24" s="164" t="s">
        <v>15</v>
      </c>
      <c r="E24" s="124">
        <v>0</v>
      </c>
      <c r="F24" s="124">
        <v>0</v>
      </c>
      <c r="G24" s="120">
        <f t="shared" si="0"/>
        <v>0</v>
      </c>
      <c r="H24" s="120">
        <f t="shared" si="1"/>
        <v>0</v>
      </c>
    </row>
    <row r="25" spans="1:8" s="12" customFormat="1" ht="30">
      <c r="A25" s="125">
        <v>20</v>
      </c>
      <c r="B25" s="116" t="s">
        <v>219</v>
      </c>
      <c r="C25" s="117">
        <v>1</v>
      </c>
      <c r="D25" s="164" t="s">
        <v>15</v>
      </c>
      <c r="E25" s="124">
        <v>0</v>
      </c>
      <c r="F25" s="124">
        <v>0</v>
      </c>
      <c r="G25" s="120">
        <f t="shared" ref="G25" si="6">E25*C25</f>
        <v>0</v>
      </c>
      <c r="H25" s="120">
        <f t="shared" ref="H25" si="7">F25*C25</f>
        <v>0</v>
      </c>
    </row>
    <row r="26" spans="1:8" s="12" customFormat="1" ht="45">
      <c r="A26" s="125">
        <v>21</v>
      </c>
      <c r="B26" s="154" t="s">
        <v>119</v>
      </c>
      <c r="C26" s="117">
        <v>94</v>
      </c>
      <c r="D26" s="164" t="s">
        <v>15</v>
      </c>
      <c r="E26" s="124">
        <v>0</v>
      </c>
      <c r="F26" s="124">
        <v>0</v>
      </c>
      <c r="G26" s="120">
        <f t="shared" si="0"/>
        <v>0</v>
      </c>
      <c r="H26" s="120">
        <f t="shared" si="1"/>
        <v>0</v>
      </c>
    </row>
    <row r="27" spans="1:8" s="12" customFormat="1" ht="45">
      <c r="A27" s="125">
        <v>22</v>
      </c>
      <c r="B27" s="154" t="s">
        <v>120</v>
      </c>
      <c r="C27" s="117">
        <v>3</v>
      </c>
      <c r="D27" s="164" t="s">
        <v>15</v>
      </c>
      <c r="E27" s="124">
        <v>0</v>
      </c>
      <c r="F27" s="124">
        <v>0</v>
      </c>
      <c r="G27" s="120">
        <f t="shared" si="0"/>
        <v>0</v>
      </c>
      <c r="H27" s="120">
        <f t="shared" si="1"/>
        <v>0</v>
      </c>
    </row>
    <row r="28" spans="1:8" s="12" customFormat="1" ht="47.25" customHeight="1">
      <c r="A28" s="125">
        <v>23</v>
      </c>
      <c r="B28" s="154" t="s">
        <v>121</v>
      </c>
      <c r="C28" s="117">
        <v>213</v>
      </c>
      <c r="D28" s="164" t="s">
        <v>15</v>
      </c>
      <c r="E28" s="124">
        <v>0</v>
      </c>
      <c r="F28" s="124">
        <v>0</v>
      </c>
      <c r="G28" s="120">
        <f t="shared" si="0"/>
        <v>0</v>
      </c>
      <c r="H28" s="120">
        <f t="shared" si="1"/>
        <v>0</v>
      </c>
    </row>
    <row r="29" spans="1:8" s="12" customFormat="1" ht="45">
      <c r="A29" s="125">
        <v>24</v>
      </c>
      <c r="B29" s="154" t="s">
        <v>122</v>
      </c>
      <c r="C29" s="117">
        <v>44</v>
      </c>
      <c r="D29" s="164" t="s">
        <v>15</v>
      </c>
      <c r="E29" s="124">
        <v>0</v>
      </c>
      <c r="F29" s="124">
        <v>0</v>
      </c>
      <c r="G29" s="120">
        <f t="shared" si="0"/>
        <v>0</v>
      </c>
      <c r="H29" s="120">
        <f t="shared" si="1"/>
        <v>0</v>
      </c>
    </row>
    <row r="30" spans="1:8" s="12" customFormat="1" ht="30" customHeight="1">
      <c r="A30" s="125">
        <v>25</v>
      </c>
      <c r="B30" s="154" t="s">
        <v>127</v>
      </c>
      <c r="C30" s="117">
        <v>30</v>
      </c>
      <c r="D30" s="164" t="s">
        <v>15</v>
      </c>
      <c r="E30" s="124">
        <v>0</v>
      </c>
      <c r="F30" s="124">
        <v>0</v>
      </c>
      <c r="G30" s="120">
        <f t="shared" si="0"/>
        <v>0</v>
      </c>
      <c r="H30" s="120">
        <f t="shared" si="1"/>
        <v>0</v>
      </c>
    </row>
    <row r="31" spans="1:8" s="12" customFormat="1" ht="30" customHeight="1">
      <c r="A31" s="125">
        <v>26</v>
      </c>
      <c r="B31" s="154" t="s">
        <v>128</v>
      </c>
      <c r="C31" s="117">
        <v>4</v>
      </c>
      <c r="D31" s="164" t="s">
        <v>18</v>
      </c>
      <c r="E31" s="124">
        <v>0</v>
      </c>
      <c r="F31" s="124">
        <v>0</v>
      </c>
      <c r="G31" s="120">
        <f t="shared" si="0"/>
        <v>0</v>
      </c>
      <c r="H31" s="120">
        <f t="shared" si="1"/>
        <v>0</v>
      </c>
    </row>
    <row r="32" spans="1:8" s="12" customFormat="1" ht="30" customHeight="1">
      <c r="A32" s="125">
        <v>27</v>
      </c>
      <c r="B32" s="154" t="s">
        <v>132</v>
      </c>
      <c r="C32" s="117">
        <v>1</v>
      </c>
      <c r="D32" s="164" t="s">
        <v>15</v>
      </c>
      <c r="E32" s="124">
        <v>0</v>
      </c>
      <c r="F32" s="124">
        <v>0</v>
      </c>
      <c r="G32" s="120">
        <f t="shared" si="0"/>
        <v>0</v>
      </c>
      <c r="H32" s="120">
        <f t="shared" si="1"/>
        <v>0</v>
      </c>
    </row>
    <row r="33" spans="1:8" s="12" customFormat="1">
      <c r="A33" s="125">
        <v>28</v>
      </c>
      <c r="B33" s="154" t="s">
        <v>123</v>
      </c>
      <c r="C33" s="117">
        <v>76</v>
      </c>
      <c r="D33" s="164" t="s">
        <v>15</v>
      </c>
      <c r="E33" s="124">
        <v>0</v>
      </c>
      <c r="F33" s="124">
        <v>0</v>
      </c>
      <c r="G33" s="120">
        <f t="shared" si="0"/>
        <v>0</v>
      </c>
      <c r="H33" s="120">
        <f t="shared" si="1"/>
        <v>0</v>
      </c>
    </row>
    <row r="34" spans="1:8" s="12" customFormat="1">
      <c r="A34" s="125">
        <v>29</v>
      </c>
      <c r="B34" s="154" t="s">
        <v>124</v>
      </c>
      <c r="C34" s="117">
        <v>42</v>
      </c>
      <c r="D34" s="164" t="s">
        <v>15</v>
      </c>
      <c r="E34" s="124">
        <v>0</v>
      </c>
      <c r="F34" s="124">
        <v>0</v>
      </c>
      <c r="G34" s="120">
        <f>E34*C34</f>
        <v>0</v>
      </c>
      <c r="H34" s="120">
        <f>F34*C34</f>
        <v>0</v>
      </c>
    </row>
    <row r="35" spans="1:8" s="12" customFormat="1">
      <c r="A35" s="125">
        <v>30</v>
      </c>
      <c r="B35" s="154" t="s">
        <v>125</v>
      </c>
      <c r="C35" s="117">
        <v>92</v>
      </c>
      <c r="D35" s="164" t="s">
        <v>15</v>
      </c>
      <c r="E35" s="124">
        <v>0</v>
      </c>
      <c r="F35" s="124">
        <v>0</v>
      </c>
      <c r="G35" s="120">
        <f t="shared" si="0"/>
        <v>0</v>
      </c>
      <c r="H35" s="120">
        <f t="shared" si="1"/>
        <v>0</v>
      </c>
    </row>
    <row r="36" spans="1:8" s="12" customFormat="1">
      <c r="A36" s="125">
        <v>31</v>
      </c>
      <c r="B36" s="154" t="s">
        <v>201</v>
      </c>
      <c r="C36" s="117">
        <v>1</v>
      </c>
      <c r="D36" s="164" t="s">
        <v>18</v>
      </c>
      <c r="E36" s="124">
        <v>0</v>
      </c>
      <c r="F36" s="124">
        <v>0</v>
      </c>
      <c r="G36" s="120">
        <f t="shared" si="0"/>
        <v>0</v>
      </c>
      <c r="H36" s="120">
        <f t="shared" si="1"/>
        <v>0</v>
      </c>
    </row>
    <row r="37" spans="1:8" s="12" customFormat="1">
      <c r="A37" s="125">
        <v>32</v>
      </c>
      <c r="B37" s="154" t="s">
        <v>126</v>
      </c>
      <c r="C37" s="117">
        <v>16</v>
      </c>
      <c r="D37" s="164" t="s">
        <v>15</v>
      </c>
      <c r="E37" s="124">
        <v>0</v>
      </c>
      <c r="F37" s="124">
        <v>0</v>
      </c>
      <c r="G37" s="120">
        <f t="shared" si="0"/>
        <v>0</v>
      </c>
      <c r="H37" s="120">
        <f t="shared" si="1"/>
        <v>0</v>
      </c>
    </row>
    <row r="38" spans="1:8" s="12" customFormat="1" ht="45">
      <c r="A38" s="125">
        <v>33</v>
      </c>
      <c r="B38" s="116" t="s">
        <v>51</v>
      </c>
      <c r="C38" s="117">
        <v>110</v>
      </c>
      <c r="D38" s="164" t="s">
        <v>17</v>
      </c>
      <c r="E38" s="124">
        <v>0</v>
      </c>
      <c r="F38" s="124">
        <v>0</v>
      </c>
      <c r="G38" s="120">
        <f t="shared" si="0"/>
        <v>0</v>
      </c>
      <c r="H38" s="120">
        <f t="shared" si="1"/>
        <v>0</v>
      </c>
    </row>
    <row r="39" spans="1:8" ht="60">
      <c r="A39" s="125">
        <v>34</v>
      </c>
      <c r="B39" s="154" t="s">
        <v>129</v>
      </c>
      <c r="C39" s="123">
        <v>24</v>
      </c>
      <c r="D39" s="150" t="s">
        <v>18</v>
      </c>
      <c r="E39" s="124">
        <v>0</v>
      </c>
      <c r="F39" s="124">
        <v>0</v>
      </c>
      <c r="G39" s="120">
        <f t="shared" si="0"/>
        <v>0</v>
      </c>
      <c r="H39" s="120">
        <f t="shared" si="1"/>
        <v>0</v>
      </c>
    </row>
    <row r="40" spans="1:8" ht="60">
      <c r="A40" s="125">
        <v>35</v>
      </c>
      <c r="B40" s="154" t="s">
        <v>130</v>
      </c>
      <c r="C40" s="123">
        <v>1</v>
      </c>
      <c r="D40" s="150" t="s">
        <v>18</v>
      </c>
      <c r="E40" s="124">
        <v>0</v>
      </c>
      <c r="F40" s="124">
        <v>0</v>
      </c>
      <c r="G40" s="120">
        <f t="shared" si="0"/>
        <v>0</v>
      </c>
      <c r="H40" s="120">
        <f t="shared" si="1"/>
        <v>0</v>
      </c>
    </row>
    <row r="41" spans="1:8" ht="75">
      <c r="A41" s="125">
        <v>36</v>
      </c>
      <c r="B41" s="154" t="s">
        <v>131</v>
      </c>
      <c r="C41" s="117">
        <v>4</v>
      </c>
      <c r="D41" s="118" t="s">
        <v>18</v>
      </c>
      <c r="E41" s="124">
        <v>0</v>
      </c>
      <c r="F41" s="124">
        <v>0</v>
      </c>
      <c r="G41" s="120">
        <f t="shared" si="0"/>
        <v>0</v>
      </c>
      <c r="H41" s="120">
        <f t="shared" si="1"/>
        <v>0</v>
      </c>
    </row>
    <row r="42" spans="1:8">
      <c r="A42" s="125"/>
      <c r="B42" s="163"/>
      <c r="C42" s="149"/>
      <c r="D42" s="150"/>
      <c r="E42" s="122"/>
      <c r="F42" s="122"/>
      <c r="G42" s="122"/>
      <c r="H42" s="122"/>
    </row>
    <row r="43" spans="1:8" s="45" customFormat="1">
      <c r="A43" s="165"/>
      <c r="B43" s="147" t="s">
        <v>6</v>
      </c>
      <c r="C43" s="166"/>
      <c r="D43" s="145"/>
      <c r="E43" s="144"/>
      <c r="F43" s="144"/>
      <c r="G43" s="146">
        <f>SUM(G6:G42)</f>
        <v>0</v>
      </c>
      <c r="H43" s="146">
        <f>SUM(H6:H42)</f>
        <v>0</v>
      </c>
    </row>
    <row r="44" spans="1:8">
      <c r="B44" s="14"/>
    </row>
    <row r="45" spans="1:8">
      <c r="A45" s="8"/>
    </row>
    <row r="46" spans="1:8">
      <c r="F46" s="67"/>
    </row>
  </sheetData>
  <phoneticPr fontId="0" type="noConversion"/>
  <printOptions horizontalCentered="1"/>
  <pageMargins left="0.78740157480314965" right="0.39370078740157483" top="1.1811023622047245" bottom="0.74803149606299213" header="0.39370078740157483" footer="0.39370078740157483"/>
  <pageSetup paperSize="9" scale="4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Munka6">
    <tabColor theme="4" tint="-0.249977111117893"/>
  </sheetPr>
  <dimension ref="A1:AN25"/>
  <sheetViews>
    <sheetView view="pageBreakPreview" zoomScale="80" zoomScaleNormal="80" zoomScaleSheetLayoutView="80" workbookViewId="0">
      <selection activeCell="B3" sqref="B3"/>
    </sheetView>
  </sheetViews>
  <sheetFormatPr defaultColWidth="9" defaultRowHeight="15"/>
  <cols>
    <col min="1" max="1" width="4.7109375" style="10" customWidth="1"/>
    <col min="2" max="2" width="56.7109375" style="10" customWidth="1"/>
    <col min="3" max="3" width="11.7109375" style="42" customWidth="1"/>
    <col min="4" max="4" width="9.7109375" style="66" customWidth="1"/>
    <col min="5" max="5" width="17" style="42" bestFit="1" customWidth="1"/>
    <col min="6" max="6" width="15.7109375" style="42" customWidth="1"/>
    <col min="7" max="8" width="17.7109375" style="42" customWidth="1"/>
    <col min="9" max="9" width="12" style="25" bestFit="1" customWidth="1"/>
    <col min="10" max="16384" width="9" style="11"/>
  </cols>
  <sheetData>
    <row r="1" spans="1:40" s="1" customFormat="1" ht="30">
      <c r="A1" s="87"/>
      <c r="B1" s="88" t="s">
        <v>27</v>
      </c>
      <c r="C1" s="87" t="s">
        <v>75</v>
      </c>
      <c r="D1" s="87" t="s">
        <v>22</v>
      </c>
      <c r="E1" s="87" t="s">
        <v>78</v>
      </c>
      <c r="F1" s="87" t="s">
        <v>76</v>
      </c>
      <c r="G1" s="87" t="s">
        <v>79</v>
      </c>
      <c r="H1" s="87" t="s">
        <v>77</v>
      </c>
      <c r="I1" s="100"/>
    </row>
    <row r="2" spans="1:40" s="4" customFormat="1">
      <c r="A2" s="2"/>
      <c r="B2" s="29"/>
      <c r="C2" s="35"/>
      <c r="D2" s="64"/>
      <c r="E2" s="36"/>
      <c r="F2" s="36"/>
      <c r="G2" s="36"/>
      <c r="H2" s="36"/>
      <c r="I2" s="97"/>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row>
    <row r="3" spans="1:40" s="7" customFormat="1">
      <c r="A3" s="5"/>
      <c r="B3" s="158" t="s">
        <v>34</v>
      </c>
      <c r="C3" s="135"/>
      <c r="D3" s="130"/>
      <c r="E3" s="131"/>
      <c r="F3" s="131"/>
      <c r="G3" s="131"/>
      <c r="H3" s="131"/>
      <c r="I3" s="98"/>
    </row>
    <row r="4" spans="1:40" s="10" customFormat="1">
      <c r="A4" s="8"/>
      <c r="B4" s="163"/>
      <c r="C4" s="149"/>
      <c r="D4" s="150"/>
      <c r="E4" s="122"/>
      <c r="F4" s="122"/>
      <c r="G4" s="122"/>
      <c r="H4" s="122"/>
      <c r="I4" s="27"/>
    </row>
    <row r="5" spans="1:40" s="10" customFormat="1" ht="150">
      <c r="A5" s="8"/>
      <c r="B5" s="163" t="s">
        <v>25</v>
      </c>
      <c r="C5" s="149"/>
      <c r="D5" s="150"/>
      <c r="E5" s="138"/>
      <c r="F5" s="138"/>
      <c r="G5" s="138"/>
      <c r="H5" s="138"/>
      <c r="I5" s="26"/>
      <c r="J5" s="12"/>
      <c r="K5" s="12"/>
      <c r="L5" s="12"/>
      <c r="M5" s="12"/>
      <c r="N5" s="12"/>
      <c r="O5" s="12"/>
      <c r="P5" s="12"/>
      <c r="Q5" s="12"/>
      <c r="R5" s="12"/>
      <c r="S5" s="12"/>
    </row>
    <row r="6" spans="1:40" s="12" customFormat="1">
      <c r="A6" s="13">
        <v>1</v>
      </c>
      <c r="B6" s="116" t="s">
        <v>184</v>
      </c>
      <c r="C6" s="117">
        <v>1</v>
      </c>
      <c r="D6" s="118" t="s">
        <v>16</v>
      </c>
      <c r="E6" s="124">
        <v>0</v>
      </c>
      <c r="F6" s="124">
        <v>0</v>
      </c>
      <c r="G6" s="120">
        <f>E6*C6</f>
        <v>0</v>
      </c>
      <c r="H6" s="120">
        <f>F6*C6</f>
        <v>0</v>
      </c>
      <c r="I6" s="26"/>
    </row>
    <row r="7" spans="1:40" s="12" customFormat="1">
      <c r="A7" s="13">
        <v>2</v>
      </c>
      <c r="B7" s="116" t="s">
        <v>185</v>
      </c>
      <c r="C7" s="117">
        <v>1</v>
      </c>
      <c r="D7" s="118" t="s">
        <v>16</v>
      </c>
      <c r="E7" s="124">
        <v>0</v>
      </c>
      <c r="F7" s="124">
        <v>0</v>
      </c>
      <c r="G7" s="120">
        <f t="shared" ref="G7:G20" si="0">E7*C7</f>
        <v>0</v>
      </c>
      <c r="H7" s="120">
        <f t="shared" ref="H7:H20" si="1">F7*C7</f>
        <v>0</v>
      </c>
      <c r="I7" s="26"/>
    </row>
    <row r="8" spans="1:40" s="12" customFormat="1">
      <c r="A8" s="13">
        <v>3</v>
      </c>
      <c r="B8" s="116" t="s">
        <v>186</v>
      </c>
      <c r="C8" s="117">
        <v>1</v>
      </c>
      <c r="D8" s="118" t="s">
        <v>16</v>
      </c>
      <c r="E8" s="124">
        <v>0</v>
      </c>
      <c r="F8" s="124">
        <v>0</v>
      </c>
      <c r="G8" s="120">
        <f t="shared" si="0"/>
        <v>0</v>
      </c>
      <c r="H8" s="120">
        <f t="shared" si="1"/>
        <v>0</v>
      </c>
      <c r="I8" s="26"/>
    </row>
    <row r="9" spans="1:40" s="12" customFormat="1">
      <c r="A9" s="13">
        <v>4</v>
      </c>
      <c r="B9" s="116" t="s">
        <v>187</v>
      </c>
      <c r="C9" s="117">
        <v>1</v>
      </c>
      <c r="D9" s="118" t="s">
        <v>16</v>
      </c>
      <c r="E9" s="124">
        <v>0</v>
      </c>
      <c r="F9" s="124">
        <v>0</v>
      </c>
      <c r="G9" s="120">
        <f t="shared" si="0"/>
        <v>0</v>
      </c>
      <c r="H9" s="120">
        <f t="shared" si="1"/>
        <v>0</v>
      </c>
      <c r="I9" s="26"/>
    </row>
    <row r="10" spans="1:40" s="12" customFormat="1">
      <c r="A10" s="13">
        <v>5</v>
      </c>
      <c r="B10" s="116" t="s">
        <v>188</v>
      </c>
      <c r="C10" s="117">
        <v>1</v>
      </c>
      <c r="D10" s="118" t="s">
        <v>16</v>
      </c>
      <c r="E10" s="124">
        <v>0</v>
      </c>
      <c r="F10" s="124">
        <v>0</v>
      </c>
      <c r="G10" s="120">
        <f t="shared" si="0"/>
        <v>0</v>
      </c>
      <c r="H10" s="120">
        <f t="shared" si="1"/>
        <v>0</v>
      </c>
      <c r="I10" s="26"/>
    </row>
    <row r="11" spans="1:40" s="12" customFormat="1">
      <c r="A11" s="13">
        <v>6</v>
      </c>
      <c r="B11" s="116" t="s">
        <v>189</v>
      </c>
      <c r="C11" s="117">
        <v>1</v>
      </c>
      <c r="D11" s="118" t="s">
        <v>16</v>
      </c>
      <c r="E11" s="124">
        <v>0</v>
      </c>
      <c r="F11" s="124">
        <v>0</v>
      </c>
      <c r="G11" s="120">
        <f t="shared" si="0"/>
        <v>0</v>
      </c>
      <c r="H11" s="120">
        <f t="shared" si="1"/>
        <v>0</v>
      </c>
      <c r="I11" s="26"/>
    </row>
    <row r="12" spans="1:40" s="12" customFormat="1">
      <c r="A12" s="13">
        <v>7</v>
      </c>
      <c r="B12" s="116" t="s">
        <v>190</v>
      </c>
      <c r="C12" s="117">
        <v>1</v>
      </c>
      <c r="D12" s="118" t="s">
        <v>16</v>
      </c>
      <c r="E12" s="124">
        <v>0</v>
      </c>
      <c r="F12" s="124">
        <v>0</v>
      </c>
      <c r="G12" s="120">
        <f t="shared" si="0"/>
        <v>0</v>
      </c>
      <c r="H12" s="120">
        <f t="shared" si="1"/>
        <v>0</v>
      </c>
      <c r="I12" s="26"/>
    </row>
    <row r="13" spans="1:40" s="12" customFormat="1">
      <c r="A13" s="13">
        <v>8</v>
      </c>
      <c r="B13" s="116" t="s">
        <v>191</v>
      </c>
      <c r="C13" s="117">
        <v>1</v>
      </c>
      <c r="D13" s="118" t="s">
        <v>16</v>
      </c>
      <c r="E13" s="124">
        <v>0</v>
      </c>
      <c r="F13" s="124">
        <v>0</v>
      </c>
      <c r="G13" s="120">
        <f t="shared" si="0"/>
        <v>0</v>
      </c>
      <c r="H13" s="120">
        <f t="shared" si="1"/>
        <v>0</v>
      </c>
      <c r="I13" s="26"/>
    </row>
    <row r="14" spans="1:40" s="12" customFormat="1">
      <c r="A14" s="13">
        <v>9</v>
      </c>
      <c r="B14" s="116" t="s">
        <v>192</v>
      </c>
      <c r="C14" s="117">
        <v>1</v>
      </c>
      <c r="D14" s="118" t="s">
        <v>16</v>
      </c>
      <c r="E14" s="124">
        <v>0</v>
      </c>
      <c r="F14" s="124">
        <v>0</v>
      </c>
      <c r="G14" s="120">
        <f t="shared" si="0"/>
        <v>0</v>
      </c>
      <c r="H14" s="120">
        <f t="shared" si="1"/>
        <v>0</v>
      </c>
      <c r="I14" s="26"/>
    </row>
    <row r="15" spans="1:40" s="12" customFormat="1">
      <c r="A15" s="13">
        <v>10</v>
      </c>
      <c r="B15" s="116" t="s">
        <v>193</v>
      </c>
      <c r="C15" s="117">
        <v>1</v>
      </c>
      <c r="D15" s="118" t="s">
        <v>16</v>
      </c>
      <c r="E15" s="124">
        <v>0</v>
      </c>
      <c r="F15" s="124">
        <v>0</v>
      </c>
      <c r="G15" s="120">
        <f t="shared" si="0"/>
        <v>0</v>
      </c>
      <c r="H15" s="120">
        <f t="shared" si="1"/>
        <v>0</v>
      </c>
      <c r="I15" s="26"/>
    </row>
    <row r="16" spans="1:40" s="12" customFormat="1">
      <c r="A16" s="13">
        <v>11</v>
      </c>
      <c r="B16" s="116" t="s">
        <v>194</v>
      </c>
      <c r="C16" s="117">
        <v>1</v>
      </c>
      <c r="D16" s="118" t="s">
        <v>16</v>
      </c>
      <c r="E16" s="124">
        <v>0</v>
      </c>
      <c r="F16" s="124">
        <v>0</v>
      </c>
      <c r="G16" s="120">
        <f t="shared" si="0"/>
        <v>0</v>
      </c>
      <c r="H16" s="120">
        <f t="shared" si="1"/>
        <v>0</v>
      </c>
      <c r="I16" s="26"/>
    </row>
    <row r="17" spans="1:9" s="12" customFormat="1" ht="45" customHeight="1">
      <c r="A17" s="13">
        <v>12</v>
      </c>
      <c r="B17" s="116" t="s">
        <v>195</v>
      </c>
      <c r="C17" s="117">
        <v>5</v>
      </c>
      <c r="D17" s="118" t="s">
        <v>16</v>
      </c>
      <c r="E17" s="124">
        <v>0</v>
      </c>
      <c r="F17" s="124">
        <v>0</v>
      </c>
      <c r="G17" s="120">
        <f t="shared" si="0"/>
        <v>0</v>
      </c>
      <c r="H17" s="120">
        <f t="shared" si="1"/>
        <v>0</v>
      </c>
      <c r="I17" s="26"/>
    </row>
    <row r="18" spans="1:9" s="12" customFormat="1" ht="75">
      <c r="A18" s="13">
        <v>13</v>
      </c>
      <c r="B18" s="116" t="s">
        <v>196</v>
      </c>
      <c r="C18" s="117">
        <v>2</v>
      </c>
      <c r="D18" s="118" t="s">
        <v>16</v>
      </c>
      <c r="E18" s="124">
        <v>0</v>
      </c>
      <c r="F18" s="124">
        <v>0</v>
      </c>
      <c r="G18" s="120">
        <f t="shared" si="0"/>
        <v>0</v>
      </c>
      <c r="H18" s="120">
        <f t="shared" si="1"/>
        <v>0</v>
      </c>
      <c r="I18" s="26"/>
    </row>
    <row r="19" spans="1:9" s="20" customFormat="1" ht="90">
      <c r="A19" s="13">
        <v>14</v>
      </c>
      <c r="B19" s="167" t="s">
        <v>202</v>
      </c>
      <c r="C19" s="117">
        <v>1</v>
      </c>
      <c r="D19" s="118" t="s">
        <v>16</v>
      </c>
      <c r="E19" s="124">
        <v>0</v>
      </c>
      <c r="F19" s="124">
        <v>0</v>
      </c>
      <c r="G19" s="120">
        <f t="shared" si="0"/>
        <v>0</v>
      </c>
      <c r="H19" s="120">
        <f t="shared" si="1"/>
        <v>0</v>
      </c>
      <c r="I19" s="102"/>
    </row>
    <row r="20" spans="1:9" s="20" customFormat="1" ht="45">
      <c r="A20" s="13">
        <v>15</v>
      </c>
      <c r="B20" s="167" t="s">
        <v>203</v>
      </c>
      <c r="C20" s="117">
        <v>1</v>
      </c>
      <c r="D20" s="118" t="s">
        <v>16</v>
      </c>
      <c r="E20" s="124">
        <v>0</v>
      </c>
      <c r="F20" s="124">
        <v>0</v>
      </c>
      <c r="G20" s="120">
        <f t="shared" si="0"/>
        <v>0</v>
      </c>
      <c r="H20" s="120">
        <f t="shared" si="1"/>
        <v>0</v>
      </c>
      <c r="I20" s="102"/>
    </row>
    <row r="21" spans="1:9" s="12" customFormat="1">
      <c r="A21" s="13"/>
      <c r="B21" s="168"/>
      <c r="C21" s="126"/>
      <c r="D21" s="118"/>
      <c r="E21" s="138"/>
      <c r="F21" s="138"/>
      <c r="G21" s="138"/>
      <c r="H21" s="138"/>
      <c r="I21" s="26"/>
    </row>
    <row r="22" spans="1:9" s="45" customFormat="1">
      <c r="A22" s="46"/>
      <c r="B22" s="169" t="s">
        <v>35</v>
      </c>
      <c r="C22" s="144"/>
      <c r="D22" s="157"/>
      <c r="E22" s="157"/>
      <c r="F22" s="157"/>
      <c r="G22" s="170">
        <f>SUM(G6:G21)</f>
        <v>0</v>
      </c>
      <c r="H22" s="170">
        <f>SUM(H6:H21)</f>
        <v>0</v>
      </c>
      <c r="I22" s="99"/>
    </row>
    <row r="25" spans="1:9">
      <c r="G25" s="67"/>
    </row>
  </sheetData>
  <phoneticPr fontId="0" type="noConversion"/>
  <printOptions horizontalCentered="1"/>
  <pageMargins left="0.78740157480314965" right="0.39370078740157483" top="1.1811023622047245" bottom="0.74803149606299213" header="0.39370078740157483" footer="0.39370078740157483"/>
  <pageSetup paperSize="9" scale="4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Munka7">
    <tabColor theme="4" tint="-0.249977111117893"/>
    <pageSetUpPr fitToPage="1"/>
  </sheetPr>
  <dimension ref="A1:AS96"/>
  <sheetViews>
    <sheetView view="pageBreakPreview" zoomScale="80" zoomScaleNormal="80" zoomScaleSheetLayoutView="80" workbookViewId="0">
      <selection activeCell="B3" sqref="B3"/>
    </sheetView>
  </sheetViews>
  <sheetFormatPr defaultColWidth="9" defaultRowHeight="15"/>
  <cols>
    <col min="1" max="1" width="4.7109375" style="10" customWidth="1"/>
    <col min="2" max="2" width="56.7109375" style="27" customWidth="1"/>
    <col min="3" max="3" width="11.7109375" style="42" customWidth="1"/>
    <col min="4" max="4" width="9.7109375" style="66" customWidth="1"/>
    <col min="5" max="6" width="15.7109375" style="42" customWidth="1"/>
    <col min="7" max="8" width="17.7109375" style="42" customWidth="1"/>
    <col min="9" max="16384" width="9" style="11"/>
  </cols>
  <sheetData>
    <row r="1" spans="1:45" s="1" customFormat="1" ht="30">
      <c r="A1" s="87"/>
      <c r="B1" s="88" t="s">
        <v>27</v>
      </c>
      <c r="C1" s="87" t="s">
        <v>75</v>
      </c>
      <c r="D1" s="87" t="s">
        <v>22</v>
      </c>
      <c r="E1" s="87" t="s">
        <v>78</v>
      </c>
      <c r="F1" s="87" t="s">
        <v>76</v>
      </c>
      <c r="G1" s="87" t="s">
        <v>79</v>
      </c>
      <c r="H1" s="87" t="s">
        <v>77</v>
      </c>
    </row>
    <row r="2" spans="1:45" s="4" customFormat="1">
      <c r="A2" s="2"/>
      <c r="B2" s="23"/>
      <c r="C2" s="35"/>
      <c r="D2" s="64"/>
      <c r="E2" s="36"/>
      <c r="F2" s="36"/>
      <c r="G2" s="36"/>
      <c r="H2" s="36"/>
      <c r="I2" s="3"/>
      <c r="J2" s="3"/>
      <c r="K2" s="3"/>
      <c r="L2" s="3"/>
      <c r="M2" s="3"/>
      <c r="N2" s="3"/>
      <c r="O2" s="3"/>
      <c r="P2" s="3"/>
      <c r="Q2" s="3"/>
      <c r="R2" s="3"/>
      <c r="S2" s="3"/>
      <c r="T2" s="3"/>
      <c r="U2" s="3"/>
      <c r="V2" s="3"/>
      <c r="W2" s="3"/>
      <c r="X2" s="3"/>
    </row>
    <row r="3" spans="1:45" s="7" customFormat="1">
      <c r="A3" s="127"/>
      <c r="B3" s="158" t="s">
        <v>36</v>
      </c>
      <c r="C3" s="135"/>
      <c r="D3" s="130"/>
      <c r="E3" s="131"/>
      <c r="F3" s="131"/>
      <c r="G3" s="131"/>
      <c r="H3" s="131"/>
    </row>
    <row r="4" spans="1:45" s="10" customFormat="1">
      <c r="A4" s="115"/>
      <c r="B4" s="160"/>
      <c r="C4" s="149"/>
      <c r="D4" s="150"/>
      <c r="E4" s="122"/>
      <c r="F4" s="122"/>
      <c r="G4" s="122"/>
      <c r="H4" s="122"/>
    </row>
    <row r="5" spans="1:45" s="12" customFormat="1" ht="60">
      <c r="A5" s="115">
        <v>1</v>
      </c>
      <c r="B5" s="116" t="s">
        <v>44</v>
      </c>
      <c r="C5" s="123">
        <v>10</v>
      </c>
      <c r="D5" s="150" t="s">
        <v>18</v>
      </c>
      <c r="E5" s="171">
        <v>0</v>
      </c>
      <c r="F5" s="171">
        <v>0</v>
      </c>
      <c r="G5" s="119">
        <f t="shared" ref="G5:G39" si="0">E5*C5</f>
        <v>0</v>
      </c>
      <c r="H5" s="119">
        <f t="shared" ref="H5:H39" si="1">F5*C5</f>
        <v>0</v>
      </c>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row>
    <row r="6" spans="1:45" s="12" customFormat="1" ht="60">
      <c r="A6" s="115">
        <v>2</v>
      </c>
      <c r="B6" s="116" t="s">
        <v>139</v>
      </c>
      <c r="C6" s="123">
        <v>1100</v>
      </c>
      <c r="D6" s="150" t="s">
        <v>2</v>
      </c>
      <c r="E6" s="171">
        <v>0</v>
      </c>
      <c r="F6" s="171">
        <v>0</v>
      </c>
      <c r="G6" s="119">
        <f t="shared" si="0"/>
        <v>0</v>
      </c>
      <c r="H6" s="119">
        <f t="shared" si="1"/>
        <v>0</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row>
    <row r="7" spans="1:45" s="12" customFormat="1" ht="60">
      <c r="A7" s="115">
        <v>3</v>
      </c>
      <c r="B7" s="116" t="s">
        <v>138</v>
      </c>
      <c r="C7" s="123">
        <v>600</v>
      </c>
      <c r="D7" s="150" t="s">
        <v>2</v>
      </c>
      <c r="E7" s="171">
        <v>0</v>
      </c>
      <c r="F7" s="171">
        <v>0</v>
      </c>
      <c r="G7" s="119">
        <f t="shared" si="0"/>
        <v>0</v>
      </c>
      <c r="H7" s="119">
        <f t="shared" si="1"/>
        <v>0</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row>
    <row r="8" spans="1:45" s="12" customFormat="1" ht="60">
      <c r="A8" s="115">
        <v>4</v>
      </c>
      <c r="B8" s="116" t="s">
        <v>204</v>
      </c>
      <c r="C8" s="123">
        <v>3</v>
      </c>
      <c r="D8" s="150" t="s">
        <v>18</v>
      </c>
      <c r="E8" s="171">
        <v>0</v>
      </c>
      <c r="F8" s="171">
        <v>0</v>
      </c>
      <c r="G8" s="119">
        <f t="shared" si="0"/>
        <v>0</v>
      </c>
      <c r="H8" s="119">
        <f t="shared" si="1"/>
        <v>0</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row>
    <row r="9" spans="1:45" s="12" customFormat="1" ht="60">
      <c r="A9" s="115">
        <v>5</v>
      </c>
      <c r="B9" s="116" t="s">
        <v>145</v>
      </c>
      <c r="C9" s="123">
        <v>23</v>
      </c>
      <c r="D9" s="150" t="s">
        <v>18</v>
      </c>
      <c r="E9" s="171">
        <v>0</v>
      </c>
      <c r="F9" s="171">
        <v>0</v>
      </c>
      <c r="G9" s="119">
        <f t="shared" si="0"/>
        <v>0</v>
      </c>
      <c r="H9" s="119">
        <f t="shared" si="1"/>
        <v>0</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row>
    <row r="10" spans="1:45" s="12" customFormat="1" ht="60">
      <c r="A10" s="115">
        <v>6</v>
      </c>
      <c r="B10" s="116" t="s">
        <v>146</v>
      </c>
      <c r="C10" s="123">
        <v>2</v>
      </c>
      <c r="D10" s="150" t="s">
        <v>18</v>
      </c>
      <c r="E10" s="171">
        <v>0</v>
      </c>
      <c r="F10" s="171">
        <v>0</v>
      </c>
      <c r="G10" s="119">
        <f t="shared" si="0"/>
        <v>0</v>
      </c>
      <c r="H10" s="119">
        <f t="shared" si="1"/>
        <v>0</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row>
    <row r="11" spans="1:45" s="12" customFormat="1" ht="75">
      <c r="A11" s="115">
        <v>7</v>
      </c>
      <c r="B11" s="116" t="s">
        <v>140</v>
      </c>
      <c r="C11" s="123">
        <v>700</v>
      </c>
      <c r="D11" s="150" t="s">
        <v>2</v>
      </c>
      <c r="E11" s="171">
        <v>0</v>
      </c>
      <c r="F11" s="171">
        <v>0</v>
      </c>
      <c r="G11" s="119">
        <f t="shared" si="0"/>
        <v>0</v>
      </c>
      <c r="H11" s="119">
        <f t="shared" si="1"/>
        <v>0</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row>
    <row r="12" spans="1:45" s="12" customFormat="1" ht="60">
      <c r="A12" s="115">
        <v>8</v>
      </c>
      <c r="B12" s="116" t="s">
        <v>141</v>
      </c>
      <c r="C12" s="123">
        <v>85</v>
      </c>
      <c r="D12" s="150" t="s">
        <v>18</v>
      </c>
      <c r="E12" s="171">
        <v>0</v>
      </c>
      <c r="F12" s="171">
        <v>0</v>
      </c>
      <c r="G12" s="119">
        <f t="shared" si="0"/>
        <v>0</v>
      </c>
      <c r="H12" s="119">
        <f t="shared" si="1"/>
        <v>0</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row>
    <row r="13" spans="1:45" s="12" customFormat="1" ht="60">
      <c r="A13" s="115">
        <v>9</v>
      </c>
      <c r="B13" s="116" t="s">
        <v>142</v>
      </c>
      <c r="C13" s="123">
        <v>280</v>
      </c>
      <c r="D13" s="150" t="s">
        <v>2</v>
      </c>
      <c r="E13" s="171">
        <v>0</v>
      </c>
      <c r="F13" s="171">
        <v>0</v>
      </c>
      <c r="G13" s="119">
        <f t="shared" si="0"/>
        <v>0</v>
      </c>
      <c r="H13" s="119">
        <f t="shared" si="1"/>
        <v>0</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row>
    <row r="14" spans="1:45" s="12" customFormat="1" ht="60">
      <c r="A14" s="115">
        <v>10</v>
      </c>
      <c r="B14" s="116" t="s">
        <v>143</v>
      </c>
      <c r="C14" s="123">
        <v>680</v>
      </c>
      <c r="D14" s="150" t="s">
        <v>2</v>
      </c>
      <c r="E14" s="171">
        <v>0</v>
      </c>
      <c r="F14" s="171">
        <v>0</v>
      </c>
      <c r="G14" s="119">
        <f t="shared" si="0"/>
        <v>0</v>
      </c>
      <c r="H14" s="119">
        <f t="shared" si="1"/>
        <v>0</v>
      </c>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row>
    <row r="15" spans="1:45" s="12" customFormat="1" ht="30">
      <c r="A15" s="115">
        <v>11</v>
      </c>
      <c r="B15" s="116" t="s">
        <v>144</v>
      </c>
      <c r="C15" s="123">
        <v>360</v>
      </c>
      <c r="D15" s="150" t="s">
        <v>18</v>
      </c>
      <c r="E15" s="171">
        <v>0</v>
      </c>
      <c r="F15" s="171">
        <v>0</v>
      </c>
      <c r="G15" s="119">
        <f t="shared" si="0"/>
        <v>0</v>
      </c>
      <c r="H15" s="119">
        <f t="shared" si="1"/>
        <v>0</v>
      </c>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row>
    <row r="16" spans="1:45" s="12" customFormat="1">
      <c r="A16" s="115">
        <v>12</v>
      </c>
      <c r="B16" s="116" t="s">
        <v>147</v>
      </c>
      <c r="C16" s="123">
        <v>11</v>
      </c>
      <c r="D16" s="150" t="s">
        <v>18</v>
      </c>
      <c r="E16" s="171">
        <v>0</v>
      </c>
      <c r="F16" s="171">
        <v>0</v>
      </c>
      <c r="G16" s="119">
        <f t="shared" si="0"/>
        <v>0</v>
      </c>
      <c r="H16" s="119">
        <f t="shared" si="1"/>
        <v>0</v>
      </c>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row>
    <row r="17" spans="1:45" s="12" customFormat="1">
      <c r="A17" s="115">
        <v>13</v>
      </c>
      <c r="B17" s="116" t="s">
        <v>148</v>
      </c>
      <c r="C17" s="123">
        <v>22</v>
      </c>
      <c r="D17" s="150" t="s">
        <v>18</v>
      </c>
      <c r="E17" s="171">
        <v>0</v>
      </c>
      <c r="F17" s="171">
        <v>0</v>
      </c>
      <c r="G17" s="119">
        <f t="shared" si="0"/>
        <v>0</v>
      </c>
      <c r="H17" s="119">
        <f t="shared" si="1"/>
        <v>0</v>
      </c>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row>
    <row r="18" spans="1:45" s="12" customFormat="1">
      <c r="A18" s="115">
        <v>14</v>
      </c>
      <c r="B18" s="116" t="s">
        <v>149</v>
      </c>
      <c r="C18" s="123">
        <v>120</v>
      </c>
      <c r="D18" s="150" t="s">
        <v>18</v>
      </c>
      <c r="E18" s="171">
        <v>0</v>
      </c>
      <c r="F18" s="171">
        <v>0</v>
      </c>
      <c r="G18" s="119">
        <f t="shared" si="0"/>
        <v>0</v>
      </c>
      <c r="H18" s="119">
        <f t="shared" si="1"/>
        <v>0</v>
      </c>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row>
    <row r="19" spans="1:45" s="12" customFormat="1" ht="30">
      <c r="A19" s="115">
        <v>15</v>
      </c>
      <c r="B19" s="116" t="s">
        <v>150</v>
      </c>
      <c r="C19" s="123">
        <v>23</v>
      </c>
      <c r="D19" s="150" t="s">
        <v>18</v>
      </c>
      <c r="E19" s="171">
        <v>0</v>
      </c>
      <c r="F19" s="171">
        <v>0</v>
      </c>
      <c r="G19" s="119">
        <f t="shared" si="0"/>
        <v>0</v>
      </c>
      <c r="H19" s="119">
        <f t="shared" si="1"/>
        <v>0</v>
      </c>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row>
    <row r="20" spans="1:45" s="12" customFormat="1" ht="30">
      <c r="A20" s="115">
        <v>16</v>
      </c>
      <c r="B20" s="116" t="s">
        <v>133</v>
      </c>
      <c r="C20" s="123">
        <v>1</v>
      </c>
      <c r="D20" s="150" t="s">
        <v>18</v>
      </c>
      <c r="E20" s="171">
        <v>0</v>
      </c>
      <c r="F20" s="171">
        <v>0</v>
      </c>
      <c r="G20" s="119">
        <f t="shared" si="0"/>
        <v>0</v>
      </c>
      <c r="H20" s="119">
        <f t="shared" si="1"/>
        <v>0</v>
      </c>
    </row>
    <row r="21" spans="1:45" s="12" customFormat="1" ht="51" customHeight="1">
      <c r="A21" s="115">
        <v>17</v>
      </c>
      <c r="B21" s="116" t="s">
        <v>134</v>
      </c>
      <c r="C21" s="123">
        <v>1</v>
      </c>
      <c r="D21" s="150" t="s">
        <v>18</v>
      </c>
      <c r="E21" s="171">
        <v>0</v>
      </c>
      <c r="F21" s="171">
        <v>0</v>
      </c>
      <c r="G21" s="119">
        <f t="shared" si="0"/>
        <v>0</v>
      </c>
      <c r="H21" s="119">
        <f t="shared" si="1"/>
        <v>0</v>
      </c>
    </row>
    <row r="22" spans="1:45" s="12" customFormat="1" ht="30">
      <c r="A22" s="115">
        <v>18</v>
      </c>
      <c r="B22" s="116" t="s">
        <v>45</v>
      </c>
      <c r="C22" s="117">
        <v>1</v>
      </c>
      <c r="D22" s="118" t="s">
        <v>4</v>
      </c>
      <c r="E22" s="171">
        <v>0</v>
      </c>
      <c r="F22" s="171">
        <v>0</v>
      </c>
      <c r="G22" s="119">
        <f t="shared" si="0"/>
        <v>0</v>
      </c>
      <c r="H22" s="119">
        <f t="shared" si="1"/>
        <v>0</v>
      </c>
    </row>
    <row r="23" spans="1:45" s="12" customFormat="1" ht="30">
      <c r="A23" s="115">
        <v>19</v>
      </c>
      <c r="B23" s="116" t="s">
        <v>26</v>
      </c>
      <c r="C23" s="117">
        <v>1</v>
      </c>
      <c r="D23" s="118" t="s">
        <v>4</v>
      </c>
      <c r="E23" s="171">
        <v>0</v>
      </c>
      <c r="F23" s="171">
        <v>0</v>
      </c>
      <c r="G23" s="119">
        <f t="shared" si="0"/>
        <v>0</v>
      </c>
      <c r="H23" s="119">
        <f t="shared" si="1"/>
        <v>0</v>
      </c>
    </row>
    <row r="24" spans="1:45" s="12" customFormat="1" ht="30">
      <c r="A24" s="115">
        <v>20</v>
      </c>
      <c r="B24" s="116" t="s">
        <v>59</v>
      </c>
      <c r="C24" s="117">
        <v>1</v>
      </c>
      <c r="D24" s="118" t="s">
        <v>4</v>
      </c>
      <c r="E24" s="171">
        <v>0</v>
      </c>
      <c r="F24" s="171">
        <v>0</v>
      </c>
      <c r="G24" s="119">
        <f t="shared" si="0"/>
        <v>0</v>
      </c>
      <c r="H24" s="119">
        <f t="shared" si="1"/>
        <v>0</v>
      </c>
    </row>
    <row r="25" spans="1:45" s="12" customFormat="1">
      <c r="A25" s="115">
        <v>21</v>
      </c>
      <c r="B25" s="116" t="s">
        <v>205</v>
      </c>
      <c r="C25" s="117">
        <v>139</v>
      </c>
      <c r="D25" s="118" t="s">
        <v>18</v>
      </c>
      <c r="E25" s="171">
        <v>0</v>
      </c>
      <c r="F25" s="171">
        <v>0</v>
      </c>
      <c r="G25" s="119">
        <f t="shared" si="0"/>
        <v>0</v>
      </c>
      <c r="H25" s="119">
        <f t="shared" si="1"/>
        <v>0</v>
      </c>
    </row>
    <row r="26" spans="1:45" s="12" customFormat="1">
      <c r="A26" s="115">
        <v>22</v>
      </c>
      <c r="B26" s="116" t="s">
        <v>206</v>
      </c>
      <c r="C26" s="117">
        <v>19</v>
      </c>
      <c r="D26" s="118" t="s">
        <v>18</v>
      </c>
      <c r="E26" s="171">
        <v>0</v>
      </c>
      <c r="F26" s="171">
        <v>0</v>
      </c>
      <c r="G26" s="119">
        <f t="shared" si="0"/>
        <v>0</v>
      </c>
      <c r="H26" s="119">
        <f t="shared" si="1"/>
        <v>0</v>
      </c>
    </row>
    <row r="27" spans="1:45" s="26" customFormat="1" ht="45">
      <c r="A27" s="115">
        <v>23</v>
      </c>
      <c r="B27" s="116" t="s">
        <v>220</v>
      </c>
      <c r="C27" s="124">
        <v>1</v>
      </c>
      <c r="D27" s="172" t="s">
        <v>4</v>
      </c>
      <c r="E27" s="171">
        <v>0</v>
      </c>
      <c r="F27" s="171">
        <v>0</v>
      </c>
      <c r="G27" s="119">
        <f t="shared" si="0"/>
        <v>0</v>
      </c>
      <c r="H27" s="119">
        <f t="shared" si="1"/>
        <v>0</v>
      </c>
      <c r="I27" s="102"/>
      <c r="J27" s="102"/>
      <c r="K27" s="102"/>
      <c r="L27" s="102"/>
      <c r="M27" s="102"/>
      <c r="N27" s="102"/>
      <c r="O27" s="102"/>
      <c r="P27" s="102"/>
      <c r="Q27" s="102"/>
      <c r="R27" s="102"/>
      <c r="S27" s="102"/>
      <c r="T27" s="102"/>
      <c r="U27" s="102"/>
      <c r="V27" s="102"/>
      <c r="W27" s="102"/>
      <c r="X27" s="102"/>
    </row>
    <row r="28" spans="1:45" s="12" customFormat="1" ht="30">
      <c r="A28" s="115">
        <v>24</v>
      </c>
      <c r="B28" s="116" t="s">
        <v>46</v>
      </c>
      <c r="C28" s="124">
        <v>1</v>
      </c>
      <c r="D28" s="172" t="s">
        <v>4</v>
      </c>
      <c r="E28" s="171">
        <v>0</v>
      </c>
      <c r="F28" s="171">
        <v>0</v>
      </c>
      <c r="G28" s="119">
        <f t="shared" si="0"/>
        <v>0</v>
      </c>
      <c r="H28" s="119">
        <f t="shared" si="1"/>
        <v>0</v>
      </c>
    </row>
    <row r="29" spans="1:45" s="12" customFormat="1" ht="30">
      <c r="A29" s="115">
        <v>25</v>
      </c>
      <c r="B29" s="116" t="s">
        <v>207</v>
      </c>
      <c r="C29" s="124">
        <v>16</v>
      </c>
      <c r="D29" s="172" t="s">
        <v>18</v>
      </c>
      <c r="E29" s="171">
        <v>0</v>
      </c>
      <c r="F29" s="171">
        <v>0</v>
      </c>
      <c r="G29" s="119">
        <f t="shared" si="0"/>
        <v>0</v>
      </c>
      <c r="H29" s="119">
        <f t="shared" si="1"/>
        <v>0</v>
      </c>
    </row>
    <row r="30" spans="1:45" s="12" customFormat="1" ht="30">
      <c r="A30" s="115">
        <v>26</v>
      </c>
      <c r="B30" s="116" t="s">
        <v>208</v>
      </c>
      <c r="C30" s="124">
        <v>2</v>
      </c>
      <c r="D30" s="172" t="s">
        <v>18</v>
      </c>
      <c r="E30" s="171">
        <v>0</v>
      </c>
      <c r="F30" s="171">
        <v>0</v>
      </c>
      <c r="G30" s="119">
        <f t="shared" si="0"/>
        <v>0</v>
      </c>
      <c r="H30" s="119">
        <f t="shared" si="1"/>
        <v>0</v>
      </c>
    </row>
    <row r="31" spans="1:45" s="12" customFormat="1" ht="45">
      <c r="A31" s="115">
        <v>27</v>
      </c>
      <c r="B31" s="116" t="s">
        <v>47</v>
      </c>
      <c r="C31" s="124">
        <v>1</v>
      </c>
      <c r="D31" s="172" t="s">
        <v>4</v>
      </c>
      <c r="E31" s="171">
        <v>0</v>
      </c>
      <c r="F31" s="171">
        <v>0</v>
      </c>
      <c r="G31" s="119">
        <f t="shared" si="0"/>
        <v>0</v>
      </c>
      <c r="H31" s="119">
        <f t="shared" si="1"/>
        <v>0</v>
      </c>
    </row>
    <row r="32" spans="1:45" s="12" customFormat="1" ht="30">
      <c r="A32" s="115">
        <v>28</v>
      </c>
      <c r="B32" s="116" t="s">
        <v>209</v>
      </c>
      <c r="C32" s="124">
        <v>1</v>
      </c>
      <c r="D32" s="172" t="s">
        <v>4</v>
      </c>
      <c r="E32" s="171">
        <v>0</v>
      </c>
      <c r="F32" s="171">
        <v>0</v>
      </c>
      <c r="G32" s="119">
        <f t="shared" si="0"/>
        <v>0</v>
      </c>
      <c r="H32" s="119">
        <f t="shared" si="1"/>
        <v>0</v>
      </c>
    </row>
    <row r="33" spans="1:24" s="12" customFormat="1" ht="105">
      <c r="A33" s="115">
        <v>29</v>
      </c>
      <c r="B33" s="163" t="s">
        <v>48</v>
      </c>
      <c r="C33" s="117">
        <v>1</v>
      </c>
      <c r="D33" s="118" t="s">
        <v>4</v>
      </c>
      <c r="E33" s="171">
        <v>0</v>
      </c>
      <c r="F33" s="171">
        <v>0</v>
      </c>
      <c r="G33" s="119">
        <f t="shared" si="0"/>
        <v>0</v>
      </c>
      <c r="H33" s="119">
        <f t="shared" si="1"/>
        <v>0</v>
      </c>
      <c r="I33" s="11"/>
      <c r="J33" s="11"/>
      <c r="K33" s="11"/>
      <c r="L33" s="11"/>
      <c r="M33" s="11"/>
      <c r="N33" s="11"/>
      <c r="O33" s="11"/>
      <c r="P33" s="11"/>
      <c r="Q33" s="11"/>
      <c r="R33" s="11"/>
      <c r="S33" s="11"/>
      <c r="T33" s="11"/>
      <c r="U33" s="11"/>
      <c r="V33" s="11"/>
      <c r="W33" s="11"/>
      <c r="X33" s="11"/>
    </row>
    <row r="34" spans="1:24" s="12" customFormat="1" ht="45">
      <c r="A34" s="115">
        <v>30</v>
      </c>
      <c r="B34" s="116" t="s">
        <v>49</v>
      </c>
      <c r="C34" s="117">
        <v>1</v>
      </c>
      <c r="D34" s="118" t="s">
        <v>18</v>
      </c>
      <c r="E34" s="171">
        <v>0</v>
      </c>
      <c r="F34" s="171">
        <v>0</v>
      </c>
      <c r="G34" s="119">
        <f t="shared" si="0"/>
        <v>0</v>
      </c>
      <c r="H34" s="119">
        <f t="shared" si="1"/>
        <v>0</v>
      </c>
    </row>
    <row r="35" spans="1:24" s="12" customFormat="1" ht="45">
      <c r="A35" s="115">
        <v>31</v>
      </c>
      <c r="B35" s="116" t="s">
        <v>135</v>
      </c>
      <c r="C35" s="117">
        <v>1</v>
      </c>
      <c r="D35" s="118" t="s">
        <v>4</v>
      </c>
      <c r="E35" s="171">
        <v>0</v>
      </c>
      <c r="F35" s="171">
        <v>0</v>
      </c>
      <c r="G35" s="119">
        <f t="shared" si="0"/>
        <v>0</v>
      </c>
      <c r="H35" s="119">
        <f t="shared" si="1"/>
        <v>0</v>
      </c>
    </row>
    <row r="36" spans="1:24" s="20" customFormat="1" ht="75">
      <c r="A36" s="115">
        <v>32</v>
      </c>
      <c r="B36" s="116" t="s">
        <v>136</v>
      </c>
      <c r="C36" s="117">
        <v>1</v>
      </c>
      <c r="D36" s="118" t="s">
        <v>4</v>
      </c>
      <c r="E36" s="171">
        <v>0</v>
      </c>
      <c r="F36" s="171">
        <v>0</v>
      </c>
      <c r="G36" s="119">
        <f t="shared" si="0"/>
        <v>0</v>
      </c>
      <c r="H36" s="119">
        <f t="shared" si="1"/>
        <v>0</v>
      </c>
    </row>
    <row r="37" spans="1:24" s="20" customFormat="1" ht="45">
      <c r="A37" s="115">
        <v>33</v>
      </c>
      <c r="B37" s="116" t="s">
        <v>137</v>
      </c>
      <c r="C37" s="117">
        <v>5</v>
      </c>
      <c r="D37" s="118" t="s">
        <v>18</v>
      </c>
      <c r="E37" s="171">
        <v>0</v>
      </c>
      <c r="F37" s="171">
        <v>0</v>
      </c>
      <c r="G37" s="119">
        <f t="shared" si="0"/>
        <v>0</v>
      </c>
      <c r="H37" s="119">
        <f t="shared" si="1"/>
        <v>0</v>
      </c>
    </row>
    <row r="38" spans="1:24" s="20" customFormat="1" ht="30">
      <c r="A38" s="115">
        <v>34</v>
      </c>
      <c r="B38" s="116" t="s">
        <v>50</v>
      </c>
      <c r="C38" s="117">
        <v>48</v>
      </c>
      <c r="D38" s="118" t="s">
        <v>9</v>
      </c>
      <c r="E38" s="171">
        <v>0</v>
      </c>
      <c r="F38" s="171">
        <v>0</v>
      </c>
      <c r="G38" s="119">
        <f t="shared" si="0"/>
        <v>0</v>
      </c>
      <c r="H38" s="119">
        <f t="shared" si="1"/>
        <v>0</v>
      </c>
    </row>
    <row r="39" spans="1:24" s="20" customFormat="1" ht="45">
      <c r="A39" s="115">
        <v>35</v>
      </c>
      <c r="B39" s="116" t="s">
        <v>13</v>
      </c>
      <c r="C39" s="117">
        <v>48</v>
      </c>
      <c r="D39" s="118" t="s">
        <v>9</v>
      </c>
      <c r="E39" s="171">
        <v>0</v>
      </c>
      <c r="F39" s="171">
        <v>0</v>
      </c>
      <c r="G39" s="119">
        <f t="shared" si="0"/>
        <v>0</v>
      </c>
      <c r="H39" s="119">
        <f t="shared" si="1"/>
        <v>0</v>
      </c>
    </row>
    <row r="40" spans="1:24" s="26" customFormat="1">
      <c r="A40" s="115"/>
      <c r="B40" s="163"/>
      <c r="C40" s="126"/>
      <c r="D40" s="118"/>
      <c r="E40" s="122"/>
      <c r="F40" s="122"/>
      <c r="G40" s="122"/>
      <c r="H40" s="122"/>
      <c r="I40" s="25"/>
      <c r="J40" s="25"/>
      <c r="K40" s="25"/>
      <c r="L40" s="25"/>
      <c r="M40" s="25"/>
      <c r="N40" s="25"/>
      <c r="O40" s="25"/>
      <c r="P40" s="25"/>
      <c r="Q40" s="25"/>
      <c r="R40" s="25"/>
      <c r="S40" s="25"/>
      <c r="T40" s="25"/>
      <c r="U40" s="25"/>
      <c r="V40" s="25"/>
      <c r="W40" s="25"/>
      <c r="X40" s="25"/>
    </row>
    <row r="41" spans="1:24" s="45" customFormat="1">
      <c r="A41" s="165"/>
      <c r="B41" s="147" t="s">
        <v>7</v>
      </c>
      <c r="C41" s="166"/>
      <c r="D41" s="145"/>
      <c r="E41" s="144"/>
      <c r="F41" s="144"/>
      <c r="G41" s="146">
        <f>SUM(G5:G40)</f>
        <v>0</v>
      </c>
      <c r="H41" s="146">
        <f>SUM(H5:H40)</f>
        <v>0</v>
      </c>
    </row>
    <row r="42" spans="1:24">
      <c r="A42" s="11"/>
    </row>
    <row r="44" spans="1:24" s="12" customFormat="1">
      <c r="A44" s="8"/>
      <c r="B44" s="24"/>
      <c r="C44" s="21"/>
      <c r="D44" s="63"/>
      <c r="E44" s="67"/>
      <c r="F44" s="42"/>
      <c r="G44" s="42"/>
      <c r="H44" s="42"/>
      <c r="I44" s="11"/>
      <c r="J44" s="11"/>
      <c r="K44" s="11"/>
      <c r="L44" s="11"/>
      <c r="M44" s="11"/>
      <c r="N44" s="11"/>
      <c r="O44" s="11"/>
      <c r="P44" s="11"/>
      <c r="Q44" s="11"/>
      <c r="R44" s="11"/>
      <c r="S44" s="11"/>
      <c r="T44" s="11"/>
      <c r="U44" s="11"/>
      <c r="V44" s="11"/>
      <c r="W44" s="11"/>
      <c r="X44" s="11"/>
    </row>
    <row r="45" spans="1:24" s="12" customFormat="1">
      <c r="A45" s="8"/>
      <c r="B45" s="24"/>
      <c r="C45" s="21"/>
      <c r="D45" s="63"/>
      <c r="E45" s="42"/>
      <c r="F45" s="42"/>
      <c r="G45" s="42"/>
      <c r="H45" s="42"/>
      <c r="I45" s="11"/>
      <c r="J45" s="11"/>
      <c r="K45" s="11"/>
      <c r="L45" s="11"/>
      <c r="M45" s="11"/>
      <c r="N45" s="11"/>
      <c r="O45" s="11"/>
      <c r="P45" s="11"/>
      <c r="Q45" s="11"/>
      <c r="R45" s="11"/>
      <c r="S45" s="11"/>
      <c r="T45" s="11"/>
      <c r="U45" s="11"/>
      <c r="V45" s="11"/>
      <c r="W45" s="11"/>
      <c r="X45" s="11"/>
    </row>
    <row r="46" spans="1:24">
      <c r="B46" s="24"/>
    </row>
    <row r="47" spans="1:24">
      <c r="B47" s="24"/>
    </row>
    <row r="48" spans="1:24">
      <c r="B48" s="24"/>
    </row>
    <row r="49" spans="2:2">
      <c r="B49" s="24"/>
    </row>
    <row r="50" spans="2:2">
      <c r="B50" s="24"/>
    </row>
    <row r="51" spans="2:2">
      <c r="B51" s="24"/>
    </row>
    <row r="52" spans="2:2">
      <c r="B52" s="24"/>
    </row>
    <row r="53" spans="2:2">
      <c r="B53" s="24"/>
    </row>
    <row r="54" spans="2:2">
      <c r="B54" s="24"/>
    </row>
    <row r="55" spans="2:2">
      <c r="B55" s="24"/>
    </row>
    <row r="56" spans="2:2">
      <c r="B56" s="24"/>
    </row>
    <row r="57" spans="2:2">
      <c r="B57" s="24"/>
    </row>
    <row r="58" spans="2:2">
      <c r="B58" s="24"/>
    </row>
    <row r="59" spans="2:2">
      <c r="B59" s="24"/>
    </row>
    <row r="60" spans="2:2">
      <c r="B60" s="24"/>
    </row>
    <row r="61" spans="2:2">
      <c r="B61" s="24"/>
    </row>
    <row r="62" spans="2:2">
      <c r="B62" s="24"/>
    </row>
    <row r="63" spans="2:2">
      <c r="B63" s="24"/>
    </row>
    <row r="64" spans="2:2">
      <c r="B64" s="24"/>
    </row>
    <row r="65" spans="2:2">
      <c r="B65" s="24"/>
    </row>
    <row r="66" spans="2:2">
      <c r="B66" s="24"/>
    </row>
    <row r="67" spans="2:2">
      <c r="B67" s="24"/>
    </row>
    <row r="68" spans="2:2">
      <c r="B68" s="24"/>
    </row>
    <row r="69" spans="2:2">
      <c r="B69" s="24"/>
    </row>
    <row r="73" spans="2:2" ht="52.5" customHeight="1"/>
    <row r="94" spans="1:4" ht="135">
      <c r="A94" s="13">
        <v>21</v>
      </c>
      <c r="B94" s="28" t="s">
        <v>19</v>
      </c>
      <c r="C94" s="16">
        <v>1</v>
      </c>
      <c r="D94" s="17" t="s">
        <v>4</v>
      </c>
    </row>
    <row r="95" spans="1:4" ht="150">
      <c r="A95" s="13">
        <v>21</v>
      </c>
      <c r="B95" s="28" t="s">
        <v>20</v>
      </c>
      <c r="C95" s="18">
        <v>1</v>
      </c>
      <c r="D95" s="17" t="s">
        <v>4</v>
      </c>
    </row>
    <row r="96" spans="1:4" ht="180">
      <c r="A96" s="13">
        <v>25</v>
      </c>
      <c r="B96" s="28" t="s">
        <v>21</v>
      </c>
      <c r="C96" s="18">
        <v>1</v>
      </c>
      <c r="D96" s="17" t="s">
        <v>4</v>
      </c>
    </row>
  </sheetData>
  <phoneticPr fontId="0" type="noConversion"/>
  <printOptions horizontalCentered="1"/>
  <pageMargins left="0.78740157480314965" right="0.39370078740157483" top="1.1811023622047245" bottom="0.74803149606299213" header="0.39370078740157483" footer="0.39370078740157483"/>
  <pageSetup paperSize="9" scale="60" fitToHeight="0" orientation="portrait" r:id="rId1"/>
  <rowBreaks count="2" manualBreakCount="2">
    <brk id="27" max="8" man="1"/>
    <brk id="6551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36"/>
  <sheetViews>
    <sheetView workbookViewId="0">
      <selection activeCell="R30" sqref="R30"/>
    </sheetView>
  </sheetViews>
  <sheetFormatPr defaultRowHeight="12.75"/>
  <cols>
    <col min="1" max="1" width="4.7109375" style="210" customWidth="1"/>
    <col min="2" max="2" width="16" style="210" customWidth="1"/>
    <col min="3" max="3" width="41.28515625" style="182" customWidth="1"/>
    <col min="4" max="4" width="7.7109375" style="183" bestFit="1" customWidth="1"/>
    <col min="5" max="5" width="12.28515625" style="184" bestFit="1" customWidth="1"/>
    <col min="6" max="6" width="13.28515625" style="184" customWidth="1"/>
    <col min="7" max="7" width="13.5703125" style="182" bestFit="1" customWidth="1"/>
    <col min="8" max="8" width="13.140625" style="182" customWidth="1"/>
    <col min="9" max="252" width="9.140625" style="182"/>
    <col min="253" max="253" width="4.7109375" style="182" customWidth="1"/>
    <col min="254" max="254" width="11" style="182" customWidth="1"/>
    <col min="255" max="255" width="16.7109375" style="182" customWidth="1"/>
    <col min="256" max="256" width="41.28515625" style="182" customWidth="1"/>
    <col min="257" max="257" width="7.7109375" style="182" bestFit="1" customWidth="1"/>
    <col min="258" max="258" width="12.28515625" style="182" bestFit="1" customWidth="1"/>
    <col min="259" max="259" width="10.7109375" style="182" customWidth="1"/>
    <col min="260" max="260" width="13.5703125" style="182" bestFit="1" customWidth="1"/>
    <col min="261" max="261" width="13.140625" style="182" customWidth="1"/>
    <col min="262" max="262" width="14.85546875" style="182" bestFit="1" customWidth="1"/>
    <col min="263" max="508" width="9.140625" style="182"/>
    <col min="509" max="509" width="4.7109375" style="182" customWidth="1"/>
    <col min="510" max="510" width="11" style="182" customWidth="1"/>
    <col min="511" max="511" width="16.7109375" style="182" customWidth="1"/>
    <col min="512" max="512" width="41.28515625" style="182" customWidth="1"/>
    <col min="513" max="513" width="7.7109375" style="182" bestFit="1" customWidth="1"/>
    <col min="514" max="514" width="12.28515625" style="182" bestFit="1" customWidth="1"/>
    <col min="515" max="515" width="10.7109375" style="182" customWidth="1"/>
    <col min="516" max="516" width="13.5703125" style="182" bestFit="1" customWidth="1"/>
    <col min="517" max="517" width="13.140625" style="182" customWidth="1"/>
    <col min="518" max="518" width="14.85546875" style="182" bestFit="1" customWidth="1"/>
    <col min="519" max="764" width="9.140625" style="182"/>
    <col min="765" max="765" width="4.7109375" style="182" customWidth="1"/>
    <col min="766" max="766" width="11" style="182" customWidth="1"/>
    <col min="767" max="767" width="16.7109375" style="182" customWidth="1"/>
    <col min="768" max="768" width="41.28515625" style="182" customWidth="1"/>
    <col min="769" max="769" width="7.7109375" style="182" bestFit="1" customWidth="1"/>
    <col min="770" max="770" width="12.28515625" style="182" bestFit="1" customWidth="1"/>
    <col min="771" max="771" width="10.7109375" style="182" customWidth="1"/>
    <col min="772" max="772" width="13.5703125" style="182" bestFit="1" customWidth="1"/>
    <col min="773" max="773" width="13.140625" style="182" customWidth="1"/>
    <col min="774" max="774" width="14.85546875" style="182" bestFit="1" customWidth="1"/>
    <col min="775" max="1020" width="9.140625" style="182"/>
    <col min="1021" max="1021" width="4.7109375" style="182" customWidth="1"/>
    <col min="1022" max="1022" width="11" style="182" customWidth="1"/>
    <col min="1023" max="1023" width="16.7109375" style="182" customWidth="1"/>
    <col min="1024" max="1024" width="41.28515625" style="182" customWidth="1"/>
    <col min="1025" max="1025" width="7.7109375" style="182" bestFit="1" customWidth="1"/>
    <col min="1026" max="1026" width="12.28515625" style="182" bestFit="1" customWidth="1"/>
    <col min="1027" max="1027" width="10.7109375" style="182" customWidth="1"/>
    <col min="1028" max="1028" width="13.5703125" style="182" bestFit="1" customWidth="1"/>
    <col min="1029" max="1029" width="13.140625" style="182" customWidth="1"/>
    <col min="1030" max="1030" width="14.85546875" style="182" bestFit="1" customWidth="1"/>
    <col min="1031" max="1276" width="9.140625" style="182"/>
    <col min="1277" max="1277" width="4.7109375" style="182" customWidth="1"/>
    <col min="1278" max="1278" width="11" style="182" customWidth="1"/>
    <col min="1279" max="1279" width="16.7109375" style="182" customWidth="1"/>
    <col min="1280" max="1280" width="41.28515625" style="182" customWidth="1"/>
    <col min="1281" max="1281" width="7.7109375" style="182" bestFit="1" customWidth="1"/>
    <col min="1282" max="1282" width="12.28515625" style="182" bestFit="1" customWidth="1"/>
    <col min="1283" max="1283" width="10.7109375" style="182" customWidth="1"/>
    <col min="1284" max="1284" width="13.5703125" style="182" bestFit="1" customWidth="1"/>
    <col min="1285" max="1285" width="13.140625" style="182" customWidth="1"/>
    <col min="1286" max="1286" width="14.85546875" style="182" bestFit="1" customWidth="1"/>
    <col min="1287" max="1532" width="9.140625" style="182"/>
    <col min="1533" max="1533" width="4.7109375" style="182" customWidth="1"/>
    <col min="1534" max="1534" width="11" style="182" customWidth="1"/>
    <col min="1535" max="1535" width="16.7109375" style="182" customWidth="1"/>
    <col min="1536" max="1536" width="41.28515625" style="182" customWidth="1"/>
    <col min="1537" max="1537" width="7.7109375" style="182" bestFit="1" customWidth="1"/>
    <col min="1538" max="1538" width="12.28515625" style="182" bestFit="1" customWidth="1"/>
    <col min="1539" max="1539" width="10.7109375" style="182" customWidth="1"/>
    <col min="1540" max="1540" width="13.5703125" style="182" bestFit="1" customWidth="1"/>
    <col min="1541" max="1541" width="13.140625" style="182" customWidth="1"/>
    <col min="1542" max="1542" width="14.85546875" style="182" bestFit="1" customWidth="1"/>
    <col min="1543" max="1788" width="9.140625" style="182"/>
    <col min="1789" max="1789" width="4.7109375" style="182" customWidth="1"/>
    <col min="1790" max="1790" width="11" style="182" customWidth="1"/>
    <col min="1791" max="1791" width="16.7109375" style="182" customWidth="1"/>
    <col min="1792" max="1792" width="41.28515625" style="182" customWidth="1"/>
    <col min="1793" max="1793" width="7.7109375" style="182" bestFit="1" customWidth="1"/>
    <col min="1794" max="1794" width="12.28515625" style="182" bestFit="1" customWidth="1"/>
    <col min="1795" max="1795" width="10.7109375" style="182" customWidth="1"/>
    <col min="1796" max="1796" width="13.5703125" style="182" bestFit="1" customWidth="1"/>
    <col min="1797" max="1797" width="13.140625" style="182" customWidth="1"/>
    <col min="1798" max="1798" width="14.85546875" style="182" bestFit="1" customWidth="1"/>
    <col min="1799" max="2044" width="9.140625" style="182"/>
    <col min="2045" max="2045" width="4.7109375" style="182" customWidth="1"/>
    <col min="2046" max="2046" width="11" style="182" customWidth="1"/>
    <col min="2047" max="2047" width="16.7109375" style="182" customWidth="1"/>
    <col min="2048" max="2048" width="41.28515625" style="182" customWidth="1"/>
    <col min="2049" max="2049" width="7.7109375" style="182" bestFit="1" customWidth="1"/>
    <col min="2050" max="2050" width="12.28515625" style="182" bestFit="1" customWidth="1"/>
    <col min="2051" max="2051" width="10.7109375" style="182" customWidth="1"/>
    <col min="2052" max="2052" width="13.5703125" style="182" bestFit="1" customWidth="1"/>
    <col min="2053" max="2053" width="13.140625" style="182" customWidth="1"/>
    <col min="2054" max="2054" width="14.85546875" style="182" bestFit="1" customWidth="1"/>
    <col min="2055" max="2300" width="9.140625" style="182"/>
    <col min="2301" max="2301" width="4.7109375" style="182" customWidth="1"/>
    <col min="2302" max="2302" width="11" style="182" customWidth="1"/>
    <col min="2303" max="2303" width="16.7109375" style="182" customWidth="1"/>
    <col min="2304" max="2304" width="41.28515625" style="182" customWidth="1"/>
    <col min="2305" max="2305" width="7.7109375" style="182" bestFit="1" customWidth="1"/>
    <col min="2306" max="2306" width="12.28515625" style="182" bestFit="1" customWidth="1"/>
    <col min="2307" max="2307" width="10.7109375" style="182" customWidth="1"/>
    <col min="2308" max="2308" width="13.5703125" style="182" bestFit="1" customWidth="1"/>
    <col min="2309" max="2309" width="13.140625" style="182" customWidth="1"/>
    <col min="2310" max="2310" width="14.85546875" style="182" bestFit="1" customWidth="1"/>
    <col min="2311" max="2556" width="9.140625" style="182"/>
    <col min="2557" max="2557" width="4.7109375" style="182" customWidth="1"/>
    <col min="2558" max="2558" width="11" style="182" customWidth="1"/>
    <col min="2559" max="2559" width="16.7109375" style="182" customWidth="1"/>
    <col min="2560" max="2560" width="41.28515625" style="182" customWidth="1"/>
    <col min="2561" max="2561" width="7.7109375" style="182" bestFit="1" customWidth="1"/>
    <col min="2562" max="2562" width="12.28515625" style="182" bestFit="1" customWidth="1"/>
    <col min="2563" max="2563" width="10.7109375" style="182" customWidth="1"/>
    <col min="2564" max="2564" width="13.5703125" style="182" bestFit="1" customWidth="1"/>
    <col min="2565" max="2565" width="13.140625" style="182" customWidth="1"/>
    <col min="2566" max="2566" width="14.85546875" style="182" bestFit="1" customWidth="1"/>
    <col min="2567" max="2812" width="9.140625" style="182"/>
    <col min="2813" max="2813" width="4.7109375" style="182" customWidth="1"/>
    <col min="2814" max="2814" width="11" style="182" customWidth="1"/>
    <col min="2815" max="2815" width="16.7109375" style="182" customWidth="1"/>
    <col min="2816" max="2816" width="41.28515625" style="182" customWidth="1"/>
    <col min="2817" max="2817" width="7.7109375" style="182" bestFit="1" customWidth="1"/>
    <col min="2818" max="2818" width="12.28515625" style="182" bestFit="1" customWidth="1"/>
    <col min="2819" max="2819" width="10.7109375" style="182" customWidth="1"/>
    <col min="2820" max="2820" width="13.5703125" style="182" bestFit="1" customWidth="1"/>
    <col min="2821" max="2821" width="13.140625" style="182" customWidth="1"/>
    <col min="2822" max="2822" width="14.85546875" style="182" bestFit="1" customWidth="1"/>
    <col min="2823" max="3068" width="9.140625" style="182"/>
    <col min="3069" max="3069" width="4.7109375" style="182" customWidth="1"/>
    <col min="3070" max="3070" width="11" style="182" customWidth="1"/>
    <col min="3071" max="3071" width="16.7109375" style="182" customWidth="1"/>
    <col min="3072" max="3072" width="41.28515625" style="182" customWidth="1"/>
    <col min="3073" max="3073" width="7.7109375" style="182" bestFit="1" customWidth="1"/>
    <col min="3074" max="3074" width="12.28515625" style="182" bestFit="1" customWidth="1"/>
    <col min="3075" max="3075" width="10.7109375" style="182" customWidth="1"/>
    <col min="3076" max="3076" width="13.5703125" style="182" bestFit="1" customWidth="1"/>
    <col min="3077" max="3077" width="13.140625" style="182" customWidth="1"/>
    <col min="3078" max="3078" width="14.85546875" style="182" bestFit="1" customWidth="1"/>
    <col min="3079" max="3324" width="9.140625" style="182"/>
    <col min="3325" max="3325" width="4.7109375" style="182" customWidth="1"/>
    <col min="3326" max="3326" width="11" style="182" customWidth="1"/>
    <col min="3327" max="3327" width="16.7109375" style="182" customWidth="1"/>
    <col min="3328" max="3328" width="41.28515625" style="182" customWidth="1"/>
    <col min="3329" max="3329" width="7.7109375" style="182" bestFit="1" customWidth="1"/>
    <col min="3330" max="3330" width="12.28515625" style="182" bestFit="1" customWidth="1"/>
    <col min="3331" max="3331" width="10.7109375" style="182" customWidth="1"/>
    <col min="3332" max="3332" width="13.5703125" style="182" bestFit="1" customWidth="1"/>
    <col min="3333" max="3333" width="13.140625" style="182" customWidth="1"/>
    <col min="3334" max="3334" width="14.85546875" style="182" bestFit="1" customWidth="1"/>
    <col min="3335" max="3580" width="9.140625" style="182"/>
    <col min="3581" max="3581" width="4.7109375" style="182" customWidth="1"/>
    <col min="3582" max="3582" width="11" style="182" customWidth="1"/>
    <col min="3583" max="3583" width="16.7109375" style="182" customWidth="1"/>
    <col min="3584" max="3584" width="41.28515625" style="182" customWidth="1"/>
    <col min="3585" max="3585" width="7.7109375" style="182" bestFit="1" customWidth="1"/>
    <col min="3586" max="3586" width="12.28515625" style="182" bestFit="1" customWidth="1"/>
    <col min="3587" max="3587" width="10.7109375" style="182" customWidth="1"/>
    <col min="3588" max="3588" width="13.5703125" style="182" bestFit="1" customWidth="1"/>
    <col min="3589" max="3589" width="13.140625" style="182" customWidth="1"/>
    <col min="3590" max="3590" width="14.85546875" style="182" bestFit="1" customWidth="1"/>
    <col min="3591" max="3836" width="9.140625" style="182"/>
    <col min="3837" max="3837" width="4.7109375" style="182" customWidth="1"/>
    <col min="3838" max="3838" width="11" style="182" customWidth="1"/>
    <col min="3839" max="3839" width="16.7109375" style="182" customWidth="1"/>
    <col min="3840" max="3840" width="41.28515625" style="182" customWidth="1"/>
    <col min="3841" max="3841" width="7.7109375" style="182" bestFit="1" customWidth="1"/>
    <col min="3842" max="3842" width="12.28515625" style="182" bestFit="1" customWidth="1"/>
    <col min="3843" max="3843" width="10.7109375" style="182" customWidth="1"/>
    <col min="3844" max="3844" width="13.5703125" style="182" bestFit="1" customWidth="1"/>
    <col min="3845" max="3845" width="13.140625" style="182" customWidth="1"/>
    <col min="3846" max="3846" width="14.85546875" style="182" bestFit="1" customWidth="1"/>
    <col min="3847" max="4092" width="9.140625" style="182"/>
    <col min="4093" max="4093" width="4.7109375" style="182" customWidth="1"/>
    <col min="4094" max="4094" width="11" style="182" customWidth="1"/>
    <col min="4095" max="4095" width="16.7109375" style="182" customWidth="1"/>
    <col min="4096" max="4096" width="41.28515625" style="182" customWidth="1"/>
    <col min="4097" max="4097" width="7.7109375" style="182" bestFit="1" customWidth="1"/>
    <col min="4098" max="4098" width="12.28515625" style="182" bestFit="1" customWidth="1"/>
    <col min="4099" max="4099" width="10.7109375" style="182" customWidth="1"/>
    <col min="4100" max="4100" width="13.5703125" style="182" bestFit="1" customWidth="1"/>
    <col min="4101" max="4101" width="13.140625" style="182" customWidth="1"/>
    <col min="4102" max="4102" width="14.85546875" style="182" bestFit="1" customWidth="1"/>
    <col min="4103" max="4348" width="9.140625" style="182"/>
    <col min="4349" max="4349" width="4.7109375" style="182" customWidth="1"/>
    <col min="4350" max="4350" width="11" style="182" customWidth="1"/>
    <col min="4351" max="4351" width="16.7109375" style="182" customWidth="1"/>
    <col min="4352" max="4352" width="41.28515625" style="182" customWidth="1"/>
    <col min="4353" max="4353" width="7.7109375" style="182" bestFit="1" customWidth="1"/>
    <col min="4354" max="4354" width="12.28515625" style="182" bestFit="1" customWidth="1"/>
    <col min="4355" max="4355" width="10.7109375" style="182" customWidth="1"/>
    <col min="4356" max="4356" width="13.5703125" style="182" bestFit="1" customWidth="1"/>
    <col min="4357" max="4357" width="13.140625" style="182" customWidth="1"/>
    <col min="4358" max="4358" width="14.85546875" style="182" bestFit="1" customWidth="1"/>
    <col min="4359" max="4604" width="9.140625" style="182"/>
    <col min="4605" max="4605" width="4.7109375" style="182" customWidth="1"/>
    <col min="4606" max="4606" width="11" style="182" customWidth="1"/>
    <col min="4607" max="4607" width="16.7109375" style="182" customWidth="1"/>
    <col min="4608" max="4608" width="41.28515625" style="182" customWidth="1"/>
    <col min="4609" max="4609" width="7.7109375" style="182" bestFit="1" customWidth="1"/>
    <col min="4610" max="4610" width="12.28515625" style="182" bestFit="1" customWidth="1"/>
    <col min="4611" max="4611" width="10.7109375" style="182" customWidth="1"/>
    <col min="4612" max="4612" width="13.5703125" style="182" bestFit="1" customWidth="1"/>
    <col min="4613" max="4613" width="13.140625" style="182" customWidth="1"/>
    <col min="4614" max="4614" width="14.85546875" style="182" bestFit="1" customWidth="1"/>
    <col min="4615" max="4860" width="9.140625" style="182"/>
    <col min="4861" max="4861" width="4.7109375" style="182" customWidth="1"/>
    <col min="4862" max="4862" width="11" style="182" customWidth="1"/>
    <col min="4863" max="4863" width="16.7109375" style="182" customWidth="1"/>
    <col min="4864" max="4864" width="41.28515625" style="182" customWidth="1"/>
    <col min="4865" max="4865" width="7.7109375" style="182" bestFit="1" customWidth="1"/>
    <col min="4866" max="4866" width="12.28515625" style="182" bestFit="1" customWidth="1"/>
    <col min="4867" max="4867" width="10.7109375" style="182" customWidth="1"/>
    <col min="4868" max="4868" width="13.5703125" style="182" bestFit="1" customWidth="1"/>
    <col min="4869" max="4869" width="13.140625" style="182" customWidth="1"/>
    <col min="4870" max="4870" width="14.85546875" style="182" bestFit="1" customWidth="1"/>
    <col min="4871" max="5116" width="9.140625" style="182"/>
    <col min="5117" max="5117" width="4.7109375" style="182" customWidth="1"/>
    <col min="5118" max="5118" width="11" style="182" customWidth="1"/>
    <col min="5119" max="5119" width="16.7109375" style="182" customWidth="1"/>
    <col min="5120" max="5120" width="41.28515625" style="182" customWidth="1"/>
    <col min="5121" max="5121" width="7.7109375" style="182" bestFit="1" customWidth="1"/>
    <col min="5122" max="5122" width="12.28515625" style="182" bestFit="1" customWidth="1"/>
    <col min="5123" max="5123" width="10.7109375" style="182" customWidth="1"/>
    <col min="5124" max="5124" width="13.5703125" style="182" bestFit="1" customWidth="1"/>
    <col min="5125" max="5125" width="13.140625" style="182" customWidth="1"/>
    <col min="5126" max="5126" width="14.85546875" style="182" bestFit="1" customWidth="1"/>
    <col min="5127" max="5372" width="9.140625" style="182"/>
    <col min="5373" max="5373" width="4.7109375" style="182" customWidth="1"/>
    <col min="5374" max="5374" width="11" style="182" customWidth="1"/>
    <col min="5375" max="5375" width="16.7109375" style="182" customWidth="1"/>
    <col min="5376" max="5376" width="41.28515625" style="182" customWidth="1"/>
    <col min="5377" max="5377" width="7.7109375" style="182" bestFit="1" customWidth="1"/>
    <col min="5378" max="5378" width="12.28515625" style="182" bestFit="1" customWidth="1"/>
    <col min="5379" max="5379" width="10.7109375" style="182" customWidth="1"/>
    <col min="5380" max="5380" width="13.5703125" style="182" bestFit="1" customWidth="1"/>
    <col min="5381" max="5381" width="13.140625" style="182" customWidth="1"/>
    <col min="5382" max="5382" width="14.85546875" style="182" bestFit="1" customWidth="1"/>
    <col min="5383" max="5628" width="9.140625" style="182"/>
    <col min="5629" max="5629" width="4.7109375" style="182" customWidth="1"/>
    <col min="5630" max="5630" width="11" style="182" customWidth="1"/>
    <col min="5631" max="5631" width="16.7109375" style="182" customWidth="1"/>
    <col min="5632" max="5632" width="41.28515625" style="182" customWidth="1"/>
    <col min="5633" max="5633" width="7.7109375" style="182" bestFit="1" customWidth="1"/>
    <col min="5634" max="5634" width="12.28515625" style="182" bestFit="1" customWidth="1"/>
    <col min="5635" max="5635" width="10.7109375" style="182" customWidth="1"/>
    <col min="5636" max="5636" width="13.5703125" style="182" bestFit="1" customWidth="1"/>
    <col min="5637" max="5637" width="13.140625" style="182" customWidth="1"/>
    <col min="5638" max="5638" width="14.85546875" style="182" bestFit="1" customWidth="1"/>
    <col min="5639" max="5884" width="9.140625" style="182"/>
    <col min="5885" max="5885" width="4.7109375" style="182" customWidth="1"/>
    <col min="5886" max="5886" width="11" style="182" customWidth="1"/>
    <col min="5887" max="5887" width="16.7109375" style="182" customWidth="1"/>
    <col min="5888" max="5888" width="41.28515625" style="182" customWidth="1"/>
    <col min="5889" max="5889" width="7.7109375" style="182" bestFit="1" customWidth="1"/>
    <col min="5890" max="5890" width="12.28515625" style="182" bestFit="1" customWidth="1"/>
    <col min="5891" max="5891" width="10.7109375" style="182" customWidth="1"/>
    <col min="5892" max="5892" width="13.5703125" style="182" bestFit="1" customWidth="1"/>
    <col min="5893" max="5893" width="13.140625" style="182" customWidth="1"/>
    <col min="5894" max="5894" width="14.85546875" style="182" bestFit="1" customWidth="1"/>
    <col min="5895" max="6140" width="9.140625" style="182"/>
    <col min="6141" max="6141" width="4.7109375" style="182" customWidth="1"/>
    <col min="6142" max="6142" width="11" style="182" customWidth="1"/>
    <col min="6143" max="6143" width="16.7109375" style="182" customWidth="1"/>
    <col min="6144" max="6144" width="41.28515625" style="182" customWidth="1"/>
    <col min="6145" max="6145" width="7.7109375" style="182" bestFit="1" customWidth="1"/>
    <col min="6146" max="6146" width="12.28515625" style="182" bestFit="1" customWidth="1"/>
    <col min="6147" max="6147" width="10.7109375" style="182" customWidth="1"/>
    <col min="6148" max="6148" width="13.5703125" style="182" bestFit="1" customWidth="1"/>
    <col min="6149" max="6149" width="13.140625" style="182" customWidth="1"/>
    <col min="6150" max="6150" width="14.85546875" style="182" bestFit="1" customWidth="1"/>
    <col min="6151" max="6396" width="9.140625" style="182"/>
    <col min="6397" max="6397" width="4.7109375" style="182" customWidth="1"/>
    <col min="6398" max="6398" width="11" style="182" customWidth="1"/>
    <col min="6399" max="6399" width="16.7109375" style="182" customWidth="1"/>
    <col min="6400" max="6400" width="41.28515625" style="182" customWidth="1"/>
    <col min="6401" max="6401" width="7.7109375" style="182" bestFit="1" customWidth="1"/>
    <col min="6402" max="6402" width="12.28515625" style="182" bestFit="1" customWidth="1"/>
    <col min="6403" max="6403" width="10.7109375" style="182" customWidth="1"/>
    <col min="6404" max="6404" width="13.5703125" style="182" bestFit="1" customWidth="1"/>
    <col min="6405" max="6405" width="13.140625" style="182" customWidth="1"/>
    <col min="6406" max="6406" width="14.85546875" style="182" bestFit="1" customWidth="1"/>
    <col min="6407" max="6652" width="9.140625" style="182"/>
    <col min="6653" max="6653" width="4.7109375" style="182" customWidth="1"/>
    <col min="6654" max="6654" width="11" style="182" customWidth="1"/>
    <col min="6655" max="6655" width="16.7109375" style="182" customWidth="1"/>
    <col min="6656" max="6656" width="41.28515625" style="182" customWidth="1"/>
    <col min="6657" max="6657" width="7.7109375" style="182" bestFit="1" customWidth="1"/>
    <col min="6658" max="6658" width="12.28515625" style="182" bestFit="1" customWidth="1"/>
    <col min="6659" max="6659" width="10.7109375" style="182" customWidth="1"/>
    <col min="6660" max="6660" width="13.5703125" style="182" bestFit="1" customWidth="1"/>
    <col min="6661" max="6661" width="13.140625" style="182" customWidth="1"/>
    <col min="6662" max="6662" width="14.85546875" style="182" bestFit="1" customWidth="1"/>
    <col min="6663" max="6908" width="9.140625" style="182"/>
    <col min="6909" max="6909" width="4.7109375" style="182" customWidth="1"/>
    <col min="6910" max="6910" width="11" style="182" customWidth="1"/>
    <col min="6911" max="6911" width="16.7109375" style="182" customWidth="1"/>
    <col min="6912" max="6912" width="41.28515625" style="182" customWidth="1"/>
    <col min="6913" max="6913" width="7.7109375" style="182" bestFit="1" customWidth="1"/>
    <col min="6914" max="6914" width="12.28515625" style="182" bestFit="1" customWidth="1"/>
    <col min="6915" max="6915" width="10.7109375" style="182" customWidth="1"/>
    <col min="6916" max="6916" width="13.5703125" style="182" bestFit="1" customWidth="1"/>
    <col min="6917" max="6917" width="13.140625" style="182" customWidth="1"/>
    <col min="6918" max="6918" width="14.85546875" style="182" bestFit="1" customWidth="1"/>
    <col min="6919" max="7164" width="9.140625" style="182"/>
    <col min="7165" max="7165" width="4.7109375" style="182" customWidth="1"/>
    <col min="7166" max="7166" width="11" style="182" customWidth="1"/>
    <col min="7167" max="7167" width="16.7109375" style="182" customWidth="1"/>
    <col min="7168" max="7168" width="41.28515625" style="182" customWidth="1"/>
    <col min="7169" max="7169" width="7.7109375" style="182" bestFit="1" customWidth="1"/>
    <col min="7170" max="7170" width="12.28515625" style="182" bestFit="1" customWidth="1"/>
    <col min="7171" max="7171" width="10.7109375" style="182" customWidth="1"/>
    <col min="7172" max="7172" width="13.5703125" style="182" bestFit="1" customWidth="1"/>
    <col min="7173" max="7173" width="13.140625" style="182" customWidth="1"/>
    <col min="7174" max="7174" width="14.85546875" style="182" bestFit="1" customWidth="1"/>
    <col min="7175" max="7420" width="9.140625" style="182"/>
    <col min="7421" max="7421" width="4.7109375" style="182" customWidth="1"/>
    <col min="7422" max="7422" width="11" style="182" customWidth="1"/>
    <col min="7423" max="7423" width="16.7109375" style="182" customWidth="1"/>
    <col min="7424" max="7424" width="41.28515625" style="182" customWidth="1"/>
    <col min="7425" max="7425" width="7.7109375" style="182" bestFit="1" customWidth="1"/>
    <col min="7426" max="7426" width="12.28515625" style="182" bestFit="1" customWidth="1"/>
    <col min="7427" max="7427" width="10.7109375" style="182" customWidth="1"/>
    <col min="7428" max="7428" width="13.5703125" style="182" bestFit="1" customWidth="1"/>
    <col min="7429" max="7429" width="13.140625" style="182" customWidth="1"/>
    <col min="7430" max="7430" width="14.85546875" style="182" bestFit="1" customWidth="1"/>
    <col min="7431" max="7676" width="9.140625" style="182"/>
    <col min="7677" max="7677" width="4.7109375" style="182" customWidth="1"/>
    <col min="7678" max="7678" width="11" style="182" customWidth="1"/>
    <col min="7679" max="7679" width="16.7109375" style="182" customWidth="1"/>
    <col min="7680" max="7680" width="41.28515625" style="182" customWidth="1"/>
    <col min="7681" max="7681" width="7.7109375" style="182" bestFit="1" customWidth="1"/>
    <col min="7682" max="7682" width="12.28515625" style="182" bestFit="1" customWidth="1"/>
    <col min="7683" max="7683" width="10.7109375" style="182" customWidth="1"/>
    <col min="7684" max="7684" width="13.5703125" style="182" bestFit="1" customWidth="1"/>
    <col min="7685" max="7685" width="13.140625" style="182" customWidth="1"/>
    <col min="7686" max="7686" width="14.85546875" style="182" bestFit="1" customWidth="1"/>
    <col min="7687" max="7932" width="9.140625" style="182"/>
    <col min="7933" max="7933" width="4.7109375" style="182" customWidth="1"/>
    <col min="7934" max="7934" width="11" style="182" customWidth="1"/>
    <col min="7935" max="7935" width="16.7109375" style="182" customWidth="1"/>
    <col min="7936" max="7936" width="41.28515625" style="182" customWidth="1"/>
    <col min="7937" max="7937" width="7.7109375" style="182" bestFit="1" customWidth="1"/>
    <col min="7938" max="7938" width="12.28515625" style="182" bestFit="1" customWidth="1"/>
    <col min="7939" max="7939" width="10.7109375" style="182" customWidth="1"/>
    <col min="7940" max="7940" width="13.5703125" style="182" bestFit="1" customWidth="1"/>
    <col min="7941" max="7941" width="13.140625" style="182" customWidth="1"/>
    <col min="7942" max="7942" width="14.85546875" style="182" bestFit="1" customWidth="1"/>
    <col min="7943" max="8188" width="9.140625" style="182"/>
    <col min="8189" max="8189" width="4.7109375" style="182" customWidth="1"/>
    <col min="8190" max="8190" width="11" style="182" customWidth="1"/>
    <col min="8191" max="8191" width="16.7109375" style="182" customWidth="1"/>
    <col min="8192" max="8192" width="41.28515625" style="182" customWidth="1"/>
    <col min="8193" max="8193" width="7.7109375" style="182" bestFit="1" customWidth="1"/>
    <col min="8194" max="8194" width="12.28515625" style="182" bestFit="1" customWidth="1"/>
    <col min="8195" max="8195" width="10.7109375" style="182" customWidth="1"/>
    <col min="8196" max="8196" width="13.5703125" style="182" bestFit="1" customWidth="1"/>
    <col min="8197" max="8197" width="13.140625" style="182" customWidth="1"/>
    <col min="8198" max="8198" width="14.85546875" style="182" bestFit="1" customWidth="1"/>
    <col min="8199" max="8444" width="9.140625" style="182"/>
    <col min="8445" max="8445" width="4.7109375" style="182" customWidth="1"/>
    <col min="8446" max="8446" width="11" style="182" customWidth="1"/>
    <col min="8447" max="8447" width="16.7109375" style="182" customWidth="1"/>
    <col min="8448" max="8448" width="41.28515625" style="182" customWidth="1"/>
    <col min="8449" max="8449" width="7.7109375" style="182" bestFit="1" customWidth="1"/>
    <col min="8450" max="8450" width="12.28515625" style="182" bestFit="1" customWidth="1"/>
    <col min="8451" max="8451" width="10.7109375" style="182" customWidth="1"/>
    <col min="8452" max="8452" width="13.5703125" style="182" bestFit="1" customWidth="1"/>
    <col min="8453" max="8453" width="13.140625" style="182" customWidth="1"/>
    <col min="8454" max="8454" width="14.85546875" style="182" bestFit="1" customWidth="1"/>
    <col min="8455" max="8700" width="9.140625" style="182"/>
    <col min="8701" max="8701" width="4.7109375" style="182" customWidth="1"/>
    <col min="8702" max="8702" width="11" style="182" customWidth="1"/>
    <col min="8703" max="8703" width="16.7109375" style="182" customWidth="1"/>
    <col min="8704" max="8704" width="41.28515625" style="182" customWidth="1"/>
    <col min="8705" max="8705" width="7.7109375" style="182" bestFit="1" customWidth="1"/>
    <col min="8706" max="8706" width="12.28515625" style="182" bestFit="1" customWidth="1"/>
    <col min="8707" max="8707" width="10.7109375" style="182" customWidth="1"/>
    <col min="8708" max="8708" width="13.5703125" style="182" bestFit="1" customWidth="1"/>
    <col min="8709" max="8709" width="13.140625" style="182" customWidth="1"/>
    <col min="8710" max="8710" width="14.85546875" style="182" bestFit="1" customWidth="1"/>
    <col min="8711" max="8956" width="9.140625" style="182"/>
    <col min="8957" max="8957" width="4.7109375" style="182" customWidth="1"/>
    <col min="8958" max="8958" width="11" style="182" customWidth="1"/>
    <col min="8959" max="8959" width="16.7109375" style="182" customWidth="1"/>
    <col min="8960" max="8960" width="41.28515625" style="182" customWidth="1"/>
    <col min="8961" max="8961" width="7.7109375" style="182" bestFit="1" customWidth="1"/>
    <col min="8962" max="8962" width="12.28515625" style="182" bestFit="1" customWidth="1"/>
    <col min="8963" max="8963" width="10.7109375" style="182" customWidth="1"/>
    <col min="8964" max="8964" width="13.5703125" style="182" bestFit="1" customWidth="1"/>
    <col min="8965" max="8965" width="13.140625" style="182" customWidth="1"/>
    <col min="8966" max="8966" width="14.85546875" style="182" bestFit="1" customWidth="1"/>
    <col min="8967" max="9212" width="9.140625" style="182"/>
    <col min="9213" max="9213" width="4.7109375" style="182" customWidth="1"/>
    <col min="9214" max="9214" width="11" style="182" customWidth="1"/>
    <col min="9215" max="9215" width="16.7109375" style="182" customWidth="1"/>
    <col min="9216" max="9216" width="41.28515625" style="182" customWidth="1"/>
    <col min="9217" max="9217" width="7.7109375" style="182" bestFit="1" customWidth="1"/>
    <col min="9218" max="9218" width="12.28515625" style="182" bestFit="1" customWidth="1"/>
    <col min="9219" max="9219" width="10.7109375" style="182" customWidth="1"/>
    <col min="9220" max="9220" width="13.5703125" style="182" bestFit="1" customWidth="1"/>
    <col min="9221" max="9221" width="13.140625" style="182" customWidth="1"/>
    <col min="9222" max="9222" width="14.85546875" style="182" bestFit="1" customWidth="1"/>
    <col min="9223" max="9468" width="9.140625" style="182"/>
    <col min="9469" max="9469" width="4.7109375" style="182" customWidth="1"/>
    <col min="9470" max="9470" width="11" style="182" customWidth="1"/>
    <col min="9471" max="9471" width="16.7109375" style="182" customWidth="1"/>
    <col min="9472" max="9472" width="41.28515625" style="182" customWidth="1"/>
    <col min="9473" max="9473" width="7.7109375" style="182" bestFit="1" customWidth="1"/>
    <col min="9474" max="9474" width="12.28515625" style="182" bestFit="1" customWidth="1"/>
    <col min="9475" max="9475" width="10.7109375" style="182" customWidth="1"/>
    <col min="9476" max="9476" width="13.5703125" style="182" bestFit="1" customWidth="1"/>
    <col min="9477" max="9477" width="13.140625" style="182" customWidth="1"/>
    <col min="9478" max="9478" width="14.85546875" style="182" bestFit="1" customWidth="1"/>
    <col min="9479" max="9724" width="9.140625" style="182"/>
    <col min="9725" max="9725" width="4.7109375" style="182" customWidth="1"/>
    <col min="9726" max="9726" width="11" style="182" customWidth="1"/>
    <col min="9727" max="9727" width="16.7109375" style="182" customWidth="1"/>
    <col min="9728" max="9728" width="41.28515625" style="182" customWidth="1"/>
    <col min="9729" max="9729" width="7.7109375" style="182" bestFit="1" customWidth="1"/>
    <col min="9730" max="9730" width="12.28515625" style="182" bestFit="1" customWidth="1"/>
    <col min="9731" max="9731" width="10.7109375" style="182" customWidth="1"/>
    <col min="9732" max="9732" width="13.5703125" style="182" bestFit="1" customWidth="1"/>
    <col min="9733" max="9733" width="13.140625" style="182" customWidth="1"/>
    <col min="9734" max="9734" width="14.85546875" style="182" bestFit="1" customWidth="1"/>
    <col min="9735" max="9980" width="9.140625" style="182"/>
    <col min="9981" max="9981" width="4.7109375" style="182" customWidth="1"/>
    <col min="9982" max="9982" width="11" style="182" customWidth="1"/>
    <col min="9983" max="9983" width="16.7109375" style="182" customWidth="1"/>
    <col min="9984" max="9984" width="41.28515625" style="182" customWidth="1"/>
    <col min="9985" max="9985" width="7.7109375" style="182" bestFit="1" customWidth="1"/>
    <col min="9986" max="9986" width="12.28515625" style="182" bestFit="1" customWidth="1"/>
    <col min="9987" max="9987" width="10.7109375" style="182" customWidth="1"/>
    <col min="9988" max="9988" width="13.5703125" style="182" bestFit="1" customWidth="1"/>
    <col min="9989" max="9989" width="13.140625" style="182" customWidth="1"/>
    <col min="9990" max="9990" width="14.85546875" style="182" bestFit="1" customWidth="1"/>
    <col min="9991" max="10236" width="9.140625" style="182"/>
    <col min="10237" max="10237" width="4.7109375" style="182" customWidth="1"/>
    <col min="10238" max="10238" width="11" style="182" customWidth="1"/>
    <col min="10239" max="10239" width="16.7109375" style="182" customWidth="1"/>
    <col min="10240" max="10240" width="41.28515625" style="182" customWidth="1"/>
    <col min="10241" max="10241" width="7.7109375" style="182" bestFit="1" customWidth="1"/>
    <col min="10242" max="10242" width="12.28515625" style="182" bestFit="1" customWidth="1"/>
    <col min="10243" max="10243" width="10.7109375" style="182" customWidth="1"/>
    <col min="10244" max="10244" width="13.5703125" style="182" bestFit="1" customWidth="1"/>
    <col min="10245" max="10245" width="13.140625" style="182" customWidth="1"/>
    <col min="10246" max="10246" width="14.85546875" style="182" bestFit="1" customWidth="1"/>
    <col min="10247" max="10492" width="9.140625" style="182"/>
    <col min="10493" max="10493" width="4.7109375" style="182" customWidth="1"/>
    <col min="10494" max="10494" width="11" style="182" customWidth="1"/>
    <col min="10495" max="10495" width="16.7109375" style="182" customWidth="1"/>
    <col min="10496" max="10496" width="41.28515625" style="182" customWidth="1"/>
    <col min="10497" max="10497" width="7.7109375" style="182" bestFit="1" customWidth="1"/>
    <col min="10498" max="10498" width="12.28515625" style="182" bestFit="1" customWidth="1"/>
    <col min="10499" max="10499" width="10.7109375" style="182" customWidth="1"/>
    <col min="10500" max="10500" width="13.5703125" style="182" bestFit="1" customWidth="1"/>
    <col min="10501" max="10501" width="13.140625" style="182" customWidth="1"/>
    <col min="10502" max="10502" width="14.85546875" style="182" bestFit="1" customWidth="1"/>
    <col min="10503" max="10748" width="9.140625" style="182"/>
    <col min="10749" max="10749" width="4.7109375" style="182" customWidth="1"/>
    <col min="10750" max="10750" width="11" style="182" customWidth="1"/>
    <col min="10751" max="10751" width="16.7109375" style="182" customWidth="1"/>
    <col min="10752" max="10752" width="41.28515625" style="182" customWidth="1"/>
    <col min="10753" max="10753" width="7.7109375" style="182" bestFit="1" customWidth="1"/>
    <col min="10754" max="10754" width="12.28515625" style="182" bestFit="1" customWidth="1"/>
    <col min="10755" max="10755" width="10.7109375" style="182" customWidth="1"/>
    <col min="10756" max="10756" width="13.5703125" style="182" bestFit="1" customWidth="1"/>
    <col min="10757" max="10757" width="13.140625" style="182" customWidth="1"/>
    <col min="10758" max="10758" width="14.85546875" style="182" bestFit="1" customWidth="1"/>
    <col min="10759" max="11004" width="9.140625" style="182"/>
    <col min="11005" max="11005" width="4.7109375" style="182" customWidth="1"/>
    <col min="11006" max="11006" width="11" style="182" customWidth="1"/>
    <col min="11007" max="11007" width="16.7109375" style="182" customWidth="1"/>
    <col min="11008" max="11008" width="41.28515625" style="182" customWidth="1"/>
    <col min="11009" max="11009" width="7.7109375" style="182" bestFit="1" customWidth="1"/>
    <col min="11010" max="11010" width="12.28515625" style="182" bestFit="1" customWidth="1"/>
    <col min="11011" max="11011" width="10.7109375" style="182" customWidth="1"/>
    <col min="11012" max="11012" width="13.5703125" style="182" bestFit="1" customWidth="1"/>
    <col min="11013" max="11013" width="13.140625" style="182" customWidth="1"/>
    <col min="11014" max="11014" width="14.85546875" style="182" bestFit="1" customWidth="1"/>
    <col min="11015" max="11260" width="9.140625" style="182"/>
    <col min="11261" max="11261" width="4.7109375" style="182" customWidth="1"/>
    <col min="11262" max="11262" width="11" style="182" customWidth="1"/>
    <col min="11263" max="11263" width="16.7109375" style="182" customWidth="1"/>
    <col min="11264" max="11264" width="41.28515625" style="182" customWidth="1"/>
    <col min="11265" max="11265" width="7.7109375" style="182" bestFit="1" customWidth="1"/>
    <col min="11266" max="11266" width="12.28515625" style="182" bestFit="1" customWidth="1"/>
    <col min="11267" max="11267" width="10.7109375" style="182" customWidth="1"/>
    <col min="11268" max="11268" width="13.5703125" style="182" bestFit="1" customWidth="1"/>
    <col min="11269" max="11269" width="13.140625" style="182" customWidth="1"/>
    <col min="11270" max="11270" width="14.85546875" style="182" bestFit="1" customWidth="1"/>
    <col min="11271" max="11516" width="9.140625" style="182"/>
    <col min="11517" max="11517" width="4.7109375" style="182" customWidth="1"/>
    <col min="11518" max="11518" width="11" style="182" customWidth="1"/>
    <col min="11519" max="11519" width="16.7109375" style="182" customWidth="1"/>
    <col min="11520" max="11520" width="41.28515625" style="182" customWidth="1"/>
    <col min="11521" max="11521" width="7.7109375" style="182" bestFit="1" customWidth="1"/>
    <col min="11522" max="11522" width="12.28515625" style="182" bestFit="1" customWidth="1"/>
    <col min="11523" max="11523" width="10.7109375" style="182" customWidth="1"/>
    <col min="11524" max="11524" width="13.5703125" style="182" bestFit="1" customWidth="1"/>
    <col min="11525" max="11525" width="13.140625" style="182" customWidth="1"/>
    <col min="11526" max="11526" width="14.85546875" style="182" bestFit="1" customWidth="1"/>
    <col min="11527" max="11772" width="9.140625" style="182"/>
    <col min="11773" max="11773" width="4.7109375" style="182" customWidth="1"/>
    <col min="11774" max="11774" width="11" style="182" customWidth="1"/>
    <col min="11775" max="11775" width="16.7109375" style="182" customWidth="1"/>
    <col min="11776" max="11776" width="41.28515625" style="182" customWidth="1"/>
    <col min="11777" max="11777" width="7.7109375" style="182" bestFit="1" customWidth="1"/>
    <col min="11778" max="11778" width="12.28515625" style="182" bestFit="1" customWidth="1"/>
    <col min="11779" max="11779" width="10.7109375" style="182" customWidth="1"/>
    <col min="11780" max="11780" width="13.5703125" style="182" bestFit="1" customWidth="1"/>
    <col min="11781" max="11781" width="13.140625" style="182" customWidth="1"/>
    <col min="11782" max="11782" width="14.85546875" style="182" bestFit="1" customWidth="1"/>
    <col min="11783" max="12028" width="9.140625" style="182"/>
    <col min="12029" max="12029" width="4.7109375" style="182" customWidth="1"/>
    <col min="12030" max="12030" width="11" style="182" customWidth="1"/>
    <col min="12031" max="12031" width="16.7109375" style="182" customWidth="1"/>
    <col min="12032" max="12032" width="41.28515625" style="182" customWidth="1"/>
    <col min="12033" max="12033" width="7.7109375" style="182" bestFit="1" customWidth="1"/>
    <col min="12034" max="12034" width="12.28515625" style="182" bestFit="1" customWidth="1"/>
    <col min="12035" max="12035" width="10.7109375" style="182" customWidth="1"/>
    <col min="12036" max="12036" width="13.5703125" style="182" bestFit="1" customWidth="1"/>
    <col min="12037" max="12037" width="13.140625" style="182" customWidth="1"/>
    <col min="12038" max="12038" width="14.85546875" style="182" bestFit="1" customWidth="1"/>
    <col min="12039" max="12284" width="9.140625" style="182"/>
    <col min="12285" max="12285" width="4.7109375" style="182" customWidth="1"/>
    <col min="12286" max="12286" width="11" style="182" customWidth="1"/>
    <col min="12287" max="12287" width="16.7109375" style="182" customWidth="1"/>
    <col min="12288" max="12288" width="41.28515625" style="182" customWidth="1"/>
    <col min="12289" max="12289" width="7.7109375" style="182" bestFit="1" customWidth="1"/>
    <col min="12290" max="12290" width="12.28515625" style="182" bestFit="1" customWidth="1"/>
    <col min="12291" max="12291" width="10.7109375" style="182" customWidth="1"/>
    <col min="12292" max="12292" width="13.5703125" style="182" bestFit="1" customWidth="1"/>
    <col min="12293" max="12293" width="13.140625" style="182" customWidth="1"/>
    <col min="12294" max="12294" width="14.85546875" style="182" bestFit="1" customWidth="1"/>
    <col min="12295" max="12540" width="9.140625" style="182"/>
    <col min="12541" max="12541" width="4.7109375" style="182" customWidth="1"/>
    <col min="12542" max="12542" width="11" style="182" customWidth="1"/>
    <col min="12543" max="12543" width="16.7109375" style="182" customWidth="1"/>
    <col min="12544" max="12544" width="41.28515625" style="182" customWidth="1"/>
    <col min="12545" max="12545" width="7.7109375" style="182" bestFit="1" customWidth="1"/>
    <col min="12546" max="12546" width="12.28515625" style="182" bestFit="1" customWidth="1"/>
    <col min="12547" max="12547" width="10.7109375" style="182" customWidth="1"/>
    <col min="12548" max="12548" width="13.5703125" style="182" bestFit="1" customWidth="1"/>
    <col min="12549" max="12549" width="13.140625" style="182" customWidth="1"/>
    <col min="12550" max="12550" width="14.85546875" style="182" bestFit="1" customWidth="1"/>
    <col min="12551" max="12796" width="9.140625" style="182"/>
    <col min="12797" max="12797" width="4.7109375" style="182" customWidth="1"/>
    <col min="12798" max="12798" width="11" style="182" customWidth="1"/>
    <col min="12799" max="12799" width="16.7109375" style="182" customWidth="1"/>
    <col min="12800" max="12800" width="41.28515625" style="182" customWidth="1"/>
    <col min="12801" max="12801" width="7.7109375" style="182" bestFit="1" customWidth="1"/>
    <col min="12802" max="12802" width="12.28515625" style="182" bestFit="1" customWidth="1"/>
    <col min="12803" max="12803" width="10.7109375" style="182" customWidth="1"/>
    <col min="12804" max="12804" width="13.5703125" style="182" bestFit="1" customWidth="1"/>
    <col min="12805" max="12805" width="13.140625" style="182" customWidth="1"/>
    <col min="12806" max="12806" width="14.85546875" style="182" bestFit="1" customWidth="1"/>
    <col min="12807" max="13052" width="9.140625" style="182"/>
    <col min="13053" max="13053" width="4.7109375" style="182" customWidth="1"/>
    <col min="13054" max="13054" width="11" style="182" customWidth="1"/>
    <col min="13055" max="13055" width="16.7109375" style="182" customWidth="1"/>
    <col min="13056" max="13056" width="41.28515625" style="182" customWidth="1"/>
    <col min="13057" max="13057" width="7.7109375" style="182" bestFit="1" customWidth="1"/>
    <col min="13058" max="13058" width="12.28515625" style="182" bestFit="1" customWidth="1"/>
    <col min="13059" max="13059" width="10.7109375" style="182" customWidth="1"/>
    <col min="13060" max="13060" width="13.5703125" style="182" bestFit="1" customWidth="1"/>
    <col min="13061" max="13061" width="13.140625" style="182" customWidth="1"/>
    <col min="13062" max="13062" width="14.85546875" style="182" bestFit="1" customWidth="1"/>
    <col min="13063" max="13308" width="9.140625" style="182"/>
    <col min="13309" max="13309" width="4.7109375" style="182" customWidth="1"/>
    <col min="13310" max="13310" width="11" style="182" customWidth="1"/>
    <col min="13311" max="13311" width="16.7109375" style="182" customWidth="1"/>
    <col min="13312" max="13312" width="41.28515625" style="182" customWidth="1"/>
    <col min="13313" max="13313" width="7.7109375" style="182" bestFit="1" customWidth="1"/>
    <col min="13314" max="13314" width="12.28515625" style="182" bestFit="1" customWidth="1"/>
    <col min="13315" max="13315" width="10.7109375" style="182" customWidth="1"/>
    <col min="13316" max="13316" width="13.5703125" style="182" bestFit="1" customWidth="1"/>
    <col min="13317" max="13317" width="13.140625" style="182" customWidth="1"/>
    <col min="13318" max="13318" width="14.85546875" style="182" bestFit="1" customWidth="1"/>
    <col min="13319" max="13564" width="9.140625" style="182"/>
    <col min="13565" max="13565" width="4.7109375" style="182" customWidth="1"/>
    <col min="13566" max="13566" width="11" style="182" customWidth="1"/>
    <col min="13567" max="13567" width="16.7109375" style="182" customWidth="1"/>
    <col min="13568" max="13568" width="41.28515625" style="182" customWidth="1"/>
    <col min="13569" max="13569" width="7.7109375" style="182" bestFit="1" customWidth="1"/>
    <col min="13570" max="13570" width="12.28515625" style="182" bestFit="1" customWidth="1"/>
    <col min="13571" max="13571" width="10.7109375" style="182" customWidth="1"/>
    <col min="13572" max="13572" width="13.5703125" style="182" bestFit="1" customWidth="1"/>
    <col min="13573" max="13573" width="13.140625" style="182" customWidth="1"/>
    <col min="13574" max="13574" width="14.85546875" style="182" bestFit="1" customWidth="1"/>
    <col min="13575" max="13820" width="9.140625" style="182"/>
    <col min="13821" max="13821" width="4.7109375" style="182" customWidth="1"/>
    <col min="13822" max="13822" width="11" style="182" customWidth="1"/>
    <col min="13823" max="13823" width="16.7109375" style="182" customWidth="1"/>
    <col min="13824" max="13824" width="41.28515625" style="182" customWidth="1"/>
    <col min="13825" max="13825" width="7.7109375" style="182" bestFit="1" customWidth="1"/>
    <col min="13826" max="13826" width="12.28515625" style="182" bestFit="1" customWidth="1"/>
    <col min="13827" max="13827" width="10.7109375" style="182" customWidth="1"/>
    <col min="13828" max="13828" width="13.5703125" style="182" bestFit="1" customWidth="1"/>
    <col min="13829" max="13829" width="13.140625" style="182" customWidth="1"/>
    <col min="13830" max="13830" width="14.85546875" style="182" bestFit="1" customWidth="1"/>
    <col min="13831" max="14076" width="9.140625" style="182"/>
    <col min="14077" max="14077" width="4.7109375" style="182" customWidth="1"/>
    <col min="14078" max="14078" width="11" style="182" customWidth="1"/>
    <col min="14079" max="14079" width="16.7109375" style="182" customWidth="1"/>
    <col min="14080" max="14080" width="41.28515625" style="182" customWidth="1"/>
    <col min="14081" max="14081" width="7.7109375" style="182" bestFit="1" customWidth="1"/>
    <col min="14082" max="14082" width="12.28515625" style="182" bestFit="1" customWidth="1"/>
    <col min="14083" max="14083" width="10.7109375" style="182" customWidth="1"/>
    <col min="14084" max="14084" width="13.5703125" style="182" bestFit="1" customWidth="1"/>
    <col min="14085" max="14085" width="13.140625" style="182" customWidth="1"/>
    <col min="14086" max="14086" width="14.85546875" style="182" bestFit="1" customWidth="1"/>
    <col min="14087" max="14332" width="9.140625" style="182"/>
    <col min="14333" max="14333" width="4.7109375" style="182" customWidth="1"/>
    <col min="14334" max="14334" width="11" style="182" customWidth="1"/>
    <col min="14335" max="14335" width="16.7109375" style="182" customWidth="1"/>
    <col min="14336" max="14336" width="41.28515625" style="182" customWidth="1"/>
    <col min="14337" max="14337" width="7.7109375" style="182" bestFit="1" customWidth="1"/>
    <col min="14338" max="14338" width="12.28515625" style="182" bestFit="1" customWidth="1"/>
    <col min="14339" max="14339" width="10.7109375" style="182" customWidth="1"/>
    <col min="14340" max="14340" width="13.5703125" style="182" bestFit="1" customWidth="1"/>
    <col min="14341" max="14341" width="13.140625" style="182" customWidth="1"/>
    <col min="14342" max="14342" width="14.85546875" style="182" bestFit="1" customWidth="1"/>
    <col min="14343" max="14588" width="9.140625" style="182"/>
    <col min="14589" max="14589" width="4.7109375" style="182" customWidth="1"/>
    <col min="14590" max="14590" width="11" style="182" customWidth="1"/>
    <col min="14591" max="14591" width="16.7109375" style="182" customWidth="1"/>
    <col min="14592" max="14592" width="41.28515625" style="182" customWidth="1"/>
    <col min="14593" max="14593" width="7.7109375" style="182" bestFit="1" customWidth="1"/>
    <col min="14594" max="14594" width="12.28515625" style="182" bestFit="1" customWidth="1"/>
    <col min="14595" max="14595" width="10.7109375" style="182" customWidth="1"/>
    <col min="14596" max="14596" width="13.5703125" style="182" bestFit="1" customWidth="1"/>
    <col min="14597" max="14597" width="13.140625" style="182" customWidth="1"/>
    <col min="14598" max="14598" width="14.85546875" style="182" bestFit="1" customWidth="1"/>
    <col min="14599" max="14844" width="9.140625" style="182"/>
    <col min="14845" max="14845" width="4.7109375" style="182" customWidth="1"/>
    <col min="14846" max="14846" width="11" style="182" customWidth="1"/>
    <col min="14847" max="14847" width="16.7109375" style="182" customWidth="1"/>
    <col min="14848" max="14848" width="41.28515625" style="182" customWidth="1"/>
    <col min="14849" max="14849" width="7.7109375" style="182" bestFit="1" customWidth="1"/>
    <col min="14850" max="14850" width="12.28515625" style="182" bestFit="1" customWidth="1"/>
    <col min="14851" max="14851" width="10.7109375" style="182" customWidth="1"/>
    <col min="14852" max="14852" width="13.5703125" style="182" bestFit="1" customWidth="1"/>
    <col min="14853" max="14853" width="13.140625" style="182" customWidth="1"/>
    <col min="14854" max="14854" width="14.85546875" style="182" bestFit="1" customWidth="1"/>
    <col min="14855" max="15100" width="9.140625" style="182"/>
    <col min="15101" max="15101" width="4.7109375" style="182" customWidth="1"/>
    <col min="15102" max="15102" width="11" style="182" customWidth="1"/>
    <col min="15103" max="15103" width="16.7109375" style="182" customWidth="1"/>
    <col min="15104" max="15104" width="41.28515625" style="182" customWidth="1"/>
    <col min="15105" max="15105" width="7.7109375" style="182" bestFit="1" customWidth="1"/>
    <col min="15106" max="15106" width="12.28515625" style="182" bestFit="1" customWidth="1"/>
    <col min="15107" max="15107" width="10.7109375" style="182" customWidth="1"/>
    <col min="15108" max="15108" width="13.5703125" style="182" bestFit="1" customWidth="1"/>
    <col min="15109" max="15109" width="13.140625" style="182" customWidth="1"/>
    <col min="15110" max="15110" width="14.85546875" style="182" bestFit="1" customWidth="1"/>
    <col min="15111" max="15356" width="9.140625" style="182"/>
    <col min="15357" max="15357" width="4.7109375" style="182" customWidth="1"/>
    <col min="15358" max="15358" width="11" style="182" customWidth="1"/>
    <col min="15359" max="15359" width="16.7109375" style="182" customWidth="1"/>
    <col min="15360" max="15360" width="41.28515625" style="182" customWidth="1"/>
    <col min="15361" max="15361" width="7.7109375" style="182" bestFit="1" customWidth="1"/>
    <col min="15362" max="15362" width="12.28515625" style="182" bestFit="1" customWidth="1"/>
    <col min="15363" max="15363" width="10.7109375" style="182" customWidth="1"/>
    <col min="15364" max="15364" width="13.5703125" style="182" bestFit="1" customWidth="1"/>
    <col min="15365" max="15365" width="13.140625" style="182" customWidth="1"/>
    <col min="15366" max="15366" width="14.85546875" style="182" bestFit="1" customWidth="1"/>
    <col min="15367" max="15612" width="9.140625" style="182"/>
    <col min="15613" max="15613" width="4.7109375" style="182" customWidth="1"/>
    <col min="15614" max="15614" width="11" style="182" customWidth="1"/>
    <col min="15615" max="15615" width="16.7109375" style="182" customWidth="1"/>
    <col min="15616" max="15616" width="41.28515625" style="182" customWidth="1"/>
    <col min="15617" max="15617" width="7.7109375" style="182" bestFit="1" customWidth="1"/>
    <col min="15618" max="15618" width="12.28515625" style="182" bestFit="1" customWidth="1"/>
    <col min="15619" max="15619" width="10.7109375" style="182" customWidth="1"/>
    <col min="15620" max="15620" width="13.5703125" style="182" bestFit="1" customWidth="1"/>
    <col min="15621" max="15621" width="13.140625" style="182" customWidth="1"/>
    <col min="15622" max="15622" width="14.85546875" style="182" bestFit="1" customWidth="1"/>
    <col min="15623" max="15868" width="9.140625" style="182"/>
    <col min="15869" max="15869" width="4.7109375" style="182" customWidth="1"/>
    <col min="15870" max="15870" width="11" style="182" customWidth="1"/>
    <col min="15871" max="15871" width="16.7109375" style="182" customWidth="1"/>
    <col min="15872" max="15872" width="41.28515625" style="182" customWidth="1"/>
    <col min="15873" max="15873" width="7.7109375" style="182" bestFit="1" customWidth="1"/>
    <col min="15874" max="15874" width="12.28515625" style="182" bestFit="1" customWidth="1"/>
    <col min="15875" max="15875" width="10.7109375" style="182" customWidth="1"/>
    <col min="15876" max="15876" width="13.5703125" style="182" bestFit="1" customWidth="1"/>
    <col min="15877" max="15877" width="13.140625" style="182" customWidth="1"/>
    <col min="15878" max="15878" width="14.85546875" style="182" bestFit="1" customWidth="1"/>
    <col min="15879" max="16124" width="9.140625" style="182"/>
    <col min="16125" max="16125" width="4.7109375" style="182" customWidth="1"/>
    <col min="16126" max="16126" width="11" style="182" customWidth="1"/>
    <col min="16127" max="16127" width="16.7109375" style="182" customWidth="1"/>
    <col min="16128" max="16128" width="41.28515625" style="182" customWidth="1"/>
    <col min="16129" max="16129" width="7.7109375" style="182" bestFit="1" customWidth="1"/>
    <col min="16130" max="16130" width="12.28515625" style="182" bestFit="1" customWidth="1"/>
    <col min="16131" max="16131" width="10.7109375" style="182" customWidth="1"/>
    <col min="16132" max="16132" width="13.5703125" style="182" bestFit="1" customWidth="1"/>
    <col min="16133" max="16133" width="13.140625" style="182" customWidth="1"/>
    <col min="16134" max="16134" width="14.85546875" style="182" bestFit="1" customWidth="1"/>
    <col min="16135" max="16384" width="9.140625" style="182"/>
  </cols>
  <sheetData>
    <row r="1" spans="1:8" ht="15.75">
      <c r="A1" s="181" t="s">
        <v>221</v>
      </c>
      <c r="B1" s="181"/>
      <c r="G1" s="184"/>
    </row>
    <row r="2" spans="1:8">
      <c r="A2" s="185" t="s">
        <v>229</v>
      </c>
      <c r="B2" s="185" t="s">
        <v>230</v>
      </c>
      <c r="C2" s="186" t="s">
        <v>231</v>
      </c>
      <c r="D2" s="185" t="s">
        <v>232</v>
      </c>
      <c r="E2" s="187" t="s">
        <v>233</v>
      </c>
      <c r="F2" s="187" t="s">
        <v>234</v>
      </c>
      <c r="G2" s="185" t="s">
        <v>235</v>
      </c>
      <c r="H2" s="185" t="s">
        <v>236</v>
      </c>
    </row>
    <row r="3" spans="1:8" s="184" customFormat="1">
      <c r="A3" s="187"/>
      <c r="B3" s="187"/>
      <c r="C3" s="188"/>
      <c r="D3" s="187"/>
      <c r="E3" s="187"/>
      <c r="F3" s="187"/>
      <c r="G3" s="187"/>
      <c r="H3" s="187"/>
    </row>
    <row r="4" spans="1:8">
      <c r="A4" s="189" t="s">
        <v>237</v>
      </c>
      <c r="B4" s="190" t="s">
        <v>238</v>
      </c>
      <c r="C4" s="191" t="s">
        <v>239</v>
      </c>
      <c r="D4" s="192">
        <v>3</v>
      </c>
      <c r="E4" s="193"/>
      <c r="F4" s="193"/>
      <c r="G4" s="194">
        <f>D4*E4</f>
        <v>0</v>
      </c>
      <c r="H4" s="194">
        <f>D4*F4</f>
        <v>0</v>
      </c>
    </row>
    <row r="5" spans="1:8">
      <c r="A5" s="189" t="s">
        <v>240</v>
      </c>
      <c r="B5" s="190" t="s">
        <v>241</v>
      </c>
      <c r="C5" s="191" t="s">
        <v>242</v>
      </c>
      <c r="D5" s="192">
        <v>3</v>
      </c>
      <c r="E5" s="193"/>
      <c r="F5" s="193"/>
      <c r="G5" s="194">
        <f>D5*E5</f>
        <v>0</v>
      </c>
      <c r="H5" s="194">
        <f>D5*F5</f>
        <v>0</v>
      </c>
    </row>
    <row r="6" spans="1:8">
      <c r="A6" s="189" t="s">
        <v>243</v>
      </c>
      <c r="B6" s="190" t="s">
        <v>244</v>
      </c>
      <c r="C6" s="191" t="s">
        <v>245</v>
      </c>
      <c r="D6" s="195">
        <v>3</v>
      </c>
      <c r="E6" s="193"/>
      <c r="F6" s="193"/>
      <c r="G6" s="194">
        <f t="shared" ref="G6:G28" si="0">D6*E6</f>
        <v>0</v>
      </c>
      <c r="H6" s="194">
        <f t="shared" ref="H6:H28" si="1">D6*F6</f>
        <v>0</v>
      </c>
    </row>
    <row r="7" spans="1:8">
      <c r="A7" s="189" t="s">
        <v>246</v>
      </c>
      <c r="B7" s="190"/>
      <c r="C7" s="191" t="s">
        <v>247</v>
      </c>
      <c r="D7" s="195">
        <v>3</v>
      </c>
      <c r="E7" s="193"/>
      <c r="F7" s="193"/>
      <c r="G7" s="194">
        <f t="shared" si="0"/>
        <v>0</v>
      </c>
      <c r="H7" s="194">
        <f t="shared" si="1"/>
        <v>0</v>
      </c>
    </row>
    <row r="8" spans="1:8">
      <c r="A8" s="189" t="s">
        <v>248</v>
      </c>
      <c r="B8" s="190"/>
      <c r="C8" s="196" t="s">
        <v>249</v>
      </c>
      <c r="D8" s="195">
        <v>1</v>
      </c>
      <c r="E8" s="193"/>
      <c r="F8" s="193"/>
      <c r="G8" s="194">
        <f t="shared" si="0"/>
        <v>0</v>
      </c>
      <c r="H8" s="194">
        <f t="shared" si="1"/>
        <v>0</v>
      </c>
    </row>
    <row r="9" spans="1:8">
      <c r="A9" s="189" t="s">
        <v>250</v>
      </c>
      <c r="B9" s="190"/>
      <c r="C9" s="191" t="s">
        <v>251</v>
      </c>
      <c r="D9" s="195">
        <v>1</v>
      </c>
      <c r="E9" s="193"/>
      <c r="F9" s="193"/>
      <c r="G9" s="194">
        <f t="shared" si="0"/>
        <v>0</v>
      </c>
      <c r="H9" s="194">
        <f t="shared" si="1"/>
        <v>0</v>
      </c>
    </row>
    <row r="10" spans="1:8">
      <c r="A10" s="189" t="s">
        <v>252</v>
      </c>
      <c r="B10" s="190" t="s">
        <v>253</v>
      </c>
      <c r="C10" s="196" t="s">
        <v>254</v>
      </c>
      <c r="D10" s="195">
        <v>2</v>
      </c>
      <c r="E10" s="193"/>
      <c r="F10" s="193"/>
      <c r="G10" s="194">
        <f t="shared" si="0"/>
        <v>0</v>
      </c>
      <c r="H10" s="194">
        <f t="shared" si="1"/>
        <v>0</v>
      </c>
    </row>
    <row r="11" spans="1:8">
      <c r="A11" s="189" t="s">
        <v>255</v>
      </c>
      <c r="B11" s="190"/>
      <c r="C11" s="196" t="s">
        <v>256</v>
      </c>
      <c r="D11" s="195">
        <v>4</v>
      </c>
      <c r="E11" s="193"/>
      <c r="F11" s="193"/>
      <c r="G11" s="194">
        <f t="shared" si="0"/>
        <v>0</v>
      </c>
      <c r="H11" s="194">
        <f t="shared" si="1"/>
        <v>0</v>
      </c>
    </row>
    <row r="12" spans="1:8" ht="25.5">
      <c r="A12" s="189" t="s">
        <v>257</v>
      </c>
      <c r="B12" s="190"/>
      <c r="C12" s="196" t="s">
        <v>258</v>
      </c>
      <c r="D12" s="195">
        <v>2</v>
      </c>
      <c r="E12" s="193"/>
      <c r="F12" s="193"/>
      <c r="G12" s="194">
        <f t="shared" si="0"/>
        <v>0</v>
      </c>
      <c r="H12" s="194">
        <f t="shared" si="1"/>
        <v>0</v>
      </c>
    </row>
    <row r="13" spans="1:8">
      <c r="A13" s="189" t="s">
        <v>259</v>
      </c>
      <c r="B13" s="190" t="s">
        <v>260</v>
      </c>
      <c r="C13" s="196" t="s">
        <v>261</v>
      </c>
      <c r="D13" s="195">
        <v>3</v>
      </c>
      <c r="E13" s="193"/>
      <c r="F13" s="193"/>
      <c r="G13" s="194">
        <f t="shared" si="0"/>
        <v>0</v>
      </c>
      <c r="H13" s="194">
        <f t="shared" si="1"/>
        <v>0</v>
      </c>
    </row>
    <row r="14" spans="1:8" ht="12.75" customHeight="1">
      <c r="A14" s="189" t="s">
        <v>262</v>
      </c>
      <c r="B14" s="190"/>
      <c r="C14" s="191" t="s">
        <v>263</v>
      </c>
      <c r="D14" s="195">
        <v>100</v>
      </c>
      <c r="E14" s="193"/>
      <c r="F14" s="193"/>
      <c r="G14" s="194">
        <f t="shared" si="0"/>
        <v>0</v>
      </c>
      <c r="H14" s="194">
        <f t="shared" si="1"/>
        <v>0</v>
      </c>
    </row>
    <row r="15" spans="1:8" ht="12.75" customHeight="1">
      <c r="A15" s="189" t="s">
        <v>264</v>
      </c>
      <c r="B15" s="190"/>
      <c r="C15" s="191" t="s">
        <v>265</v>
      </c>
      <c r="D15" s="195">
        <v>100</v>
      </c>
      <c r="E15" s="193"/>
      <c r="F15" s="193"/>
      <c r="G15" s="194">
        <f t="shared" si="0"/>
        <v>0</v>
      </c>
      <c r="H15" s="194">
        <f t="shared" si="1"/>
        <v>0</v>
      </c>
    </row>
    <row r="16" spans="1:8" ht="12.75" customHeight="1">
      <c r="A16" s="189" t="s">
        <v>266</v>
      </c>
      <c r="B16" s="190"/>
      <c r="C16" s="191" t="s">
        <v>267</v>
      </c>
      <c r="D16" s="195">
        <v>1</v>
      </c>
      <c r="E16" s="193"/>
      <c r="F16" s="193"/>
      <c r="G16" s="194">
        <f t="shared" si="0"/>
        <v>0</v>
      </c>
      <c r="H16" s="194">
        <f t="shared" si="1"/>
        <v>0</v>
      </c>
    </row>
    <row r="17" spans="1:8" ht="12.75" customHeight="1">
      <c r="A17" s="189" t="s">
        <v>268</v>
      </c>
      <c r="B17" s="190"/>
      <c r="C17" s="197" t="s">
        <v>269</v>
      </c>
      <c r="D17" s="195">
        <v>2</v>
      </c>
      <c r="E17" s="193"/>
      <c r="F17" s="193"/>
      <c r="G17" s="194">
        <f t="shared" si="0"/>
        <v>0</v>
      </c>
      <c r="H17" s="194">
        <f t="shared" si="1"/>
        <v>0</v>
      </c>
    </row>
    <row r="18" spans="1:8" ht="12.75" customHeight="1">
      <c r="A18" s="189" t="s">
        <v>270</v>
      </c>
      <c r="B18" s="190"/>
      <c r="C18" s="197" t="s">
        <v>271</v>
      </c>
      <c r="D18" s="195">
        <v>10</v>
      </c>
      <c r="E18" s="193"/>
      <c r="F18" s="193"/>
      <c r="G18" s="194">
        <f t="shared" si="0"/>
        <v>0</v>
      </c>
      <c r="H18" s="194">
        <f t="shared" si="1"/>
        <v>0</v>
      </c>
    </row>
    <row r="19" spans="1:8" ht="12.75" customHeight="1">
      <c r="A19" s="189" t="s">
        <v>272</v>
      </c>
      <c r="B19" s="190" t="s">
        <v>273</v>
      </c>
      <c r="C19" s="197" t="s">
        <v>274</v>
      </c>
      <c r="D19" s="195">
        <v>200</v>
      </c>
      <c r="E19" s="193"/>
      <c r="F19" s="193"/>
      <c r="G19" s="194">
        <f>D19*E19</f>
        <v>0</v>
      </c>
      <c r="H19" s="194">
        <f>D19*F19</f>
        <v>0</v>
      </c>
    </row>
    <row r="20" spans="1:8" ht="12.75" customHeight="1">
      <c r="A20" s="189" t="s">
        <v>275</v>
      </c>
      <c r="B20" s="190" t="s">
        <v>276</v>
      </c>
      <c r="C20" s="197" t="s">
        <v>277</v>
      </c>
      <c r="D20" s="195">
        <v>20</v>
      </c>
      <c r="E20" s="193"/>
      <c r="F20" s="193"/>
      <c r="G20" s="194">
        <f t="shared" ref="G20:G23" si="2">D20*E20</f>
        <v>0</v>
      </c>
      <c r="H20" s="194">
        <f t="shared" ref="H20:H23" si="3">D20*F20</f>
        <v>0</v>
      </c>
    </row>
    <row r="21" spans="1:8" ht="12.75" customHeight="1">
      <c r="A21" s="189" t="s">
        <v>278</v>
      </c>
      <c r="B21" s="190" t="s">
        <v>279</v>
      </c>
      <c r="C21" s="197" t="s">
        <v>280</v>
      </c>
      <c r="D21" s="195">
        <v>500</v>
      </c>
      <c r="E21" s="193"/>
      <c r="F21" s="193"/>
      <c r="G21" s="194">
        <f t="shared" si="2"/>
        <v>0</v>
      </c>
      <c r="H21" s="194">
        <f t="shared" si="3"/>
        <v>0</v>
      </c>
    </row>
    <row r="22" spans="1:8" ht="12.75" customHeight="1">
      <c r="A22" s="189" t="s">
        <v>281</v>
      </c>
      <c r="B22" s="190"/>
      <c r="C22" s="197" t="s">
        <v>282</v>
      </c>
      <c r="D22" s="195">
        <v>200</v>
      </c>
      <c r="E22" s="193"/>
      <c r="F22" s="193"/>
      <c r="G22" s="194">
        <f t="shared" si="2"/>
        <v>0</v>
      </c>
      <c r="H22" s="194">
        <f t="shared" si="3"/>
        <v>0</v>
      </c>
    </row>
    <row r="23" spans="1:8" ht="12.75" customHeight="1">
      <c r="A23" s="189" t="s">
        <v>283</v>
      </c>
      <c r="B23" s="190"/>
      <c r="C23" s="197" t="s">
        <v>284</v>
      </c>
      <c r="D23" s="195">
        <v>200</v>
      </c>
      <c r="E23" s="193"/>
      <c r="F23" s="193"/>
      <c r="G23" s="194">
        <f t="shared" si="2"/>
        <v>0</v>
      </c>
      <c r="H23" s="194">
        <f t="shared" si="3"/>
        <v>0</v>
      </c>
    </row>
    <row r="24" spans="1:8">
      <c r="A24" s="189" t="s">
        <v>285</v>
      </c>
      <c r="B24" s="190"/>
      <c r="C24" s="197" t="s">
        <v>286</v>
      </c>
      <c r="D24" s="195">
        <v>1</v>
      </c>
      <c r="E24" s="193"/>
      <c r="F24" s="193"/>
      <c r="G24" s="194">
        <f t="shared" si="0"/>
        <v>0</v>
      </c>
      <c r="H24" s="194">
        <f t="shared" si="1"/>
        <v>0</v>
      </c>
    </row>
    <row r="25" spans="1:8">
      <c r="A25" s="189" t="s">
        <v>287</v>
      </c>
      <c r="B25" s="190"/>
      <c r="C25" s="197" t="s">
        <v>288</v>
      </c>
      <c r="D25" s="195">
        <v>1</v>
      </c>
      <c r="E25" s="193"/>
      <c r="F25" s="193"/>
      <c r="G25" s="194">
        <f t="shared" si="0"/>
        <v>0</v>
      </c>
      <c r="H25" s="194">
        <f t="shared" si="1"/>
        <v>0</v>
      </c>
    </row>
    <row r="26" spans="1:8">
      <c r="A26" s="189" t="s">
        <v>289</v>
      </c>
      <c r="B26" s="190"/>
      <c r="C26" s="197" t="s">
        <v>290</v>
      </c>
      <c r="D26" s="192">
        <v>1</v>
      </c>
      <c r="E26" s="193"/>
      <c r="F26" s="193"/>
      <c r="G26" s="194">
        <f t="shared" si="0"/>
        <v>0</v>
      </c>
      <c r="H26" s="194">
        <f t="shared" si="1"/>
        <v>0</v>
      </c>
    </row>
    <row r="27" spans="1:8">
      <c r="A27" s="189" t="s">
        <v>291</v>
      </c>
      <c r="B27" s="190" t="s">
        <v>292</v>
      </c>
      <c r="C27" s="197" t="s">
        <v>293</v>
      </c>
      <c r="D27" s="192">
        <v>2</v>
      </c>
      <c r="E27" s="193"/>
      <c r="F27" s="193"/>
      <c r="G27" s="194">
        <f t="shared" si="0"/>
        <v>0</v>
      </c>
      <c r="H27" s="194">
        <f t="shared" si="1"/>
        <v>0</v>
      </c>
    </row>
    <row r="28" spans="1:8">
      <c r="A28" s="189" t="s">
        <v>294</v>
      </c>
      <c r="B28" s="190"/>
      <c r="C28" s="197" t="s">
        <v>295</v>
      </c>
      <c r="D28" s="192">
        <v>2</v>
      </c>
      <c r="E28" s="193"/>
      <c r="F28" s="193"/>
      <c r="G28" s="194">
        <f t="shared" si="0"/>
        <v>0</v>
      </c>
      <c r="H28" s="194">
        <f t="shared" si="1"/>
        <v>0</v>
      </c>
    </row>
    <row r="29" spans="1:8" s="184" customFormat="1" ht="13.5" thickBot="1">
      <c r="A29" s="198"/>
      <c r="B29" s="199"/>
      <c r="C29" s="200" t="s">
        <v>296</v>
      </c>
      <c r="D29" s="201"/>
      <c r="E29" s="202"/>
      <c r="F29" s="202"/>
      <c r="G29" s="203">
        <f>SUM(G4:G28)</f>
        <v>0</v>
      </c>
      <c r="H29" s="203">
        <f>SUM(H4:H28)</f>
        <v>0</v>
      </c>
    </row>
    <row r="30" spans="1:8" s="184" customFormat="1" ht="13.5" thickBot="1">
      <c r="A30" s="204"/>
      <c r="B30" s="204"/>
      <c r="C30" s="205" t="s">
        <v>297</v>
      </c>
      <c r="D30" s="206"/>
      <c r="E30" s="207"/>
      <c r="F30" s="207"/>
      <c r="G30" s="208"/>
      <c r="H30" s="209">
        <f>G29+H29</f>
        <v>0</v>
      </c>
    </row>
    <row r="31" spans="1:8">
      <c r="B31" s="211"/>
    </row>
    <row r="32" spans="1:8">
      <c r="B32" s="211"/>
    </row>
    <row r="33" spans="1:8">
      <c r="B33" s="211"/>
    </row>
    <row r="34" spans="1:8">
      <c r="B34" s="211"/>
    </row>
    <row r="35" spans="1:8" s="212" customFormat="1">
      <c r="A35" s="210"/>
      <c r="B35" s="211"/>
      <c r="C35" s="182"/>
      <c r="D35" s="183"/>
      <c r="E35" s="184"/>
      <c r="F35" s="184"/>
      <c r="G35" s="182"/>
      <c r="H35" s="182"/>
    </row>
    <row r="36" spans="1:8" s="212" customFormat="1">
      <c r="A36" s="210"/>
      <c r="B36" s="182"/>
      <c r="C36" s="182"/>
      <c r="D36" s="183"/>
      <c r="E36" s="184"/>
      <c r="F36" s="184"/>
      <c r="G36" s="182"/>
      <c r="H36" s="1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13</vt:i4>
      </vt:variant>
      <vt:variant>
        <vt:lpstr>Névvel ellátott tartományok</vt:lpstr>
      </vt:variant>
      <vt:variant>
        <vt:i4>16</vt:i4>
      </vt:variant>
    </vt:vector>
  </HeadingPairs>
  <TitlesOfParts>
    <vt:vector size="29" baseType="lpstr">
      <vt:lpstr>Összesítő</vt:lpstr>
      <vt:lpstr>Külső villamos és energiaell.</vt:lpstr>
      <vt:lpstr>Védőcsövek, kábeltálcák</vt:lpstr>
      <vt:lpstr>Vezetékek, kábelek</vt:lpstr>
      <vt:lpstr>Világítótestek, lámpatestek</vt:lpstr>
      <vt:lpstr>Kapcsolók, szerelvények</vt:lpstr>
      <vt:lpstr>Elosztóberendezések</vt:lpstr>
      <vt:lpstr>Kiegészítő tételek</vt:lpstr>
      <vt:lpstr>Belép</vt:lpstr>
      <vt:lpstr>ITpasszív hálózat</vt:lpstr>
      <vt:lpstr>CCTV megfigyelő rendszer</vt:lpstr>
      <vt:lpstr>Tűzjelző</vt:lpstr>
      <vt:lpstr>Vagyonvédelem</vt:lpstr>
      <vt:lpstr>Elosztóberendezések!Nyomtatási_cím</vt:lpstr>
      <vt:lpstr>'Kapcsolók, szerelvények'!Nyomtatási_cím</vt:lpstr>
      <vt:lpstr>'Kiegészítő tételek'!Nyomtatási_cím</vt:lpstr>
      <vt:lpstr>'Külső villamos és energiaell.'!Nyomtatási_cím</vt:lpstr>
      <vt:lpstr>'Védőcsövek, kábeltálcák'!Nyomtatási_cím</vt:lpstr>
      <vt:lpstr>'Vezetékek, kábelek'!Nyomtatási_cím</vt:lpstr>
      <vt:lpstr>'Világítótestek, lámpatestek'!Nyomtatási_cím</vt:lpstr>
      <vt:lpstr>Elosztóberendezések!Nyomtatási_terület</vt:lpstr>
      <vt:lpstr>'Kapcsolók, szerelvények'!Nyomtatási_terület</vt:lpstr>
      <vt:lpstr>'Kiegészítő tételek'!Nyomtatási_terület</vt:lpstr>
      <vt:lpstr>'Külső villamos és energiaell.'!Nyomtatási_terület</vt:lpstr>
      <vt:lpstr>Összesítő!Nyomtatási_terület</vt:lpstr>
      <vt:lpstr>Vagyonvédelem!Nyomtatási_terület</vt:lpstr>
      <vt:lpstr>'Védőcsövek, kábeltálcák'!Nyomtatási_terület</vt:lpstr>
      <vt:lpstr>'Vezetékek, kábelek'!Nyomtatási_terület</vt:lpstr>
      <vt:lpstr>'Világítótestek, lámpatestek'!Nyomtatási_terület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Balán Gábor</dc:creator>
  <cp:lastModifiedBy>Marton Tihanyi</cp:lastModifiedBy>
  <cp:lastPrinted>2019-05-21T14:24:03Z</cp:lastPrinted>
  <dcterms:created xsi:type="dcterms:W3CDTF">1999-03-02T09:04:31Z</dcterms:created>
  <dcterms:modified xsi:type="dcterms:W3CDTF">2021-02-16T09:33:57Z</dcterms:modified>
</cp:coreProperties>
</file>