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d02\Documents\current\ICES WGs\wgnssk\2015\report\figures\"/>
    </mc:Choice>
  </mc:AlternateContent>
  <bookViews>
    <workbookView xWindow="0" yWindow="0" windowWidth="20490" windowHeight="7155" activeTab="2"/>
  </bookViews>
  <sheets>
    <sheet name="Fig 14.18a BiomassByAreaQ1" sheetId="1" r:id="rId1"/>
    <sheet name="Fig 14.18a BiomassByAreaQ3" sheetId="4" r:id="rId2"/>
    <sheet name="RecByAreaQ1" sheetId="16" r:id="rId3"/>
    <sheet name="RecByAreaQ3" sheetId="17" r:id="rId4"/>
    <sheet name="SSBByAreaQ1" sheetId="18" r:id="rId5"/>
    <sheet name="SSBByAreaQ3" sheetId="19" r:id="rId6"/>
    <sheet name="mo" sheetId="14" r:id="rId7"/>
    <sheet name="BiomassByAgeQ1-area1" sheetId="9" r:id="rId8"/>
    <sheet name="BiomassByAgeQ1-area2" sheetId="10" r:id="rId9"/>
    <sheet name="BiomassByAgeQ1-area3" sheetId="11" r:id="rId10"/>
    <sheet name="BiomassByAgeQ1-area4" sheetId="12" r:id="rId11"/>
    <sheet name="BiomassByAgeQ3-area1" sheetId="8" r:id="rId12"/>
    <sheet name="BiomassByAgeQ3-area2" sheetId="7" r:id="rId13"/>
    <sheet name="BiomassByAgeQ3-area3" sheetId="6" r:id="rId14"/>
    <sheet name="BiomassByAgeQ3-area4" sheetId="5" r:id="rId15"/>
  </sheets>
  <calcPr calcId="152511"/>
</workbook>
</file>

<file path=xl/calcChain.xml><?xml version="1.0" encoding="utf-8"?>
<calcChain xmlns="http://schemas.openxmlformats.org/spreadsheetml/2006/main">
  <c r="B3" i="19" l="1"/>
  <c r="C3" i="19"/>
  <c r="D3" i="19"/>
  <c r="E3" i="19"/>
  <c r="B4" i="19"/>
  <c r="H9" i="19" s="1"/>
  <c r="C4" i="19"/>
  <c r="D4" i="19"/>
  <c r="E4" i="19"/>
  <c r="B5" i="19"/>
  <c r="C5" i="19"/>
  <c r="D5" i="19"/>
  <c r="E5" i="19"/>
  <c r="B6" i="19"/>
  <c r="C6" i="19"/>
  <c r="D6" i="19"/>
  <c r="E6" i="19"/>
  <c r="B7" i="19"/>
  <c r="C7" i="19"/>
  <c r="D7" i="19"/>
  <c r="E7" i="19"/>
  <c r="K7" i="19" s="1"/>
  <c r="B8" i="19"/>
  <c r="C8" i="19"/>
  <c r="D8" i="19"/>
  <c r="E8" i="19"/>
  <c r="B9" i="19"/>
  <c r="C9" i="19"/>
  <c r="D9" i="19"/>
  <c r="E9" i="19"/>
  <c r="B10" i="19"/>
  <c r="C10" i="19"/>
  <c r="D10" i="19"/>
  <c r="E10" i="19"/>
  <c r="B11" i="19"/>
  <c r="C11" i="19"/>
  <c r="D11" i="19"/>
  <c r="J11" i="19" s="1"/>
  <c r="E11" i="19"/>
  <c r="B12" i="19"/>
  <c r="C12" i="19"/>
  <c r="D12" i="19"/>
  <c r="E12" i="19"/>
  <c r="B13" i="19"/>
  <c r="C13" i="19"/>
  <c r="D13" i="19"/>
  <c r="E13" i="19"/>
  <c r="B14" i="19"/>
  <c r="H14" i="19" s="1"/>
  <c r="C14" i="19"/>
  <c r="D14" i="19"/>
  <c r="E14" i="19"/>
  <c r="B15" i="19"/>
  <c r="C15" i="19"/>
  <c r="D15" i="19"/>
  <c r="E15" i="19"/>
  <c r="K15" i="19" s="1"/>
  <c r="B16" i="19"/>
  <c r="C16" i="19"/>
  <c r="D16" i="19"/>
  <c r="E16" i="19"/>
  <c r="B17" i="19"/>
  <c r="C17" i="19"/>
  <c r="D17" i="19"/>
  <c r="E17" i="19"/>
  <c r="B18" i="19"/>
  <c r="C18" i="19"/>
  <c r="D18" i="19"/>
  <c r="E18" i="19"/>
  <c r="B19" i="19"/>
  <c r="C19" i="19"/>
  <c r="D19" i="19"/>
  <c r="E19" i="19"/>
  <c r="B20" i="19"/>
  <c r="C20" i="19"/>
  <c r="D20" i="19"/>
  <c r="E20" i="19"/>
  <c r="B21" i="19"/>
  <c r="C21" i="19"/>
  <c r="D21" i="19"/>
  <c r="E21" i="19"/>
  <c r="B22" i="19"/>
  <c r="H22" i="19" s="1"/>
  <c r="C22" i="19"/>
  <c r="D22" i="19"/>
  <c r="J8" i="19" s="1"/>
  <c r="E22" i="19"/>
  <c r="B23" i="19"/>
  <c r="C23" i="19"/>
  <c r="D23" i="19"/>
  <c r="E23" i="19"/>
  <c r="B24" i="19"/>
  <c r="H19" i="19" s="1"/>
  <c r="C24" i="19"/>
  <c r="D24" i="19"/>
  <c r="J24" i="19" s="1"/>
  <c r="E24" i="19"/>
  <c r="E2" i="19"/>
  <c r="D2" i="19"/>
  <c r="C2" i="19"/>
  <c r="B2" i="19"/>
  <c r="G24" i="19"/>
  <c r="I24" i="19"/>
  <c r="G23" i="19"/>
  <c r="G22" i="19"/>
  <c r="G21" i="19"/>
  <c r="G20" i="19"/>
  <c r="G19" i="19"/>
  <c r="J19" i="19"/>
  <c r="G18" i="19"/>
  <c r="G17" i="19"/>
  <c r="G16" i="19"/>
  <c r="J16" i="19"/>
  <c r="I16" i="19"/>
  <c r="G15" i="19"/>
  <c r="G14" i="19"/>
  <c r="G13" i="19"/>
  <c r="G12" i="19"/>
  <c r="G11" i="19"/>
  <c r="G10" i="19"/>
  <c r="G9" i="19"/>
  <c r="G8" i="19"/>
  <c r="I8" i="19"/>
  <c r="G7" i="19"/>
  <c r="G6" i="19"/>
  <c r="G5" i="19"/>
  <c r="G4" i="19"/>
  <c r="I4" i="19"/>
  <c r="H24" i="19"/>
  <c r="G3" i="19"/>
  <c r="G2" i="19"/>
  <c r="B3" i="18"/>
  <c r="C3" i="18"/>
  <c r="D3" i="18"/>
  <c r="E3" i="18"/>
  <c r="B4" i="18"/>
  <c r="C4" i="18"/>
  <c r="D4" i="18"/>
  <c r="E4" i="18"/>
  <c r="K27" i="18" s="1"/>
  <c r="B5" i="18"/>
  <c r="C5" i="18"/>
  <c r="D5" i="18"/>
  <c r="J5" i="18" s="1"/>
  <c r="E5" i="18"/>
  <c r="B6" i="18"/>
  <c r="C6" i="18"/>
  <c r="D6" i="18"/>
  <c r="E6" i="18"/>
  <c r="B7" i="18"/>
  <c r="C7" i="18"/>
  <c r="D7" i="18"/>
  <c r="E7" i="18"/>
  <c r="B8" i="18"/>
  <c r="C8" i="18"/>
  <c r="D8" i="18"/>
  <c r="E8" i="18"/>
  <c r="B9" i="18"/>
  <c r="C9" i="18"/>
  <c r="D9" i="18"/>
  <c r="E9" i="18"/>
  <c r="B10" i="18"/>
  <c r="C10" i="18"/>
  <c r="D10" i="18"/>
  <c r="E10" i="18"/>
  <c r="B11" i="18"/>
  <c r="C11" i="18"/>
  <c r="D11" i="18"/>
  <c r="E11" i="18"/>
  <c r="B12" i="18"/>
  <c r="C12" i="18"/>
  <c r="D12" i="18"/>
  <c r="E12" i="18"/>
  <c r="B13" i="18"/>
  <c r="C13" i="18"/>
  <c r="D13" i="18"/>
  <c r="J13" i="18" s="1"/>
  <c r="E13" i="18"/>
  <c r="B14" i="18"/>
  <c r="C14" i="18"/>
  <c r="D14" i="18"/>
  <c r="E14" i="18"/>
  <c r="B15" i="18"/>
  <c r="C15" i="18"/>
  <c r="D15" i="18"/>
  <c r="E15" i="18"/>
  <c r="B16" i="18"/>
  <c r="C16" i="18"/>
  <c r="D16" i="18"/>
  <c r="E16" i="18"/>
  <c r="B17" i="18"/>
  <c r="C17" i="18"/>
  <c r="D17" i="18"/>
  <c r="E17" i="18"/>
  <c r="B18" i="18"/>
  <c r="C18" i="18"/>
  <c r="D18" i="18"/>
  <c r="E18" i="18"/>
  <c r="B19" i="18"/>
  <c r="C19" i="18"/>
  <c r="D19" i="18"/>
  <c r="E19" i="18"/>
  <c r="B20" i="18"/>
  <c r="C20" i="18"/>
  <c r="D20" i="18"/>
  <c r="E20" i="18"/>
  <c r="B21" i="18"/>
  <c r="C21" i="18"/>
  <c r="D21" i="18"/>
  <c r="E21" i="18"/>
  <c r="B22" i="18"/>
  <c r="C22" i="18"/>
  <c r="D22" i="18"/>
  <c r="E22" i="18"/>
  <c r="B23" i="18"/>
  <c r="C23" i="18"/>
  <c r="D23" i="18"/>
  <c r="E23" i="18"/>
  <c r="B24" i="18"/>
  <c r="C24" i="18"/>
  <c r="D24" i="18"/>
  <c r="E24" i="18"/>
  <c r="B25" i="18"/>
  <c r="C25" i="18"/>
  <c r="D25" i="18"/>
  <c r="E25" i="18"/>
  <c r="B26" i="18"/>
  <c r="C26" i="18"/>
  <c r="D26" i="18"/>
  <c r="E26" i="18"/>
  <c r="B27" i="18"/>
  <c r="C27" i="18"/>
  <c r="D27" i="18"/>
  <c r="E27" i="18"/>
  <c r="B28" i="18"/>
  <c r="C28" i="18"/>
  <c r="D28" i="18"/>
  <c r="E28" i="18"/>
  <c r="B29" i="18"/>
  <c r="C29" i="18"/>
  <c r="D29" i="18"/>
  <c r="E29" i="18"/>
  <c r="B30" i="18"/>
  <c r="C30" i="18"/>
  <c r="D30" i="18"/>
  <c r="E30" i="18"/>
  <c r="B31" i="18"/>
  <c r="C31" i="18"/>
  <c r="D31" i="18"/>
  <c r="E31" i="18"/>
  <c r="B32" i="18"/>
  <c r="C32" i="18"/>
  <c r="D32" i="18"/>
  <c r="E32" i="18"/>
  <c r="B33" i="18"/>
  <c r="C33" i="18"/>
  <c r="D33" i="18"/>
  <c r="E33" i="18"/>
  <c r="B34" i="18"/>
  <c r="C34" i="18"/>
  <c r="D34" i="18"/>
  <c r="E34" i="18"/>
  <c r="K34" i="18" s="1"/>
  <c r="E2" i="18"/>
  <c r="D2" i="18"/>
  <c r="C2" i="18"/>
  <c r="I28" i="18" s="1"/>
  <c r="B2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K11" i="18"/>
  <c r="G10" i="18"/>
  <c r="G9" i="18"/>
  <c r="G8" i="18"/>
  <c r="G7" i="18"/>
  <c r="G6" i="18"/>
  <c r="G5" i="18"/>
  <c r="G4" i="18"/>
  <c r="G3" i="18"/>
  <c r="G2" i="18"/>
  <c r="B3" i="17"/>
  <c r="C3" i="17"/>
  <c r="D3" i="17"/>
  <c r="E3" i="17"/>
  <c r="K2" i="17" s="1"/>
  <c r="B4" i="17"/>
  <c r="H21" i="17" s="1"/>
  <c r="C4" i="17"/>
  <c r="I23" i="17" s="1"/>
  <c r="D4" i="17"/>
  <c r="J4" i="17" s="1"/>
  <c r="E4" i="17"/>
  <c r="K19" i="17" s="1"/>
  <c r="B5" i="17"/>
  <c r="C5" i="17"/>
  <c r="D5" i="17"/>
  <c r="E5" i="17"/>
  <c r="B6" i="17"/>
  <c r="C6" i="17"/>
  <c r="D6" i="17"/>
  <c r="J6" i="17" s="1"/>
  <c r="E6" i="17"/>
  <c r="K6" i="17" s="1"/>
  <c r="B7" i="17"/>
  <c r="C7" i="17"/>
  <c r="D7" i="17"/>
  <c r="E7" i="17"/>
  <c r="B8" i="17"/>
  <c r="C8" i="17"/>
  <c r="D8" i="17"/>
  <c r="E8" i="17"/>
  <c r="K8" i="17" s="1"/>
  <c r="B9" i="17"/>
  <c r="C9" i="17"/>
  <c r="D9" i="17"/>
  <c r="E9" i="17"/>
  <c r="B10" i="17"/>
  <c r="C10" i="17"/>
  <c r="I10" i="17" s="1"/>
  <c r="D10" i="17"/>
  <c r="J10" i="17" s="1"/>
  <c r="E10" i="17"/>
  <c r="K10" i="17" s="1"/>
  <c r="B11" i="17"/>
  <c r="C11" i="17"/>
  <c r="D11" i="17"/>
  <c r="E11" i="17"/>
  <c r="B12" i="17"/>
  <c r="C12" i="17"/>
  <c r="I12" i="17" s="1"/>
  <c r="D12" i="17"/>
  <c r="E12" i="17"/>
  <c r="K12" i="17" s="1"/>
  <c r="B13" i="17"/>
  <c r="C13" i="17"/>
  <c r="D13" i="17"/>
  <c r="E13" i="17"/>
  <c r="B14" i="17"/>
  <c r="C14" i="17"/>
  <c r="D14" i="17"/>
  <c r="E14" i="17"/>
  <c r="K14" i="17" s="1"/>
  <c r="B15" i="17"/>
  <c r="C15" i="17"/>
  <c r="D15" i="17"/>
  <c r="E15" i="17"/>
  <c r="K15" i="17" s="1"/>
  <c r="B16" i="17"/>
  <c r="H16" i="17" s="1"/>
  <c r="C16" i="17"/>
  <c r="D16" i="17"/>
  <c r="E16" i="17"/>
  <c r="B17" i="17"/>
  <c r="C17" i="17"/>
  <c r="D17" i="17"/>
  <c r="E17" i="17"/>
  <c r="K17" i="17" s="1"/>
  <c r="B18" i="17"/>
  <c r="C18" i="17"/>
  <c r="D18" i="17"/>
  <c r="E18" i="17"/>
  <c r="K18" i="17" s="1"/>
  <c r="B19" i="17"/>
  <c r="C19" i="17"/>
  <c r="D19" i="17"/>
  <c r="E19" i="17"/>
  <c r="B20" i="17"/>
  <c r="H20" i="17" s="1"/>
  <c r="C20" i="17"/>
  <c r="I20" i="17" s="1"/>
  <c r="D20" i="17"/>
  <c r="E20" i="17"/>
  <c r="B21" i="17"/>
  <c r="C21" i="17"/>
  <c r="D21" i="17"/>
  <c r="E21" i="17"/>
  <c r="B22" i="17"/>
  <c r="C22" i="17"/>
  <c r="I22" i="17" s="1"/>
  <c r="D22" i="17"/>
  <c r="E22" i="17"/>
  <c r="K22" i="17" s="1"/>
  <c r="B23" i="17"/>
  <c r="H23" i="17" s="1"/>
  <c r="C23" i="17"/>
  <c r="D23" i="17"/>
  <c r="E23" i="17"/>
  <c r="B24" i="17"/>
  <c r="C24" i="17"/>
  <c r="D24" i="17"/>
  <c r="E24" i="17"/>
  <c r="K24" i="17" s="1"/>
  <c r="E2" i="17"/>
  <c r="D2" i="17"/>
  <c r="C2" i="17"/>
  <c r="B2" i="17"/>
  <c r="H24" i="17"/>
  <c r="G24" i="17"/>
  <c r="K23" i="17"/>
  <c r="G23" i="17"/>
  <c r="H22" i="17"/>
  <c r="G22" i="17"/>
  <c r="K21" i="17"/>
  <c r="G21" i="17"/>
  <c r="G20" i="17"/>
  <c r="H19" i="17"/>
  <c r="G19" i="17"/>
  <c r="G18" i="17"/>
  <c r="H17" i="17"/>
  <c r="G17" i="17"/>
  <c r="K16" i="17"/>
  <c r="G16" i="17"/>
  <c r="H15" i="17"/>
  <c r="G15" i="17"/>
  <c r="H14" i="17"/>
  <c r="G14" i="17"/>
  <c r="G13" i="17"/>
  <c r="H12" i="17"/>
  <c r="G12" i="17"/>
  <c r="K11" i="17"/>
  <c r="G11" i="17"/>
  <c r="H10" i="17"/>
  <c r="G10" i="17"/>
  <c r="K9" i="17"/>
  <c r="G9" i="17"/>
  <c r="H8" i="17"/>
  <c r="G8" i="17"/>
  <c r="I7" i="17"/>
  <c r="G7" i="17"/>
  <c r="H6" i="17"/>
  <c r="G6" i="17"/>
  <c r="H5" i="17"/>
  <c r="G5" i="17"/>
  <c r="H4" i="17"/>
  <c r="G4" i="17"/>
  <c r="H3" i="17"/>
  <c r="G3" i="17"/>
  <c r="G2" i="17"/>
  <c r="C3" i="16"/>
  <c r="D3" i="16"/>
  <c r="E3" i="16"/>
  <c r="C4" i="16"/>
  <c r="D4" i="16"/>
  <c r="J16" i="16" s="1"/>
  <c r="E4" i="16"/>
  <c r="K32" i="16" s="1"/>
  <c r="C5" i="16"/>
  <c r="I25" i="16" s="1"/>
  <c r="D5" i="16"/>
  <c r="J30" i="16" s="1"/>
  <c r="E5" i="16"/>
  <c r="C6" i="16"/>
  <c r="D6" i="16"/>
  <c r="E6" i="16"/>
  <c r="K6" i="16" s="1"/>
  <c r="C7" i="16"/>
  <c r="D7" i="16"/>
  <c r="E7" i="16"/>
  <c r="K7" i="16" s="1"/>
  <c r="C8" i="16"/>
  <c r="I21" i="16" s="1"/>
  <c r="D8" i="16"/>
  <c r="E8" i="16"/>
  <c r="C9" i="16"/>
  <c r="D9" i="16"/>
  <c r="E9" i="16"/>
  <c r="K9" i="16" s="1"/>
  <c r="C10" i="16"/>
  <c r="D10" i="16"/>
  <c r="E10" i="16"/>
  <c r="K14" i="16" s="1"/>
  <c r="C11" i="16"/>
  <c r="D11" i="16"/>
  <c r="E11" i="16"/>
  <c r="C12" i="16"/>
  <c r="D12" i="16"/>
  <c r="E12" i="16"/>
  <c r="K12" i="16" s="1"/>
  <c r="C13" i="16"/>
  <c r="D13" i="16"/>
  <c r="J13" i="16" s="1"/>
  <c r="E13" i="16"/>
  <c r="C14" i="16"/>
  <c r="D14" i="16"/>
  <c r="E14" i="16"/>
  <c r="C15" i="16"/>
  <c r="D15" i="16"/>
  <c r="E15" i="16"/>
  <c r="K15" i="16" s="1"/>
  <c r="C16" i="16"/>
  <c r="D16" i="16"/>
  <c r="E16" i="16"/>
  <c r="C17" i="16"/>
  <c r="D17" i="16"/>
  <c r="E17" i="16"/>
  <c r="C18" i="16"/>
  <c r="D18" i="16"/>
  <c r="E18" i="16"/>
  <c r="K18" i="16" s="1"/>
  <c r="C19" i="16"/>
  <c r="D19" i="16"/>
  <c r="E19" i="16"/>
  <c r="C20" i="16"/>
  <c r="D20" i="16"/>
  <c r="E20" i="16"/>
  <c r="K20" i="16" s="1"/>
  <c r="C21" i="16"/>
  <c r="D21" i="16"/>
  <c r="E21" i="16"/>
  <c r="C22" i="16"/>
  <c r="D22" i="16"/>
  <c r="E22" i="16"/>
  <c r="C23" i="16"/>
  <c r="I23" i="16" s="1"/>
  <c r="D23" i="16"/>
  <c r="J23" i="16" s="1"/>
  <c r="E23" i="16"/>
  <c r="C24" i="16"/>
  <c r="D24" i="16"/>
  <c r="E24" i="16"/>
  <c r="C25" i="16"/>
  <c r="D25" i="16"/>
  <c r="J25" i="16" s="1"/>
  <c r="E25" i="16"/>
  <c r="K25" i="16" s="1"/>
  <c r="C26" i="16"/>
  <c r="D26" i="16"/>
  <c r="E26" i="16"/>
  <c r="C27" i="16"/>
  <c r="D27" i="16"/>
  <c r="E27" i="16"/>
  <c r="C28" i="16"/>
  <c r="D28" i="16"/>
  <c r="E28" i="16"/>
  <c r="K28" i="16" s="1"/>
  <c r="C29" i="16"/>
  <c r="D29" i="16"/>
  <c r="E29" i="16"/>
  <c r="C30" i="16"/>
  <c r="D30" i="16"/>
  <c r="E30" i="16"/>
  <c r="C31" i="16"/>
  <c r="D31" i="16"/>
  <c r="E31" i="16"/>
  <c r="K31" i="16" s="1"/>
  <c r="C32" i="16"/>
  <c r="D32" i="16"/>
  <c r="E32" i="16"/>
  <c r="C33" i="16"/>
  <c r="D33" i="16"/>
  <c r="E33" i="16"/>
  <c r="C34" i="16"/>
  <c r="D34" i="16"/>
  <c r="E34" i="16"/>
  <c r="K34" i="16" s="1"/>
  <c r="E2" i="16"/>
  <c r="D2" i="16"/>
  <c r="C2" i="16"/>
  <c r="B3" i="16"/>
  <c r="H2" i="16" s="1"/>
  <c r="B4" i="16"/>
  <c r="H30" i="16" s="1"/>
  <c r="B5" i="16"/>
  <c r="H33" i="16" s="1"/>
  <c r="B6" i="16"/>
  <c r="B7" i="16"/>
  <c r="H7" i="16" s="1"/>
  <c r="B8" i="16"/>
  <c r="B9" i="16"/>
  <c r="B10" i="16"/>
  <c r="H10" i="16" s="1"/>
  <c r="B11" i="16"/>
  <c r="B12" i="16"/>
  <c r="B13" i="16"/>
  <c r="H13" i="16" s="1"/>
  <c r="B14" i="16"/>
  <c r="B15" i="16"/>
  <c r="H15" i="16" s="1"/>
  <c r="B16" i="16"/>
  <c r="B17" i="16"/>
  <c r="B18" i="16"/>
  <c r="H18" i="16" s="1"/>
  <c r="B19" i="16"/>
  <c r="B20" i="16"/>
  <c r="B21" i="16"/>
  <c r="H21" i="16" s="1"/>
  <c r="B22" i="16"/>
  <c r="B23" i="16"/>
  <c r="H23" i="16" s="1"/>
  <c r="B24" i="16"/>
  <c r="B25" i="16"/>
  <c r="B26" i="16"/>
  <c r="H26" i="16" s="1"/>
  <c r="B27" i="16"/>
  <c r="B28" i="16"/>
  <c r="B29" i="16"/>
  <c r="H29" i="16" s="1"/>
  <c r="B30" i="16"/>
  <c r="B31" i="16"/>
  <c r="H31" i="16" s="1"/>
  <c r="B32" i="16"/>
  <c r="B33" i="16"/>
  <c r="B34" i="16"/>
  <c r="H34" i="16" s="1"/>
  <c r="B2" i="16"/>
  <c r="G34" i="16"/>
  <c r="G33" i="16"/>
  <c r="G32" i="16"/>
  <c r="G31" i="16"/>
  <c r="G30" i="16"/>
  <c r="K29" i="16"/>
  <c r="G29" i="16"/>
  <c r="H28" i="16"/>
  <c r="G28" i="16"/>
  <c r="G27" i="16"/>
  <c r="K26" i="16"/>
  <c r="G26" i="16"/>
  <c r="G25" i="16"/>
  <c r="G24" i="16"/>
  <c r="K23" i="16"/>
  <c r="G23" i="16"/>
  <c r="G22" i="16"/>
  <c r="G21" i="16"/>
  <c r="H20" i="16"/>
  <c r="G20" i="16"/>
  <c r="G19" i="16"/>
  <c r="G18" i="16"/>
  <c r="K17" i="16"/>
  <c r="G17" i="16"/>
  <c r="G16" i="16"/>
  <c r="G15" i="16"/>
  <c r="G14" i="16"/>
  <c r="G13" i="16"/>
  <c r="H12" i="16"/>
  <c r="G12" i="16"/>
  <c r="J11" i="16"/>
  <c r="G11" i="16"/>
  <c r="G10" i="16"/>
  <c r="G9" i="16"/>
  <c r="G8" i="16"/>
  <c r="G7" i="16"/>
  <c r="G6" i="16"/>
  <c r="G5" i="16"/>
  <c r="H4" i="16"/>
  <c r="G4" i="16"/>
  <c r="G3" i="16"/>
  <c r="G2" i="16"/>
  <c r="H6" i="19" l="1"/>
  <c r="H5" i="19"/>
  <c r="H17" i="19"/>
  <c r="J17" i="19"/>
  <c r="H21" i="19"/>
  <c r="H13" i="19"/>
  <c r="K24" i="19"/>
  <c r="K4" i="19"/>
  <c r="K12" i="19"/>
  <c r="K17" i="19"/>
  <c r="K10" i="19"/>
  <c r="K18" i="19"/>
  <c r="K23" i="19"/>
  <c r="J4" i="19"/>
  <c r="J7" i="19"/>
  <c r="J23" i="19"/>
  <c r="J12" i="19"/>
  <c r="J20" i="19"/>
  <c r="J15" i="19"/>
  <c r="J3" i="19"/>
  <c r="I5" i="19"/>
  <c r="I13" i="19"/>
  <c r="I21" i="19"/>
  <c r="I9" i="19"/>
  <c r="I17" i="19"/>
  <c r="K3" i="19"/>
  <c r="K6" i="19"/>
  <c r="K14" i="19"/>
  <c r="K22" i="19"/>
  <c r="K11" i="19"/>
  <c r="K19" i="19"/>
  <c r="J10" i="19"/>
  <c r="J18" i="19"/>
  <c r="I18" i="19"/>
  <c r="I11" i="19"/>
  <c r="I19" i="19"/>
  <c r="I12" i="19"/>
  <c r="I20" i="19"/>
  <c r="H10" i="19"/>
  <c r="H18" i="19"/>
  <c r="H12" i="19"/>
  <c r="H20" i="19"/>
  <c r="J5" i="19"/>
  <c r="K20" i="19"/>
  <c r="J2" i="19"/>
  <c r="I3" i="19"/>
  <c r="H4" i="19"/>
  <c r="K9" i="19"/>
  <c r="K2" i="19"/>
  <c r="H7" i="19"/>
  <c r="J13" i="19"/>
  <c r="H15" i="19"/>
  <c r="J21" i="19"/>
  <c r="H23" i="19"/>
  <c r="J6" i="19"/>
  <c r="H8" i="19"/>
  <c r="K13" i="19"/>
  <c r="H16" i="19"/>
  <c r="H2" i="19"/>
  <c r="I6" i="19"/>
  <c r="I14" i="19"/>
  <c r="I22" i="19"/>
  <c r="K5" i="19"/>
  <c r="I7" i="19"/>
  <c r="J14" i="19"/>
  <c r="I15" i="19"/>
  <c r="K21" i="19"/>
  <c r="J22" i="19"/>
  <c r="I23" i="19"/>
  <c r="I2" i="19"/>
  <c r="H3" i="19"/>
  <c r="K8" i="19"/>
  <c r="J9" i="19"/>
  <c r="I10" i="19"/>
  <c r="H11" i="19"/>
  <c r="K16" i="19"/>
  <c r="K19" i="18"/>
  <c r="H29" i="18"/>
  <c r="J27" i="18"/>
  <c r="K16" i="18"/>
  <c r="K24" i="18"/>
  <c r="K5" i="18"/>
  <c r="K13" i="18"/>
  <c r="K21" i="18"/>
  <c r="K29" i="18"/>
  <c r="K4" i="18"/>
  <c r="K12" i="18"/>
  <c r="K20" i="18"/>
  <c r="K28" i="18"/>
  <c r="K8" i="18"/>
  <c r="K32" i="18"/>
  <c r="K9" i="18"/>
  <c r="K17" i="18"/>
  <c r="K25" i="18"/>
  <c r="K33" i="18"/>
  <c r="J29" i="18"/>
  <c r="J18" i="18"/>
  <c r="J26" i="18"/>
  <c r="J8" i="18"/>
  <c r="J12" i="18"/>
  <c r="J20" i="18"/>
  <c r="J28" i="18"/>
  <c r="J21" i="18"/>
  <c r="J10" i="18"/>
  <c r="J34" i="18"/>
  <c r="J9" i="18"/>
  <c r="J17" i="18"/>
  <c r="J25" i="18"/>
  <c r="J33" i="18"/>
  <c r="J6" i="18"/>
  <c r="J14" i="18"/>
  <c r="J22" i="18"/>
  <c r="J30" i="18"/>
  <c r="I3" i="18"/>
  <c r="I11" i="18"/>
  <c r="I19" i="18"/>
  <c r="I27" i="18"/>
  <c r="I8" i="18"/>
  <c r="I13" i="18"/>
  <c r="I21" i="18"/>
  <c r="I29" i="18"/>
  <c r="I10" i="18"/>
  <c r="I18" i="18"/>
  <c r="I26" i="18"/>
  <c r="I34" i="18"/>
  <c r="I7" i="18"/>
  <c r="I15" i="18"/>
  <c r="I23" i="18"/>
  <c r="I31" i="18"/>
  <c r="I6" i="18"/>
  <c r="I14" i="18"/>
  <c r="I22" i="18"/>
  <c r="I30" i="18"/>
  <c r="H33" i="18"/>
  <c r="H14" i="18"/>
  <c r="H22" i="18"/>
  <c r="H30" i="18"/>
  <c r="H10" i="18"/>
  <c r="H11" i="18"/>
  <c r="H19" i="18"/>
  <c r="H27" i="18"/>
  <c r="H8" i="18"/>
  <c r="H16" i="18"/>
  <c r="H24" i="18"/>
  <c r="H32" i="18"/>
  <c r="H7" i="18"/>
  <c r="H15" i="18"/>
  <c r="H23" i="18"/>
  <c r="H31" i="18"/>
  <c r="H4" i="18"/>
  <c r="H12" i="18"/>
  <c r="H20" i="18"/>
  <c r="H28" i="18"/>
  <c r="J7" i="18"/>
  <c r="I32" i="18"/>
  <c r="K3" i="18"/>
  <c r="J4" i="18"/>
  <c r="I5" i="18"/>
  <c r="H6" i="18"/>
  <c r="K6" i="18"/>
  <c r="H9" i="18"/>
  <c r="K14" i="18"/>
  <c r="I16" i="18"/>
  <c r="K22" i="18"/>
  <c r="I24" i="18"/>
  <c r="K30" i="18"/>
  <c r="J31" i="18"/>
  <c r="K7" i="18"/>
  <c r="I9" i="18"/>
  <c r="J16" i="18"/>
  <c r="H18" i="18"/>
  <c r="J24" i="18"/>
  <c r="H26" i="18"/>
  <c r="J32" i="18"/>
  <c r="H34" i="18"/>
  <c r="I2" i="18"/>
  <c r="H3" i="18"/>
  <c r="J2" i="18"/>
  <c r="J15" i="18"/>
  <c r="H17" i="18"/>
  <c r="J23" i="18"/>
  <c r="H25" i="18"/>
  <c r="H2" i="18"/>
  <c r="K15" i="18"/>
  <c r="I17" i="18"/>
  <c r="K23" i="18"/>
  <c r="I25" i="18"/>
  <c r="K31" i="18"/>
  <c r="I33" i="18"/>
  <c r="K2" i="18"/>
  <c r="J3" i="18"/>
  <c r="I4" i="18"/>
  <c r="H5" i="18"/>
  <c r="K10" i="18"/>
  <c r="J11" i="18"/>
  <c r="I12" i="18"/>
  <c r="H13" i="18"/>
  <c r="K18" i="18"/>
  <c r="J19" i="18"/>
  <c r="I20" i="18"/>
  <c r="H21" i="18"/>
  <c r="K26" i="18"/>
  <c r="I17" i="17"/>
  <c r="H2" i="17"/>
  <c r="J17" i="17"/>
  <c r="I2" i="17"/>
  <c r="I18" i="17"/>
  <c r="K3" i="17"/>
  <c r="K7" i="17"/>
  <c r="I15" i="17"/>
  <c r="H18" i="17"/>
  <c r="K4" i="17"/>
  <c r="H9" i="17"/>
  <c r="H13" i="17"/>
  <c r="J19" i="17"/>
  <c r="K5" i="17"/>
  <c r="I4" i="17"/>
  <c r="H7" i="17"/>
  <c r="I9" i="17"/>
  <c r="H11" i="17"/>
  <c r="K20" i="17"/>
  <c r="K13" i="17"/>
  <c r="J3" i="17"/>
  <c r="J12" i="17"/>
  <c r="J14" i="17"/>
  <c r="J16" i="17"/>
  <c r="J18" i="17"/>
  <c r="J20" i="17"/>
  <c r="J5" i="17"/>
  <c r="J22" i="17"/>
  <c r="J7" i="17"/>
  <c r="J9" i="17"/>
  <c r="J24" i="17"/>
  <c r="J11" i="17"/>
  <c r="J2" i="17"/>
  <c r="J13" i="17"/>
  <c r="J21" i="17"/>
  <c r="J23" i="17"/>
  <c r="J8" i="17"/>
  <c r="J15" i="17"/>
  <c r="I6" i="17"/>
  <c r="I14" i="17"/>
  <c r="I3" i="17"/>
  <c r="I8" i="17"/>
  <c r="I16" i="17"/>
  <c r="I21" i="17"/>
  <c r="I19" i="17"/>
  <c r="I11" i="17"/>
  <c r="I24" i="17"/>
  <c r="I5" i="17"/>
  <c r="I13" i="17"/>
  <c r="K11" i="16"/>
  <c r="K33" i="16"/>
  <c r="K24" i="16"/>
  <c r="K5" i="16"/>
  <c r="K22" i="16"/>
  <c r="J3" i="16"/>
  <c r="I19" i="16"/>
  <c r="J8" i="16"/>
  <c r="K8" i="16"/>
  <c r="I27" i="16"/>
  <c r="K30" i="16"/>
  <c r="K3" i="16"/>
  <c r="K10" i="16"/>
  <c r="K16" i="16"/>
  <c r="J32" i="16"/>
  <c r="K4" i="16"/>
  <c r="K21" i="16"/>
  <c r="K2" i="16"/>
  <c r="K27" i="16"/>
  <c r="K19" i="16"/>
  <c r="K13" i="16"/>
  <c r="J6" i="16"/>
  <c r="J19" i="16"/>
  <c r="J21" i="16"/>
  <c r="J33" i="16"/>
  <c r="J9" i="16"/>
  <c r="J14" i="16"/>
  <c r="J26" i="16"/>
  <c r="J28" i="16"/>
  <c r="J4" i="16"/>
  <c r="J17" i="16"/>
  <c r="J24" i="16"/>
  <c r="J31" i="16"/>
  <c r="J2" i="16"/>
  <c r="J7" i="16"/>
  <c r="J12" i="16"/>
  <c r="J22" i="16"/>
  <c r="J34" i="16"/>
  <c r="J10" i="16"/>
  <c r="J15" i="16"/>
  <c r="J20" i="16"/>
  <c r="J29" i="16"/>
  <c r="J5" i="16"/>
  <c r="J18" i="16"/>
  <c r="J27" i="16"/>
  <c r="I4" i="16"/>
  <c r="I8" i="16"/>
  <c r="I14" i="16"/>
  <c r="I18" i="16"/>
  <c r="I20" i="16"/>
  <c r="I24" i="16"/>
  <c r="I3" i="16"/>
  <c r="I28" i="16"/>
  <c r="I30" i="16"/>
  <c r="I34" i="16"/>
  <c r="I5" i="16"/>
  <c r="I7" i="16"/>
  <c r="I9" i="16"/>
  <c r="I11" i="16"/>
  <c r="I2" i="16"/>
  <c r="I29" i="16"/>
  <c r="I31" i="16"/>
  <c r="I33" i="16"/>
  <c r="I6" i="16"/>
  <c r="I10" i="16"/>
  <c r="I12" i="16"/>
  <c r="I16" i="16"/>
  <c r="I22" i="16"/>
  <c r="I26" i="16"/>
  <c r="I32" i="16"/>
  <c r="I13" i="16"/>
  <c r="I15" i="16"/>
  <c r="I17" i="16"/>
  <c r="H17" i="16"/>
  <c r="H3" i="16"/>
  <c r="H11" i="16"/>
  <c r="H19" i="16"/>
  <c r="H27" i="16"/>
  <c r="H8" i="16"/>
  <c r="H16" i="16"/>
  <c r="H24" i="16"/>
  <c r="H32" i="16"/>
  <c r="H5" i="16"/>
  <c r="H9" i="16"/>
  <c r="H25" i="16"/>
  <c r="H6" i="16"/>
  <c r="H14" i="16"/>
  <c r="H22" i="16"/>
  <c r="K24" i="4"/>
  <c r="J24" i="4"/>
  <c r="I24" i="4"/>
  <c r="H24" i="4"/>
  <c r="G24" i="4"/>
  <c r="K23" i="4"/>
  <c r="J23" i="4"/>
  <c r="I23" i="4"/>
  <c r="H23" i="4"/>
  <c r="G23" i="4"/>
  <c r="K22" i="4"/>
  <c r="J22" i="4"/>
  <c r="I22" i="4"/>
  <c r="H22" i="4"/>
  <c r="G22" i="4"/>
  <c r="K21" i="4"/>
  <c r="J21" i="4"/>
  <c r="I21" i="4"/>
  <c r="H21" i="4"/>
  <c r="G21" i="4"/>
  <c r="K20" i="4"/>
  <c r="J20" i="4"/>
  <c r="I20" i="4"/>
  <c r="H20" i="4"/>
  <c r="G20" i="4"/>
  <c r="K19" i="4"/>
  <c r="J19" i="4"/>
  <c r="I19" i="4"/>
  <c r="H19" i="4"/>
  <c r="G19" i="4"/>
  <c r="K18" i="4"/>
  <c r="J18" i="4"/>
  <c r="I18" i="4"/>
  <c r="H18" i="4"/>
  <c r="G18" i="4"/>
  <c r="K17" i="4"/>
  <c r="J17" i="4"/>
  <c r="I17" i="4"/>
  <c r="H17" i="4"/>
  <c r="G17" i="4"/>
  <c r="K16" i="4"/>
  <c r="J16" i="4"/>
  <c r="I16" i="4"/>
  <c r="H16" i="4"/>
  <c r="G16" i="4"/>
  <c r="K15" i="4"/>
  <c r="J15" i="4"/>
  <c r="I15" i="4"/>
  <c r="H15" i="4"/>
  <c r="G15" i="4"/>
  <c r="K14" i="4"/>
  <c r="J14" i="4"/>
  <c r="I14" i="4"/>
  <c r="H14" i="4"/>
  <c r="G14" i="4"/>
  <c r="K13" i="4"/>
  <c r="J13" i="4"/>
  <c r="I13" i="4"/>
  <c r="H13" i="4"/>
  <c r="G13" i="4"/>
  <c r="K12" i="4"/>
  <c r="J12" i="4"/>
  <c r="I12" i="4"/>
  <c r="H12" i="4"/>
  <c r="G12" i="4"/>
  <c r="K11" i="4"/>
  <c r="J11" i="4"/>
  <c r="I11" i="4"/>
  <c r="H11" i="4"/>
  <c r="G11" i="4"/>
  <c r="K10" i="4"/>
  <c r="J10" i="4"/>
  <c r="I10" i="4"/>
  <c r="H10" i="4"/>
  <c r="G10" i="4"/>
  <c r="K9" i="4"/>
  <c r="J9" i="4"/>
  <c r="I9" i="4"/>
  <c r="H9" i="4"/>
  <c r="G9" i="4"/>
  <c r="K8" i="4"/>
  <c r="J8" i="4"/>
  <c r="I8" i="4"/>
  <c r="H8" i="4"/>
  <c r="G8" i="4"/>
  <c r="K7" i="4"/>
  <c r="J7" i="4"/>
  <c r="I7" i="4"/>
  <c r="H7" i="4"/>
  <c r="G7" i="4"/>
  <c r="K6" i="4"/>
  <c r="J6" i="4"/>
  <c r="I6" i="4"/>
  <c r="H6" i="4"/>
  <c r="G6" i="4"/>
  <c r="K5" i="4"/>
  <c r="J5" i="4"/>
  <c r="I5" i="4"/>
  <c r="H5" i="4"/>
  <c r="G5" i="4"/>
  <c r="K4" i="4"/>
  <c r="J4" i="4"/>
  <c r="I4" i="4"/>
  <c r="H4" i="4"/>
  <c r="G4" i="4"/>
  <c r="K3" i="4"/>
  <c r="J3" i="4"/>
  <c r="I3" i="4"/>
  <c r="H3" i="4"/>
  <c r="G3" i="4"/>
  <c r="K2" i="4"/>
  <c r="J2" i="4"/>
  <c r="I2" i="4"/>
  <c r="H2" i="4"/>
  <c r="G2" i="4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K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2" i="1"/>
</calcChain>
</file>

<file path=xl/sharedStrings.xml><?xml version="1.0" encoding="utf-8"?>
<sst xmlns="http://schemas.openxmlformats.org/spreadsheetml/2006/main" count="114" uniqueCount="19">
  <si>
    <t>Area 1</t>
  </si>
  <si>
    <t>Area 2</t>
  </si>
  <si>
    <t>Area 3</t>
  </si>
  <si>
    <t>Area 4</t>
  </si>
  <si>
    <t>Northwest</t>
  </si>
  <si>
    <t>South</t>
  </si>
  <si>
    <t>Viking IIIaN</t>
  </si>
  <si>
    <t>Viking IVa</t>
  </si>
  <si>
    <t>V8</t>
  </si>
  <si>
    <t>V7</t>
  </si>
  <si>
    <t>V6</t>
  </si>
  <si>
    <t>V5</t>
  </si>
  <si>
    <t>V4</t>
  </si>
  <si>
    <t>V3</t>
  </si>
  <si>
    <t>V2</t>
  </si>
  <si>
    <t>V1</t>
  </si>
  <si>
    <t xml:space="preserve"> </t>
  </si>
  <si>
    <t xml:space="preserve"> smoothed </t>
  </si>
  <si>
    <t>North Sea/Skagerrak/Eastern Channel Cod; Maturity Ogive [IBTS Q1 area-weighted; updated 03 Feb 2015; 1963-77=old ogive &amp; 2014-15=2013]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</si>
</sst>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EC8CD7"/>
      <color rgb="FFF583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IBTS Q1</a:t>
            </a:r>
          </a:p>
        </c:rich>
      </c:tx>
      <c:layout>
        <c:manualLayout>
          <c:xMode val="edge"/>
          <c:yMode val="edge"/>
          <c:x val="0.4261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7.0126984126984135E-2"/>
          <c:w val="0.87753018372703417"/>
          <c:h val="0.8274018247719036"/>
        </c:manualLayout>
      </c:layout>
      <c:scatterChart>
        <c:scatterStyle val="lineMarker"/>
        <c:varyColors val="0"/>
        <c:ser>
          <c:idx val="3"/>
          <c:order val="0"/>
          <c:tx>
            <c:strRef>
              <c:f>'Fig 14.18a BiomassByAreaQ1'!$K$1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BiomassByAreaQ1'!$G$2:$G$34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'Fig 14.18a BiomassByAreaQ1'!$K$2:$K$34</c:f>
              <c:numCache>
                <c:formatCode>General</c:formatCode>
                <c:ptCount val="33"/>
                <c:pt idx="0">
                  <c:v>2.4509666795869838</c:v>
                </c:pt>
                <c:pt idx="1">
                  <c:v>1.6738208499534017</c:v>
                </c:pt>
                <c:pt idx="2">
                  <c:v>2.1384344642840092</c:v>
                </c:pt>
                <c:pt idx="3">
                  <c:v>1.8861602315969144</c:v>
                </c:pt>
                <c:pt idx="4">
                  <c:v>2.225516470285164</c:v>
                </c:pt>
                <c:pt idx="5">
                  <c:v>1.5935278591486859</c:v>
                </c:pt>
                <c:pt idx="6">
                  <c:v>1.6969661622107413</c:v>
                </c:pt>
                <c:pt idx="7">
                  <c:v>1.589830071661172</c:v>
                </c:pt>
                <c:pt idx="8">
                  <c:v>1.3105900606625149</c:v>
                </c:pt>
                <c:pt idx="9">
                  <c:v>0.92637348517897355</c:v>
                </c:pt>
                <c:pt idx="10">
                  <c:v>1.3123256679278237</c:v>
                </c:pt>
                <c:pt idx="11">
                  <c:v>0.88574737480873933</c:v>
                </c:pt>
                <c:pt idx="12">
                  <c:v>1.3205596891329234</c:v>
                </c:pt>
                <c:pt idx="13">
                  <c:v>0.99631776405033168</c:v>
                </c:pt>
                <c:pt idx="14">
                  <c:v>0.87830497973583854</c:v>
                </c:pt>
                <c:pt idx="15">
                  <c:v>1.1605559994528329</c:v>
                </c:pt>
                <c:pt idx="16">
                  <c:v>0.93117026296326244</c:v>
                </c:pt>
                <c:pt idx="17">
                  <c:v>0.90336470284751691</c:v>
                </c:pt>
                <c:pt idx="18">
                  <c:v>0.51798254108539832</c:v>
                </c:pt>
                <c:pt idx="19">
                  <c:v>0.48115989882146876</c:v>
                </c:pt>
                <c:pt idx="20">
                  <c:v>0.51284016668649779</c:v>
                </c:pt>
                <c:pt idx="21">
                  <c:v>0.45945717474198056</c:v>
                </c:pt>
                <c:pt idx="22">
                  <c:v>0.4254612799511881</c:v>
                </c:pt>
                <c:pt idx="23">
                  <c:v>0.3934346804663707</c:v>
                </c:pt>
                <c:pt idx="24">
                  <c:v>0.45158485432745121</c:v>
                </c:pt>
                <c:pt idx="25">
                  <c:v>0.51897748956261469</c:v>
                </c:pt>
                <c:pt idx="26">
                  <c:v>0.46745445379837119</c:v>
                </c:pt>
                <c:pt idx="27">
                  <c:v>0.51629773394660294</c:v>
                </c:pt>
                <c:pt idx="28">
                  <c:v>0.50594933734766367</c:v>
                </c:pt>
                <c:pt idx="29">
                  <c:v>0.58450586029312868</c:v>
                </c:pt>
                <c:pt idx="30">
                  <c:v>0.51522102398505509</c:v>
                </c:pt>
                <c:pt idx="31">
                  <c:v>0.34684987590205463</c:v>
                </c:pt>
                <c:pt idx="32">
                  <c:v>0.42229085359633556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'Fig 14.18a BiomassByAreaQ1'!$J$1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BiomassByAreaQ1'!$G$2:$G$34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'Fig 14.18a BiomassByAreaQ1'!$J$2:$J$34</c:f>
              <c:numCache>
                <c:formatCode>General</c:formatCode>
                <c:ptCount val="33"/>
                <c:pt idx="0">
                  <c:v>2.5896270247731934</c:v>
                </c:pt>
                <c:pt idx="1">
                  <c:v>1.759415625277237</c:v>
                </c:pt>
                <c:pt idx="2">
                  <c:v>2.0746007215698863</c:v>
                </c:pt>
                <c:pt idx="3">
                  <c:v>2.1145611217904339</c:v>
                </c:pt>
                <c:pt idx="4">
                  <c:v>1.8098710120597712</c:v>
                </c:pt>
                <c:pt idx="5">
                  <c:v>1.541954980016923</c:v>
                </c:pt>
                <c:pt idx="6">
                  <c:v>1.6554840287031716</c:v>
                </c:pt>
                <c:pt idx="7">
                  <c:v>1.3093418081496815</c:v>
                </c:pt>
                <c:pt idx="8">
                  <c:v>1.2614491319662793</c:v>
                </c:pt>
                <c:pt idx="9">
                  <c:v>0.87398052686385441</c:v>
                </c:pt>
                <c:pt idx="10">
                  <c:v>1.0951125409639211</c:v>
                </c:pt>
                <c:pt idx="11">
                  <c:v>0.93397407363192375</c:v>
                </c:pt>
                <c:pt idx="12">
                  <c:v>1.188988765785014</c:v>
                </c:pt>
                <c:pt idx="13">
                  <c:v>0.9614156897058076</c:v>
                </c:pt>
                <c:pt idx="14">
                  <c:v>0.69816476114772652</c:v>
                </c:pt>
                <c:pt idx="15">
                  <c:v>0.88171238768986127</c:v>
                </c:pt>
                <c:pt idx="16">
                  <c:v>0.80448032230481159</c:v>
                </c:pt>
                <c:pt idx="17">
                  <c:v>0.51798926532692757</c:v>
                </c:pt>
                <c:pt idx="18">
                  <c:v>0.3834702344970578</c:v>
                </c:pt>
                <c:pt idx="19">
                  <c:v>0.36556131933472508</c:v>
                </c:pt>
                <c:pt idx="20">
                  <c:v>0.34111844265618096</c:v>
                </c:pt>
                <c:pt idx="21">
                  <c:v>0.3224569140342971</c:v>
                </c:pt>
                <c:pt idx="22">
                  <c:v>0.27423060272591587</c:v>
                </c:pt>
                <c:pt idx="23">
                  <c:v>0.26024967472728799</c:v>
                </c:pt>
                <c:pt idx="24">
                  <c:v>0.34698834883086532</c:v>
                </c:pt>
                <c:pt idx="25">
                  <c:v>0.44206567375753053</c:v>
                </c:pt>
                <c:pt idx="26">
                  <c:v>0.45690598023154877</c:v>
                </c:pt>
                <c:pt idx="27">
                  <c:v>0.60859439843587315</c:v>
                </c:pt>
                <c:pt idx="28">
                  <c:v>0.71638304219607929</c:v>
                </c:pt>
                <c:pt idx="29">
                  <c:v>0.99209760506650446</c:v>
                </c:pt>
                <c:pt idx="30">
                  <c:v>1.0051356391857089</c:v>
                </c:pt>
                <c:pt idx="31">
                  <c:v>0.98478464804337029</c:v>
                </c:pt>
                <c:pt idx="32">
                  <c:v>1.4278336885506397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'Fig 14.18a BiomassByAreaQ1'!$I$1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F583AC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BiomassByAreaQ1'!$G$2:$G$34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'Fig 14.18a BiomassByAreaQ1'!$I$2:$I$34</c:f>
              <c:numCache>
                <c:formatCode>General</c:formatCode>
                <c:ptCount val="33"/>
                <c:pt idx="0">
                  <c:v>1.5937237250921126</c:v>
                </c:pt>
                <c:pt idx="1">
                  <c:v>1.3685930741686374</c:v>
                </c:pt>
                <c:pt idx="2">
                  <c:v>1.5620656526761061</c:v>
                </c:pt>
                <c:pt idx="3">
                  <c:v>1.7246450400354567</c:v>
                </c:pt>
                <c:pt idx="4">
                  <c:v>1.2732616344407741</c:v>
                </c:pt>
                <c:pt idx="5">
                  <c:v>1.2622559097016113</c:v>
                </c:pt>
                <c:pt idx="6">
                  <c:v>1.3444324614838501</c:v>
                </c:pt>
                <c:pt idx="7">
                  <c:v>0.99569420101294548</c:v>
                </c:pt>
                <c:pt idx="8">
                  <c:v>0.92964420292696104</c:v>
                </c:pt>
                <c:pt idx="9">
                  <c:v>0.74532506162896761</c:v>
                </c:pt>
                <c:pt idx="10">
                  <c:v>0.88755894735213692</c:v>
                </c:pt>
                <c:pt idx="11">
                  <c:v>0.85130197853788359</c:v>
                </c:pt>
                <c:pt idx="12">
                  <c:v>1.1646988087465904</c:v>
                </c:pt>
                <c:pt idx="13">
                  <c:v>0.99773335704891886</c:v>
                </c:pt>
                <c:pt idx="14">
                  <c:v>0.96753713064534386</c:v>
                </c:pt>
                <c:pt idx="15">
                  <c:v>1.1525401533723258</c:v>
                </c:pt>
                <c:pt idx="16">
                  <c:v>1.1144063492414389</c:v>
                </c:pt>
                <c:pt idx="17">
                  <c:v>0.79319938608663398</c:v>
                </c:pt>
                <c:pt idx="18">
                  <c:v>0.72377777303846191</c:v>
                </c:pt>
                <c:pt idx="19">
                  <c:v>0.75681247663263296</c:v>
                </c:pt>
                <c:pt idx="20">
                  <c:v>0.67898605842465098</c:v>
                </c:pt>
                <c:pt idx="21">
                  <c:v>0.65868547622628615</c:v>
                </c:pt>
                <c:pt idx="22">
                  <c:v>0.54273977041709509</c:v>
                </c:pt>
                <c:pt idx="23">
                  <c:v>0.58350806684165679</c:v>
                </c:pt>
                <c:pt idx="24">
                  <c:v>0.7433972967950202</c:v>
                </c:pt>
                <c:pt idx="25">
                  <c:v>0.75336435426033876</c:v>
                </c:pt>
                <c:pt idx="26">
                  <c:v>0.76813122765229247</c:v>
                </c:pt>
                <c:pt idx="27">
                  <c:v>0.87535764406223715</c:v>
                </c:pt>
                <c:pt idx="28">
                  <c:v>0.95894011139559998</c:v>
                </c:pt>
                <c:pt idx="29">
                  <c:v>1.0740399563499996</c:v>
                </c:pt>
                <c:pt idx="30">
                  <c:v>1.029975474197347</c:v>
                </c:pt>
                <c:pt idx="31">
                  <c:v>0.90656507304045497</c:v>
                </c:pt>
                <c:pt idx="32">
                  <c:v>1.2171021664672179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'Fig 14.18a BiomassByAreaQ1'!$H$1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BiomassByAreaQ1'!$G$2:$G$34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'Fig 14.18a BiomassByAreaQ1'!$H$2:$H$34</c:f>
              <c:numCache>
                <c:formatCode>General</c:formatCode>
                <c:ptCount val="33"/>
                <c:pt idx="0">
                  <c:v>2.4487932971580686</c:v>
                </c:pt>
                <c:pt idx="1">
                  <c:v>1.7645987032583212</c:v>
                </c:pt>
                <c:pt idx="2">
                  <c:v>1.7750962658588443</c:v>
                </c:pt>
                <c:pt idx="3">
                  <c:v>1.9819103097858666</c:v>
                </c:pt>
                <c:pt idx="4">
                  <c:v>1.311490214496231</c:v>
                </c:pt>
                <c:pt idx="5">
                  <c:v>1.1892744613603223</c:v>
                </c:pt>
                <c:pt idx="6">
                  <c:v>1.3892543900950587</c:v>
                </c:pt>
                <c:pt idx="7">
                  <c:v>1.1158156436534257</c:v>
                </c:pt>
                <c:pt idx="8">
                  <c:v>1.0627560018358271</c:v>
                </c:pt>
                <c:pt idx="9">
                  <c:v>0.808127360158025</c:v>
                </c:pt>
                <c:pt idx="10">
                  <c:v>1.0459503763644116</c:v>
                </c:pt>
                <c:pt idx="11">
                  <c:v>0.92250061913889347</c:v>
                </c:pt>
                <c:pt idx="12">
                  <c:v>1.1725868438099263</c:v>
                </c:pt>
                <c:pt idx="13">
                  <c:v>1.024243704789388</c:v>
                </c:pt>
                <c:pt idx="14">
                  <c:v>0.84738248614542244</c:v>
                </c:pt>
                <c:pt idx="15">
                  <c:v>1.0928060140061777</c:v>
                </c:pt>
                <c:pt idx="16">
                  <c:v>1.049594052068493</c:v>
                </c:pt>
                <c:pt idx="17">
                  <c:v>0.89976068264766362</c:v>
                </c:pt>
                <c:pt idx="18">
                  <c:v>0.58883926087668348</c:v>
                </c:pt>
                <c:pt idx="19">
                  <c:v>0.5239698235445811</c:v>
                </c:pt>
                <c:pt idx="20">
                  <c:v>0.60124771118240072</c:v>
                </c:pt>
                <c:pt idx="21">
                  <c:v>0.51252698195323687</c:v>
                </c:pt>
                <c:pt idx="22">
                  <c:v>0.46845964421889341</c:v>
                </c:pt>
                <c:pt idx="23">
                  <c:v>0.42701060432501287</c:v>
                </c:pt>
                <c:pt idx="24">
                  <c:v>0.48894308228733663</c:v>
                </c:pt>
                <c:pt idx="25">
                  <c:v>0.56945716070585106</c:v>
                </c:pt>
                <c:pt idx="26">
                  <c:v>0.58770660720121037</c:v>
                </c:pt>
                <c:pt idx="27">
                  <c:v>0.69853565517243432</c:v>
                </c:pt>
                <c:pt idx="28">
                  <c:v>0.80973935389853191</c:v>
                </c:pt>
                <c:pt idx="29">
                  <c:v>0.89690534100892827</c:v>
                </c:pt>
                <c:pt idx="30">
                  <c:v>0.94330989235227514</c:v>
                </c:pt>
                <c:pt idx="31">
                  <c:v>0.85680284256106043</c:v>
                </c:pt>
                <c:pt idx="32">
                  <c:v>1.1246046120811899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6392"/>
        <c:axId val="297576784"/>
      </c:scatterChart>
      <c:valAx>
        <c:axId val="29757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6784"/>
        <c:crosses val="autoZero"/>
        <c:crossBetween val="midCat"/>
      </c:valAx>
      <c:valAx>
        <c:axId val="2975767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7576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614132217847766"/>
          <c:y val="8.2936132983377084E-2"/>
          <c:w val="0.26757484416010496"/>
          <c:h val="0.19642894638170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SSB: IBTS Q1</a:t>
            </a:r>
          </a:p>
        </c:rich>
      </c:tx>
      <c:layout>
        <c:manualLayout>
          <c:xMode val="edge"/>
          <c:yMode val="edge"/>
          <c:x val="0.4261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6.6952380952380958E-2"/>
          <c:w val="0.87753018372703417"/>
          <c:h val="0.83057642794650655"/>
        </c:manualLayout>
      </c:layout>
      <c:scatterChart>
        <c:scatterStyle val="lineMarker"/>
        <c:varyColors val="0"/>
        <c:ser>
          <c:idx val="3"/>
          <c:order val="0"/>
          <c:tx>
            <c:strRef>
              <c:f>SSBByAreaQ1!$K$1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SSBByAreaQ1!$A$2:$A$34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SSBByAreaQ1!$E$2:$E$34</c:f>
              <c:numCache>
                <c:formatCode>General</c:formatCode>
                <c:ptCount val="33"/>
                <c:pt idx="0">
                  <c:v>4733770.5396381924</c:v>
                </c:pt>
                <c:pt idx="1">
                  <c:v>3161135.8843914187</c:v>
                </c:pt>
                <c:pt idx="2">
                  <c:v>3189480.7956737443</c:v>
                </c:pt>
                <c:pt idx="3">
                  <c:v>3891846.4970431323</c:v>
                </c:pt>
                <c:pt idx="4">
                  <c:v>2818983.5272072004</c:v>
                </c:pt>
                <c:pt idx="5">
                  <c:v>3252330.7222421411</c:v>
                </c:pt>
                <c:pt idx="6">
                  <c:v>3505768.040968101</c:v>
                </c:pt>
                <c:pt idx="7">
                  <c:v>2929374.973878847</c:v>
                </c:pt>
                <c:pt idx="8">
                  <c:v>3183417.3520397982</c:v>
                </c:pt>
                <c:pt idx="9">
                  <c:v>1897654.4592527444</c:v>
                </c:pt>
                <c:pt idx="10">
                  <c:v>2003473.5770070744</c:v>
                </c:pt>
                <c:pt idx="11">
                  <c:v>2078005.7837900147</c:v>
                </c:pt>
                <c:pt idx="12">
                  <c:v>2139167.3710146947</c:v>
                </c:pt>
                <c:pt idx="13">
                  <c:v>2065721.0082982564</c:v>
                </c:pt>
                <c:pt idx="14">
                  <c:v>1786203.2697455208</c:v>
                </c:pt>
                <c:pt idx="15">
                  <c:v>2202255.6845298279</c:v>
                </c:pt>
                <c:pt idx="16">
                  <c:v>2469162.3220511097</c:v>
                </c:pt>
                <c:pt idx="17">
                  <c:v>2451315.4029461602</c:v>
                </c:pt>
                <c:pt idx="18">
                  <c:v>1246876.3825579681</c:v>
                </c:pt>
                <c:pt idx="19">
                  <c:v>1138401.1840067161</c:v>
                </c:pt>
                <c:pt idx="20">
                  <c:v>1429022.1387276934</c:v>
                </c:pt>
                <c:pt idx="21">
                  <c:v>1256065.0820963935</c:v>
                </c:pt>
                <c:pt idx="22">
                  <c:v>1233138.4210937752</c:v>
                </c:pt>
                <c:pt idx="23">
                  <c:v>1106882.9714875892</c:v>
                </c:pt>
                <c:pt idx="24">
                  <c:v>1141127.0032361236</c:v>
                </c:pt>
                <c:pt idx="25">
                  <c:v>1469055.46504104</c:v>
                </c:pt>
                <c:pt idx="26">
                  <c:v>1323286.411318467</c:v>
                </c:pt>
                <c:pt idx="27">
                  <c:v>1439628.7428600129</c:v>
                </c:pt>
                <c:pt idx="28">
                  <c:v>1399669.0157646362</c:v>
                </c:pt>
                <c:pt idx="29">
                  <c:v>1593305.960127322</c:v>
                </c:pt>
                <c:pt idx="30">
                  <c:v>1568364.9700597185</c:v>
                </c:pt>
                <c:pt idx="31">
                  <c:v>1009865.7210958893</c:v>
                </c:pt>
                <c:pt idx="32">
                  <c:v>1054569.6044956418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SSBByAreaQ1!$J$1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SSBByAreaQ1!$A$2:$A$34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SSBByAreaQ1!$D$2:$D$34</c:f>
              <c:numCache>
                <c:formatCode>General</c:formatCode>
                <c:ptCount val="33"/>
                <c:pt idx="0">
                  <c:v>3029864.1411019107</c:v>
                </c:pt>
                <c:pt idx="1">
                  <c:v>1967767.1974102913</c:v>
                </c:pt>
                <c:pt idx="2">
                  <c:v>1862812.9601357069</c:v>
                </c:pt>
                <c:pt idx="3">
                  <c:v>2437846.1734024305</c:v>
                </c:pt>
                <c:pt idx="4">
                  <c:v>1500544.2784236586</c:v>
                </c:pt>
                <c:pt idx="5">
                  <c:v>1751262.3254514362</c:v>
                </c:pt>
                <c:pt idx="6">
                  <c:v>2001093.8660770999</c:v>
                </c:pt>
                <c:pt idx="7">
                  <c:v>1534120.414149214</c:v>
                </c:pt>
                <c:pt idx="8">
                  <c:v>1736586.4907640065</c:v>
                </c:pt>
                <c:pt idx="9">
                  <c:v>1133766.1241187938</c:v>
                </c:pt>
                <c:pt idx="10">
                  <c:v>1140742.1619701127</c:v>
                </c:pt>
                <c:pt idx="11">
                  <c:v>1281218.2151808925</c:v>
                </c:pt>
                <c:pt idx="12">
                  <c:v>1268900.7158142033</c:v>
                </c:pt>
                <c:pt idx="13">
                  <c:v>1182709.1247889248</c:v>
                </c:pt>
                <c:pt idx="14">
                  <c:v>908679.90242427867</c:v>
                </c:pt>
                <c:pt idx="15">
                  <c:v>972735.36981494073</c:v>
                </c:pt>
                <c:pt idx="16">
                  <c:v>1157363.017199548</c:v>
                </c:pt>
                <c:pt idx="17">
                  <c:v>845909.32850446855</c:v>
                </c:pt>
                <c:pt idx="18">
                  <c:v>506692.7735794434</c:v>
                </c:pt>
                <c:pt idx="19">
                  <c:v>499873.30590767699</c:v>
                </c:pt>
                <c:pt idx="20">
                  <c:v>511960.96556507563</c:v>
                </c:pt>
                <c:pt idx="21">
                  <c:v>491634.75226620265</c:v>
                </c:pt>
                <c:pt idx="22">
                  <c:v>431347.28337093251</c:v>
                </c:pt>
                <c:pt idx="23">
                  <c:v>399352.85877545836</c:v>
                </c:pt>
                <c:pt idx="24">
                  <c:v>468365.28982751584</c:v>
                </c:pt>
                <c:pt idx="25">
                  <c:v>703404.35977452365</c:v>
                </c:pt>
                <c:pt idx="26">
                  <c:v>710363.86533524166</c:v>
                </c:pt>
                <c:pt idx="27">
                  <c:v>947046.8392527824</c:v>
                </c:pt>
                <c:pt idx="28">
                  <c:v>1098267.0754794737</c:v>
                </c:pt>
                <c:pt idx="29">
                  <c:v>1525287.0685080392</c:v>
                </c:pt>
                <c:pt idx="30">
                  <c:v>1681460.6452006393</c:v>
                </c:pt>
                <c:pt idx="31">
                  <c:v>1559905.3079016204</c:v>
                </c:pt>
                <c:pt idx="32">
                  <c:v>2033200.8778198434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SSBByAreaQ1!$I$1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EC8CD7"/>
              </a:solidFill>
              <a:round/>
            </a:ln>
            <a:effectLst/>
          </c:spPr>
          <c:marker>
            <c:symbol val="none"/>
          </c:marker>
          <c:xVal>
            <c:numRef>
              <c:f>SSBByAreaQ1!$A$2:$A$34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SSBByAreaQ1!$C$2:$C$34</c:f>
              <c:numCache>
                <c:formatCode>General</c:formatCode>
                <c:ptCount val="33"/>
                <c:pt idx="0">
                  <c:v>214331.20397614161</c:v>
                </c:pt>
                <c:pt idx="1">
                  <c:v>190430.17054297932</c:v>
                </c:pt>
                <c:pt idx="2">
                  <c:v>201394.52602585978</c:v>
                </c:pt>
                <c:pt idx="3">
                  <c:v>299929.27537165204</c:v>
                </c:pt>
                <c:pt idx="4">
                  <c:v>171383.9965016417</c:v>
                </c:pt>
                <c:pt idx="5">
                  <c:v>246689.40590738226</c:v>
                </c:pt>
                <c:pt idx="6">
                  <c:v>268928.06158938986</c:v>
                </c:pt>
                <c:pt idx="7">
                  <c:v>222316.97220578967</c:v>
                </c:pt>
                <c:pt idx="8">
                  <c:v>229123.49835225314</c:v>
                </c:pt>
                <c:pt idx="9">
                  <c:v>156028.69555992718</c:v>
                </c:pt>
                <c:pt idx="10">
                  <c:v>167057.81748557632</c:v>
                </c:pt>
                <c:pt idx="11">
                  <c:v>189570.1973270055</c:v>
                </c:pt>
                <c:pt idx="12">
                  <c:v>203167.26906393329</c:v>
                </c:pt>
                <c:pt idx="13">
                  <c:v>209374.9954370014</c:v>
                </c:pt>
                <c:pt idx="14">
                  <c:v>177658.8538401353</c:v>
                </c:pt>
                <c:pt idx="15">
                  <c:v>204871.52275560194</c:v>
                </c:pt>
                <c:pt idx="16">
                  <c:v>271974.16112347902</c:v>
                </c:pt>
                <c:pt idx="17">
                  <c:v>196588.81143617252</c:v>
                </c:pt>
                <c:pt idx="18">
                  <c:v>140807.2547579364</c:v>
                </c:pt>
                <c:pt idx="19">
                  <c:v>168951.91885712906</c:v>
                </c:pt>
                <c:pt idx="20">
                  <c:v>161938.84074430246</c:v>
                </c:pt>
                <c:pt idx="21">
                  <c:v>155438.76351333977</c:v>
                </c:pt>
                <c:pt idx="22">
                  <c:v>134042.97220389752</c:v>
                </c:pt>
                <c:pt idx="23">
                  <c:v>138780.79943720804</c:v>
                </c:pt>
                <c:pt idx="24">
                  <c:v>165014.31667324688</c:v>
                </c:pt>
                <c:pt idx="25">
                  <c:v>203504.67521324917</c:v>
                </c:pt>
                <c:pt idx="26">
                  <c:v>203057.62536530892</c:v>
                </c:pt>
                <c:pt idx="27">
                  <c:v>240234.54460575292</c:v>
                </c:pt>
                <c:pt idx="28">
                  <c:v>262227.88528040424</c:v>
                </c:pt>
                <c:pt idx="29">
                  <c:v>313373.78320078872</c:v>
                </c:pt>
                <c:pt idx="30">
                  <c:v>328991.457559289</c:v>
                </c:pt>
                <c:pt idx="31">
                  <c:v>277267.58103464602</c:v>
                </c:pt>
                <c:pt idx="32">
                  <c:v>356590.88707816112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SSBByAreaQ1!$H$1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SSBByAreaQ1!$A$2:$A$34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SSBByAreaQ1!$B$2:$B$34</c:f>
              <c:numCache>
                <c:formatCode>General</c:formatCode>
                <c:ptCount val="33"/>
                <c:pt idx="0">
                  <c:v>4045826.180996859</c:v>
                </c:pt>
                <c:pt idx="1">
                  <c:v>2853229.8662850861</c:v>
                </c:pt>
                <c:pt idx="2">
                  <c:v>2595342.8111032294</c:v>
                </c:pt>
                <c:pt idx="3">
                  <c:v>3422420.6508759265</c:v>
                </c:pt>
                <c:pt idx="4">
                  <c:v>1985802.6271249631</c:v>
                </c:pt>
                <c:pt idx="5">
                  <c:v>2141879.6873375168</c:v>
                </c:pt>
                <c:pt idx="6">
                  <c:v>2665287.8016413571</c:v>
                </c:pt>
                <c:pt idx="7">
                  <c:v>2151375.3903412148</c:v>
                </c:pt>
                <c:pt idx="8">
                  <c:v>2274771.1291325376</c:v>
                </c:pt>
                <c:pt idx="9">
                  <c:v>1705709.761127847</c:v>
                </c:pt>
                <c:pt idx="10">
                  <c:v>1738921.138561229</c:v>
                </c:pt>
                <c:pt idx="11">
                  <c:v>2037676.0296230963</c:v>
                </c:pt>
                <c:pt idx="12">
                  <c:v>2067197.9114569745</c:v>
                </c:pt>
                <c:pt idx="13">
                  <c:v>2068478.8944112062</c:v>
                </c:pt>
                <c:pt idx="14">
                  <c:v>1939825.5193952273</c:v>
                </c:pt>
                <c:pt idx="15">
                  <c:v>2163167.8075946597</c:v>
                </c:pt>
                <c:pt idx="16">
                  <c:v>2449284.6823116429</c:v>
                </c:pt>
                <c:pt idx="17">
                  <c:v>2372896.4082083884</c:v>
                </c:pt>
                <c:pt idx="18">
                  <c:v>1360784.154792584</c:v>
                </c:pt>
                <c:pt idx="19">
                  <c:v>1230503.5651199881</c:v>
                </c:pt>
                <c:pt idx="20">
                  <c:v>1535812.2026563562</c:v>
                </c:pt>
                <c:pt idx="21">
                  <c:v>1353029.196217339</c:v>
                </c:pt>
                <c:pt idx="22">
                  <c:v>1255497.0672533996</c:v>
                </c:pt>
                <c:pt idx="23">
                  <c:v>1170547.5911107725</c:v>
                </c:pt>
                <c:pt idx="24">
                  <c:v>1209256.8924913029</c:v>
                </c:pt>
                <c:pt idx="25">
                  <c:v>1504472.2083252757</c:v>
                </c:pt>
                <c:pt idx="26">
                  <c:v>1514194.9315592393</c:v>
                </c:pt>
                <c:pt idx="27">
                  <c:v>1800829.7315453666</c:v>
                </c:pt>
                <c:pt idx="28">
                  <c:v>2041858.4852179037</c:v>
                </c:pt>
                <c:pt idx="29">
                  <c:v>2201341.724297456</c:v>
                </c:pt>
                <c:pt idx="30">
                  <c:v>2472228.2009965647</c:v>
                </c:pt>
                <c:pt idx="31">
                  <c:v>2156413.4183578538</c:v>
                </c:pt>
                <c:pt idx="32">
                  <c:v>2537740.8811786603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286784"/>
        <c:axId val="298971752"/>
      </c:scatterChart>
      <c:valAx>
        <c:axId val="26228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971752"/>
        <c:crosses val="autoZero"/>
        <c:crossBetween val="midCat"/>
      </c:valAx>
      <c:valAx>
        <c:axId val="298971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228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16215551181092"/>
          <c:y val="8.6110736157980233E-2"/>
          <c:w val="0.25915579888451451"/>
          <c:h val="0.22817497812773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SSB</a:t>
            </a:r>
            <a:r>
              <a:rPr lang="en-GB" baseline="0"/>
              <a:t>: </a:t>
            </a:r>
            <a:r>
              <a:rPr lang="en-GB"/>
              <a:t>IBTS Q3</a:t>
            </a:r>
          </a:p>
        </c:rich>
      </c:tx>
      <c:layout>
        <c:manualLayout>
          <c:xMode val="edge"/>
          <c:yMode val="edge"/>
          <c:x val="0.40532623851706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7.0126984126984135E-2"/>
          <c:w val="0.87753018372703417"/>
          <c:h val="0.8274018247719036"/>
        </c:manualLayout>
      </c:layout>
      <c:scatterChart>
        <c:scatterStyle val="lineMarker"/>
        <c:varyColors val="0"/>
        <c:ser>
          <c:idx val="3"/>
          <c:order val="0"/>
          <c:tx>
            <c:strRef>
              <c:f>SSBByAreaQ3!$K$1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SSBByAreaQ3!$G$2:$G$34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SSBByAreaQ3!$K$2:$K$34</c:f>
              <c:numCache>
                <c:formatCode>General</c:formatCode>
                <c:ptCount val="33"/>
                <c:pt idx="0">
                  <c:v>2.0264194438939418</c:v>
                </c:pt>
                <c:pt idx="1">
                  <c:v>1.429213758923255</c:v>
                </c:pt>
                <c:pt idx="2">
                  <c:v>1.5595969675180614</c:v>
                </c:pt>
                <c:pt idx="3">
                  <c:v>1.9749612336940381</c:v>
                </c:pt>
                <c:pt idx="4">
                  <c:v>1.2887439029091841</c:v>
                </c:pt>
                <c:pt idx="5">
                  <c:v>1.2285814946851346</c:v>
                </c:pt>
                <c:pt idx="6">
                  <c:v>1.8623556194815627</c:v>
                </c:pt>
                <c:pt idx="7">
                  <c:v>1.2795427409304196</c:v>
                </c:pt>
                <c:pt idx="8">
                  <c:v>0.63391947557495043</c:v>
                </c:pt>
                <c:pt idx="9">
                  <c:v>0.60624121033069311</c:v>
                </c:pt>
                <c:pt idx="10">
                  <c:v>0.8125055582587255</c:v>
                </c:pt>
                <c:pt idx="11">
                  <c:v>0.5916574216965621</c:v>
                </c:pt>
                <c:pt idx="12">
                  <c:v>0.48818090214497933</c:v>
                </c:pt>
                <c:pt idx="13">
                  <c:v>0.42922869397336677</c:v>
                </c:pt>
                <c:pt idx="14">
                  <c:v>0.45653142984251255</c:v>
                </c:pt>
                <c:pt idx="15">
                  <c:v>0.94545289730389792</c:v>
                </c:pt>
                <c:pt idx="16">
                  <c:v>0.9701519548385773</c:v>
                </c:pt>
                <c:pt idx="17">
                  <c:v>0.44101517708020915</c:v>
                </c:pt>
                <c:pt idx="18">
                  <c:v>0.8203429025323733</c:v>
                </c:pt>
                <c:pt idx="19">
                  <c:v>1.1652750301079586</c:v>
                </c:pt>
                <c:pt idx="20">
                  <c:v>0.95035709645120647</c:v>
                </c:pt>
                <c:pt idx="21">
                  <c:v>0.4904874102650727</c:v>
                </c:pt>
                <c:pt idx="22">
                  <c:v>0.5492376775633111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SSBByAreaQ3!$J$1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SSBByAreaQ3!$G$2:$G$34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SSBByAreaQ3!$J$2:$J$34</c:f>
              <c:numCache>
                <c:formatCode>General</c:formatCode>
                <c:ptCount val="33"/>
                <c:pt idx="0">
                  <c:v>0.84384561931798163</c:v>
                </c:pt>
                <c:pt idx="1">
                  <c:v>0.70136934618188873</c:v>
                </c:pt>
                <c:pt idx="2">
                  <c:v>0.75038239147453101</c:v>
                </c:pt>
                <c:pt idx="3">
                  <c:v>0.96775296861793869</c:v>
                </c:pt>
                <c:pt idx="4">
                  <c:v>0.67669400481050468</c:v>
                </c:pt>
                <c:pt idx="5">
                  <c:v>0.65410901689289525</c:v>
                </c:pt>
                <c:pt idx="6">
                  <c:v>0.98945050334972584</c:v>
                </c:pt>
                <c:pt idx="7">
                  <c:v>0.69877148068322648</c:v>
                </c:pt>
                <c:pt idx="8">
                  <c:v>0.43237444851477969</c:v>
                </c:pt>
                <c:pt idx="9">
                  <c:v>0.40242344340162456</c:v>
                </c:pt>
                <c:pt idx="10">
                  <c:v>0.51530092228478575</c:v>
                </c:pt>
                <c:pt idx="11">
                  <c:v>0.45326596900896848</c:v>
                </c:pt>
                <c:pt idx="12">
                  <c:v>0.36038134137056904</c:v>
                </c:pt>
                <c:pt idx="13">
                  <c:v>0.31638764573597122</c:v>
                </c:pt>
                <c:pt idx="14">
                  <c:v>0.39164568250366372</c:v>
                </c:pt>
                <c:pt idx="15">
                  <c:v>0.67108770961754716</c:v>
                </c:pt>
                <c:pt idx="16">
                  <c:v>0.94719353094757175</c:v>
                </c:pt>
                <c:pt idx="17">
                  <c:v>0.63959992859787207</c:v>
                </c:pt>
                <c:pt idx="18">
                  <c:v>1.0175737078128264</c:v>
                </c:pt>
                <c:pt idx="19">
                  <c:v>2.3508182942575537</c:v>
                </c:pt>
                <c:pt idx="20">
                  <c:v>2.4244403279905655</c:v>
                </c:pt>
                <c:pt idx="21">
                  <c:v>2.3642787961750558</c:v>
                </c:pt>
                <c:pt idx="22">
                  <c:v>3.4308529204519513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SSBByAreaQ3!$I$1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F583AC"/>
              </a:solidFill>
              <a:round/>
            </a:ln>
            <a:effectLst/>
          </c:spPr>
          <c:marker>
            <c:symbol val="none"/>
          </c:marker>
          <c:xVal>
            <c:numRef>
              <c:f>SSBByAreaQ3!$G$2:$G$34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SSBByAreaQ3!$I$2:$I$34</c:f>
              <c:numCache>
                <c:formatCode>General</c:formatCode>
                <c:ptCount val="33"/>
                <c:pt idx="0">
                  <c:v>0.21020330992021435</c:v>
                </c:pt>
                <c:pt idx="1">
                  <c:v>0.26436091166142961</c:v>
                </c:pt>
                <c:pt idx="2">
                  <c:v>0.32986563391490836</c:v>
                </c:pt>
                <c:pt idx="3">
                  <c:v>0.54105412208635961</c:v>
                </c:pt>
                <c:pt idx="4">
                  <c:v>0.39984499772492882</c:v>
                </c:pt>
                <c:pt idx="5">
                  <c:v>0.50445894323990681</c:v>
                </c:pt>
                <c:pt idx="6">
                  <c:v>0.75357681958742018</c:v>
                </c:pt>
                <c:pt idx="7">
                  <c:v>0.65385231529907561</c:v>
                </c:pt>
                <c:pt idx="8">
                  <c:v>0.54179510266224362</c:v>
                </c:pt>
                <c:pt idx="9">
                  <c:v>0.53562419217609847</c:v>
                </c:pt>
                <c:pt idx="10">
                  <c:v>0.68993165370044973</c:v>
                </c:pt>
                <c:pt idx="11">
                  <c:v>0.74151934169939482</c:v>
                </c:pt>
                <c:pt idx="12">
                  <c:v>0.68086426125283872</c:v>
                </c:pt>
                <c:pt idx="13">
                  <c:v>0.62880561230629706</c:v>
                </c:pt>
                <c:pt idx="14">
                  <c:v>0.89358255364873884</c:v>
                </c:pt>
                <c:pt idx="15">
                  <c:v>1.3204733759492868</c:v>
                </c:pt>
                <c:pt idx="16">
                  <c:v>1.687687355254827</c:v>
                </c:pt>
                <c:pt idx="17">
                  <c:v>1.0501649079281425</c:v>
                </c:pt>
                <c:pt idx="18">
                  <c:v>1.3884691396367694</c:v>
                </c:pt>
                <c:pt idx="19">
                  <c:v>2.7001356492988049</c:v>
                </c:pt>
                <c:pt idx="20">
                  <c:v>2.6234599420973015</c:v>
                </c:pt>
                <c:pt idx="21">
                  <c:v>1.7425894233479287</c:v>
                </c:pt>
                <c:pt idx="22">
                  <c:v>2.1176804356066294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SSBByAreaQ3!$H$1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SSBByAreaQ3!$G$2:$G$34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SSBByAreaQ3!$H$2:$H$34</c:f>
              <c:numCache>
                <c:formatCode>General</c:formatCode>
                <c:ptCount val="33"/>
                <c:pt idx="0">
                  <c:v>0.71530238606903818</c:v>
                </c:pt>
                <c:pt idx="1">
                  <c:v>0.65533981099844141</c:v>
                </c:pt>
                <c:pt idx="2">
                  <c:v>0.89350270602603976</c:v>
                </c:pt>
                <c:pt idx="3">
                  <c:v>1.1820957165972041</c:v>
                </c:pt>
                <c:pt idx="4">
                  <c:v>0.95297201020223077</c:v>
                </c:pt>
                <c:pt idx="5">
                  <c:v>1.0684328610757516</c:v>
                </c:pt>
                <c:pt idx="6">
                  <c:v>1.2884473513468981</c:v>
                </c:pt>
                <c:pt idx="7">
                  <c:v>1.1692584402433823</c:v>
                </c:pt>
                <c:pt idx="8">
                  <c:v>1.0117401250485751</c:v>
                </c:pt>
                <c:pt idx="9">
                  <c:v>0.78709694098622174</c:v>
                </c:pt>
                <c:pt idx="10">
                  <c:v>0.89993256854237869</c:v>
                </c:pt>
                <c:pt idx="11">
                  <c:v>0.89272030080932674</c:v>
                </c:pt>
                <c:pt idx="12">
                  <c:v>0.62250436949534305</c:v>
                </c:pt>
                <c:pt idx="13">
                  <c:v>0.50805485030074471</c:v>
                </c:pt>
                <c:pt idx="14">
                  <c:v>0.57481746228363284</c:v>
                </c:pt>
                <c:pt idx="15">
                  <c:v>0.86100727114074915</c:v>
                </c:pt>
                <c:pt idx="16">
                  <c:v>1.0599290020247802</c:v>
                </c:pt>
                <c:pt idx="17">
                  <c:v>0.76865908662611671</c:v>
                </c:pt>
                <c:pt idx="18">
                  <c:v>0.82016377744365609</c:v>
                </c:pt>
                <c:pt idx="19">
                  <c:v>1.7592574071002609</c:v>
                </c:pt>
                <c:pt idx="20">
                  <c:v>1.5163965764209897</c:v>
                </c:pt>
                <c:pt idx="21">
                  <c:v>1.3625964621617426</c:v>
                </c:pt>
                <c:pt idx="22">
                  <c:v>1.6297725170564958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11968"/>
        <c:axId val="307512360"/>
      </c:scatterChart>
      <c:valAx>
        <c:axId val="30751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12360"/>
        <c:crosses val="autoZero"/>
        <c:crossBetween val="midCat"/>
      </c:valAx>
      <c:valAx>
        <c:axId val="3075123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0751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SSB</a:t>
            </a:r>
            <a:r>
              <a:rPr lang="en-GB" baseline="0"/>
              <a:t>: </a:t>
            </a:r>
            <a:r>
              <a:rPr lang="en-GB"/>
              <a:t>IBTS Q3</a:t>
            </a:r>
          </a:p>
        </c:rich>
      </c:tx>
      <c:layout>
        <c:manualLayout>
          <c:xMode val="edge"/>
          <c:yMode val="edge"/>
          <c:x val="0.402722071850393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6.6952380952380958E-2"/>
          <c:w val="0.87753018372703417"/>
          <c:h val="0.83057642794650655"/>
        </c:manualLayout>
      </c:layout>
      <c:scatterChart>
        <c:scatterStyle val="lineMarker"/>
        <c:varyColors val="0"/>
        <c:ser>
          <c:idx val="3"/>
          <c:order val="0"/>
          <c:tx>
            <c:strRef>
              <c:f>SSBByAreaQ3!$K$1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SSBByAreaQ3!$A$2:$A$34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SSBByAreaQ3!$E$2:$E$34</c:f>
              <c:numCache>
                <c:formatCode>General</c:formatCode>
                <c:ptCount val="33"/>
                <c:pt idx="0">
                  <c:v>506044.53699384077</c:v>
                </c:pt>
                <c:pt idx="1">
                  <c:v>356908.24872355419</c:v>
                </c:pt>
                <c:pt idx="2">
                  <c:v>389467.99869236839</c:v>
                </c:pt>
                <c:pt idx="3">
                  <c:v>493194.21312155126</c:v>
                </c:pt>
                <c:pt idx="4">
                  <c:v>321829.62595252617</c:v>
                </c:pt>
                <c:pt idx="5">
                  <c:v>306805.65936658031</c:v>
                </c:pt>
                <c:pt idx="6">
                  <c:v>465073.94607675797</c:v>
                </c:pt>
                <c:pt idx="7">
                  <c:v>319531.8796654091</c:v>
                </c:pt>
                <c:pt idx="8">
                  <c:v>158304.58421395489</c:v>
                </c:pt>
                <c:pt idx="9">
                  <c:v>151392.67120279255</c:v>
                </c:pt>
                <c:pt idx="10">
                  <c:v>202901.72415828748</c:v>
                </c:pt>
                <c:pt idx="11">
                  <c:v>147750.75659858136</c:v>
                </c:pt>
                <c:pt idx="12">
                  <c:v>121910.23893872643</c:v>
                </c:pt>
                <c:pt idx="13">
                  <c:v>107188.48773422626</c:v>
                </c:pt>
                <c:pt idx="14">
                  <c:v>114006.62223900459</c:v>
                </c:pt>
                <c:pt idx="15">
                  <c:v>236101.79773357767</c:v>
                </c:pt>
                <c:pt idx="16">
                  <c:v>242269.7325962157</c:v>
                </c:pt>
                <c:pt idx="17">
                  <c:v>110131.84943782623</c:v>
                </c:pt>
                <c:pt idx="18">
                  <c:v>204858.89312751053</c:v>
                </c:pt>
                <c:pt idx="19">
                  <c:v>290996.54805341893</c:v>
                </c:pt>
                <c:pt idx="20">
                  <c:v>237326.49146334984</c:v>
                </c:pt>
                <c:pt idx="21">
                  <c:v>122486.22819762453</c:v>
                </c:pt>
                <c:pt idx="22">
                  <c:v>137157.55002232641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SSBByAreaQ3!$J$1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SSBByAreaQ3!$A$2:$A$34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SSBByAreaQ3!$D$2:$D$34</c:f>
              <c:numCache>
                <c:formatCode>General</c:formatCode>
                <c:ptCount val="33"/>
                <c:pt idx="0">
                  <c:v>539153.31862821465</c:v>
                </c:pt>
                <c:pt idx="1">
                  <c:v>448121.79138133553</c:v>
                </c:pt>
                <c:pt idx="2">
                  <c:v>479437.40814896289</c:v>
                </c:pt>
                <c:pt idx="3">
                  <c:v>618320.71257817768</c:v>
                </c:pt>
                <c:pt idx="4">
                  <c:v>432356.12064239359</c:v>
                </c:pt>
                <c:pt idx="5">
                  <c:v>417926.02714164305</c:v>
                </c:pt>
                <c:pt idx="6">
                  <c:v>632183.79083430336</c:v>
                </c:pt>
                <c:pt idx="7">
                  <c:v>446461.95245714282</c:v>
                </c:pt>
                <c:pt idx="8">
                  <c:v>276254.46345884714</c:v>
                </c:pt>
                <c:pt idx="9">
                  <c:v>257118.04391322032</c:v>
                </c:pt>
                <c:pt idx="10">
                  <c:v>329238.18762793182</c:v>
                </c:pt>
                <c:pt idx="11">
                  <c:v>289602.55977856839</c:v>
                </c:pt>
                <c:pt idx="12">
                  <c:v>230256.33092539941</c:v>
                </c:pt>
                <c:pt idx="13">
                  <c:v>202147.69771440566</c:v>
                </c:pt>
                <c:pt idx="14">
                  <c:v>250231.87253010226</c:v>
                </c:pt>
                <c:pt idx="15">
                  <c:v>428774.12342715013</c:v>
                </c:pt>
                <c:pt idx="16">
                  <c:v>605184.79198399698</c:v>
                </c:pt>
                <c:pt idx="17">
                  <c:v>408655.820689835</c:v>
                </c:pt>
                <c:pt idx="18">
                  <c:v>650152.38446046377</c:v>
                </c:pt>
                <c:pt idx="19">
                  <c:v>1501994.5068450633</c:v>
                </c:pt>
                <c:pt idx="20">
                  <c:v>1549033.399863662</c:v>
                </c:pt>
                <c:pt idx="21">
                  <c:v>1510594.7461697494</c:v>
                </c:pt>
                <c:pt idx="22">
                  <c:v>2192054.6785346745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SSBByAreaQ3!$I$1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EC8CD7"/>
              </a:solidFill>
              <a:round/>
            </a:ln>
            <a:effectLst/>
          </c:spPr>
          <c:marker>
            <c:symbol val="none"/>
          </c:marker>
          <c:xVal>
            <c:numRef>
              <c:f>SSBByAreaQ3!$A$2:$A$34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SSBByAreaQ3!$C$2:$C$34</c:f>
              <c:numCache>
                <c:formatCode>General</c:formatCode>
                <c:ptCount val="33"/>
                <c:pt idx="0">
                  <c:v>78115.027299587542</c:v>
                </c:pt>
                <c:pt idx="1">
                  <c:v>98240.88802033916</c:v>
                </c:pt>
                <c:pt idx="2">
                  <c:v>122583.52643561712</c:v>
                </c:pt>
                <c:pt idx="3">
                  <c:v>201064.66227088633</c:v>
                </c:pt>
                <c:pt idx="4">
                  <c:v>148589.01567602149</c:v>
                </c:pt>
                <c:pt idx="5">
                  <c:v>187465.2884279674</c:v>
                </c:pt>
                <c:pt idx="6">
                  <c:v>280041.61236448173</c:v>
                </c:pt>
                <c:pt idx="7">
                  <c:v>242982.33685698058</c:v>
                </c:pt>
                <c:pt idx="8">
                  <c:v>201340.02291071459</c:v>
                </c:pt>
                <c:pt idx="9">
                  <c:v>199046.81049045583</c:v>
                </c:pt>
                <c:pt idx="10">
                  <c:v>256390.01585710736</c:v>
                </c:pt>
                <c:pt idx="11">
                  <c:v>275560.85411788337</c:v>
                </c:pt>
                <c:pt idx="12">
                  <c:v>253020.42282429521</c:v>
                </c:pt>
                <c:pt idx="13">
                  <c:v>233674.56768442006</c:v>
                </c:pt>
                <c:pt idx="14">
                  <c:v>332070.05921648338</c:v>
                </c:pt>
                <c:pt idx="15">
                  <c:v>490709.7507161455</c:v>
                </c:pt>
                <c:pt idx="16">
                  <c:v>627172.5401419173</c:v>
                </c:pt>
                <c:pt idx="17">
                  <c:v>390258.65236381261</c:v>
                </c:pt>
                <c:pt idx="18">
                  <c:v>515978.1013368853</c:v>
                </c:pt>
                <c:pt idx="19">
                  <c:v>1003415.0748512181</c:v>
                </c:pt>
                <c:pt idx="20">
                  <c:v>974921.11363084521</c:v>
                </c:pt>
                <c:pt idx="21">
                  <c:v>647575.05687452375</c:v>
                </c:pt>
                <c:pt idx="22">
                  <c:v>786965.08205319324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SSBByAreaQ3!$H$1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SSBByAreaQ3!$A$2:$A$34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SSBByAreaQ3!$B$2:$B$34</c:f>
              <c:numCache>
                <c:formatCode>General</c:formatCode>
                <c:ptCount val="33"/>
                <c:pt idx="0">
                  <c:v>1046785.5562050663</c:v>
                </c:pt>
                <c:pt idx="1">
                  <c:v>959035.31418266019</c:v>
                </c:pt>
                <c:pt idx="2">
                  <c:v>1307566.905009496</c:v>
                </c:pt>
                <c:pt idx="3">
                  <c:v>1729898.7760770614</c:v>
                </c:pt>
                <c:pt idx="4">
                  <c:v>1394595.2860992162</c:v>
                </c:pt>
                <c:pt idx="5">
                  <c:v>1563562.6394247839</c:v>
                </c:pt>
                <c:pt idx="6">
                  <c:v>1885535.5491438741</c:v>
                </c:pt>
                <c:pt idx="7">
                  <c:v>1711112.4897037672</c:v>
                </c:pt>
                <c:pt idx="8">
                  <c:v>1480597.5349168461</c:v>
                </c:pt>
                <c:pt idx="9">
                  <c:v>1151850.9167646572</c:v>
                </c:pt>
                <c:pt idx="10">
                  <c:v>1316976.4740834602</c:v>
                </c:pt>
                <c:pt idx="11">
                  <c:v>1306421.9200410331</c:v>
                </c:pt>
                <c:pt idx="12">
                  <c:v>910983.37619605556</c:v>
                </c:pt>
                <c:pt idx="13">
                  <c:v>743496.0226784664</c:v>
                </c:pt>
                <c:pt idx="14">
                  <c:v>841197.55321895797</c:v>
                </c:pt>
                <c:pt idx="15">
                  <c:v>1260012.5384325036</c:v>
                </c:pt>
                <c:pt idx="16">
                  <c:v>1551117.9488995918</c:v>
                </c:pt>
                <c:pt idx="17">
                  <c:v>1124868.6502331044</c:v>
                </c:pt>
                <c:pt idx="18">
                  <c:v>1200241.4820237204</c:v>
                </c:pt>
                <c:pt idx="19">
                  <c:v>2574526.9123449964</c:v>
                </c:pt>
                <c:pt idx="20">
                  <c:v>2219120.2833805452</c:v>
                </c:pt>
                <c:pt idx="21">
                  <c:v>1994046.6064506739</c:v>
                </c:pt>
                <c:pt idx="22">
                  <c:v>2385036.5439575878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148808"/>
        <c:axId val="301332752"/>
      </c:scatterChart>
      <c:valAx>
        <c:axId val="29914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332752"/>
        <c:crosses val="autoZero"/>
        <c:crossBetween val="midCat"/>
      </c:valAx>
      <c:valAx>
        <c:axId val="30133275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914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IBTS Q1</a:t>
            </a:r>
          </a:p>
        </c:rich>
      </c:tx>
      <c:layout>
        <c:manualLayout>
          <c:xMode val="edge"/>
          <c:yMode val="edge"/>
          <c:x val="0.4261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6.6952380952380958E-2"/>
          <c:w val="0.87753018372703417"/>
          <c:h val="0.83057642794650655"/>
        </c:manualLayout>
      </c:layout>
      <c:scatterChart>
        <c:scatterStyle val="lineMarker"/>
        <c:varyColors val="0"/>
        <c:ser>
          <c:idx val="3"/>
          <c:order val="0"/>
          <c:tx>
            <c:strRef>
              <c:f>'Fig 14.18a BiomassByAreaQ1'!$K$1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BiomassByAreaQ1'!$A$2:$A$34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'Fig 14.18a BiomassByAreaQ1'!$E$2:$E$34</c:f>
              <c:numCache>
                <c:formatCode>General</c:formatCode>
                <c:ptCount val="33"/>
                <c:pt idx="0">
                  <c:v>9300857.3799555898</c:v>
                </c:pt>
                <c:pt idx="1">
                  <c:v>6351766.8904564697</c:v>
                </c:pt>
                <c:pt idx="2">
                  <c:v>8114869.1797143798</c:v>
                </c:pt>
                <c:pt idx="3">
                  <c:v>7157546.2269373201</c:v>
                </c:pt>
                <c:pt idx="4">
                  <c:v>8445325.4543438107</c:v>
                </c:pt>
                <c:pt idx="5">
                  <c:v>6047073.3740963899</c:v>
                </c:pt>
                <c:pt idx="6">
                  <c:v>6439598.0511625502</c:v>
                </c:pt>
                <c:pt idx="7">
                  <c:v>6033041.1172202798</c:v>
                </c:pt>
                <c:pt idx="8">
                  <c:v>4973389.20978864</c:v>
                </c:pt>
                <c:pt idx="9">
                  <c:v>3515375.2753888699</c:v>
                </c:pt>
                <c:pt idx="10">
                  <c:v>4979975.4419788597</c:v>
                </c:pt>
                <c:pt idx="11">
                  <c:v>3361208.4882175499</c:v>
                </c:pt>
                <c:pt idx="12">
                  <c:v>5011221.6672050096</c:v>
                </c:pt>
                <c:pt idx="13">
                  <c:v>3780797.79938498</c:v>
                </c:pt>
                <c:pt idx="14">
                  <c:v>3332966.3029137501</c:v>
                </c:pt>
                <c:pt idx="15">
                  <c:v>4404044.2990361499</c:v>
                </c:pt>
                <c:pt idx="16">
                  <c:v>3533577.9488183302</c:v>
                </c:pt>
                <c:pt idx="17">
                  <c:v>3428062.21449186</c:v>
                </c:pt>
                <c:pt idx="18">
                  <c:v>1965625.1470355</c:v>
                </c:pt>
                <c:pt idx="19">
                  <c:v>1825891.6504921501</c:v>
                </c:pt>
                <c:pt idx="20">
                  <c:v>1946111.01358079</c:v>
                </c:pt>
                <c:pt idx="21">
                  <c:v>1743534.78162853</c:v>
                </c:pt>
                <c:pt idx="22">
                  <c:v>1614528.1445385399</c:v>
                </c:pt>
                <c:pt idx="23">
                  <c:v>1492994.53224829</c:v>
                </c:pt>
                <c:pt idx="24">
                  <c:v>1713661.12808821</c:v>
                </c:pt>
                <c:pt idx="25">
                  <c:v>1969400.74870486</c:v>
                </c:pt>
                <c:pt idx="26">
                  <c:v>1773882.6246044</c:v>
                </c:pt>
                <c:pt idx="27">
                  <c:v>1959231.68969429</c:v>
                </c:pt>
                <c:pt idx="28">
                  <c:v>1919961.89395224</c:v>
                </c:pt>
                <c:pt idx="29">
                  <c:v>2218065.9123651301</c:v>
                </c:pt>
                <c:pt idx="30">
                  <c:v>1955145.82191186</c:v>
                </c:pt>
                <c:pt idx="31">
                  <c:v>1316215.8649027101</c:v>
                </c:pt>
                <c:pt idx="32">
                  <c:v>1602497.1024171901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'Fig 14.18a BiomassByAreaQ1'!$J$1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BiomassByAreaQ1'!$A$2:$A$34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'Fig 14.18a BiomassByAreaQ1'!$D$2:$D$34</c:f>
              <c:numCache>
                <c:formatCode>General</c:formatCode>
                <c:ptCount val="33"/>
                <c:pt idx="0">
                  <c:v>5734130.0475655803</c:v>
                </c:pt>
                <c:pt idx="1">
                  <c:v>3895818.9370695902</c:v>
                </c:pt>
                <c:pt idx="2">
                  <c:v>4593723.4282983299</c:v>
                </c:pt>
                <c:pt idx="3">
                  <c:v>4682206.49146742</c:v>
                </c:pt>
                <c:pt idx="4">
                  <c:v>4007540.7204165999</c:v>
                </c:pt>
                <c:pt idx="5">
                  <c:v>3414302.6383047602</c:v>
                </c:pt>
                <c:pt idx="6">
                  <c:v>3665686.4565595798</c:v>
                </c:pt>
                <c:pt idx="7">
                  <c:v>2899234.5742539898</c:v>
                </c:pt>
                <c:pt idx="8">
                  <c:v>2793187.3207559199</c:v>
                </c:pt>
                <c:pt idx="9">
                  <c:v>1935227.71894773</c:v>
                </c:pt>
                <c:pt idx="10">
                  <c:v>2424873.4147949698</c:v>
                </c:pt>
                <c:pt idx="11">
                  <c:v>2068069.55133977</c:v>
                </c:pt>
                <c:pt idx="12">
                  <c:v>2632740.60043565</c:v>
                </c:pt>
                <c:pt idx="13">
                  <c:v>2128832.6626981702</c:v>
                </c:pt>
                <c:pt idx="14">
                  <c:v>1545924.3731823701</c:v>
                </c:pt>
                <c:pt idx="15">
                  <c:v>1952348.13631358</c:v>
                </c:pt>
                <c:pt idx="16">
                  <c:v>1781335.5918338399</c:v>
                </c:pt>
                <c:pt idx="17">
                  <c:v>1146967.4135362001</c:v>
                </c:pt>
                <c:pt idx="18">
                  <c:v>849106.13495361595</c:v>
                </c:pt>
                <c:pt idx="19">
                  <c:v>809450.98478363</c:v>
                </c:pt>
                <c:pt idx="20">
                  <c:v>755327.88818687003</c:v>
                </c:pt>
                <c:pt idx="21">
                  <c:v>714006.24959545105</c:v>
                </c:pt>
                <c:pt idx="22">
                  <c:v>607220.238285247</c:v>
                </c:pt>
                <c:pt idx="23">
                  <c:v>576262.70711845497</c:v>
                </c:pt>
                <c:pt idx="24">
                  <c:v>768325.43766046502</c:v>
                </c:pt>
                <c:pt idx="25">
                  <c:v>978852.181662102</c:v>
                </c:pt>
                <c:pt idx="26">
                  <c:v>1011712.60768241</c:v>
                </c:pt>
                <c:pt idx="27">
                  <c:v>1347591.5232066601</c:v>
                </c:pt>
                <c:pt idx="28">
                  <c:v>1586264.54254846</c:v>
                </c:pt>
                <c:pt idx="29">
                  <c:v>2196770.66732339</c:v>
                </c:pt>
                <c:pt idx="30">
                  <c:v>2225640.3780921302</c:v>
                </c:pt>
                <c:pt idx="31">
                  <c:v>2180577.8155336301</c:v>
                </c:pt>
                <c:pt idx="32">
                  <c:v>3161607.4354034401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'Fig 14.18a BiomassByAreaQ1'!$I$1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F583AC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BiomassByAreaQ1'!$A$2:$A$34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'Fig 14.18a BiomassByAreaQ1'!$C$2:$C$34</c:f>
              <c:numCache>
                <c:formatCode>General</c:formatCode>
                <c:ptCount val="33"/>
                <c:pt idx="0">
                  <c:v>686153.02290344494</c:v>
                </c:pt>
                <c:pt idx="1">
                  <c:v>589226.51409437601</c:v>
                </c:pt>
                <c:pt idx="2">
                  <c:v>672523.13100591197</c:v>
                </c:pt>
                <c:pt idx="3">
                  <c:v>742519.16378252197</c:v>
                </c:pt>
                <c:pt idx="4">
                  <c:v>548183.04180545697</c:v>
                </c:pt>
                <c:pt idx="5">
                  <c:v>543444.69777497998</c:v>
                </c:pt>
                <c:pt idx="6">
                  <c:v>578824.537159567</c:v>
                </c:pt>
                <c:pt idx="7">
                  <c:v>428680.68985606398</c:v>
                </c:pt>
                <c:pt idx="8">
                  <c:v>400243.887958768</c:v>
                </c:pt>
                <c:pt idx="9">
                  <c:v>320888.14142040501</c:v>
                </c:pt>
                <c:pt idx="10">
                  <c:v>382124.73413199</c:v>
                </c:pt>
                <c:pt idx="11">
                  <c:v>366514.858742968</c:v>
                </c:pt>
                <c:pt idx="12">
                  <c:v>501443.00157627702</c:v>
                </c:pt>
                <c:pt idx="13">
                  <c:v>429558.61684944801</c:v>
                </c:pt>
                <c:pt idx="14">
                  <c:v>416558.10007174098</c:v>
                </c:pt>
                <c:pt idx="15">
                  <c:v>496208.28114880098</c:v>
                </c:pt>
                <c:pt idx="16">
                  <c:v>479790.36343366897</c:v>
                </c:pt>
                <c:pt idx="17">
                  <c:v>341499.68903615599</c:v>
                </c:pt>
                <c:pt idx="18">
                  <c:v>311611.29062815499</c:v>
                </c:pt>
                <c:pt idx="19">
                  <c:v>325833.86972074502</c:v>
                </c:pt>
                <c:pt idx="20">
                  <c:v>292326.912853382</c:v>
                </c:pt>
                <c:pt idx="21">
                  <c:v>283586.81215537502</c:v>
                </c:pt>
                <c:pt idx="22">
                  <c:v>233668.187439506</c:v>
                </c:pt>
                <c:pt idx="23">
                  <c:v>251220.34493701701</c:v>
                </c:pt>
                <c:pt idx="24">
                  <c:v>320058.17218079697</c:v>
                </c:pt>
                <c:pt idx="25">
                  <c:v>324349.33413164603</c:v>
                </c:pt>
                <c:pt idx="26">
                  <c:v>330706.98235962598</c:v>
                </c:pt>
                <c:pt idx="27">
                  <c:v>376871.652306128</c:v>
                </c:pt>
                <c:pt idx="28">
                  <c:v>412856.786818197</c:v>
                </c:pt>
                <c:pt idx="29">
                  <c:v>462411.23926673201</c:v>
                </c:pt>
                <c:pt idx="30">
                  <c:v>443439.960144957</c:v>
                </c:pt>
                <c:pt idx="31">
                  <c:v>390307.52666334203</c:v>
                </c:pt>
                <c:pt idx="32">
                  <c:v>524004.45419456001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'Fig 14.18a BiomassByAreaQ1'!$H$1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BiomassByAreaQ1'!$A$2:$A$34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'Fig 14.18a BiomassByAreaQ1'!$B$2:$B$34</c:f>
              <c:numCache>
                <c:formatCode>General</c:formatCode>
                <c:ptCount val="33"/>
                <c:pt idx="0">
                  <c:v>8045902.4997973302</c:v>
                </c:pt>
                <c:pt idx="1">
                  <c:v>5797871.6023775497</c:v>
                </c:pt>
                <c:pt idx="2">
                  <c:v>5832363.0252621798</c:v>
                </c:pt>
                <c:pt idx="3">
                  <c:v>6511883.6834397297</c:v>
                </c:pt>
                <c:pt idx="4">
                  <c:v>4309111.1068954496</c:v>
                </c:pt>
                <c:pt idx="5">
                  <c:v>3907551.67972288</c:v>
                </c:pt>
                <c:pt idx="6">
                  <c:v>4564617.7580984803</c:v>
                </c:pt>
                <c:pt idx="7">
                  <c:v>3666190.9712849702</c:v>
                </c:pt>
                <c:pt idx="8">
                  <c:v>3491855.0217240099</c:v>
                </c:pt>
                <c:pt idx="9">
                  <c:v>2655231.8461489002</c:v>
                </c:pt>
                <c:pt idx="10">
                  <c:v>3436637.4481754201</c:v>
                </c:pt>
                <c:pt idx="11">
                  <c:v>3031023.50296702</c:v>
                </c:pt>
                <c:pt idx="12">
                  <c:v>3852721.8400952499</c:v>
                </c:pt>
                <c:pt idx="13">
                  <c:v>3365316.7028554901</c:v>
                </c:pt>
                <c:pt idx="14">
                  <c:v>2784210.8484511399</c:v>
                </c:pt>
                <c:pt idx="15">
                  <c:v>3590589.14857782</c:v>
                </c:pt>
                <c:pt idx="16">
                  <c:v>3448609.3281580801</c:v>
                </c:pt>
                <c:pt idx="17">
                  <c:v>2956307.80030957</c:v>
                </c:pt>
                <c:pt idx="18">
                  <c:v>1934725.6816509899</c:v>
                </c:pt>
                <c:pt idx="19">
                  <c:v>1721586.7578404199</c:v>
                </c:pt>
                <c:pt idx="20">
                  <c:v>1975495.63207892</c:v>
                </c:pt>
                <c:pt idx="21">
                  <c:v>1683989.4694651901</c:v>
                </c:pt>
                <c:pt idx="22">
                  <c:v>1539199.1748953499</c:v>
                </c:pt>
                <c:pt idx="23">
                  <c:v>1403011.71714487</c:v>
                </c:pt>
                <c:pt idx="24">
                  <c:v>1606500.79065467</c:v>
                </c:pt>
                <c:pt idx="25">
                  <c:v>1871042.6879100299</c:v>
                </c:pt>
                <c:pt idx="26">
                  <c:v>1931004.16662991</c:v>
                </c:pt>
                <c:pt idx="27">
                  <c:v>2295150.7506460901</c:v>
                </c:pt>
                <c:pt idx="28">
                  <c:v>2660528.3097097301</c:v>
                </c:pt>
                <c:pt idx="29">
                  <c:v>2946926.1181334802</c:v>
                </c:pt>
                <c:pt idx="30">
                  <c:v>3099395.70227058</c:v>
                </c:pt>
                <c:pt idx="31">
                  <c:v>2815162.9379237499</c:v>
                </c:pt>
                <c:pt idx="32">
                  <c:v>3695068.5344201098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7568"/>
        <c:axId val="297577960"/>
      </c:scatterChart>
      <c:valAx>
        <c:axId val="29757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7960"/>
        <c:crosses val="autoZero"/>
        <c:crossBetween val="midCat"/>
      </c:valAx>
      <c:valAx>
        <c:axId val="2975779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757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16215551181092"/>
          <c:y val="8.6110736157980233E-2"/>
          <c:w val="0.25915579888451451"/>
          <c:h val="0.22817497812773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IBTS Q3</a:t>
            </a:r>
          </a:p>
        </c:rich>
      </c:tx>
      <c:layout>
        <c:manualLayout>
          <c:xMode val="edge"/>
          <c:yMode val="edge"/>
          <c:x val="0.4261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7.0126984126984135E-2"/>
          <c:w val="0.87753018372703417"/>
          <c:h val="0.8274018247719036"/>
        </c:manualLayout>
      </c:layout>
      <c:scatterChart>
        <c:scatterStyle val="lineMarker"/>
        <c:varyColors val="0"/>
        <c:ser>
          <c:idx val="3"/>
          <c:order val="0"/>
          <c:tx>
            <c:strRef>
              <c:f>'Fig 14.18a BiomassByAreaQ3'!$K$1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BiomassByAreaQ3'!$G$2:$G$34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'Fig 14.18a BiomassByAreaQ3'!$K$2:$K$34</c:f>
              <c:numCache>
                <c:formatCode>General</c:formatCode>
                <c:ptCount val="33"/>
                <c:pt idx="0">
                  <c:v>2.7173924669310323</c:v>
                </c:pt>
                <c:pt idx="1">
                  <c:v>1.4964232406588349</c:v>
                </c:pt>
                <c:pt idx="2">
                  <c:v>2.4045655379820272</c:v>
                </c:pt>
                <c:pt idx="3">
                  <c:v>2.5425315082490396</c:v>
                </c:pt>
                <c:pt idx="4">
                  <c:v>1.4199846791872768</c:v>
                </c:pt>
                <c:pt idx="5">
                  <c:v>2.747381484344543</c:v>
                </c:pt>
                <c:pt idx="6">
                  <c:v>1.7353651982447107</c:v>
                </c:pt>
                <c:pt idx="7">
                  <c:v>0.8450541628953504</c:v>
                </c:pt>
                <c:pt idx="8">
                  <c:v>0.64721828997063913</c:v>
                </c:pt>
                <c:pt idx="9">
                  <c:v>0.48397736549047254</c:v>
                </c:pt>
                <c:pt idx="10">
                  <c:v>0.5664695616508143</c:v>
                </c:pt>
                <c:pt idx="11">
                  <c:v>0.34696648135714531</c:v>
                </c:pt>
                <c:pt idx="12">
                  <c:v>0.36499949075992949</c:v>
                </c:pt>
                <c:pt idx="13">
                  <c:v>0.31269628863407628</c:v>
                </c:pt>
                <c:pt idx="14">
                  <c:v>0.44845051524472157</c:v>
                </c:pt>
                <c:pt idx="15">
                  <c:v>0.66919428619355625</c:v>
                </c:pt>
                <c:pt idx="16">
                  <c:v>0.55141569490032838</c:v>
                </c:pt>
                <c:pt idx="17">
                  <c:v>0.2864501850317655</c:v>
                </c:pt>
                <c:pt idx="18">
                  <c:v>0.57311581380096432</c:v>
                </c:pt>
                <c:pt idx="19">
                  <c:v>0.67102616800063863</c:v>
                </c:pt>
                <c:pt idx="20">
                  <c:v>0.50494648508695761</c:v>
                </c:pt>
                <c:pt idx="21">
                  <c:v>0.29577057277719987</c:v>
                </c:pt>
                <c:pt idx="22">
                  <c:v>0.36860452260796961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'Fig 14.18a BiomassByAreaQ3'!$J$1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BiomassByAreaQ3'!$G$2:$G$34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'Fig 14.18a BiomassByAreaQ3'!$J$2:$J$34</c:f>
              <c:numCache>
                <c:formatCode>General</c:formatCode>
                <c:ptCount val="33"/>
                <c:pt idx="0">
                  <c:v>1.368974705859995</c:v>
                </c:pt>
                <c:pt idx="1">
                  <c:v>1.1793738701488983</c:v>
                </c:pt>
                <c:pt idx="2">
                  <c:v>1.3070280320399816</c:v>
                </c:pt>
                <c:pt idx="3">
                  <c:v>1.7114020730963726</c:v>
                </c:pt>
                <c:pt idx="4">
                  <c:v>0.93938152287517196</c:v>
                </c:pt>
                <c:pt idx="5">
                  <c:v>1.2410776222843432</c:v>
                </c:pt>
                <c:pt idx="6">
                  <c:v>1.3482185480842288</c:v>
                </c:pt>
                <c:pt idx="7">
                  <c:v>0.66739998596522299</c:v>
                </c:pt>
                <c:pt idx="8">
                  <c:v>0.46905852694152872</c:v>
                </c:pt>
                <c:pt idx="9">
                  <c:v>0.43241935585497832</c:v>
                </c:pt>
                <c:pt idx="10">
                  <c:v>0.48970513912819197</c:v>
                </c:pt>
                <c:pt idx="11">
                  <c:v>0.37639263900488112</c:v>
                </c:pt>
                <c:pt idx="12">
                  <c:v>0.3630894633717956</c:v>
                </c:pt>
                <c:pt idx="13">
                  <c:v>0.29475398781999718</c:v>
                </c:pt>
                <c:pt idx="14">
                  <c:v>0.45244498053530052</c:v>
                </c:pt>
                <c:pt idx="15">
                  <c:v>0.69266560267618982</c:v>
                </c:pt>
                <c:pt idx="16">
                  <c:v>0.77179380292743038</c:v>
                </c:pt>
                <c:pt idx="17">
                  <c:v>0.53099003760394292</c:v>
                </c:pt>
                <c:pt idx="18">
                  <c:v>0.90592504393360018</c:v>
                </c:pt>
                <c:pt idx="19">
                  <c:v>1.7836660816515317</c:v>
                </c:pt>
                <c:pt idx="20">
                  <c:v>1.7525817742313095</c:v>
                </c:pt>
                <c:pt idx="21">
                  <c:v>1.6004820637523181</c:v>
                </c:pt>
                <c:pt idx="22">
                  <c:v>2.3211751402127887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'Fig 14.18a BiomassByAreaQ3'!$I$1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F583AC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BiomassByAreaQ3'!$G$2:$G$34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'Fig 14.18a BiomassByAreaQ3'!$I$2:$I$34</c:f>
              <c:numCache>
                <c:formatCode>General</c:formatCode>
                <c:ptCount val="33"/>
                <c:pt idx="0">
                  <c:v>0.59062510330911488</c:v>
                </c:pt>
                <c:pt idx="1">
                  <c:v>0.44862146408652265</c:v>
                </c:pt>
                <c:pt idx="2">
                  <c:v>0.90161004297268144</c:v>
                </c:pt>
                <c:pt idx="3">
                  <c:v>1.0603780797979769</c:v>
                </c:pt>
                <c:pt idx="4">
                  <c:v>0.76588296680490331</c:v>
                </c:pt>
                <c:pt idx="5">
                  <c:v>1.8994850094949181</c:v>
                </c:pt>
                <c:pt idx="6">
                  <c:v>0.80749257811899566</c:v>
                </c:pt>
                <c:pt idx="7">
                  <c:v>0.71275199876652817</c:v>
                </c:pt>
                <c:pt idx="8">
                  <c:v>0.91045961834880929</c:v>
                </c:pt>
                <c:pt idx="9">
                  <c:v>0.49479466060587568</c:v>
                </c:pt>
                <c:pt idx="10">
                  <c:v>0.8283782481204458</c:v>
                </c:pt>
                <c:pt idx="11">
                  <c:v>0.5645583782756679</c:v>
                </c:pt>
                <c:pt idx="12">
                  <c:v>0.79722379085254202</c:v>
                </c:pt>
                <c:pt idx="13">
                  <c:v>0.5609651104567922</c:v>
                </c:pt>
                <c:pt idx="14">
                  <c:v>1.2351525576189233</c:v>
                </c:pt>
                <c:pt idx="15">
                  <c:v>1.1633307660406116</c:v>
                </c:pt>
                <c:pt idx="16">
                  <c:v>1.2838224792161146</c:v>
                </c:pt>
                <c:pt idx="17">
                  <c:v>0.8980729407539878</c:v>
                </c:pt>
                <c:pt idx="18">
                  <c:v>1.2030713072145505</c:v>
                </c:pt>
                <c:pt idx="19">
                  <c:v>1.6776960676178085</c:v>
                </c:pt>
                <c:pt idx="20">
                  <c:v>1.5564714666952257</c:v>
                </c:pt>
                <c:pt idx="21">
                  <c:v>1.1600196845185942</c:v>
                </c:pt>
                <c:pt idx="22">
                  <c:v>1.4791356803124103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'Fig 14.18a BiomassByAreaQ3'!$H$1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BiomassByAreaQ3'!$G$2:$G$34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'Fig 14.18a BiomassByAreaQ3'!$H$2:$H$34</c:f>
              <c:numCache>
                <c:formatCode>General</c:formatCode>
                <c:ptCount val="33"/>
                <c:pt idx="0">
                  <c:v>0.93654069179618327</c:v>
                </c:pt>
                <c:pt idx="1">
                  <c:v>0.99069107713344962</c:v>
                </c:pt>
                <c:pt idx="2">
                  <c:v>1.2272818212402259</c:v>
                </c:pt>
                <c:pt idx="3">
                  <c:v>1.7411160422990737</c:v>
                </c:pt>
                <c:pt idx="4">
                  <c:v>1.1812107272980874</c:v>
                </c:pt>
                <c:pt idx="5">
                  <c:v>1.4464726309130032</c:v>
                </c:pt>
                <c:pt idx="6">
                  <c:v>1.6404738056054096</c:v>
                </c:pt>
                <c:pt idx="7">
                  <c:v>1.1824284387070805</c:v>
                </c:pt>
                <c:pt idx="8">
                  <c:v>0.88416086168177377</c:v>
                </c:pt>
                <c:pt idx="9">
                  <c:v>0.72130443812823752</c:v>
                </c:pt>
                <c:pt idx="10">
                  <c:v>0.81433925577440536</c:v>
                </c:pt>
                <c:pt idx="11">
                  <c:v>0.70291884030252072</c:v>
                </c:pt>
                <c:pt idx="12">
                  <c:v>0.56948482668034595</c:v>
                </c:pt>
                <c:pt idx="13">
                  <c:v>0.43912434125926103</c:v>
                </c:pt>
                <c:pt idx="14">
                  <c:v>0.57180038934084942</c:v>
                </c:pt>
                <c:pt idx="15">
                  <c:v>0.80822629818632907</c:v>
                </c:pt>
                <c:pt idx="16">
                  <c:v>0.88353153123590344</c:v>
                </c:pt>
                <c:pt idx="17">
                  <c:v>0.62395931726959042</c:v>
                </c:pt>
                <c:pt idx="18">
                  <c:v>0.74144110365566562</c:v>
                </c:pt>
                <c:pt idx="19">
                  <c:v>1.4250272073304573</c:v>
                </c:pt>
                <c:pt idx="20">
                  <c:v>1.219913592254126</c:v>
                </c:pt>
                <c:pt idx="21">
                  <c:v>1.0209399803262398</c:v>
                </c:pt>
                <c:pt idx="22">
                  <c:v>1.227612781581781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10296"/>
        <c:axId val="298610688"/>
      </c:scatterChart>
      <c:valAx>
        <c:axId val="298610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10688"/>
        <c:crosses val="autoZero"/>
        <c:crossBetween val="midCat"/>
      </c:valAx>
      <c:valAx>
        <c:axId val="29861068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8610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IBTS Q3</a:t>
            </a:r>
          </a:p>
        </c:rich>
      </c:tx>
      <c:layout>
        <c:manualLayout>
          <c:xMode val="edge"/>
          <c:yMode val="edge"/>
          <c:x val="0.4261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6.6952380952380958E-2"/>
          <c:w val="0.87753018372703417"/>
          <c:h val="0.83057642794650655"/>
        </c:manualLayout>
      </c:layout>
      <c:scatterChart>
        <c:scatterStyle val="lineMarker"/>
        <c:varyColors val="0"/>
        <c:ser>
          <c:idx val="3"/>
          <c:order val="0"/>
          <c:tx>
            <c:strRef>
              <c:f>'Fig 14.18a BiomassByAreaQ3'!$K$1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BiomassByAreaQ3'!$A$2:$A$34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'Fig 14.18a BiomassByAreaQ3'!$E$2:$E$34</c:f>
              <c:numCache>
                <c:formatCode>General</c:formatCode>
                <c:ptCount val="33"/>
                <c:pt idx="0">
                  <c:v>2316583.1179854702</c:v>
                </c:pt>
                <c:pt idx="1">
                  <c:v>1275704.1387497699</c:v>
                </c:pt>
                <c:pt idx="2">
                  <c:v>2049897.4657385</c:v>
                </c:pt>
                <c:pt idx="3">
                  <c:v>2167513.7620470002</c:v>
                </c:pt>
                <c:pt idx="4">
                  <c:v>1210540.0951958799</c:v>
                </c:pt>
                <c:pt idx="5">
                  <c:v>2342148.8219868401</c:v>
                </c:pt>
                <c:pt idx="6">
                  <c:v>1479402.6886861301</c:v>
                </c:pt>
                <c:pt idx="7">
                  <c:v>720410.55216349696</c:v>
                </c:pt>
                <c:pt idx="8">
                  <c:v>551755.03076694906</c:v>
                </c:pt>
                <c:pt idx="9">
                  <c:v>412591.77981329401</c:v>
                </c:pt>
                <c:pt idx="10">
                  <c:v>482916.56039473799</c:v>
                </c:pt>
                <c:pt idx="11">
                  <c:v>295789.69655662298</c:v>
                </c:pt>
                <c:pt idx="12">
                  <c:v>311162.87715432397</c:v>
                </c:pt>
                <c:pt idx="13">
                  <c:v>266574.28108812001</c:v>
                </c:pt>
                <c:pt idx="14">
                  <c:v>382305.061013542</c:v>
                </c:pt>
                <c:pt idx="15">
                  <c:v>570489.61639285902</c:v>
                </c:pt>
                <c:pt idx="16">
                  <c:v>470083.10552983801</c:v>
                </c:pt>
                <c:pt idx="17">
                  <c:v>244199.419430143</c:v>
                </c:pt>
                <c:pt idx="18">
                  <c:v>488582.50512531301</c:v>
                </c:pt>
                <c:pt idx="19">
                  <c:v>572051.29970510595</c:v>
                </c:pt>
                <c:pt idx="20">
                  <c:v>430468.00087719399</c:v>
                </c:pt>
                <c:pt idx="21">
                  <c:v>252145.070699478</c:v>
                </c:pt>
                <c:pt idx="22">
                  <c:v>314236.17481765401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'Fig 14.18a BiomassByAreaQ3'!$J$1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BiomassByAreaQ3'!$A$2:$A$34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'Fig 14.18a BiomassByAreaQ3'!$D$2:$D$34</c:f>
              <c:numCache>
                <c:formatCode>General</c:formatCode>
                <c:ptCount val="33"/>
                <c:pt idx="0">
                  <c:v>1846455.8569348601</c:v>
                </c:pt>
                <c:pt idx="1">
                  <c:v>1590724.6355471199</c:v>
                </c:pt>
                <c:pt idx="2">
                  <c:v>1762902.9627849699</c:v>
                </c:pt>
                <c:pt idx="3">
                  <c:v>2308317.58096956</c:v>
                </c:pt>
                <c:pt idx="4">
                  <c:v>1267025.97745925</c:v>
                </c:pt>
                <c:pt idx="5">
                  <c:v>1673949.8799856401</c:v>
                </c:pt>
                <c:pt idx="6">
                  <c:v>1818460.2125095299</c:v>
                </c:pt>
                <c:pt idx="7">
                  <c:v>900180.70292217599</c:v>
                </c:pt>
                <c:pt idx="8">
                  <c:v>632660.23879699002</c:v>
                </c:pt>
                <c:pt idx="9">
                  <c:v>583241.78588006797</c:v>
                </c:pt>
                <c:pt idx="10">
                  <c:v>660508.12951019197</c:v>
                </c:pt>
                <c:pt idx="11">
                  <c:v>507673.65519813198</c:v>
                </c:pt>
                <c:pt idx="12">
                  <c:v>489730.49930314202</c:v>
                </c:pt>
                <c:pt idx="13">
                  <c:v>397560.469770141</c:v>
                </c:pt>
                <c:pt idx="14">
                  <c:v>610252.09645883902</c:v>
                </c:pt>
                <c:pt idx="15">
                  <c:v>934258.648815069</c:v>
                </c:pt>
                <c:pt idx="16">
                  <c:v>1040985.76961372</c:v>
                </c:pt>
                <c:pt idx="17">
                  <c:v>716192.68107071402</c:v>
                </c:pt>
                <c:pt idx="18">
                  <c:v>1221900.2996584501</c:v>
                </c:pt>
                <c:pt idx="19">
                  <c:v>2405786.3663832699</c:v>
                </c:pt>
                <c:pt idx="20">
                  <c:v>2363860.2436805302</c:v>
                </c:pt>
                <c:pt idx="21">
                  <c:v>2158710.0681149401</c:v>
                </c:pt>
                <c:pt idx="22">
                  <c:v>3130771.8208898902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'Fig 14.18a BiomassByAreaQ3'!$I$1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EC8CD7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BiomassByAreaQ3'!$A$2:$A$34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'Fig 14.18a BiomassByAreaQ3'!$C$2:$C$34</c:f>
              <c:numCache>
                <c:formatCode>General</c:formatCode>
                <c:ptCount val="33"/>
                <c:pt idx="0">
                  <c:v>707922.40821320994</c:v>
                </c:pt>
                <c:pt idx="1">
                  <c:v>537717.04834911297</c:v>
                </c:pt>
                <c:pt idx="2">
                  <c:v>1080668.5142815299</c:v>
                </c:pt>
                <c:pt idx="3">
                  <c:v>1270967.6572521301</c:v>
                </c:pt>
                <c:pt idx="4">
                  <c:v>917986.23396175203</c:v>
                </c:pt>
                <c:pt idx="5">
                  <c:v>2276720.0289195399</c:v>
                </c:pt>
                <c:pt idx="6">
                  <c:v>967859.45486152696</c:v>
                </c:pt>
                <c:pt idx="7">
                  <c:v>854303.53129013802</c:v>
                </c:pt>
                <c:pt idx="8">
                  <c:v>1091275.6027321101</c:v>
                </c:pt>
                <c:pt idx="9">
                  <c:v>593060.175980745</c:v>
                </c:pt>
                <c:pt idx="10">
                  <c:v>992892.98919952603</c:v>
                </c:pt>
                <c:pt idx="11">
                  <c:v>676678.86868784798</c:v>
                </c:pt>
                <c:pt idx="12">
                  <c:v>955551.30105910997</c:v>
                </c:pt>
                <c:pt idx="13">
                  <c:v>672371.98299429798</c:v>
                </c:pt>
                <c:pt idx="14">
                  <c:v>1480452.0976187901</c:v>
                </c:pt>
                <c:pt idx="15">
                  <c:v>1394366.60045411</c:v>
                </c:pt>
                <c:pt idx="16">
                  <c:v>1538787.79637523</c:v>
                </c:pt>
                <c:pt idx="17">
                  <c:v>1076428.94859642</c:v>
                </c:pt>
                <c:pt idx="18">
                  <c:v>1441999.5565440699</c:v>
                </c:pt>
                <c:pt idx="19">
                  <c:v>2010884.1188489699</c:v>
                </c:pt>
                <c:pt idx="20">
                  <c:v>1865584.4847172899</c:v>
                </c:pt>
                <c:pt idx="21">
                  <c:v>1390397.94285435</c:v>
                </c:pt>
                <c:pt idx="22">
                  <c:v>1772889.9212277799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'Fig 14.18a BiomassByAreaQ3'!$H$1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'Fig 14.18a BiomassByAreaQ3'!$A$2:$A$34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'Fig 14.18a BiomassByAreaQ3'!$B$2:$B$34</c:f>
              <c:numCache>
                <c:formatCode>General</c:formatCode>
                <c:ptCount val="33"/>
                <c:pt idx="0">
                  <c:v>2427611.1270653098</c:v>
                </c:pt>
                <c:pt idx="1">
                  <c:v>2567974.5721682701</c:v>
                </c:pt>
                <c:pt idx="2">
                  <c:v>3181242.4504200201</c:v>
                </c:pt>
                <c:pt idx="3">
                  <c:v>4513154.3293550797</c:v>
                </c:pt>
                <c:pt idx="4">
                  <c:v>3061821.3710481199</c:v>
                </c:pt>
                <c:pt idx="5">
                  <c:v>3749407.8843122302</c:v>
                </c:pt>
                <c:pt idx="6">
                  <c:v>4252279.15778971</c:v>
                </c:pt>
                <c:pt idx="7">
                  <c:v>3064977.8059920799</c:v>
                </c:pt>
                <c:pt idx="8">
                  <c:v>2291837.1457173601</c:v>
                </c:pt>
                <c:pt idx="9">
                  <c:v>1869696.31468269</c:v>
                </c:pt>
                <c:pt idx="10">
                  <c:v>2110852.26284461</c:v>
                </c:pt>
                <c:pt idx="11">
                  <c:v>1822038.9280358199</c:v>
                </c:pt>
                <c:pt idx="12">
                  <c:v>1476164.0514440499</c:v>
                </c:pt>
                <c:pt idx="13">
                  <c:v>1138256.0804290201</c:v>
                </c:pt>
                <c:pt idx="14">
                  <c:v>1482166.23130585</c:v>
                </c:pt>
                <c:pt idx="15">
                  <c:v>2095006.8393728</c:v>
                </c:pt>
                <c:pt idx="16">
                  <c:v>2290205.8555808198</c:v>
                </c:pt>
                <c:pt idx="17">
                  <c:v>1617367.6111548799</c:v>
                </c:pt>
                <c:pt idx="18">
                  <c:v>1921892.65139778</c:v>
                </c:pt>
                <c:pt idx="19">
                  <c:v>3693819.1102529098</c:v>
                </c:pt>
                <c:pt idx="20">
                  <c:v>3162143.2325962698</c:v>
                </c:pt>
                <c:pt idx="21">
                  <c:v>2646382.88332398</c:v>
                </c:pt>
                <c:pt idx="22">
                  <c:v>3182100.33413486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611472"/>
        <c:axId val="298611864"/>
      </c:scatterChart>
      <c:valAx>
        <c:axId val="29861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611864"/>
        <c:crosses val="autoZero"/>
        <c:crossBetween val="midCat"/>
      </c:valAx>
      <c:valAx>
        <c:axId val="29861186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861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Recruitment biomass: IBTS Q1</a:t>
            </a:r>
          </a:p>
        </c:rich>
      </c:tx>
      <c:layout>
        <c:manualLayout>
          <c:xMode val="edge"/>
          <c:yMode val="edge"/>
          <c:x val="0.269909571850393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7.0126984126984135E-2"/>
          <c:w val="0.87753018372703417"/>
          <c:h val="0.8274018247719036"/>
        </c:manualLayout>
      </c:layout>
      <c:scatterChart>
        <c:scatterStyle val="lineMarker"/>
        <c:varyColors val="0"/>
        <c:ser>
          <c:idx val="3"/>
          <c:order val="0"/>
          <c:tx>
            <c:strRef>
              <c:f>RecByAreaQ1!$K$1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RecByAreaQ1!$G$2:$G$34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RecByAreaQ1!$K$2:$K$34</c:f>
              <c:numCache>
                <c:formatCode>General</c:formatCode>
                <c:ptCount val="33"/>
                <c:pt idx="0">
                  <c:v>1.5848117483558568</c:v>
                </c:pt>
                <c:pt idx="1">
                  <c:v>3.6184172652028095</c:v>
                </c:pt>
                <c:pt idx="2">
                  <c:v>0.17596967248766654</c:v>
                </c:pt>
                <c:pt idx="3">
                  <c:v>3.3388039265664058</c:v>
                </c:pt>
                <c:pt idx="4">
                  <c:v>1.4670090808848653</c:v>
                </c:pt>
                <c:pt idx="5">
                  <c:v>0.74705873408491752</c:v>
                </c:pt>
                <c:pt idx="6">
                  <c:v>2.5588155783018518</c:v>
                </c:pt>
                <c:pt idx="7">
                  <c:v>0.49704855503056583</c:v>
                </c:pt>
                <c:pt idx="8">
                  <c:v>0.40776053278155949</c:v>
                </c:pt>
                <c:pt idx="9">
                  <c:v>1.8149969834196791</c:v>
                </c:pt>
                <c:pt idx="10">
                  <c:v>0.53049845854088362</c:v>
                </c:pt>
                <c:pt idx="11">
                  <c:v>0.97712375301459409</c:v>
                </c:pt>
                <c:pt idx="12">
                  <c:v>1.412066037904367</c:v>
                </c:pt>
                <c:pt idx="13">
                  <c:v>0.44440066418817376</c:v>
                </c:pt>
                <c:pt idx="14">
                  <c:v>4.6083964710746219</c:v>
                </c:pt>
                <c:pt idx="15">
                  <c:v>0.61373875706951009</c:v>
                </c:pt>
                <c:pt idx="16">
                  <c:v>0.71842993273478828</c:v>
                </c:pt>
                <c:pt idx="17">
                  <c:v>2.4641072587259525</c:v>
                </c:pt>
                <c:pt idx="18">
                  <c:v>0.53064583664429399</c:v>
                </c:pt>
                <c:pt idx="19">
                  <c:v>1.1394548699441169</c:v>
                </c:pt>
                <c:pt idx="20">
                  <c:v>0.11656392827892487</c:v>
                </c:pt>
                <c:pt idx="21">
                  <c:v>0.60200637278844404</c:v>
                </c:pt>
                <c:pt idx="22">
                  <c:v>0.19512762080557805</c:v>
                </c:pt>
                <c:pt idx="23">
                  <c:v>0.81776597863332989</c:v>
                </c:pt>
                <c:pt idx="24">
                  <c:v>0.22284437103517618</c:v>
                </c:pt>
                <c:pt idx="25">
                  <c:v>0.40361109144350782</c:v>
                </c:pt>
                <c:pt idx="26">
                  <c:v>0.11368493262057339</c:v>
                </c:pt>
                <c:pt idx="27">
                  <c:v>0.3849090788030991</c:v>
                </c:pt>
                <c:pt idx="28">
                  <c:v>5.3320150039224183E-2</c:v>
                </c:pt>
                <c:pt idx="29">
                  <c:v>9.4812967718974642E-2</c:v>
                </c:pt>
                <c:pt idx="30">
                  <c:v>7.1984467603586427E-2</c:v>
                </c:pt>
                <c:pt idx="31">
                  <c:v>0.1945258740953616</c:v>
                </c:pt>
                <c:pt idx="32">
                  <c:v>7.9289049176738097E-2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RecByAreaQ1!$J$1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RecByAreaQ1!$G$2:$G$34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RecByAreaQ1!$J$2:$J$34</c:f>
              <c:numCache>
                <c:formatCode>General</c:formatCode>
                <c:ptCount val="33"/>
                <c:pt idx="0">
                  <c:v>0.61457219921713557</c:v>
                </c:pt>
                <c:pt idx="1">
                  <c:v>1.7960302508543224</c:v>
                </c:pt>
                <c:pt idx="2">
                  <c:v>9.4696535180468555E-2</c:v>
                </c:pt>
                <c:pt idx="3">
                  <c:v>2.3767602588582815</c:v>
                </c:pt>
                <c:pt idx="4">
                  <c:v>1.1959076698389242</c:v>
                </c:pt>
                <c:pt idx="5">
                  <c:v>0.68480977260019837</c:v>
                </c:pt>
                <c:pt idx="6">
                  <c:v>2.6032185133124308</c:v>
                </c:pt>
                <c:pt idx="7">
                  <c:v>0.55578671830041715</c:v>
                </c:pt>
                <c:pt idx="8">
                  <c:v>0.51885410613266969</c:v>
                </c:pt>
                <c:pt idx="9">
                  <c:v>2.6223872184915429</c:v>
                </c:pt>
                <c:pt idx="10">
                  <c:v>0.91591884521095912</c:v>
                </c:pt>
                <c:pt idx="11">
                  <c:v>1.8340471269938174</c:v>
                </c:pt>
                <c:pt idx="12">
                  <c:v>2.4015204634286191</c:v>
                </c:pt>
                <c:pt idx="13">
                  <c:v>0.56455419609126589</c:v>
                </c:pt>
                <c:pt idx="14">
                  <c:v>4.0122207072148477</c:v>
                </c:pt>
                <c:pt idx="15">
                  <c:v>0.38174971529463186</c:v>
                </c:pt>
                <c:pt idx="16">
                  <c:v>0.34258928969301261</c:v>
                </c:pt>
                <c:pt idx="17">
                  <c:v>1.0686437767801953</c:v>
                </c:pt>
                <c:pt idx="18">
                  <c:v>0.23148597781537425</c:v>
                </c:pt>
                <c:pt idx="19">
                  <c:v>0.60923221411033512</c:v>
                </c:pt>
                <c:pt idx="20">
                  <c:v>8.3475754662556356E-2</c:v>
                </c:pt>
                <c:pt idx="21">
                  <c:v>0.58674449132746409</c:v>
                </c:pt>
                <c:pt idx="22">
                  <c:v>0.23517723401756382</c:v>
                </c:pt>
                <c:pt idx="23">
                  <c:v>1.0250233460052494</c:v>
                </c:pt>
                <c:pt idx="24">
                  <c:v>0.31064304624620176</c:v>
                </c:pt>
                <c:pt idx="25">
                  <c:v>0.68730339700513898</c:v>
                </c:pt>
                <c:pt idx="26">
                  <c:v>0.27740019221246603</c:v>
                </c:pt>
                <c:pt idx="27">
                  <c:v>1.0660740007886826</c:v>
                </c:pt>
                <c:pt idx="28">
                  <c:v>0.24564228232012011</c:v>
                </c:pt>
                <c:pt idx="29">
                  <c:v>0.56367478485479294</c:v>
                </c:pt>
                <c:pt idx="30">
                  <c:v>0.54217740634573308</c:v>
                </c:pt>
                <c:pt idx="31">
                  <c:v>1.3249552615235038</c:v>
                </c:pt>
                <c:pt idx="32">
                  <c:v>0.62672324727107465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RecByAreaQ1!$I$1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F583AC"/>
              </a:solidFill>
              <a:round/>
            </a:ln>
            <a:effectLst/>
          </c:spPr>
          <c:marker>
            <c:symbol val="none"/>
          </c:marker>
          <c:xVal>
            <c:numRef>
              <c:f>RecByAreaQ1!$G$2:$G$34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RecByAreaQ1!$I$2:$I$34</c:f>
              <c:numCache>
                <c:formatCode>General</c:formatCode>
                <c:ptCount val="33"/>
                <c:pt idx="0">
                  <c:v>0.46182263032454435</c:v>
                </c:pt>
                <c:pt idx="1">
                  <c:v>1.2449713362064259</c:v>
                </c:pt>
                <c:pt idx="2">
                  <c:v>9.2097381470733528E-2</c:v>
                </c:pt>
                <c:pt idx="3">
                  <c:v>1.7485608266965289</c:v>
                </c:pt>
                <c:pt idx="4">
                  <c:v>0.96800693883737121</c:v>
                </c:pt>
                <c:pt idx="5">
                  <c:v>0.59971660211280409</c:v>
                </c:pt>
                <c:pt idx="6">
                  <c:v>2.2875249298235976</c:v>
                </c:pt>
                <c:pt idx="7">
                  <c:v>0.61884808759410836</c:v>
                </c:pt>
                <c:pt idx="8">
                  <c:v>0.56959041080838024</c:v>
                </c:pt>
                <c:pt idx="9">
                  <c:v>2.3644856520262678</c:v>
                </c:pt>
                <c:pt idx="10">
                  <c:v>1.0382945192557929</c:v>
                </c:pt>
                <c:pt idx="11">
                  <c:v>1.9733748580734058</c:v>
                </c:pt>
                <c:pt idx="12">
                  <c:v>2.5095674008812145</c:v>
                </c:pt>
                <c:pt idx="13">
                  <c:v>0.68941278337643475</c:v>
                </c:pt>
                <c:pt idx="14">
                  <c:v>4.3012721631974813</c:v>
                </c:pt>
                <c:pt idx="15">
                  <c:v>0.47088915621128091</c:v>
                </c:pt>
                <c:pt idx="16">
                  <c:v>0.58777285170621874</c:v>
                </c:pt>
                <c:pt idx="17">
                  <c:v>1.7415256310155904</c:v>
                </c:pt>
                <c:pt idx="18">
                  <c:v>0.55235815901372631</c:v>
                </c:pt>
                <c:pt idx="19">
                  <c:v>1.1535176898284383</c:v>
                </c:pt>
                <c:pt idx="20">
                  <c:v>0.23872446412392129</c:v>
                </c:pt>
                <c:pt idx="21">
                  <c:v>1.2380232852748809</c:v>
                </c:pt>
                <c:pt idx="22">
                  <c:v>0.47950266657805973</c:v>
                </c:pt>
                <c:pt idx="23">
                  <c:v>1.6433385259474029</c:v>
                </c:pt>
                <c:pt idx="24">
                  <c:v>0.47058098095336648</c:v>
                </c:pt>
                <c:pt idx="25">
                  <c:v>0.94400808591794583</c:v>
                </c:pt>
                <c:pt idx="26">
                  <c:v>0.36635852514750172</c:v>
                </c:pt>
                <c:pt idx="27">
                  <c:v>0.75720611789891301</c:v>
                </c:pt>
                <c:pt idx="28">
                  <c:v>0.14941504869777744</c:v>
                </c:pt>
                <c:pt idx="29">
                  <c:v>0.22949624634931662</c:v>
                </c:pt>
                <c:pt idx="30">
                  <c:v>0.16446867139873175</c:v>
                </c:pt>
                <c:pt idx="31">
                  <c:v>0.25467018358366905</c:v>
                </c:pt>
                <c:pt idx="32">
                  <c:v>9.0597189668159869E-2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RecByAreaQ1!$H$1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RecByAreaQ1!$G$2:$G$34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RecByAreaQ1!$H$2:$H$34</c:f>
              <c:numCache>
                <c:formatCode>General</c:formatCode>
                <c:ptCount val="33"/>
                <c:pt idx="0">
                  <c:v>0.62448619364572122</c:v>
                </c:pt>
                <c:pt idx="1">
                  <c:v>1.7455816439453384</c:v>
                </c:pt>
                <c:pt idx="2">
                  <c:v>9.5351404920288388E-2</c:v>
                </c:pt>
                <c:pt idx="3">
                  <c:v>2.1961573117831654</c:v>
                </c:pt>
                <c:pt idx="4">
                  <c:v>1.0948200800789001</c:v>
                </c:pt>
                <c:pt idx="5">
                  <c:v>0.62479016687655653</c:v>
                </c:pt>
                <c:pt idx="6">
                  <c:v>2.3534597774945722</c:v>
                </c:pt>
                <c:pt idx="7">
                  <c:v>0.53294976643346503</c:v>
                </c:pt>
                <c:pt idx="8">
                  <c:v>0.49987268925445938</c:v>
                </c:pt>
                <c:pt idx="9">
                  <c:v>2.4845374988101074</c:v>
                </c:pt>
                <c:pt idx="10">
                  <c:v>0.94392712638601206</c:v>
                </c:pt>
                <c:pt idx="11">
                  <c:v>1.940440069657458</c:v>
                </c:pt>
                <c:pt idx="12">
                  <c:v>2.6273634872208289</c:v>
                </c:pt>
                <c:pt idx="13">
                  <c:v>0.67211083017917006</c:v>
                </c:pt>
                <c:pt idx="14">
                  <c:v>4.7161966628605532</c:v>
                </c:pt>
                <c:pt idx="15">
                  <c:v>0.47869025289826178</c:v>
                </c:pt>
                <c:pt idx="16">
                  <c:v>0.4900279370841174</c:v>
                </c:pt>
                <c:pt idx="17">
                  <c:v>1.4720714006009969</c:v>
                </c:pt>
                <c:pt idx="18">
                  <c:v>0.36734538446740994</c:v>
                </c:pt>
                <c:pt idx="19">
                  <c:v>0.83280011010882471</c:v>
                </c:pt>
                <c:pt idx="20">
                  <c:v>0.13318715879225843</c:v>
                </c:pt>
                <c:pt idx="21">
                  <c:v>0.7696079855750928</c:v>
                </c:pt>
                <c:pt idx="22">
                  <c:v>0.28919901696258804</c:v>
                </c:pt>
                <c:pt idx="23">
                  <c:v>1.0787935600887457</c:v>
                </c:pt>
                <c:pt idx="24">
                  <c:v>0.30630940475083546</c:v>
                </c:pt>
                <c:pt idx="25">
                  <c:v>0.62634259026207129</c:v>
                </c:pt>
                <c:pt idx="26">
                  <c:v>0.23781926057457051</c:v>
                </c:pt>
                <c:pt idx="27">
                  <c:v>0.74981020730754855</c:v>
                </c:pt>
                <c:pt idx="28">
                  <c:v>0.16313973661490097</c:v>
                </c:pt>
                <c:pt idx="29">
                  <c:v>0.34749518920991879</c:v>
                </c:pt>
                <c:pt idx="30">
                  <c:v>0.32420011648722963</c:v>
                </c:pt>
                <c:pt idx="31">
                  <c:v>0.7958840063214252</c:v>
                </c:pt>
                <c:pt idx="32">
                  <c:v>0.38523197234660383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37376"/>
        <c:axId val="442237768"/>
      </c:scatterChart>
      <c:valAx>
        <c:axId val="442237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37768"/>
        <c:crosses val="autoZero"/>
        <c:crossBetween val="midCat"/>
      </c:valAx>
      <c:valAx>
        <c:axId val="4422377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2237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614132217847766"/>
          <c:y val="8.2936132983377084E-2"/>
          <c:w val="0.26757484416010496"/>
          <c:h val="0.19642894638170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Recruitment biomass: IBTS Q1</a:t>
            </a:r>
          </a:p>
        </c:rich>
      </c:tx>
      <c:layout>
        <c:manualLayout>
          <c:xMode val="edge"/>
          <c:yMode val="edge"/>
          <c:x val="0.269909571850393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6.6952380952380958E-2"/>
          <c:w val="0.87753018372703417"/>
          <c:h val="0.83057642794650655"/>
        </c:manualLayout>
      </c:layout>
      <c:scatterChart>
        <c:scatterStyle val="lineMarker"/>
        <c:varyColors val="0"/>
        <c:ser>
          <c:idx val="3"/>
          <c:order val="0"/>
          <c:tx>
            <c:strRef>
              <c:f>RecByAreaQ1!$K$1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RecByAreaQ1!$A$2:$A$34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RecByAreaQ1!$E$2:$E$34</c:f>
              <c:numCache>
                <c:formatCode>General</c:formatCode>
                <c:ptCount val="33"/>
                <c:pt idx="0">
                  <c:v>250484.00791601199</c:v>
                </c:pt>
                <c:pt idx="1">
                  <c:v>571901.14841133798</c:v>
                </c:pt>
                <c:pt idx="2">
                  <c:v>27812.507625657399</c:v>
                </c:pt>
                <c:pt idx="3">
                  <c:v>527707.46433429595</c:v>
                </c:pt>
                <c:pt idx="4">
                  <c:v>231864.961002747</c:v>
                </c:pt>
                <c:pt idx="5">
                  <c:v>118074.75938791101</c:v>
                </c:pt>
                <c:pt idx="6">
                  <c:v>404428.08569277299</c:v>
                </c:pt>
                <c:pt idx="7">
                  <c:v>78559.938946743903</c:v>
                </c:pt>
                <c:pt idx="8">
                  <c:v>64447.712876343001</c:v>
                </c:pt>
                <c:pt idx="9">
                  <c:v>286865.439528752</c:v>
                </c:pt>
                <c:pt idx="10">
                  <c:v>83846.791410047896</c:v>
                </c:pt>
                <c:pt idx="11">
                  <c:v>154437.19049846</c:v>
                </c:pt>
                <c:pt idx="12">
                  <c:v>223181.05666702101</c:v>
                </c:pt>
                <c:pt idx="13">
                  <c:v>70238.789939482798</c:v>
                </c:pt>
                <c:pt idx="14">
                  <c:v>728370.17982629302</c:v>
                </c:pt>
                <c:pt idx="15">
                  <c:v>97003.157531895893</c:v>
                </c:pt>
                <c:pt idx="16">
                  <c:v>113549.895844054</c:v>
                </c:pt>
                <c:pt idx="17">
                  <c:v>389459.16620124801</c:v>
                </c:pt>
                <c:pt idx="18">
                  <c:v>83870.084938796397</c:v>
                </c:pt>
                <c:pt idx="19">
                  <c:v>180094.08559667799</c:v>
                </c:pt>
                <c:pt idx="20">
                  <c:v>18423.2606579489</c:v>
                </c:pt>
                <c:pt idx="21">
                  <c:v>95148.820800621004</c:v>
                </c:pt>
                <c:pt idx="22">
                  <c:v>30840.475889457</c:v>
                </c:pt>
                <c:pt idx="23">
                  <c:v>129250.240653467</c:v>
                </c:pt>
                <c:pt idx="24">
                  <c:v>35221.1871576056</c:v>
                </c:pt>
                <c:pt idx="25">
                  <c:v>63791.881861684102</c:v>
                </c:pt>
                <c:pt idx="26">
                  <c:v>17968.227199227498</c:v>
                </c:pt>
                <c:pt idx="27">
                  <c:v>60835.975529512201</c:v>
                </c:pt>
                <c:pt idx="28">
                  <c:v>8427.4014868730192</c:v>
                </c:pt>
                <c:pt idx="29">
                  <c:v>14985.4594284138</c:v>
                </c:pt>
                <c:pt idx="30">
                  <c:v>11377.3500049786</c:v>
                </c:pt>
                <c:pt idx="31">
                  <c:v>30745.368109064999</c:v>
                </c:pt>
                <c:pt idx="32">
                  <c:v>12531.859914745901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RecByAreaQ1!$J$1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RecByAreaQ1!$A$2:$A$34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RecByAreaQ1!$D$2:$D$34</c:f>
              <c:numCache>
                <c:formatCode>General</c:formatCode>
                <c:ptCount val="33"/>
                <c:pt idx="0">
                  <c:v>25122.438167822202</c:v>
                </c:pt>
                <c:pt idx="1">
                  <c:v>73417.995448056798</c:v>
                </c:pt>
                <c:pt idx="2">
                  <c:v>3870.9981558046202</c:v>
                </c:pt>
                <c:pt idx="3">
                  <c:v>97157.034956942502</c:v>
                </c:pt>
                <c:pt idx="4">
                  <c:v>48886.227734062799</c:v>
                </c:pt>
                <c:pt idx="5">
                  <c:v>27993.604642032398</c:v>
                </c:pt>
                <c:pt idx="6">
                  <c:v>106414.179198684</c:v>
                </c:pt>
                <c:pt idx="7">
                  <c:v>22719.409505970601</c:v>
                </c:pt>
                <c:pt idx="8">
                  <c:v>21209.680841474699</c:v>
                </c:pt>
                <c:pt idx="9">
                  <c:v>107197.75615063999</c:v>
                </c:pt>
                <c:pt idx="10">
                  <c:v>37440.864693955496</c:v>
                </c:pt>
                <c:pt idx="11">
                  <c:v>74972.0465772241</c:v>
                </c:pt>
                <c:pt idx="12">
                  <c:v>98169.180818947498</c:v>
                </c:pt>
                <c:pt idx="13">
                  <c:v>23077.805832665701</c:v>
                </c:pt>
                <c:pt idx="14">
                  <c:v>164011.269564519</c:v>
                </c:pt>
                <c:pt idx="15">
                  <c:v>15605.137411503199</c:v>
                </c:pt>
                <c:pt idx="16">
                  <c:v>14004.3403496519</c:v>
                </c:pt>
                <c:pt idx="17">
                  <c:v>43683.9434647175</c:v>
                </c:pt>
                <c:pt idx="18">
                  <c:v>9462.6671557753307</c:v>
                </c:pt>
                <c:pt idx="19">
                  <c:v>24904.1506406064</c:v>
                </c:pt>
                <c:pt idx="20">
                  <c:v>3412.3158966411902</c:v>
                </c:pt>
                <c:pt idx="21">
                  <c:v>23984.899125703101</c:v>
                </c:pt>
                <c:pt idx="22">
                  <c:v>9613.5580613828806</c:v>
                </c:pt>
                <c:pt idx="23">
                  <c:v>41900.830632094599</c:v>
                </c:pt>
                <c:pt idx="24">
                  <c:v>12698.4441071778</c:v>
                </c:pt>
                <c:pt idx="25">
                  <c:v>28095.538841149599</c:v>
                </c:pt>
                <c:pt idx="26">
                  <c:v>11339.5451103662</c:v>
                </c:pt>
                <c:pt idx="27">
                  <c:v>43578.896346520203</c:v>
                </c:pt>
                <c:pt idx="28">
                  <c:v>10041.3475533891</c:v>
                </c:pt>
                <c:pt idx="29">
                  <c:v>23041.8573233766</c:v>
                </c:pt>
                <c:pt idx="30">
                  <c:v>22163.089030485899</c:v>
                </c:pt>
                <c:pt idx="31">
                  <c:v>54161.425907575998</c:v>
                </c:pt>
                <c:pt idx="32">
                  <c:v>25619.147836430999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RecByAreaQ1!$I$1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EC8CD7"/>
              </a:solidFill>
              <a:round/>
            </a:ln>
            <a:effectLst/>
          </c:spPr>
          <c:marker>
            <c:symbol val="none"/>
          </c:marker>
          <c:xVal>
            <c:numRef>
              <c:f>RecByAreaQ1!$A$2:$A$34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RecByAreaQ1!$C$2:$C$34</c:f>
              <c:numCache>
                <c:formatCode>General</c:formatCode>
                <c:ptCount val="33"/>
                <c:pt idx="0">
                  <c:v>12373.6412831208</c:v>
                </c:pt>
                <c:pt idx="1">
                  <c:v>33356.591276525804</c:v>
                </c:pt>
                <c:pt idx="2">
                  <c:v>2467.5706355766001</c:v>
                </c:pt>
                <c:pt idx="3">
                  <c:v>46849.294535556503</c:v>
                </c:pt>
                <c:pt idx="4">
                  <c:v>25935.867656221501</c:v>
                </c:pt>
                <c:pt idx="5">
                  <c:v>16068.2426949521</c:v>
                </c:pt>
                <c:pt idx="6">
                  <c:v>61289.7919011505</c:v>
                </c:pt>
                <c:pt idx="7">
                  <c:v>16580.833726691999</c:v>
                </c:pt>
                <c:pt idx="8">
                  <c:v>15261.069854232601</c:v>
                </c:pt>
                <c:pt idx="9">
                  <c:v>63351.805122019599</c:v>
                </c:pt>
                <c:pt idx="10">
                  <c:v>27819.0869911962</c:v>
                </c:pt>
                <c:pt idx="11">
                  <c:v>52872.750288937103</c:v>
                </c:pt>
                <c:pt idx="12">
                  <c:v>67238.989073566903</c:v>
                </c:pt>
                <c:pt idx="13">
                  <c:v>18471.477830142401</c:v>
                </c:pt>
                <c:pt idx="14">
                  <c:v>115244.241649823</c:v>
                </c:pt>
                <c:pt idx="15">
                  <c:v>12616.561252044299</c:v>
                </c:pt>
                <c:pt idx="16">
                  <c:v>15748.233077834901</c:v>
                </c:pt>
                <c:pt idx="17">
                  <c:v>46660.800118010702</c:v>
                </c:pt>
                <c:pt idx="18">
                  <c:v>14799.365103953</c:v>
                </c:pt>
                <c:pt idx="19">
                  <c:v>30906.2682736895</c:v>
                </c:pt>
                <c:pt idx="20">
                  <c:v>6396.1588077630704</c:v>
                </c:pt>
                <c:pt idx="21">
                  <c:v>33170.431733448902</c:v>
                </c:pt>
                <c:pt idx="22">
                  <c:v>12847.343549118101</c:v>
                </c:pt>
                <c:pt idx="23">
                  <c:v>44030.067154820797</c:v>
                </c:pt>
                <c:pt idx="24">
                  <c:v>12608.3042939756</c:v>
                </c:pt>
                <c:pt idx="25">
                  <c:v>25292.864958361799</c:v>
                </c:pt>
                <c:pt idx="26">
                  <c:v>9815.8658184478609</c:v>
                </c:pt>
                <c:pt idx="27">
                  <c:v>20287.868686039299</c:v>
                </c:pt>
                <c:pt idx="28">
                  <c:v>4003.2863127280698</c:v>
                </c:pt>
                <c:pt idx="29">
                  <c:v>6148.9066184426101</c:v>
                </c:pt>
                <c:pt idx="30">
                  <c:v>4406.6189237396902</c:v>
                </c:pt>
                <c:pt idx="31">
                  <c:v>6823.3934204487696</c:v>
                </c:pt>
                <c:pt idx="32">
                  <c:v>2427.3759071201798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RecByAreaQ1!$H$1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RecByAreaQ1!$A$2:$A$34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RecByAreaQ1!$B$2:$B$34</c:f>
              <c:numCache>
                <c:formatCode>General</c:formatCode>
                <c:ptCount val="33"/>
                <c:pt idx="0">
                  <c:v>11201.3942027546</c:v>
                </c:pt>
                <c:pt idx="1">
                  <c:v>31310.456989889499</c:v>
                </c:pt>
                <c:pt idx="2">
                  <c:v>1710.31591277189</c:v>
                </c:pt>
                <c:pt idx="3">
                  <c:v>39392.422171787803</c:v>
                </c:pt>
                <c:pt idx="4">
                  <c:v>19637.762087999599</c:v>
                </c:pt>
                <c:pt idx="5">
                  <c:v>11206.8465634638</c:v>
                </c:pt>
                <c:pt idx="6">
                  <c:v>42213.952808377602</c:v>
                </c:pt>
                <c:pt idx="7">
                  <c:v>9559.5074556187301</c:v>
                </c:pt>
                <c:pt idx="8">
                  <c:v>8966.2046983648597</c:v>
                </c:pt>
                <c:pt idx="9">
                  <c:v>44565.090820064499</c:v>
                </c:pt>
                <c:pt idx="10">
                  <c:v>16931.198718095999</c:v>
                </c:pt>
                <c:pt idx="11">
                  <c:v>34805.627999815602</c:v>
                </c:pt>
                <c:pt idx="12">
                  <c:v>47126.957222981597</c:v>
                </c:pt>
                <c:pt idx="13">
                  <c:v>12055.6361908116</c:v>
                </c:pt>
                <c:pt idx="14">
                  <c:v>84594.308882970698</c:v>
                </c:pt>
                <c:pt idx="15">
                  <c:v>8586.2558344590907</c:v>
                </c:pt>
                <c:pt idx="16">
                  <c:v>8789.6196096783606</c:v>
                </c:pt>
                <c:pt idx="17">
                  <c:v>26404.510172545801</c:v>
                </c:pt>
                <c:pt idx="18">
                  <c:v>6589.0655419617997</c:v>
                </c:pt>
                <c:pt idx="19">
                  <c:v>14937.916034567401</c:v>
                </c:pt>
                <c:pt idx="20">
                  <c:v>2388.9749422119698</c:v>
                </c:pt>
                <c:pt idx="21">
                  <c:v>13804.440379518001</c:v>
                </c:pt>
                <c:pt idx="22">
                  <c:v>5187.3559816197203</c:v>
                </c:pt>
                <c:pt idx="23">
                  <c:v>19350.294774975398</c:v>
                </c:pt>
                <c:pt idx="24">
                  <c:v>5494.2646059069202</c:v>
                </c:pt>
                <c:pt idx="25">
                  <c:v>11234.6923453044</c:v>
                </c:pt>
                <c:pt idx="26">
                  <c:v>4265.7584968397996</c:v>
                </c:pt>
                <c:pt idx="27">
                  <c:v>13449.3280952594</c:v>
                </c:pt>
                <c:pt idx="28">
                  <c:v>2926.2336278226298</c:v>
                </c:pt>
                <c:pt idx="29">
                  <c:v>6233.0130553844101</c:v>
                </c:pt>
                <c:pt idx="30">
                  <c:v>5815.1698825428502</c:v>
                </c:pt>
                <c:pt idx="31">
                  <c:v>14275.752747115999</c:v>
                </c:pt>
                <c:pt idx="32">
                  <c:v>6909.8968490678899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38552"/>
        <c:axId val="442239728"/>
      </c:scatterChart>
      <c:valAx>
        <c:axId val="44223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39728"/>
        <c:crosses val="autoZero"/>
        <c:crossBetween val="midCat"/>
      </c:valAx>
      <c:valAx>
        <c:axId val="4422397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223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916215551181092"/>
          <c:y val="8.6110736157980233E-2"/>
          <c:w val="0.25915579888451451"/>
          <c:h val="0.22817497812773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Recruitment</a:t>
            </a:r>
            <a:r>
              <a:rPr lang="en-GB" baseline="0"/>
              <a:t> biomass: </a:t>
            </a:r>
            <a:r>
              <a:rPr lang="en-GB"/>
              <a:t>IBTS Q3</a:t>
            </a:r>
          </a:p>
        </c:rich>
      </c:tx>
      <c:layout>
        <c:manualLayout>
          <c:xMode val="edge"/>
          <c:yMode val="edge"/>
          <c:x val="0.301159571850393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7.0126984126984135E-2"/>
          <c:w val="0.87753018372703417"/>
          <c:h val="0.8274018247719036"/>
        </c:manualLayout>
      </c:layout>
      <c:scatterChart>
        <c:scatterStyle val="lineMarker"/>
        <c:varyColors val="0"/>
        <c:ser>
          <c:idx val="3"/>
          <c:order val="0"/>
          <c:tx>
            <c:strRef>
              <c:f>RecByAreaQ3!$K$1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RecByAreaQ3!$G$2:$G$34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RecByAreaQ3!$K$2:$K$34</c:f>
              <c:numCache>
                <c:formatCode>General</c:formatCode>
                <c:ptCount val="33"/>
                <c:pt idx="0">
                  <c:v>4.8000831102015296</c:v>
                </c:pt>
                <c:pt idx="1">
                  <c:v>1.0726723935304847</c:v>
                </c:pt>
                <c:pt idx="2">
                  <c:v>3.5501033181437882</c:v>
                </c:pt>
                <c:pt idx="3">
                  <c:v>2.2466066952713177</c:v>
                </c:pt>
                <c:pt idx="4">
                  <c:v>0.77595101303846692</c:v>
                </c:pt>
                <c:pt idx="5">
                  <c:v>5.5429232088375073</c:v>
                </c:pt>
                <c:pt idx="6">
                  <c:v>0.13590161891221877</c:v>
                </c:pt>
                <c:pt idx="7">
                  <c:v>0.40223920399905666</c:v>
                </c:pt>
                <c:pt idx="8">
                  <c:v>0.94713207347297368</c:v>
                </c:pt>
                <c:pt idx="9">
                  <c:v>0.16079891730195806</c:v>
                </c:pt>
                <c:pt idx="10">
                  <c:v>0.43985949271650604</c:v>
                </c:pt>
                <c:pt idx="11">
                  <c:v>8.9675012937558571E-2</c:v>
                </c:pt>
                <c:pt idx="12">
                  <c:v>0.3008141001295378</c:v>
                </c:pt>
                <c:pt idx="13">
                  <c:v>0.10208239842636747</c:v>
                </c:pt>
                <c:pt idx="14">
                  <c:v>0.58559902560261723</c:v>
                </c:pt>
                <c:pt idx="15">
                  <c:v>0.1884938222667687</c:v>
                </c:pt>
                <c:pt idx="16">
                  <c:v>0.25091176285609329</c:v>
                </c:pt>
                <c:pt idx="17">
                  <c:v>0.17575809935481113</c:v>
                </c:pt>
                <c:pt idx="18">
                  <c:v>0.38634036335424404</c:v>
                </c:pt>
                <c:pt idx="19">
                  <c:v>9.7515214870607811E-2</c:v>
                </c:pt>
                <c:pt idx="20">
                  <c:v>0.16892977587061508</c:v>
                </c:pt>
                <c:pt idx="21">
                  <c:v>0.23913493762463489</c:v>
                </c:pt>
                <c:pt idx="22">
                  <c:v>0.34047444128033294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RecByAreaQ3!$J$1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RecByAreaQ3!$G$2:$G$34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RecByAreaQ3!$J$2:$J$34</c:f>
              <c:numCache>
                <c:formatCode>General</c:formatCode>
                <c:ptCount val="33"/>
                <c:pt idx="0">
                  <c:v>3.7212494913960628</c:v>
                </c:pt>
                <c:pt idx="1">
                  <c:v>0.93232789584178299</c:v>
                </c:pt>
                <c:pt idx="2">
                  <c:v>2.8374920581184404</c:v>
                </c:pt>
                <c:pt idx="3">
                  <c:v>1.7511600626874759</c:v>
                </c:pt>
                <c:pt idx="4">
                  <c:v>0.73593772057501172</c:v>
                </c:pt>
                <c:pt idx="5">
                  <c:v>4.0925017721444759</c:v>
                </c:pt>
                <c:pt idx="6">
                  <c:v>0.13346452368928441</c:v>
                </c:pt>
                <c:pt idx="7">
                  <c:v>0.46921288369853797</c:v>
                </c:pt>
                <c:pt idx="8">
                  <c:v>0.99744617413057668</c:v>
                </c:pt>
                <c:pt idx="9">
                  <c:v>0.20730294371944463</c:v>
                </c:pt>
                <c:pt idx="10">
                  <c:v>0.60526883413206223</c:v>
                </c:pt>
                <c:pt idx="11">
                  <c:v>0.16070861081003099</c:v>
                </c:pt>
                <c:pt idx="12">
                  <c:v>0.50274717159608351</c:v>
                </c:pt>
                <c:pt idx="13">
                  <c:v>0.1928452317520627</c:v>
                </c:pt>
                <c:pt idx="14">
                  <c:v>1.0079294267365351</c:v>
                </c:pt>
                <c:pt idx="15">
                  <c:v>0.39717389702281053</c:v>
                </c:pt>
                <c:pt idx="16">
                  <c:v>0.59647449014696763</c:v>
                </c:pt>
                <c:pt idx="17">
                  <c:v>0.48369873845513572</c:v>
                </c:pt>
                <c:pt idx="18">
                  <c:v>0.86457217086386973</c:v>
                </c:pt>
                <c:pt idx="19">
                  <c:v>0.25658751602292623</c:v>
                </c:pt>
                <c:pt idx="20">
                  <c:v>0.49443346846850711</c:v>
                </c:pt>
                <c:pt idx="21">
                  <c:v>0.68816319401251691</c:v>
                </c:pt>
                <c:pt idx="22">
                  <c:v>0.87130172397940064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RecByAreaQ3!$I$1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F583AC"/>
              </a:solidFill>
              <a:round/>
            </a:ln>
            <a:effectLst/>
          </c:spPr>
          <c:marker>
            <c:symbol val="none"/>
          </c:marker>
          <c:xVal>
            <c:numRef>
              <c:f>RecByAreaQ3!$G$2:$G$34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RecByAreaQ3!$I$2:$I$34</c:f>
              <c:numCache>
                <c:formatCode>General</c:formatCode>
                <c:ptCount val="33"/>
                <c:pt idx="0">
                  <c:v>0.98720459913611847</c:v>
                </c:pt>
                <c:pt idx="1">
                  <c:v>0.34558520269590653</c:v>
                </c:pt>
                <c:pt idx="2">
                  <c:v>1.4124404770381962</c:v>
                </c:pt>
                <c:pt idx="3">
                  <c:v>1.1390186579554609</c:v>
                </c:pt>
                <c:pt idx="4">
                  <c:v>0.67120199512431056</c:v>
                </c:pt>
                <c:pt idx="5">
                  <c:v>3.9970252808276423</c:v>
                </c:pt>
                <c:pt idx="6">
                  <c:v>0.18088948976533104</c:v>
                </c:pt>
                <c:pt idx="7">
                  <c:v>0.82028397231217498</c:v>
                </c:pt>
                <c:pt idx="8">
                  <c:v>1.6434449306808785</c:v>
                </c:pt>
                <c:pt idx="9">
                  <c:v>0.40872682511938013</c:v>
                </c:pt>
                <c:pt idx="10">
                  <c:v>1.2444057431846822</c:v>
                </c:pt>
                <c:pt idx="11">
                  <c:v>0.45144189013580843</c:v>
                </c:pt>
                <c:pt idx="12">
                  <c:v>1.1408261416500873</c:v>
                </c:pt>
                <c:pt idx="13">
                  <c:v>0.45719768778150333</c:v>
                </c:pt>
                <c:pt idx="14">
                  <c:v>2.0272308200699096</c:v>
                </c:pt>
                <c:pt idx="15">
                  <c:v>0.81355039174242294</c:v>
                </c:pt>
                <c:pt idx="16">
                  <c:v>1.1564332486870257</c:v>
                </c:pt>
                <c:pt idx="17">
                  <c:v>0.90495587627464402</c:v>
                </c:pt>
                <c:pt idx="18">
                  <c:v>1.1368584315084214</c:v>
                </c:pt>
                <c:pt idx="19">
                  <c:v>0.30911729023380397</c:v>
                </c:pt>
                <c:pt idx="20">
                  <c:v>0.5340897641909278</c:v>
                </c:pt>
                <c:pt idx="21">
                  <c:v>0.60913317632626485</c:v>
                </c:pt>
                <c:pt idx="22">
                  <c:v>0.60893810755910738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RecByAreaQ3!$H$1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RecByAreaQ3!$G$2:$G$34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RecByAreaQ3!$H$2:$H$34</c:f>
              <c:numCache>
                <c:formatCode>General</c:formatCode>
                <c:ptCount val="33"/>
                <c:pt idx="0">
                  <c:v>2.1514572902512632</c:v>
                </c:pt>
                <c:pt idx="1">
                  <c:v>0.66758293434884475</c:v>
                </c:pt>
                <c:pt idx="2">
                  <c:v>2.4056927569217734</c:v>
                </c:pt>
                <c:pt idx="3">
                  <c:v>1.7353925526556069</c:v>
                </c:pt>
                <c:pt idx="4">
                  <c:v>0.90809161258932525</c:v>
                </c:pt>
                <c:pt idx="5">
                  <c:v>4.9769581893518167</c:v>
                </c:pt>
                <c:pt idx="6">
                  <c:v>0.19819696914370558</c:v>
                </c:pt>
                <c:pt idx="7">
                  <c:v>0.77593175270412174</c:v>
                </c:pt>
                <c:pt idx="8">
                  <c:v>1.4922288619615796</c:v>
                </c:pt>
                <c:pt idx="9">
                  <c:v>0.32459910155382882</c:v>
                </c:pt>
                <c:pt idx="10">
                  <c:v>0.90948816039683522</c:v>
                </c:pt>
                <c:pt idx="11">
                  <c:v>0.26232494418641228</c:v>
                </c:pt>
                <c:pt idx="12">
                  <c:v>0.7166331187100643</c:v>
                </c:pt>
                <c:pt idx="13">
                  <c:v>0.27104561503265334</c:v>
                </c:pt>
                <c:pt idx="14">
                  <c:v>1.2703180413091169</c:v>
                </c:pt>
                <c:pt idx="15">
                  <c:v>0.49375564831552654</c:v>
                </c:pt>
                <c:pt idx="16">
                  <c:v>0.70262293613201221</c:v>
                </c:pt>
                <c:pt idx="17">
                  <c:v>0.53834328723579539</c:v>
                </c:pt>
                <c:pt idx="18">
                  <c:v>0.77609340284501338</c:v>
                </c:pt>
                <c:pt idx="19">
                  <c:v>0.20846866703806402</c:v>
                </c:pt>
                <c:pt idx="20">
                  <c:v>0.35472276946599762</c:v>
                </c:pt>
                <c:pt idx="21">
                  <c:v>0.41802618322425666</c:v>
                </c:pt>
                <c:pt idx="22">
                  <c:v>0.44202520462638661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44040"/>
        <c:axId val="442239336"/>
      </c:scatterChart>
      <c:valAx>
        <c:axId val="44224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39336"/>
        <c:crosses val="autoZero"/>
        <c:crossBetween val="midCat"/>
      </c:valAx>
      <c:valAx>
        <c:axId val="44223933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2244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Recruitment</a:t>
            </a:r>
            <a:r>
              <a:rPr lang="en-GB" baseline="0"/>
              <a:t> biomass: </a:t>
            </a:r>
            <a:r>
              <a:rPr lang="en-GB"/>
              <a:t>IBTS Q3</a:t>
            </a:r>
          </a:p>
        </c:rich>
      </c:tx>
      <c:layout>
        <c:manualLayout>
          <c:xMode val="edge"/>
          <c:yMode val="edge"/>
          <c:x val="0.2542845718503937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6.6952380952380958E-2"/>
          <c:w val="0.87753018372703417"/>
          <c:h val="0.83057642794650655"/>
        </c:manualLayout>
      </c:layout>
      <c:scatterChart>
        <c:scatterStyle val="lineMarker"/>
        <c:varyColors val="0"/>
        <c:ser>
          <c:idx val="3"/>
          <c:order val="0"/>
          <c:tx>
            <c:strRef>
              <c:f>RecByAreaQ3!$K$1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RecByAreaQ3!$A$2:$A$34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RecByAreaQ3!$E$2:$E$34</c:f>
              <c:numCache>
                <c:formatCode>General</c:formatCode>
                <c:ptCount val="33"/>
                <c:pt idx="0">
                  <c:v>1458695.31027892</c:v>
                </c:pt>
                <c:pt idx="1">
                  <c:v>325973.97878031502</c:v>
                </c:pt>
                <c:pt idx="2">
                  <c:v>1078839.45804525</c:v>
                </c:pt>
                <c:pt idx="3">
                  <c:v>682720.39779242605</c:v>
                </c:pt>
                <c:pt idx="4">
                  <c:v>235803.43876126499</c:v>
                </c:pt>
                <c:pt idx="5">
                  <c:v>1684436.6866864499</c:v>
                </c:pt>
                <c:pt idx="6">
                  <c:v>41299.087873135497</c:v>
                </c:pt>
                <c:pt idx="7">
                  <c:v>122236.30862489701</c:v>
                </c:pt>
                <c:pt idx="8">
                  <c:v>287823.581815393</c:v>
                </c:pt>
                <c:pt idx="9">
                  <c:v>48865.117786772302</c:v>
                </c:pt>
                <c:pt idx="10">
                  <c:v>133668.72291098599</c:v>
                </c:pt>
                <c:pt idx="11">
                  <c:v>27251.303324980599</c:v>
                </c:pt>
                <c:pt idx="12">
                  <c:v>91414.274930399595</c:v>
                </c:pt>
                <c:pt idx="13">
                  <c:v>31021.7786708936</c:v>
                </c:pt>
                <c:pt idx="14">
                  <c:v>177957.450473098</c:v>
                </c:pt>
                <c:pt idx="15">
                  <c:v>57281.311228284103</c:v>
                </c:pt>
                <c:pt idx="16">
                  <c:v>76249.473888095497</c:v>
                </c:pt>
                <c:pt idx="17">
                  <c:v>53411.057555967098</c:v>
                </c:pt>
                <c:pt idx="18">
                  <c:v>117404.816387154</c:v>
                </c:pt>
                <c:pt idx="19">
                  <c:v>29633.8591117904</c:v>
                </c:pt>
                <c:pt idx="20">
                  <c:v>51336.001100737099</c:v>
                </c:pt>
                <c:pt idx="21">
                  <c:v>72670.619243142995</c:v>
                </c:pt>
                <c:pt idx="22">
                  <c:v>103466.63992336699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RecByAreaQ3!$J$1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RecByAreaQ3!$A$2:$A$34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RecByAreaQ3!$D$2:$D$34</c:f>
              <c:numCache>
                <c:formatCode>General</c:formatCode>
                <c:ptCount val="33"/>
                <c:pt idx="0">
                  <c:v>748625.38732803205</c:v>
                </c:pt>
                <c:pt idx="1">
                  <c:v>187561.821306272</c:v>
                </c:pt>
                <c:pt idx="2">
                  <c:v>570834.76825742505</c:v>
                </c:pt>
                <c:pt idx="3">
                  <c:v>352291.04719634698</c:v>
                </c:pt>
                <c:pt idx="4">
                  <c:v>148052.868368169</c:v>
                </c:pt>
                <c:pt idx="5">
                  <c:v>823312.36628880806</c:v>
                </c:pt>
                <c:pt idx="6">
                  <c:v>26849.833899193301</c:v>
                </c:pt>
                <c:pt idx="7">
                  <c:v>94394.282783318704</c:v>
                </c:pt>
                <c:pt idx="8">
                  <c:v>200662.04380379501</c:v>
                </c:pt>
                <c:pt idx="9">
                  <c:v>41704.337990514199</c:v>
                </c:pt>
                <c:pt idx="10">
                  <c:v>121765.449061495</c:v>
                </c:pt>
                <c:pt idx="11">
                  <c:v>32330.685242357598</c:v>
                </c:pt>
                <c:pt idx="12">
                  <c:v>101140.570374117</c:v>
                </c:pt>
                <c:pt idx="13">
                  <c:v>38795.796048759599</c:v>
                </c:pt>
                <c:pt idx="14">
                  <c:v>202771.02065706399</c:v>
                </c:pt>
                <c:pt idx="15">
                  <c:v>79901.781157849095</c:v>
                </c:pt>
                <c:pt idx="16">
                  <c:v>119996.23977107801</c:v>
                </c:pt>
                <c:pt idx="17">
                  <c:v>97308.486373539999</c:v>
                </c:pt>
                <c:pt idx="18">
                  <c:v>173931.008329996</c:v>
                </c:pt>
                <c:pt idx="19">
                  <c:v>51619.201832698702</c:v>
                </c:pt>
                <c:pt idx="20">
                  <c:v>99468.054398393695</c:v>
                </c:pt>
                <c:pt idx="21">
                  <c:v>138441.78920377701</c:v>
                </c:pt>
                <c:pt idx="22">
                  <c:v>175284.831641039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RecByAreaQ3!$I$1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EC8CD7"/>
              </a:solidFill>
              <a:round/>
            </a:ln>
            <a:effectLst/>
          </c:spPr>
          <c:marker>
            <c:symbol val="none"/>
          </c:marker>
          <c:xVal>
            <c:numRef>
              <c:f>RecByAreaQ3!$A$2:$A$34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RecByAreaQ3!$C$2:$C$34</c:f>
              <c:numCache>
                <c:formatCode>General</c:formatCode>
                <c:ptCount val="33"/>
                <c:pt idx="0">
                  <c:v>471531.74066518003</c:v>
                </c:pt>
                <c:pt idx="1">
                  <c:v>165066.48400739601</c:v>
                </c:pt>
                <c:pt idx="2">
                  <c:v>674642.84233135602</c:v>
                </c:pt>
                <c:pt idx="3">
                  <c:v>544044.72072541597</c:v>
                </c:pt>
                <c:pt idx="4">
                  <c:v>320595.18905793602</c:v>
                </c:pt>
                <c:pt idx="5">
                  <c:v>1909152.66176907</c:v>
                </c:pt>
                <c:pt idx="6">
                  <c:v>86400.667148150198</c:v>
                </c:pt>
                <c:pt idx="7">
                  <c:v>391803.20841553999</c:v>
                </c:pt>
                <c:pt idx="8">
                  <c:v>784980.59017294995</c:v>
                </c:pt>
                <c:pt idx="9">
                  <c:v>195225.66190812501</c:v>
                </c:pt>
                <c:pt idx="10">
                  <c:v>594382.164235353</c:v>
                </c:pt>
                <c:pt idx="11">
                  <c:v>215628.229904109</c:v>
                </c:pt>
                <c:pt idx="12">
                  <c:v>544908.05334511504</c:v>
                </c:pt>
                <c:pt idx="13">
                  <c:v>218377.448541427</c:v>
                </c:pt>
                <c:pt idx="14">
                  <c:v>968293.37925912801</c:v>
                </c:pt>
                <c:pt idx="15">
                  <c:v>388586.95823827898</c:v>
                </c:pt>
                <c:pt idx="16">
                  <c:v>552362.68468933203</c:v>
                </c:pt>
                <c:pt idx="17">
                  <c:v>432246.182745072</c:v>
                </c:pt>
                <c:pt idx="18">
                  <c:v>543012.90286547597</c:v>
                </c:pt>
                <c:pt idx="19">
                  <c:v>147647.82706766101</c:v>
                </c:pt>
                <c:pt idx="20">
                  <c:v>255104.43974915001</c:v>
                </c:pt>
                <c:pt idx="21">
                  <c:v>290948.42870604398</c:v>
                </c:pt>
                <c:pt idx="22">
                  <c:v>290855.25540092803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RecByAreaQ3!$H$1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RecByAreaQ3!$A$2:$A$34</c:f>
              <c:numCache>
                <c:formatCode>General</c:formatCode>
                <c:ptCount val="33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</c:numCache>
            </c:numRef>
          </c:xVal>
          <c:yVal>
            <c:numRef>
              <c:f>RecByAreaQ3!$B$2:$B$34</c:f>
              <c:numCache>
                <c:formatCode>General</c:formatCode>
                <c:ptCount val="33"/>
                <c:pt idx="0">
                  <c:v>489487.58013405203</c:v>
                </c:pt>
                <c:pt idx="1">
                  <c:v>151884.75111910899</c:v>
                </c:pt>
                <c:pt idx="2">
                  <c:v>547329.817546195</c:v>
                </c:pt>
                <c:pt idx="3">
                  <c:v>394826.84830933501</c:v>
                </c:pt>
                <c:pt idx="4">
                  <c:v>206603.94607901599</c:v>
                </c:pt>
                <c:pt idx="5">
                  <c:v>1132329.80806682</c:v>
                </c:pt>
                <c:pt idx="6">
                  <c:v>45092.670561322499</c:v>
                </c:pt>
                <c:pt idx="7">
                  <c:v>176535.67082242999</c:v>
                </c:pt>
                <c:pt idx="8">
                  <c:v>339503.59970309201</c:v>
                </c:pt>
                <c:pt idx="9">
                  <c:v>73850.979730448205</c:v>
                </c:pt>
                <c:pt idx="10">
                  <c:v>206921.680858106</c:v>
                </c:pt>
                <c:pt idx="11">
                  <c:v>59682.710282206499</c:v>
                </c:pt>
                <c:pt idx="12">
                  <c:v>163044.37587991401</c:v>
                </c:pt>
                <c:pt idx="13">
                  <c:v>61666.788743356701</c:v>
                </c:pt>
                <c:pt idx="14">
                  <c:v>289015.68572082103</c:v>
                </c:pt>
                <c:pt idx="15">
                  <c:v>112336.53513208299</c:v>
                </c:pt>
                <c:pt idx="16">
                  <c:v>159856.85716948399</c:v>
                </c:pt>
                <c:pt idx="17">
                  <c:v>122480.86640831501</c:v>
                </c:pt>
                <c:pt idx="18">
                  <c:v>176572.44856217501</c:v>
                </c:pt>
                <c:pt idx="19">
                  <c:v>47429.630058013398</c:v>
                </c:pt>
                <c:pt idx="20">
                  <c:v>80704.548880020899</c:v>
                </c:pt>
                <c:pt idx="21">
                  <c:v>95106.989009862402</c:v>
                </c:pt>
                <c:pt idx="22">
                  <c:v>100567.112696697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245216"/>
        <c:axId val="442245608"/>
      </c:scatterChart>
      <c:valAx>
        <c:axId val="44224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245608"/>
        <c:crosses val="autoZero"/>
        <c:crossBetween val="midCat"/>
      </c:valAx>
      <c:valAx>
        <c:axId val="442245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4224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SSB: IBTS Q1</a:t>
            </a:r>
          </a:p>
        </c:rich>
      </c:tx>
      <c:layout>
        <c:manualLayout>
          <c:xMode val="edge"/>
          <c:yMode val="edge"/>
          <c:x val="0.426159667541557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7.0126984126984135E-2"/>
          <c:w val="0.87753018372703417"/>
          <c:h val="0.8274018247719036"/>
        </c:manualLayout>
      </c:layout>
      <c:scatterChart>
        <c:scatterStyle val="lineMarker"/>
        <c:varyColors val="0"/>
        <c:ser>
          <c:idx val="3"/>
          <c:order val="0"/>
          <c:tx>
            <c:strRef>
              <c:f>SSBByAreaQ1!$K$1</c:f>
              <c:strCache>
                <c:ptCount val="1"/>
                <c:pt idx="0">
                  <c:v>South</c:v>
                </c:pt>
              </c:strCache>
            </c:strRef>
          </c:tx>
          <c:spPr>
            <a:ln w="317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SSBByAreaQ1!$G$2:$G$34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SSBByAreaQ1!$K$2:$K$34</c:f>
              <c:numCache>
                <c:formatCode>General</c:formatCode>
                <c:ptCount val="33"/>
                <c:pt idx="0">
                  <c:v>2.2584676570435667</c:v>
                </c:pt>
                <c:pt idx="1">
                  <c:v>1.5081684028908373</c:v>
                </c:pt>
                <c:pt idx="2">
                  <c:v>1.5216916746330698</c:v>
                </c:pt>
                <c:pt idx="3">
                  <c:v>1.8567882338508988</c:v>
                </c:pt>
                <c:pt idx="4">
                  <c:v>1.3449285445134103</c:v>
                </c:pt>
                <c:pt idx="5">
                  <c:v>1.5516771851713851</c:v>
                </c:pt>
                <c:pt idx="6">
                  <c:v>1.672591366084381</c:v>
                </c:pt>
                <c:pt idx="7">
                  <c:v>1.3975959710045176</c:v>
                </c:pt>
                <c:pt idx="8">
                  <c:v>1.5187988239503198</c:v>
                </c:pt>
                <c:pt idx="9">
                  <c:v>0.90536522304572664</c:v>
                </c:pt>
                <c:pt idx="10">
                  <c:v>0.95585120519122058</c:v>
                </c:pt>
                <c:pt idx="11">
                  <c:v>0.99141029640991307</c:v>
                </c:pt>
                <c:pt idx="12">
                  <c:v>1.0205903053359364</c:v>
                </c:pt>
                <c:pt idx="13">
                  <c:v>0.98554926704867629</c:v>
                </c:pt>
                <c:pt idx="14">
                  <c:v>0.85219219644179323</c:v>
                </c:pt>
                <c:pt idx="15">
                  <c:v>1.0506895495680497</c:v>
                </c:pt>
                <c:pt idx="16">
                  <c:v>1.1780299018822409</c:v>
                </c:pt>
                <c:pt idx="17">
                  <c:v>1.1695151905672556</c:v>
                </c:pt>
                <c:pt idx="18">
                  <c:v>0.59488096407686986</c:v>
                </c:pt>
                <c:pt idx="19">
                  <c:v>0.54312777378849841</c:v>
                </c:pt>
                <c:pt idx="20">
                  <c:v>0.68178215536454667</c:v>
                </c:pt>
                <c:pt idx="21">
                  <c:v>0.59926486493223552</c:v>
                </c:pt>
                <c:pt idx="22">
                  <c:v>0.58832662406803571</c:v>
                </c:pt>
                <c:pt idx="23">
                  <c:v>0.52809052959040625</c:v>
                </c:pt>
                <c:pt idx="24">
                  <c:v>0.54442825392732552</c:v>
                </c:pt>
                <c:pt idx="25">
                  <c:v>0.70088193468960769</c:v>
                </c:pt>
                <c:pt idx="26">
                  <c:v>0.63133595850136615</c:v>
                </c:pt>
                <c:pt idx="27">
                  <c:v>0.68684253422814479</c:v>
                </c:pt>
                <c:pt idx="28">
                  <c:v>0.66777786886815171</c:v>
                </c:pt>
                <c:pt idx="29">
                  <c:v>0.76016147140865331</c:v>
                </c:pt>
                <c:pt idx="30">
                  <c:v>0.74826220021866607</c:v>
                </c:pt>
                <c:pt idx="31">
                  <c:v>0.48180389183510475</c:v>
                </c:pt>
                <c:pt idx="32">
                  <c:v>0.50313197986919533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SSBByAreaQ1!$J$1</c:f>
              <c:strCache>
                <c:ptCount val="1"/>
                <c:pt idx="0">
                  <c:v>Northwest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SSBByAreaQ1!$G$2:$G$34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SSBByAreaQ1!$J$2:$J$34</c:f>
              <c:numCache>
                <c:formatCode>General</c:formatCode>
                <c:ptCount val="33"/>
                <c:pt idx="0">
                  <c:v>2.4220074270472209</c:v>
                </c:pt>
                <c:pt idx="1">
                  <c:v>1.5729902546370695</c:v>
                </c:pt>
                <c:pt idx="2">
                  <c:v>1.4890921224631724</c:v>
                </c:pt>
                <c:pt idx="3">
                  <c:v>1.948761153307677</c:v>
                </c:pt>
                <c:pt idx="4">
                  <c:v>1.199502425753509</c:v>
                </c:pt>
                <c:pt idx="5">
                  <c:v>1.3999209738192346</c:v>
                </c:pt>
                <c:pt idx="6">
                  <c:v>1.5996308679684634</c:v>
                </c:pt>
                <c:pt idx="7">
                  <c:v>1.226342457620174</c:v>
                </c:pt>
                <c:pt idx="8">
                  <c:v>1.3881894310979346</c:v>
                </c:pt>
                <c:pt idx="9">
                  <c:v>0.90630795483509341</c:v>
                </c:pt>
                <c:pt idx="10">
                  <c:v>0.91188444760849952</c:v>
                </c:pt>
                <c:pt idx="11">
                  <c:v>1.0241779460473608</c:v>
                </c:pt>
                <c:pt idx="12">
                  <c:v>1.014331605234891</c:v>
                </c:pt>
                <c:pt idx="13">
                  <c:v>0.94543192396524833</c:v>
                </c:pt>
                <c:pt idx="14">
                  <c:v>0.72637892987496866</c:v>
                </c:pt>
                <c:pt idx="15">
                  <c:v>0.7775834758671667</c:v>
                </c:pt>
                <c:pt idx="16">
                  <c:v>0.92517079740335484</c:v>
                </c:pt>
                <c:pt idx="17">
                  <c:v>0.67620149974818222</c:v>
                </c:pt>
                <c:pt idx="18">
                  <c:v>0.40503917129242989</c:v>
                </c:pt>
                <c:pt idx="19">
                  <c:v>0.39958783731165282</c:v>
                </c:pt>
                <c:pt idx="20">
                  <c:v>0.40925044926467302</c:v>
                </c:pt>
                <c:pt idx="21">
                  <c:v>0.39300211690356851</c:v>
                </c:pt>
                <c:pt idx="22">
                  <c:v>0.34480962687029632</c:v>
                </c:pt>
                <c:pt idx="23">
                  <c:v>0.31923398044340451</c:v>
                </c:pt>
                <c:pt idx="24">
                  <c:v>0.37440101526163183</c:v>
                </c:pt>
                <c:pt idx="25">
                  <c:v>0.56228613041761755</c:v>
                </c:pt>
                <c:pt idx="26">
                  <c:v>0.56784940763786451</c:v>
                </c:pt>
                <c:pt idx="27">
                  <c:v>0.75704862383619431</c:v>
                </c:pt>
                <c:pt idx="28">
                  <c:v>0.87793078825155324</c:v>
                </c:pt>
                <c:pt idx="29">
                  <c:v>1.2192812734375658</c:v>
                </c:pt>
                <c:pt idx="30">
                  <c:v>1.3441230303753675</c:v>
                </c:pt>
                <c:pt idx="31">
                  <c:v>1.2469543402873748</c:v>
                </c:pt>
                <c:pt idx="32">
                  <c:v>1.6252965141095923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SSBByAreaQ1!$I$1</c:f>
              <c:strCache>
                <c:ptCount val="1"/>
                <c:pt idx="0">
                  <c:v>Viking IIIaN</c:v>
                </c:pt>
              </c:strCache>
            </c:strRef>
          </c:tx>
          <c:spPr>
            <a:ln w="31750" cap="rnd">
              <a:solidFill>
                <a:srgbClr val="F583AC"/>
              </a:solidFill>
              <a:round/>
            </a:ln>
            <a:effectLst/>
          </c:spPr>
          <c:marker>
            <c:symbol val="none"/>
          </c:marker>
          <c:xVal>
            <c:numRef>
              <c:f>SSBByAreaQ1!$G$2:$G$34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SSBByAreaQ1!$I$2:$I$34</c:f>
              <c:numCache>
                <c:formatCode>General</c:formatCode>
                <c:ptCount val="33"/>
                <c:pt idx="0">
                  <c:v>1.000266861798955</c:v>
                </c:pt>
                <c:pt idx="1">
                  <c:v>0.88872261969875932</c:v>
                </c:pt>
                <c:pt idx="2">
                  <c:v>0.93989240387880724</c:v>
                </c:pt>
                <c:pt idx="3">
                  <c:v>1.3997463247163611</c:v>
                </c:pt>
                <c:pt idx="4">
                  <c:v>0.79983562431881361</c:v>
                </c:pt>
                <c:pt idx="5">
                  <c:v>1.15128004372846</c:v>
                </c:pt>
                <c:pt idx="6">
                  <c:v>1.2550660996876539</c:v>
                </c:pt>
                <c:pt idx="7">
                  <c:v>1.0375358136731441</c:v>
                </c:pt>
                <c:pt idx="8">
                  <c:v>1.0693013355475671</c:v>
                </c:pt>
                <c:pt idx="9">
                  <c:v>0.72817364323528888</c:v>
                </c:pt>
                <c:pt idx="10">
                  <c:v>0.77964568730683326</c:v>
                </c:pt>
                <c:pt idx="11">
                  <c:v>0.88470919237686063</c:v>
                </c:pt>
                <c:pt idx="12">
                  <c:v>0.94816565612847559</c:v>
                </c:pt>
                <c:pt idx="13">
                  <c:v>0.97713662658402645</c:v>
                </c:pt>
                <c:pt idx="14">
                  <c:v>0.82911988970702</c:v>
                </c:pt>
                <c:pt idx="15">
                  <c:v>0.95611927398835772</c:v>
                </c:pt>
                <c:pt idx="16">
                  <c:v>1.2692820064952777</c:v>
                </c:pt>
                <c:pt idx="17">
                  <c:v>0.91746451208259905</c:v>
                </c:pt>
                <c:pt idx="18">
                  <c:v>0.65713637688950421</c:v>
                </c:pt>
                <c:pt idx="19">
                  <c:v>0.78848530934834915</c:v>
                </c:pt>
                <c:pt idx="20">
                  <c:v>0.75575582570186683</c:v>
                </c:pt>
                <c:pt idx="21">
                  <c:v>0.72542047679956867</c:v>
                </c:pt>
                <c:pt idx="22">
                  <c:v>0.62556800253649558</c:v>
                </c:pt>
                <c:pt idx="23">
                  <c:v>0.64767906938300424</c:v>
                </c:pt>
                <c:pt idx="24">
                  <c:v>0.77010882983245488</c:v>
                </c:pt>
                <c:pt idx="25">
                  <c:v>0.94974030407458343</c:v>
                </c:pt>
                <c:pt idx="26">
                  <c:v>0.94765395761559246</c:v>
                </c:pt>
                <c:pt idx="27">
                  <c:v>1.1211557140100163</c:v>
                </c:pt>
                <c:pt idx="28">
                  <c:v>1.2237969041353591</c:v>
                </c:pt>
                <c:pt idx="29">
                  <c:v>1.4624907847165904</c:v>
                </c:pt>
                <c:pt idx="30">
                  <c:v>1.5353772418883331</c:v>
                </c:pt>
                <c:pt idx="31">
                  <c:v>1.2939859806460343</c:v>
                </c:pt>
                <c:pt idx="32">
                  <c:v>1.6641816074689824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SSBByAreaQ1!$H$1</c:f>
              <c:strCache>
                <c:ptCount val="1"/>
                <c:pt idx="0">
                  <c:v>Viking IVa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SSBByAreaQ1!$G$2:$G$34</c:f>
              <c:numCache>
                <c:formatCode>General</c:formatCode>
                <c:ptCount val="33"/>
                <c:pt idx="0">
                  <c:v>1983</c:v>
                </c:pt>
                <c:pt idx="1">
                  <c:v>1984</c:v>
                </c:pt>
                <c:pt idx="2">
                  <c:v>1985</c:v>
                </c:pt>
                <c:pt idx="3">
                  <c:v>1986</c:v>
                </c:pt>
                <c:pt idx="4">
                  <c:v>1987</c:v>
                </c:pt>
                <c:pt idx="5">
                  <c:v>1988</c:v>
                </c:pt>
                <c:pt idx="6">
                  <c:v>1989</c:v>
                </c:pt>
                <c:pt idx="7">
                  <c:v>1990</c:v>
                </c:pt>
                <c:pt idx="8">
                  <c:v>1991</c:v>
                </c:pt>
                <c:pt idx="9">
                  <c:v>1992</c:v>
                </c:pt>
                <c:pt idx="10">
                  <c:v>1993</c:v>
                </c:pt>
                <c:pt idx="11">
                  <c:v>1994</c:v>
                </c:pt>
                <c:pt idx="12">
                  <c:v>1995</c:v>
                </c:pt>
                <c:pt idx="13">
                  <c:v>1996</c:v>
                </c:pt>
                <c:pt idx="14">
                  <c:v>1997</c:v>
                </c:pt>
                <c:pt idx="15">
                  <c:v>1998</c:v>
                </c:pt>
                <c:pt idx="16">
                  <c:v>1999</c:v>
                </c:pt>
                <c:pt idx="17">
                  <c:v>2000</c:v>
                </c:pt>
                <c:pt idx="18">
                  <c:v>2001</c:v>
                </c:pt>
                <c:pt idx="19">
                  <c:v>2002</c:v>
                </c:pt>
                <c:pt idx="20">
                  <c:v>2003</c:v>
                </c:pt>
                <c:pt idx="21">
                  <c:v>2004</c:v>
                </c:pt>
                <c:pt idx="22">
                  <c:v>2005</c:v>
                </c:pt>
                <c:pt idx="23">
                  <c:v>2006</c:v>
                </c:pt>
                <c:pt idx="24">
                  <c:v>2007</c:v>
                </c:pt>
                <c:pt idx="25">
                  <c:v>2008</c:v>
                </c:pt>
                <c:pt idx="26">
                  <c:v>2009</c:v>
                </c:pt>
                <c:pt idx="27">
                  <c:v>2010</c:v>
                </c:pt>
                <c:pt idx="28">
                  <c:v>2011</c:v>
                </c:pt>
                <c:pt idx="29">
                  <c:v>2012</c:v>
                </c:pt>
                <c:pt idx="30">
                  <c:v>2013</c:v>
                </c:pt>
                <c:pt idx="31">
                  <c:v>2014</c:v>
                </c:pt>
                <c:pt idx="32">
                  <c:v>2015</c:v>
                </c:pt>
              </c:numCache>
            </c:numRef>
          </c:xVal>
          <c:yVal>
            <c:numRef>
              <c:f>SSBByAreaQ1!$H$2:$H$34</c:f>
              <c:numCache>
                <c:formatCode>General</c:formatCode>
                <c:ptCount val="33"/>
                <c:pt idx="0">
                  <c:v>1.9627343311013639</c:v>
                </c:pt>
                <c:pt idx="1">
                  <c:v>1.3841751876007844</c:v>
                </c:pt>
                <c:pt idx="2">
                  <c:v>1.2590675447837252</c:v>
                </c:pt>
                <c:pt idx="3">
                  <c:v>1.6603042756743858</c:v>
                </c:pt>
                <c:pt idx="4">
                  <c:v>0.96336392536001325</c:v>
                </c:pt>
                <c:pt idx="5">
                  <c:v>1.0390809212644381</c:v>
                </c:pt>
                <c:pt idx="6">
                  <c:v>1.2929996585414936</c:v>
                </c:pt>
                <c:pt idx="7">
                  <c:v>1.0436875310023552</c:v>
                </c:pt>
                <c:pt idx="8">
                  <c:v>1.1035499773859692</c:v>
                </c:pt>
                <c:pt idx="9">
                  <c:v>0.82748367262664935</c:v>
                </c:pt>
                <c:pt idx="10">
                  <c:v>0.84359536595095397</c:v>
                </c:pt>
                <c:pt idx="11">
                  <c:v>0.98852904699384458</c:v>
                </c:pt>
                <c:pt idx="12">
                  <c:v>1.0028508711162525</c:v>
                </c:pt>
                <c:pt idx="13">
                  <c:v>1.003472308891715</c:v>
                </c:pt>
                <c:pt idx="14">
                  <c:v>0.9410592479594474</c:v>
                </c:pt>
                <c:pt idx="15">
                  <c:v>1.0494083358898023</c:v>
                </c:pt>
                <c:pt idx="16">
                  <c:v>1.1882109901788416</c:v>
                </c:pt>
                <c:pt idx="17">
                  <c:v>1.1511530738550371</c:v>
                </c:pt>
                <c:pt idx="18">
                  <c:v>0.66015139018455793</c:v>
                </c:pt>
                <c:pt idx="19">
                  <c:v>0.59694892557360169</c:v>
                </c:pt>
                <c:pt idx="20">
                  <c:v>0.74506199758075464</c:v>
                </c:pt>
                <c:pt idx="21">
                  <c:v>0.65638926033740963</c:v>
                </c:pt>
                <c:pt idx="22">
                  <c:v>0.60907391624228513</c:v>
                </c:pt>
                <c:pt idx="23">
                  <c:v>0.56786274063188635</c:v>
                </c:pt>
                <c:pt idx="24">
                  <c:v>0.58664161825875383</c:v>
                </c:pt>
                <c:pt idx="25">
                  <c:v>0.72985816032767281</c:v>
                </c:pt>
                <c:pt idx="26">
                  <c:v>0.73457490341780607</c:v>
                </c:pt>
                <c:pt idx="27">
                  <c:v>0.87362881657492741</c:v>
                </c:pt>
                <c:pt idx="28">
                  <c:v>0.9905580637674255</c:v>
                </c:pt>
                <c:pt idx="29">
                  <c:v>1.0679274846404592</c:v>
                </c:pt>
                <c:pt idx="30">
                  <c:v>1.1993414811551164</c:v>
                </c:pt>
                <c:pt idx="31">
                  <c:v>1.0461316079614082</c:v>
                </c:pt>
                <c:pt idx="32">
                  <c:v>1.2311233671688602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576000"/>
        <c:axId val="297575608"/>
      </c:scatterChart>
      <c:valAx>
        <c:axId val="2975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layout>
            <c:manualLayout>
              <c:xMode val="edge"/>
              <c:yMode val="edge"/>
              <c:x val="0.44927646544181982"/>
              <c:y val="0.94895188101487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575608"/>
        <c:crosses val="autoZero"/>
        <c:crossBetween val="midCat"/>
      </c:valAx>
      <c:valAx>
        <c:axId val="297575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975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614132217847766"/>
          <c:y val="8.2936132983377084E-2"/>
          <c:w val="0.26757484416010496"/>
          <c:h val="0.196428946381702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27</xdr:col>
      <xdr:colOff>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27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27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27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27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27</xdr:col>
      <xdr:colOff>0</xdr:colOff>
      <xdr:row>21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0</xdr:row>
      <xdr:rowOff>0</xdr:rowOff>
    </xdr:from>
    <xdr:to>
      <xdr:col>19</xdr:col>
      <xdr:colOff>0</xdr:colOff>
      <xdr:row>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H1" workbookViewId="0">
      <selection activeCell="V31" sqref="V31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>
        <v>0</v>
      </c>
      <c r="H1" t="s">
        <v>7</v>
      </c>
      <c r="I1" t="s">
        <v>6</v>
      </c>
      <c r="J1" t="s">
        <v>4</v>
      </c>
      <c r="K1" t="s">
        <v>5</v>
      </c>
    </row>
    <row r="2" spans="1:11" x14ac:dyDescent="0.25">
      <c r="A2">
        <v>1983</v>
      </c>
      <c r="B2">
        <v>8045902.4997973302</v>
      </c>
      <c r="C2">
        <v>686153.02290344494</v>
      </c>
      <c r="D2">
        <v>5734130.0475655803</v>
      </c>
      <c r="E2">
        <v>9300857.3799555898</v>
      </c>
      <c r="G2">
        <f>A2</f>
        <v>1983</v>
      </c>
      <c r="H2">
        <f t="shared" ref="H2:H34" si="0">B2/AVERAGE(B$2:B$34)</f>
        <v>2.4487932971580686</v>
      </c>
      <c r="I2">
        <f>C2/AVERAGE(C$2:C$34)+$F$1</f>
        <v>1.5937237250921126</v>
      </c>
      <c r="J2">
        <f>D2/AVERAGE(D$2:D$34)+2*$F$1</f>
        <v>2.5896270247731934</v>
      </c>
      <c r="K2">
        <f>E2/AVERAGE(E$2:E$34)+3*$F$1</f>
        <v>2.4509666795869838</v>
      </c>
    </row>
    <row r="3" spans="1:11" x14ac:dyDescent="0.25">
      <c r="A3">
        <v>1984</v>
      </c>
      <c r="B3">
        <v>5797871.6023775497</v>
      </c>
      <c r="C3">
        <v>589226.51409437601</v>
      </c>
      <c r="D3">
        <v>3895818.9370695902</v>
      </c>
      <c r="E3">
        <v>6351766.8904564697</v>
      </c>
      <c r="G3">
        <f t="shared" ref="G3:G34" si="1">A3</f>
        <v>1984</v>
      </c>
      <c r="H3">
        <f t="shared" si="0"/>
        <v>1.7645987032583212</v>
      </c>
      <c r="I3">
        <f t="shared" ref="I3:I34" si="2">C3/AVERAGE(C$2:C$34)+$F$1</f>
        <v>1.3685930741686374</v>
      </c>
      <c r="J3">
        <f t="shared" ref="J3:J34" si="3">D3/AVERAGE(D$2:D$34)+2*$F$1</f>
        <v>1.759415625277237</v>
      </c>
      <c r="K3">
        <f t="shared" ref="K3:K34" si="4">E3/AVERAGE(E$2:E$34)+3*$F$1</f>
        <v>1.6738208499534017</v>
      </c>
    </row>
    <row r="4" spans="1:11" x14ac:dyDescent="0.25">
      <c r="A4">
        <v>1985</v>
      </c>
      <c r="B4">
        <v>5832363.0252621798</v>
      </c>
      <c r="C4">
        <v>672523.13100591197</v>
      </c>
      <c r="D4">
        <v>4593723.4282983299</v>
      </c>
      <c r="E4">
        <v>8114869.1797143798</v>
      </c>
      <c r="G4">
        <f t="shared" si="1"/>
        <v>1985</v>
      </c>
      <c r="H4">
        <f t="shared" si="0"/>
        <v>1.7750962658588443</v>
      </c>
      <c r="I4">
        <f t="shared" si="2"/>
        <v>1.5620656526761061</v>
      </c>
      <c r="J4">
        <f t="shared" si="3"/>
        <v>2.0746007215698863</v>
      </c>
      <c r="K4">
        <f t="shared" si="4"/>
        <v>2.1384344642840092</v>
      </c>
    </row>
    <row r="5" spans="1:11" x14ac:dyDescent="0.25">
      <c r="A5">
        <v>1986</v>
      </c>
      <c r="B5">
        <v>6511883.6834397297</v>
      </c>
      <c r="C5">
        <v>742519.16378252197</v>
      </c>
      <c r="D5">
        <v>4682206.49146742</v>
      </c>
      <c r="E5">
        <v>7157546.2269373201</v>
      </c>
      <c r="G5">
        <f t="shared" si="1"/>
        <v>1986</v>
      </c>
      <c r="H5">
        <f t="shared" si="0"/>
        <v>1.9819103097858666</v>
      </c>
      <c r="I5">
        <f t="shared" si="2"/>
        <v>1.7246450400354567</v>
      </c>
      <c r="J5">
        <f t="shared" si="3"/>
        <v>2.1145611217904339</v>
      </c>
      <c r="K5">
        <f t="shared" si="4"/>
        <v>1.8861602315969144</v>
      </c>
    </row>
    <row r="6" spans="1:11" x14ac:dyDescent="0.25">
      <c r="A6">
        <v>1987</v>
      </c>
      <c r="B6">
        <v>4309111.1068954496</v>
      </c>
      <c r="C6">
        <v>548183.04180545697</v>
      </c>
      <c r="D6">
        <v>4007540.7204165999</v>
      </c>
      <c r="E6">
        <v>8445325.4543438107</v>
      </c>
      <c r="G6">
        <f t="shared" si="1"/>
        <v>1987</v>
      </c>
      <c r="H6">
        <f t="shared" si="0"/>
        <v>1.311490214496231</v>
      </c>
      <c r="I6">
        <f t="shared" si="2"/>
        <v>1.2732616344407741</v>
      </c>
      <c r="J6">
        <f t="shared" si="3"/>
        <v>1.8098710120597712</v>
      </c>
      <c r="K6">
        <f t="shared" si="4"/>
        <v>2.225516470285164</v>
      </c>
    </row>
    <row r="7" spans="1:11" x14ac:dyDescent="0.25">
      <c r="A7">
        <v>1988</v>
      </c>
      <c r="B7">
        <v>3907551.67972288</v>
      </c>
      <c r="C7">
        <v>543444.69777497998</v>
      </c>
      <c r="D7">
        <v>3414302.6383047602</v>
      </c>
      <c r="E7">
        <v>6047073.3740963899</v>
      </c>
      <c r="G7">
        <f t="shared" si="1"/>
        <v>1988</v>
      </c>
      <c r="H7">
        <f t="shared" si="0"/>
        <v>1.1892744613603223</v>
      </c>
      <c r="I7">
        <f t="shared" si="2"/>
        <v>1.2622559097016113</v>
      </c>
      <c r="J7">
        <f t="shared" si="3"/>
        <v>1.541954980016923</v>
      </c>
      <c r="K7">
        <f t="shared" si="4"/>
        <v>1.5935278591486859</v>
      </c>
    </row>
    <row r="8" spans="1:11" x14ac:dyDescent="0.25">
      <c r="A8">
        <v>1989</v>
      </c>
      <c r="B8">
        <v>4564617.7580984803</v>
      </c>
      <c r="C8">
        <v>578824.537159567</v>
      </c>
      <c r="D8">
        <v>3665686.4565595798</v>
      </c>
      <c r="E8">
        <v>6439598.0511625502</v>
      </c>
      <c r="G8">
        <f t="shared" si="1"/>
        <v>1989</v>
      </c>
      <c r="H8">
        <f t="shared" si="0"/>
        <v>1.3892543900950587</v>
      </c>
      <c r="I8">
        <f t="shared" si="2"/>
        <v>1.3444324614838501</v>
      </c>
      <c r="J8">
        <f t="shared" si="3"/>
        <v>1.6554840287031716</v>
      </c>
      <c r="K8">
        <f t="shared" si="4"/>
        <v>1.6969661622107413</v>
      </c>
    </row>
    <row r="9" spans="1:11" x14ac:dyDescent="0.25">
      <c r="A9">
        <v>1990</v>
      </c>
      <c r="B9">
        <v>3666190.9712849702</v>
      </c>
      <c r="C9">
        <v>428680.68985606398</v>
      </c>
      <c r="D9">
        <v>2899234.5742539898</v>
      </c>
      <c r="E9">
        <v>6033041.1172202798</v>
      </c>
      <c r="G9">
        <f t="shared" si="1"/>
        <v>1990</v>
      </c>
      <c r="H9">
        <f t="shared" si="0"/>
        <v>1.1158156436534257</v>
      </c>
      <c r="I9">
        <f t="shared" si="2"/>
        <v>0.99569420101294548</v>
      </c>
      <c r="J9">
        <f t="shared" si="3"/>
        <v>1.3093418081496815</v>
      </c>
      <c r="K9">
        <f t="shared" si="4"/>
        <v>1.589830071661172</v>
      </c>
    </row>
    <row r="10" spans="1:11" x14ac:dyDescent="0.25">
      <c r="A10">
        <v>1991</v>
      </c>
      <c r="B10">
        <v>3491855.0217240099</v>
      </c>
      <c r="C10">
        <v>400243.887958768</v>
      </c>
      <c r="D10">
        <v>2793187.3207559199</v>
      </c>
      <c r="E10">
        <v>4973389.20978864</v>
      </c>
      <c r="G10">
        <f t="shared" si="1"/>
        <v>1991</v>
      </c>
      <c r="H10">
        <f t="shared" si="0"/>
        <v>1.0627560018358271</v>
      </c>
      <c r="I10">
        <f t="shared" si="2"/>
        <v>0.92964420292696104</v>
      </c>
      <c r="J10">
        <f t="shared" si="3"/>
        <v>1.2614491319662793</v>
      </c>
      <c r="K10">
        <f t="shared" si="4"/>
        <v>1.3105900606625149</v>
      </c>
    </row>
    <row r="11" spans="1:11" x14ac:dyDescent="0.25">
      <c r="A11">
        <v>1992</v>
      </c>
      <c r="B11">
        <v>2655231.8461489002</v>
      </c>
      <c r="C11">
        <v>320888.14142040501</v>
      </c>
      <c r="D11">
        <v>1935227.71894773</v>
      </c>
      <c r="E11">
        <v>3515375.2753888699</v>
      </c>
      <c r="G11">
        <f t="shared" si="1"/>
        <v>1992</v>
      </c>
      <c r="H11">
        <f t="shared" si="0"/>
        <v>0.808127360158025</v>
      </c>
      <c r="I11">
        <f t="shared" si="2"/>
        <v>0.74532506162896761</v>
      </c>
      <c r="J11">
        <f t="shared" si="3"/>
        <v>0.87398052686385441</v>
      </c>
      <c r="K11">
        <f t="shared" si="4"/>
        <v>0.92637348517897355</v>
      </c>
    </row>
    <row r="12" spans="1:11" x14ac:dyDescent="0.25">
      <c r="A12">
        <v>1993</v>
      </c>
      <c r="B12">
        <v>3436637.4481754201</v>
      </c>
      <c r="C12">
        <v>382124.73413199</v>
      </c>
      <c r="D12">
        <v>2424873.4147949698</v>
      </c>
      <c r="E12">
        <v>4979975.4419788597</v>
      </c>
      <c r="G12">
        <f t="shared" si="1"/>
        <v>1993</v>
      </c>
      <c r="H12">
        <f t="shared" si="0"/>
        <v>1.0459503763644116</v>
      </c>
      <c r="I12">
        <f t="shared" si="2"/>
        <v>0.88755894735213692</v>
      </c>
      <c r="J12">
        <f t="shared" si="3"/>
        <v>1.0951125409639211</v>
      </c>
      <c r="K12">
        <f t="shared" si="4"/>
        <v>1.3123256679278237</v>
      </c>
    </row>
    <row r="13" spans="1:11" x14ac:dyDescent="0.25">
      <c r="A13">
        <v>1994</v>
      </c>
      <c r="B13">
        <v>3031023.50296702</v>
      </c>
      <c r="C13">
        <v>366514.858742968</v>
      </c>
      <c r="D13">
        <v>2068069.55133977</v>
      </c>
      <c r="E13">
        <v>3361208.4882175499</v>
      </c>
      <c r="G13">
        <f t="shared" si="1"/>
        <v>1994</v>
      </c>
      <c r="H13">
        <f t="shared" si="0"/>
        <v>0.92250061913889347</v>
      </c>
      <c r="I13">
        <f t="shared" si="2"/>
        <v>0.85130197853788359</v>
      </c>
      <c r="J13">
        <f t="shared" si="3"/>
        <v>0.93397407363192375</v>
      </c>
      <c r="K13">
        <f t="shared" si="4"/>
        <v>0.88574737480873933</v>
      </c>
    </row>
    <row r="14" spans="1:11" x14ac:dyDescent="0.25">
      <c r="A14">
        <v>1995</v>
      </c>
      <c r="B14">
        <v>3852721.8400952499</v>
      </c>
      <c r="C14">
        <v>501443.00157627702</v>
      </c>
      <c r="D14">
        <v>2632740.60043565</v>
      </c>
      <c r="E14">
        <v>5011221.6672050096</v>
      </c>
      <c r="G14">
        <f t="shared" si="1"/>
        <v>1995</v>
      </c>
      <c r="H14">
        <f t="shared" si="0"/>
        <v>1.1725868438099263</v>
      </c>
      <c r="I14">
        <f t="shared" si="2"/>
        <v>1.1646988087465904</v>
      </c>
      <c r="J14">
        <f t="shared" si="3"/>
        <v>1.188988765785014</v>
      </c>
      <c r="K14">
        <f t="shared" si="4"/>
        <v>1.3205596891329234</v>
      </c>
    </row>
    <row r="15" spans="1:11" x14ac:dyDescent="0.25">
      <c r="A15">
        <v>1996</v>
      </c>
      <c r="B15">
        <v>3365316.7028554901</v>
      </c>
      <c r="C15">
        <v>429558.61684944801</v>
      </c>
      <c r="D15">
        <v>2128832.6626981702</v>
      </c>
      <c r="E15">
        <v>3780797.79938498</v>
      </c>
      <c r="G15">
        <f t="shared" si="1"/>
        <v>1996</v>
      </c>
      <c r="H15">
        <f t="shared" si="0"/>
        <v>1.024243704789388</v>
      </c>
      <c r="I15">
        <f t="shared" si="2"/>
        <v>0.99773335704891886</v>
      </c>
      <c r="J15">
        <f t="shared" si="3"/>
        <v>0.9614156897058076</v>
      </c>
      <c r="K15">
        <f t="shared" si="4"/>
        <v>0.99631776405033168</v>
      </c>
    </row>
    <row r="16" spans="1:11" x14ac:dyDescent="0.25">
      <c r="A16">
        <v>1997</v>
      </c>
      <c r="B16">
        <v>2784210.8484511399</v>
      </c>
      <c r="C16">
        <v>416558.10007174098</v>
      </c>
      <c r="D16">
        <v>1545924.3731823701</v>
      </c>
      <c r="E16">
        <v>3332966.3029137501</v>
      </c>
      <c r="G16">
        <f t="shared" si="1"/>
        <v>1997</v>
      </c>
      <c r="H16">
        <f t="shared" si="0"/>
        <v>0.84738248614542244</v>
      </c>
      <c r="I16">
        <f t="shared" si="2"/>
        <v>0.96753713064534386</v>
      </c>
      <c r="J16">
        <f t="shared" si="3"/>
        <v>0.69816476114772652</v>
      </c>
      <c r="K16">
        <f t="shared" si="4"/>
        <v>0.87830497973583854</v>
      </c>
    </row>
    <row r="17" spans="1:11" x14ac:dyDescent="0.25">
      <c r="A17">
        <v>1998</v>
      </c>
      <c r="B17">
        <v>3590589.14857782</v>
      </c>
      <c r="C17">
        <v>496208.28114880098</v>
      </c>
      <c r="D17">
        <v>1952348.13631358</v>
      </c>
      <c r="E17">
        <v>4404044.2990361499</v>
      </c>
      <c r="G17">
        <f t="shared" si="1"/>
        <v>1998</v>
      </c>
      <c r="H17">
        <f t="shared" si="0"/>
        <v>1.0928060140061777</v>
      </c>
      <c r="I17">
        <f t="shared" si="2"/>
        <v>1.1525401533723258</v>
      </c>
      <c r="J17">
        <f t="shared" si="3"/>
        <v>0.88171238768986127</v>
      </c>
      <c r="K17">
        <f t="shared" si="4"/>
        <v>1.1605559994528329</v>
      </c>
    </row>
    <row r="18" spans="1:11" x14ac:dyDescent="0.25">
      <c r="A18">
        <v>1999</v>
      </c>
      <c r="B18">
        <v>3448609.3281580801</v>
      </c>
      <c r="C18">
        <v>479790.36343366897</v>
      </c>
      <c r="D18">
        <v>1781335.5918338399</v>
      </c>
      <c r="E18">
        <v>3533577.9488183302</v>
      </c>
      <c r="G18">
        <f t="shared" si="1"/>
        <v>1999</v>
      </c>
      <c r="H18">
        <f t="shared" si="0"/>
        <v>1.049594052068493</v>
      </c>
      <c r="I18">
        <f t="shared" si="2"/>
        <v>1.1144063492414389</v>
      </c>
      <c r="J18">
        <f t="shared" si="3"/>
        <v>0.80448032230481159</v>
      </c>
      <c r="K18">
        <f t="shared" si="4"/>
        <v>0.93117026296326244</v>
      </c>
    </row>
    <row r="19" spans="1:11" x14ac:dyDescent="0.25">
      <c r="A19">
        <v>2000</v>
      </c>
      <c r="B19">
        <v>2956307.80030957</v>
      </c>
      <c r="C19">
        <v>341499.68903615599</v>
      </c>
      <c r="D19">
        <v>1146967.4135362001</v>
      </c>
      <c r="E19">
        <v>3428062.21449186</v>
      </c>
      <c r="G19">
        <f t="shared" si="1"/>
        <v>2000</v>
      </c>
      <c r="H19">
        <f t="shared" si="0"/>
        <v>0.89976068264766362</v>
      </c>
      <c r="I19">
        <f t="shared" si="2"/>
        <v>0.79319938608663398</v>
      </c>
      <c r="J19">
        <f t="shared" si="3"/>
        <v>0.51798926532692757</v>
      </c>
      <c r="K19">
        <f t="shared" si="4"/>
        <v>0.90336470284751691</v>
      </c>
    </row>
    <row r="20" spans="1:11" x14ac:dyDescent="0.25">
      <c r="A20">
        <v>2001</v>
      </c>
      <c r="B20">
        <v>1934725.6816509899</v>
      </c>
      <c r="C20">
        <v>311611.29062815499</v>
      </c>
      <c r="D20">
        <v>849106.13495361595</v>
      </c>
      <c r="E20">
        <v>1965625.1470355</v>
      </c>
      <c r="G20">
        <f t="shared" si="1"/>
        <v>2001</v>
      </c>
      <c r="H20">
        <f t="shared" si="0"/>
        <v>0.58883926087668348</v>
      </c>
      <c r="I20">
        <f t="shared" si="2"/>
        <v>0.72377777303846191</v>
      </c>
      <c r="J20">
        <f t="shared" si="3"/>
        <v>0.3834702344970578</v>
      </c>
      <c r="K20">
        <f t="shared" si="4"/>
        <v>0.51798254108539832</v>
      </c>
    </row>
    <row r="21" spans="1:11" x14ac:dyDescent="0.25">
      <c r="A21">
        <v>2002</v>
      </c>
      <c r="B21">
        <v>1721586.7578404199</v>
      </c>
      <c r="C21">
        <v>325833.86972074502</v>
      </c>
      <c r="D21">
        <v>809450.98478363</v>
      </c>
      <c r="E21">
        <v>1825891.6504921501</v>
      </c>
      <c r="G21">
        <f t="shared" si="1"/>
        <v>2002</v>
      </c>
      <c r="H21">
        <f t="shared" si="0"/>
        <v>0.5239698235445811</v>
      </c>
      <c r="I21">
        <f t="shared" si="2"/>
        <v>0.75681247663263296</v>
      </c>
      <c r="J21">
        <f t="shared" si="3"/>
        <v>0.36556131933472508</v>
      </c>
      <c r="K21">
        <f t="shared" si="4"/>
        <v>0.48115989882146876</v>
      </c>
    </row>
    <row r="22" spans="1:11" x14ac:dyDescent="0.25">
      <c r="A22">
        <v>2003</v>
      </c>
      <c r="B22">
        <v>1975495.63207892</v>
      </c>
      <c r="C22">
        <v>292326.912853382</v>
      </c>
      <c r="D22">
        <v>755327.88818687003</v>
      </c>
      <c r="E22">
        <v>1946111.01358079</v>
      </c>
      <c r="G22">
        <f t="shared" si="1"/>
        <v>2003</v>
      </c>
      <c r="H22">
        <f t="shared" si="0"/>
        <v>0.60124771118240072</v>
      </c>
      <c r="I22">
        <f t="shared" si="2"/>
        <v>0.67898605842465098</v>
      </c>
      <c r="J22">
        <f t="shared" si="3"/>
        <v>0.34111844265618096</v>
      </c>
      <c r="K22">
        <f t="shared" si="4"/>
        <v>0.51284016668649779</v>
      </c>
    </row>
    <row r="23" spans="1:11" x14ac:dyDescent="0.25">
      <c r="A23">
        <v>2004</v>
      </c>
      <c r="B23">
        <v>1683989.4694651901</v>
      </c>
      <c r="C23">
        <v>283586.81215537502</v>
      </c>
      <c r="D23">
        <v>714006.24959545105</v>
      </c>
      <c r="E23">
        <v>1743534.78162853</v>
      </c>
      <c r="G23">
        <f t="shared" si="1"/>
        <v>2004</v>
      </c>
      <c r="H23">
        <f t="shared" si="0"/>
        <v>0.51252698195323687</v>
      </c>
      <c r="I23">
        <f t="shared" si="2"/>
        <v>0.65868547622628615</v>
      </c>
      <c r="J23">
        <f t="shared" si="3"/>
        <v>0.3224569140342971</v>
      </c>
      <c r="K23">
        <f t="shared" si="4"/>
        <v>0.45945717474198056</v>
      </c>
    </row>
    <row r="24" spans="1:11" x14ac:dyDescent="0.25">
      <c r="A24">
        <v>2005</v>
      </c>
      <c r="B24">
        <v>1539199.1748953499</v>
      </c>
      <c r="C24">
        <v>233668.187439506</v>
      </c>
      <c r="D24">
        <v>607220.238285247</v>
      </c>
      <c r="E24">
        <v>1614528.1445385399</v>
      </c>
      <c r="G24">
        <f t="shared" si="1"/>
        <v>2005</v>
      </c>
      <c r="H24">
        <f t="shared" si="0"/>
        <v>0.46845964421889341</v>
      </c>
      <c r="I24">
        <f t="shared" si="2"/>
        <v>0.54273977041709509</v>
      </c>
      <c r="J24">
        <f t="shared" si="3"/>
        <v>0.27423060272591587</v>
      </c>
      <c r="K24">
        <f t="shared" si="4"/>
        <v>0.4254612799511881</v>
      </c>
    </row>
    <row r="25" spans="1:11" x14ac:dyDescent="0.25">
      <c r="A25">
        <v>2006</v>
      </c>
      <c r="B25">
        <v>1403011.71714487</v>
      </c>
      <c r="C25">
        <v>251220.34493701701</v>
      </c>
      <c r="D25">
        <v>576262.70711845497</v>
      </c>
      <c r="E25">
        <v>1492994.53224829</v>
      </c>
      <c r="G25">
        <f t="shared" si="1"/>
        <v>2006</v>
      </c>
      <c r="H25">
        <f t="shared" si="0"/>
        <v>0.42701060432501287</v>
      </c>
      <c r="I25">
        <f t="shared" si="2"/>
        <v>0.58350806684165679</v>
      </c>
      <c r="J25">
        <f t="shared" si="3"/>
        <v>0.26024967472728799</v>
      </c>
      <c r="K25">
        <f t="shared" si="4"/>
        <v>0.3934346804663707</v>
      </c>
    </row>
    <row r="26" spans="1:11" x14ac:dyDescent="0.25">
      <c r="A26">
        <v>2007</v>
      </c>
      <c r="B26">
        <v>1606500.79065467</v>
      </c>
      <c r="C26">
        <v>320058.17218079697</v>
      </c>
      <c r="D26">
        <v>768325.43766046502</v>
      </c>
      <c r="E26">
        <v>1713661.12808821</v>
      </c>
      <c r="G26">
        <f t="shared" si="1"/>
        <v>2007</v>
      </c>
      <c r="H26">
        <f t="shared" si="0"/>
        <v>0.48894308228733663</v>
      </c>
      <c r="I26">
        <f t="shared" si="2"/>
        <v>0.7433972967950202</v>
      </c>
      <c r="J26">
        <f t="shared" si="3"/>
        <v>0.34698834883086532</v>
      </c>
      <c r="K26">
        <f t="shared" si="4"/>
        <v>0.45158485432745121</v>
      </c>
    </row>
    <row r="27" spans="1:11" x14ac:dyDescent="0.25">
      <c r="A27">
        <v>2008</v>
      </c>
      <c r="B27">
        <v>1871042.6879100299</v>
      </c>
      <c r="C27">
        <v>324349.33413164603</v>
      </c>
      <c r="D27">
        <v>978852.181662102</v>
      </c>
      <c r="E27">
        <v>1969400.74870486</v>
      </c>
      <c r="G27">
        <f t="shared" si="1"/>
        <v>2008</v>
      </c>
      <c r="H27">
        <f t="shared" si="0"/>
        <v>0.56945716070585106</v>
      </c>
      <c r="I27">
        <f t="shared" si="2"/>
        <v>0.75336435426033876</v>
      </c>
      <c r="J27">
        <f t="shared" si="3"/>
        <v>0.44206567375753053</v>
      </c>
      <c r="K27">
        <f t="shared" si="4"/>
        <v>0.51897748956261469</v>
      </c>
    </row>
    <row r="28" spans="1:11" x14ac:dyDescent="0.25">
      <c r="A28">
        <v>2009</v>
      </c>
      <c r="B28">
        <v>1931004.16662991</v>
      </c>
      <c r="C28">
        <v>330706.98235962598</v>
      </c>
      <c r="D28">
        <v>1011712.60768241</v>
      </c>
      <c r="E28">
        <v>1773882.6246044</v>
      </c>
      <c r="G28">
        <f t="shared" si="1"/>
        <v>2009</v>
      </c>
      <c r="H28">
        <f t="shared" si="0"/>
        <v>0.58770660720121037</v>
      </c>
      <c r="I28">
        <f t="shared" si="2"/>
        <v>0.76813122765229247</v>
      </c>
      <c r="J28">
        <f t="shared" si="3"/>
        <v>0.45690598023154877</v>
      </c>
      <c r="K28">
        <f t="shared" si="4"/>
        <v>0.46745445379837119</v>
      </c>
    </row>
    <row r="29" spans="1:11" x14ac:dyDescent="0.25">
      <c r="A29">
        <v>2010</v>
      </c>
      <c r="B29">
        <v>2295150.7506460901</v>
      </c>
      <c r="C29">
        <v>376871.652306128</v>
      </c>
      <c r="D29">
        <v>1347591.5232066601</v>
      </c>
      <c r="E29">
        <v>1959231.68969429</v>
      </c>
      <c r="G29">
        <f t="shared" si="1"/>
        <v>2010</v>
      </c>
      <c r="H29">
        <f t="shared" si="0"/>
        <v>0.69853565517243432</v>
      </c>
      <c r="I29">
        <f t="shared" si="2"/>
        <v>0.87535764406223715</v>
      </c>
      <c r="J29">
        <f t="shared" si="3"/>
        <v>0.60859439843587315</v>
      </c>
      <c r="K29">
        <f t="shared" si="4"/>
        <v>0.51629773394660294</v>
      </c>
    </row>
    <row r="30" spans="1:11" x14ac:dyDescent="0.25">
      <c r="A30">
        <v>2011</v>
      </c>
      <c r="B30">
        <v>2660528.3097097301</v>
      </c>
      <c r="C30">
        <v>412856.786818197</v>
      </c>
      <c r="D30">
        <v>1586264.54254846</v>
      </c>
      <c r="E30">
        <v>1919961.89395224</v>
      </c>
      <c r="G30">
        <f t="shared" si="1"/>
        <v>2011</v>
      </c>
      <c r="H30">
        <f t="shared" si="0"/>
        <v>0.80973935389853191</v>
      </c>
      <c r="I30">
        <f t="shared" si="2"/>
        <v>0.95894011139559998</v>
      </c>
      <c r="J30">
        <f t="shared" si="3"/>
        <v>0.71638304219607929</v>
      </c>
      <c r="K30">
        <f t="shared" si="4"/>
        <v>0.50594933734766367</v>
      </c>
    </row>
    <row r="31" spans="1:11" x14ac:dyDescent="0.25">
      <c r="A31">
        <v>2012</v>
      </c>
      <c r="B31">
        <v>2946926.1181334802</v>
      </c>
      <c r="C31">
        <v>462411.23926673201</v>
      </c>
      <c r="D31">
        <v>2196770.66732339</v>
      </c>
      <c r="E31">
        <v>2218065.9123651301</v>
      </c>
      <c r="G31">
        <f t="shared" si="1"/>
        <v>2012</v>
      </c>
      <c r="H31">
        <f t="shared" si="0"/>
        <v>0.89690534100892827</v>
      </c>
      <c r="I31">
        <f t="shared" si="2"/>
        <v>1.0740399563499996</v>
      </c>
      <c r="J31">
        <f t="shared" si="3"/>
        <v>0.99209760506650446</v>
      </c>
      <c r="K31">
        <f t="shared" si="4"/>
        <v>0.58450586029312868</v>
      </c>
    </row>
    <row r="32" spans="1:11" x14ac:dyDescent="0.25">
      <c r="A32">
        <v>2013</v>
      </c>
      <c r="B32">
        <v>3099395.70227058</v>
      </c>
      <c r="C32">
        <v>443439.960144957</v>
      </c>
      <c r="D32">
        <v>2225640.3780921302</v>
      </c>
      <c r="E32">
        <v>1955145.82191186</v>
      </c>
      <c r="G32">
        <f t="shared" si="1"/>
        <v>2013</v>
      </c>
      <c r="H32">
        <f t="shared" si="0"/>
        <v>0.94330989235227514</v>
      </c>
      <c r="I32">
        <f t="shared" si="2"/>
        <v>1.029975474197347</v>
      </c>
      <c r="J32">
        <f t="shared" si="3"/>
        <v>1.0051356391857089</v>
      </c>
      <c r="K32">
        <f t="shared" si="4"/>
        <v>0.51522102398505509</v>
      </c>
    </row>
    <row r="33" spans="1:11" x14ac:dyDescent="0.25">
      <c r="A33">
        <v>2014</v>
      </c>
      <c r="B33">
        <v>2815162.9379237499</v>
      </c>
      <c r="C33">
        <v>390307.52666334203</v>
      </c>
      <c r="D33">
        <v>2180577.8155336301</v>
      </c>
      <c r="E33">
        <v>1316215.8649027101</v>
      </c>
      <c r="G33">
        <f t="shared" si="1"/>
        <v>2014</v>
      </c>
      <c r="H33">
        <f t="shared" si="0"/>
        <v>0.85680284256106043</v>
      </c>
      <c r="I33">
        <f t="shared" si="2"/>
        <v>0.90656507304045497</v>
      </c>
      <c r="J33">
        <f t="shared" si="3"/>
        <v>0.98478464804337029</v>
      </c>
      <c r="K33">
        <f t="shared" si="4"/>
        <v>0.34684987590205463</v>
      </c>
    </row>
    <row r="34" spans="1:11" x14ac:dyDescent="0.25">
      <c r="A34">
        <v>2015</v>
      </c>
      <c r="B34">
        <v>3695068.5344201098</v>
      </c>
      <c r="C34">
        <v>524004.45419456001</v>
      </c>
      <c r="D34">
        <v>3161607.4354034401</v>
      </c>
      <c r="E34">
        <v>1602497.1024171901</v>
      </c>
      <c r="G34">
        <f t="shared" si="1"/>
        <v>2015</v>
      </c>
      <c r="H34">
        <f t="shared" si="0"/>
        <v>1.1246046120811899</v>
      </c>
      <c r="I34">
        <f t="shared" si="2"/>
        <v>1.2171021664672179</v>
      </c>
      <c r="J34">
        <f t="shared" si="3"/>
        <v>1.4278336885506397</v>
      </c>
      <c r="K34">
        <f t="shared" si="4"/>
        <v>0.42229085359633556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</row>
    <row r="2" spans="1:8" x14ac:dyDescent="0.25">
      <c r="A2">
        <v>1983</v>
      </c>
      <c r="B2">
        <v>25122.438167822202</v>
      </c>
      <c r="C2">
        <v>1264627.3454974799</v>
      </c>
      <c r="D2">
        <v>1002434.40604364</v>
      </c>
      <c r="E2">
        <v>1367808.1430770401</v>
      </c>
      <c r="F2">
        <v>818783.34214813705</v>
      </c>
      <c r="G2">
        <v>882710.63515461201</v>
      </c>
      <c r="H2">
        <v>421230.55721512699</v>
      </c>
    </row>
    <row r="3" spans="1:8" x14ac:dyDescent="0.25">
      <c r="A3">
        <v>1984</v>
      </c>
      <c r="B3">
        <v>73417.995448056798</v>
      </c>
      <c r="C3">
        <v>577403.05916132999</v>
      </c>
      <c r="D3">
        <v>1272211.46073579</v>
      </c>
      <c r="E3">
        <v>567054.37131130602</v>
      </c>
      <c r="F3">
        <v>762331.40153251798</v>
      </c>
      <c r="G3">
        <v>372209.61821957701</v>
      </c>
      <c r="H3">
        <v>307259.415050385</v>
      </c>
    </row>
    <row r="4" spans="1:8" x14ac:dyDescent="0.25">
      <c r="A4">
        <v>1985</v>
      </c>
      <c r="B4">
        <v>3870.9981558046202</v>
      </c>
      <c r="C4">
        <v>1737554.4200224599</v>
      </c>
      <c r="D4">
        <v>1027387.33660735</v>
      </c>
      <c r="E4">
        <v>823721.77721010603</v>
      </c>
      <c r="F4">
        <v>336677.61064107699</v>
      </c>
      <c r="G4">
        <v>527574.77787036297</v>
      </c>
      <c r="H4">
        <v>166038.499852076</v>
      </c>
    </row>
    <row r="5" spans="1:8" x14ac:dyDescent="0.25">
      <c r="A5">
        <v>1986</v>
      </c>
      <c r="B5">
        <v>97157.034956942502</v>
      </c>
      <c r="C5">
        <v>304142.41484755598</v>
      </c>
      <c r="D5">
        <v>1859002.05548564</v>
      </c>
      <c r="E5">
        <v>1092852.63267934</v>
      </c>
      <c r="F5">
        <v>597858.61759887997</v>
      </c>
      <c r="G5">
        <v>455791.90311727999</v>
      </c>
      <c r="H5">
        <v>281357.90317098598</v>
      </c>
    </row>
    <row r="6" spans="1:8" x14ac:dyDescent="0.25">
      <c r="A6">
        <v>1987</v>
      </c>
      <c r="B6">
        <v>48886.227734062799</v>
      </c>
      <c r="C6">
        <v>2121389.93727449</v>
      </c>
      <c r="D6">
        <v>314628.50295835303</v>
      </c>
      <c r="E6">
        <v>762635.76211220899</v>
      </c>
      <c r="F6">
        <v>241328.37033467399</v>
      </c>
      <c r="G6">
        <v>317892.83404187497</v>
      </c>
      <c r="H6">
        <v>212809.90011918501</v>
      </c>
    </row>
    <row r="7" spans="1:8" x14ac:dyDescent="0.25">
      <c r="A7">
        <v>1988</v>
      </c>
      <c r="B7">
        <v>27993.604642032398</v>
      </c>
      <c r="C7">
        <v>494107.509154114</v>
      </c>
      <c r="D7">
        <v>1647967.5898916901</v>
      </c>
      <c r="E7">
        <v>179274.72950320301</v>
      </c>
      <c r="F7">
        <v>433619.03223885101</v>
      </c>
      <c r="G7">
        <v>373180.82172762102</v>
      </c>
      <c r="H7">
        <v>244523.14347806</v>
      </c>
    </row>
    <row r="8" spans="1:8" x14ac:dyDescent="0.25">
      <c r="A8">
        <v>1989</v>
      </c>
      <c r="B8">
        <v>106414.179198684</v>
      </c>
      <c r="C8">
        <v>434238.60124062299</v>
      </c>
      <c r="D8">
        <v>1300070.4534060501</v>
      </c>
      <c r="E8">
        <v>1014058.46592904</v>
      </c>
      <c r="F8">
        <v>171524.86389916399</v>
      </c>
      <c r="G8">
        <v>419104.97170666198</v>
      </c>
      <c r="H8">
        <v>211025.009166548</v>
      </c>
    </row>
    <row r="9" spans="1:8" x14ac:dyDescent="0.25">
      <c r="A9">
        <v>1990</v>
      </c>
      <c r="B9">
        <v>22719.409505970601</v>
      </c>
      <c r="C9">
        <v>916926.13693768205</v>
      </c>
      <c r="D9">
        <v>583597.42317211896</v>
      </c>
      <c r="E9">
        <v>407042.92809171998</v>
      </c>
      <c r="F9">
        <v>530986.733872629</v>
      </c>
      <c r="G9">
        <v>121344.564160118</v>
      </c>
      <c r="H9">
        <v>316895.35220833903</v>
      </c>
    </row>
    <row r="10" spans="1:8" x14ac:dyDescent="0.25">
      <c r="A10">
        <v>1991</v>
      </c>
      <c r="B10">
        <v>21209.680841474699</v>
      </c>
      <c r="C10">
        <v>310717.014471439</v>
      </c>
      <c r="D10">
        <v>1082032.2160239499</v>
      </c>
      <c r="E10">
        <v>498070.88329504197</v>
      </c>
      <c r="F10">
        <v>252962.927944475</v>
      </c>
      <c r="G10">
        <v>417417.68572515901</v>
      </c>
      <c r="H10">
        <v>213377.99098557999</v>
      </c>
    </row>
    <row r="11" spans="1:8" x14ac:dyDescent="0.25">
      <c r="A11">
        <v>1992</v>
      </c>
      <c r="B11">
        <v>107197.75615063999</v>
      </c>
      <c r="C11">
        <v>376157.18867234798</v>
      </c>
      <c r="D11">
        <v>402174.62474787101</v>
      </c>
      <c r="E11">
        <v>536491.42292362801</v>
      </c>
      <c r="F11">
        <v>158383.23304095099</v>
      </c>
      <c r="G11">
        <v>106724.487465502</v>
      </c>
      <c r="H11">
        <v>250250.145622307</v>
      </c>
    </row>
    <row r="12" spans="1:8" x14ac:dyDescent="0.25">
      <c r="A12">
        <v>1993</v>
      </c>
      <c r="B12">
        <v>37440.864693955496</v>
      </c>
      <c r="C12">
        <v>1006179.56193184</v>
      </c>
      <c r="D12">
        <v>537002.16862100305</v>
      </c>
      <c r="E12">
        <v>380885.309907905</v>
      </c>
      <c r="F12">
        <v>264136.966710985</v>
      </c>
      <c r="G12">
        <v>121826.015375991</v>
      </c>
      <c r="H12">
        <v>81329.4002029119</v>
      </c>
    </row>
    <row r="13" spans="1:8" x14ac:dyDescent="0.25">
      <c r="A13">
        <v>1994</v>
      </c>
      <c r="B13">
        <v>74972.0465772241</v>
      </c>
      <c r="C13">
        <v>240307.84438223901</v>
      </c>
      <c r="D13">
        <v>759748.69129211397</v>
      </c>
      <c r="E13">
        <v>469640.13233739801</v>
      </c>
      <c r="F13">
        <v>238112.616170191</v>
      </c>
      <c r="G13">
        <v>180978.42564296399</v>
      </c>
      <c r="H13">
        <v>109112.498499618</v>
      </c>
    </row>
    <row r="14" spans="1:8" x14ac:dyDescent="0.25">
      <c r="A14">
        <v>1995</v>
      </c>
      <c r="B14">
        <v>98169.180818947498</v>
      </c>
      <c r="C14">
        <v>927282.83015088504</v>
      </c>
      <c r="D14">
        <v>736865.956353963</v>
      </c>
      <c r="E14">
        <v>524551.85952863598</v>
      </c>
      <c r="F14">
        <v>167611.24946069001</v>
      </c>
      <c r="G14">
        <v>97910.437332020505</v>
      </c>
      <c r="H14">
        <v>82323.179677364897</v>
      </c>
    </row>
    <row r="15" spans="1:8" x14ac:dyDescent="0.25">
      <c r="A15">
        <v>1996</v>
      </c>
      <c r="B15">
        <v>23077.805832665701</v>
      </c>
      <c r="C15">
        <v>467474.61547109002</v>
      </c>
      <c r="D15">
        <v>929032.52462458005</v>
      </c>
      <c r="E15">
        <v>258661.531545498</v>
      </c>
      <c r="F15">
        <v>263117.80183780403</v>
      </c>
      <c r="G15">
        <v>113542.911935696</v>
      </c>
      <c r="H15">
        <v>73739.225216248902</v>
      </c>
    </row>
    <row r="16" spans="1:8" x14ac:dyDescent="0.25">
      <c r="A16">
        <v>1997</v>
      </c>
      <c r="B16">
        <v>164011.269564519</v>
      </c>
      <c r="C16">
        <v>228060.883587608</v>
      </c>
      <c r="D16">
        <v>428207.66619304498</v>
      </c>
      <c r="E16">
        <v>306696.28212789801</v>
      </c>
      <c r="F16">
        <v>202493.39387072599</v>
      </c>
      <c r="G16">
        <v>153853.897190558</v>
      </c>
      <c r="H16">
        <v>61203.293385548197</v>
      </c>
    </row>
    <row r="17" spans="1:8" x14ac:dyDescent="0.25">
      <c r="A17">
        <v>1998</v>
      </c>
      <c r="B17">
        <v>15605.137411503199</v>
      </c>
      <c r="C17">
        <v>952318.93738876097</v>
      </c>
      <c r="D17">
        <v>297298.26798583101</v>
      </c>
      <c r="E17">
        <v>220268.02781508901</v>
      </c>
      <c r="F17">
        <v>241689.17802122401</v>
      </c>
      <c r="G17">
        <v>136883.56912178901</v>
      </c>
      <c r="H17">
        <v>86303.680521635106</v>
      </c>
    </row>
    <row r="18" spans="1:8" x14ac:dyDescent="0.25">
      <c r="A18">
        <v>1999</v>
      </c>
      <c r="B18">
        <v>14004.3403496519</v>
      </c>
      <c r="C18">
        <v>85724.649015507704</v>
      </c>
      <c r="D18">
        <v>1049708.6465396499</v>
      </c>
      <c r="E18">
        <v>145712.818121219</v>
      </c>
      <c r="F18">
        <v>215365.82530681501</v>
      </c>
      <c r="G18">
        <v>104250.85824271</v>
      </c>
      <c r="H18">
        <v>163137.11851931701</v>
      </c>
    </row>
    <row r="19" spans="1:8" x14ac:dyDescent="0.25">
      <c r="A19">
        <v>2000</v>
      </c>
      <c r="B19">
        <v>43683.9434647175</v>
      </c>
      <c r="C19">
        <v>154655.33730799501</v>
      </c>
      <c r="D19">
        <v>110832.777371904</v>
      </c>
      <c r="E19">
        <v>387493.37813676702</v>
      </c>
      <c r="F19">
        <v>175693.898120589</v>
      </c>
      <c r="G19">
        <v>144328.25116596301</v>
      </c>
      <c r="H19">
        <v>129869.087835452</v>
      </c>
    </row>
    <row r="20" spans="1:8" x14ac:dyDescent="0.25">
      <c r="A20">
        <v>2001</v>
      </c>
      <c r="B20">
        <v>9462.6671557753307</v>
      </c>
      <c r="C20">
        <v>287855.32532256597</v>
      </c>
      <c r="D20">
        <v>214502.45839814001</v>
      </c>
      <c r="E20">
        <v>66713.066009359303</v>
      </c>
      <c r="F20">
        <v>140662.937383429</v>
      </c>
      <c r="G20">
        <v>60116.684533377898</v>
      </c>
      <c r="H20">
        <v>69306.168014068404</v>
      </c>
    </row>
    <row r="21" spans="1:8" x14ac:dyDescent="0.25">
      <c r="A21">
        <v>2002</v>
      </c>
      <c r="B21">
        <v>24904.1506406064</v>
      </c>
      <c r="C21">
        <v>126889.42871900801</v>
      </c>
      <c r="D21">
        <v>405855.996047266</v>
      </c>
      <c r="E21">
        <v>112396.65817307901</v>
      </c>
      <c r="F21">
        <v>43055.2703065487</v>
      </c>
      <c r="G21">
        <v>63807.8194641386</v>
      </c>
      <c r="H21">
        <v>31452.958972640299</v>
      </c>
    </row>
    <row r="22" spans="1:8" x14ac:dyDescent="0.25">
      <c r="A22">
        <v>2003</v>
      </c>
      <c r="B22">
        <v>3412.3158966411902</v>
      </c>
      <c r="C22">
        <v>178997.113463507</v>
      </c>
      <c r="D22">
        <v>150666.91073949699</v>
      </c>
      <c r="E22">
        <v>225941.80925652699</v>
      </c>
      <c r="F22">
        <v>97945.064488000004</v>
      </c>
      <c r="G22">
        <v>34997.504303362497</v>
      </c>
      <c r="H22">
        <v>62711.945800585599</v>
      </c>
    </row>
    <row r="23" spans="1:8" x14ac:dyDescent="0.25">
      <c r="A23">
        <v>2004</v>
      </c>
      <c r="B23">
        <v>23984.899125703101</v>
      </c>
      <c r="C23">
        <v>96809.0853581681</v>
      </c>
      <c r="D23">
        <v>283700.14131252398</v>
      </c>
      <c r="E23">
        <v>96099.289392000501</v>
      </c>
      <c r="F23">
        <v>128457.238635079</v>
      </c>
      <c r="G23">
        <v>62270.855301207703</v>
      </c>
      <c r="H23">
        <v>20999.107216827801</v>
      </c>
    </row>
    <row r="24" spans="1:8" x14ac:dyDescent="0.25">
      <c r="A24">
        <v>2005</v>
      </c>
      <c r="B24">
        <v>9613.5580613828806</v>
      </c>
      <c r="C24">
        <v>119364.190982072</v>
      </c>
      <c r="D24">
        <v>129154.955413006</v>
      </c>
      <c r="E24">
        <v>181778.076613204</v>
      </c>
      <c r="F24">
        <v>44781.164583111</v>
      </c>
      <c r="G24">
        <v>89480.342094645704</v>
      </c>
      <c r="H24">
        <v>32364.796255544799</v>
      </c>
    </row>
    <row r="25" spans="1:8" x14ac:dyDescent="0.25">
      <c r="A25">
        <v>2006</v>
      </c>
      <c r="B25">
        <v>41900.830632094599</v>
      </c>
      <c r="C25">
        <v>66267.622091194396</v>
      </c>
      <c r="D25">
        <v>221209.63731312301</v>
      </c>
      <c r="E25">
        <v>77731.023020919994</v>
      </c>
      <c r="F25">
        <v>58602.058405815602</v>
      </c>
      <c r="G25">
        <v>45622.262187486202</v>
      </c>
      <c r="H25">
        <v>64266.204045372702</v>
      </c>
    </row>
    <row r="26" spans="1:8" x14ac:dyDescent="0.25">
      <c r="A26">
        <v>2007</v>
      </c>
      <c r="B26">
        <v>12698.4441071778</v>
      </c>
      <c r="C26">
        <v>279158.208270773</v>
      </c>
      <c r="D26">
        <v>222936.83417137599</v>
      </c>
      <c r="E26">
        <v>107789.58292916699</v>
      </c>
      <c r="F26">
        <v>53161.860687052002</v>
      </c>
      <c r="G26">
        <v>48522.387116970902</v>
      </c>
      <c r="H26">
        <v>44052.793822712301</v>
      </c>
    </row>
    <row r="27" spans="1:8" x14ac:dyDescent="0.25">
      <c r="A27">
        <v>2008</v>
      </c>
      <c r="B27">
        <v>28095.538841149599</v>
      </c>
      <c r="C27">
        <v>95860.686151369402</v>
      </c>
      <c r="D27">
        <v>461635.56308677298</v>
      </c>
      <c r="E27">
        <v>178773.61771928999</v>
      </c>
      <c r="F27">
        <v>152386.81920310899</v>
      </c>
      <c r="G27">
        <v>41397.435668223603</v>
      </c>
      <c r="H27">
        <v>21989.827588937402</v>
      </c>
    </row>
    <row r="28" spans="1:8" x14ac:dyDescent="0.25">
      <c r="A28">
        <v>2009</v>
      </c>
      <c r="B28">
        <v>11339.5451103662</v>
      </c>
      <c r="C28">
        <v>198983.404993965</v>
      </c>
      <c r="D28">
        <v>333278.30312700302</v>
      </c>
      <c r="E28">
        <v>273816.54513625999</v>
      </c>
      <c r="F28">
        <v>89990.782598353195</v>
      </c>
      <c r="G28">
        <v>57192.489843009302</v>
      </c>
      <c r="H28">
        <v>48746.739011258898</v>
      </c>
    </row>
    <row r="29" spans="1:8" x14ac:dyDescent="0.25">
      <c r="A29">
        <v>2010</v>
      </c>
      <c r="B29">
        <v>43578.896346520203</v>
      </c>
      <c r="C29">
        <v>189853.64852636901</v>
      </c>
      <c r="D29">
        <v>529958.52224069706</v>
      </c>
      <c r="E29">
        <v>283938.06288166001</v>
      </c>
      <c r="F29">
        <v>191374.59516957201</v>
      </c>
      <c r="G29">
        <v>80087.875528227203</v>
      </c>
      <c r="H29">
        <v>31561.691354426599</v>
      </c>
    </row>
    <row r="30" spans="1:8" x14ac:dyDescent="0.25">
      <c r="A30">
        <v>2011</v>
      </c>
      <c r="B30">
        <v>10041.3475533891</v>
      </c>
      <c r="C30">
        <v>401824.47825122002</v>
      </c>
      <c r="D30">
        <v>382843.35344377102</v>
      </c>
      <c r="E30">
        <v>384773.116641981</v>
      </c>
      <c r="F30">
        <v>226460.86114085899</v>
      </c>
      <c r="G30">
        <v>140990.45099719599</v>
      </c>
      <c r="H30">
        <v>40927.8113297331</v>
      </c>
    </row>
    <row r="31" spans="1:8" x14ac:dyDescent="0.25">
      <c r="A31">
        <v>2012</v>
      </c>
      <c r="B31">
        <v>23041.8573233766</v>
      </c>
      <c r="C31">
        <v>215638.627008885</v>
      </c>
      <c r="D31">
        <v>1115625.8772320801</v>
      </c>
      <c r="E31">
        <v>451903.41463370703</v>
      </c>
      <c r="F31">
        <v>261408.20734523001</v>
      </c>
      <c r="G31">
        <v>89309.560461578396</v>
      </c>
      <c r="H31">
        <v>42522.526250453098</v>
      </c>
    </row>
    <row r="32" spans="1:8" x14ac:dyDescent="0.25">
      <c r="A32">
        <v>2013</v>
      </c>
      <c r="B32">
        <v>22163.089030485899</v>
      </c>
      <c r="C32">
        <v>224575.83461329201</v>
      </c>
      <c r="D32">
        <v>554494.566221321</v>
      </c>
      <c r="E32">
        <v>746745.49233526003</v>
      </c>
      <c r="F32">
        <v>482160.133732802</v>
      </c>
      <c r="G32">
        <v>122591.74461450599</v>
      </c>
      <c r="H32">
        <v>72738.022030057196</v>
      </c>
    </row>
    <row r="33" spans="1:8" x14ac:dyDescent="0.25">
      <c r="A33">
        <v>2014</v>
      </c>
      <c r="B33">
        <v>54161.425907575998</v>
      </c>
      <c r="C33">
        <v>281559.833484178</v>
      </c>
      <c r="D33">
        <v>600190.63580992096</v>
      </c>
      <c r="E33">
        <v>454000.43921258999</v>
      </c>
      <c r="F33">
        <v>569781.72161859798</v>
      </c>
      <c r="G33">
        <v>158582.785016982</v>
      </c>
      <c r="H33">
        <v>60473.514814964001</v>
      </c>
    </row>
    <row r="34" spans="1:8" x14ac:dyDescent="0.25">
      <c r="A34">
        <v>2015</v>
      </c>
      <c r="B34">
        <v>25619.147836430999</v>
      </c>
      <c r="C34">
        <v>699451.32741567702</v>
      </c>
      <c r="D34">
        <v>1051575.4636361401</v>
      </c>
      <c r="E34">
        <v>729745.45136301301</v>
      </c>
      <c r="F34">
        <v>354221.76941657398</v>
      </c>
      <c r="G34">
        <v>230763.836138374</v>
      </c>
      <c r="H34">
        <v>64315.769727641498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E31" sqref="E31"/>
    </sheetView>
  </sheetViews>
  <sheetFormatPr defaultRowHeight="15" x14ac:dyDescent="0.25"/>
  <sheetData>
    <row r="1" spans="1:8" x14ac:dyDescent="0.25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</row>
    <row r="2" spans="1:8" x14ac:dyDescent="0.25">
      <c r="A2">
        <v>1983</v>
      </c>
      <c r="B2">
        <v>250484.00791601199</v>
      </c>
      <c r="C2">
        <v>3005981.19392872</v>
      </c>
      <c r="D2">
        <v>1004907.47707677</v>
      </c>
      <c r="E2">
        <v>1285055.8105738901</v>
      </c>
      <c r="F2">
        <v>928830.37411541305</v>
      </c>
      <c r="G2">
        <v>1844808.8707153399</v>
      </c>
      <c r="H2">
        <v>978949.83574735106</v>
      </c>
    </row>
    <row r="3" spans="1:8" x14ac:dyDescent="0.25">
      <c r="A3">
        <v>1984</v>
      </c>
      <c r="B3">
        <v>571901.14841133798</v>
      </c>
      <c r="C3">
        <v>1340375.43245365</v>
      </c>
      <c r="D3">
        <v>1283983.3301775199</v>
      </c>
      <c r="E3">
        <v>512420.901534217</v>
      </c>
      <c r="F3">
        <v>973798.87197130604</v>
      </c>
      <c r="G3">
        <v>872817.08226740698</v>
      </c>
      <c r="H3">
        <v>794089.63271657703</v>
      </c>
    </row>
    <row r="4" spans="1:8" x14ac:dyDescent="0.25">
      <c r="A4">
        <v>1985</v>
      </c>
      <c r="B4">
        <v>27812.507625657399</v>
      </c>
      <c r="C4">
        <v>4038931.6817167401</v>
      </c>
      <c r="D4">
        <v>1100980.30015456</v>
      </c>
      <c r="E4">
        <v>747941.37991760904</v>
      </c>
      <c r="F4">
        <v>477557.12804718799</v>
      </c>
      <c r="G4">
        <v>1297912.3369193601</v>
      </c>
      <c r="H4">
        <v>421829.97683100897</v>
      </c>
    </row>
    <row r="5" spans="1:8" x14ac:dyDescent="0.25">
      <c r="A5">
        <v>1986</v>
      </c>
      <c r="B5">
        <v>527707.46433429595</v>
      </c>
      <c r="C5">
        <v>726922.95552231802</v>
      </c>
      <c r="D5">
        <v>2064660.38629191</v>
      </c>
      <c r="E5">
        <v>1078873.8915424801</v>
      </c>
      <c r="F5">
        <v>920784.84438803699</v>
      </c>
      <c r="G5">
        <v>1156055.4539940001</v>
      </c>
      <c r="H5">
        <v>679525.02847509505</v>
      </c>
    </row>
    <row r="6" spans="1:8" x14ac:dyDescent="0.25">
      <c r="A6">
        <v>1987</v>
      </c>
      <c r="B6">
        <v>231864.961002747</v>
      </c>
      <c r="C6">
        <v>5278785.1852053301</v>
      </c>
      <c r="D6">
        <v>379300.95302114502</v>
      </c>
      <c r="E6">
        <v>810572.79850342497</v>
      </c>
      <c r="F6">
        <v>402364.87019979203</v>
      </c>
      <c r="G6">
        <v>828526.87899203703</v>
      </c>
      <c r="H6">
        <v>513436.90809490602</v>
      </c>
    </row>
    <row r="7" spans="1:8" x14ac:dyDescent="0.25">
      <c r="A7">
        <v>1988</v>
      </c>
      <c r="B7">
        <v>118074.75938791101</v>
      </c>
      <c r="C7">
        <v>1297132.04317918</v>
      </c>
      <c r="D7">
        <v>2078087.6141061599</v>
      </c>
      <c r="E7">
        <v>204889.30396410101</v>
      </c>
      <c r="F7">
        <v>771564.36368410301</v>
      </c>
      <c r="G7">
        <v>998192.36457575997</v>
      </c>
      <c r="H7">
        <v>577722.99670965201</v>
      </c>
    </row>
    <row r="8" spans="1:8" x14ac:dyDescent="0.25">
      <c r="A8">
        <v>1989</v>
      </c>
      <c r="B8">
        <v>404428.08569277299</v>
      </c>
      <c r="C8">
        <v>1207564.9276229299</v>
      </c>
      <c r="D8">
        <v>1607137.8155181699</v>
      </c>
      <c r="E8">
        <v>1266943.7399553999</v>
      </c>
      <c r="F8">
        <v>322363.35092386598</v>
      </c>
      <c r="G8">
        <v>1129076.3174733201</v>
      </c>
      <c r="H8">
        <v>501670.71006964397</v>
      </c>
    </row>
    <row r="9" spans="1:8" x14ac:dyDescent="0.25">
      <c r="A9">
        <v>1990</v>
      </c>
      <c r="B9">
        <v>78559.938946743903</v>
      </c>
      <c r="C9">
        <v>2631332.43146491</v>
      </c>
      <c r="D9">
        <v>736880.02604596096</v>
      </c>
      <c r="E9">
        <v>477615.97469302901</v>
      </c>
      <c r="F9">
        <v>1037651.96764293</v>
      </c>
      <c r="G9">
        <v>334336.00810344901</v>
      </c>
      <c r="H9">
        <v>736676.62600299402</v>
      </c>
    </row>
    <row r="10" spans="1:8" x14ac:dyDescent="0.25">
      <c r="A10">
        <v>1991</v>
      </c>
      <c r="B10">
        <v>64447.712876343001</v>
      </c>
      <c r="C10">
        <v>927829.07449592801</v>
      </c>
      <c r="D10">
        <v>1279794.0709511701</v>
      </c>
      <c r="E10">
        <v>542976.55063689896</v>
      </c>
      <c r="F10">
        <v>504083.37531172403</v>
      </c>
      <c r="G10">
        <v>1154683.43472018</v>
      </c>
      <c r="H10">
        <v>499811.00286915503</v>
      </c>
    </row>
    <row r="11" spans="1:8" x14ac:dyDescent="0.25">
      <c r="A11">
        <v>1992</v>
      </c>
      <c r="B11">
        <v>286865.439528752</v>
      </c>
      <c r="C11">
        <v>1093549.54128577</v>
      </c>
      <c r="D11">
        <v>424053.941147334</v>
      </c>
      <c r="E11">
        <v>500507.479719077</v>
      </c>
      <c r="F11">
        <v>313683.62764809298</v>
      </c>
      <c r="G11">
        <v>300109.16169970803</v>
      </c>
      <c r="H11">
        <v>596691.97764674202</v>
      </c>
    </row>
    <row r="12" spans="1:8" x14ac:dyDescent="0.25">
      <c r="A12">
        <v>1993</v>
      </c>
      <c r="B12">
        <v>83846.791410047896</v>
      </c>
      <c r="C12">
        <v>2890496.9076404199</v>
      </c>
      <c r="D12">
        <v>582881.86608743004</v>
      </c>
      <c r="E12">
        <v>357624.74579649197</v>
      </c>
      <c r="F12">
        <v>518326.02130399703</v>
      </c>
      <c r="G12">
        <v>344827.54300286801</v>
      </c>
      <c r="H12">
        <v>202089.727791438</v>
      </c>
    </row>
    <row r="13" spans="1:8" x14ac:dyDescent="0.25">
      <c r="A13">
        <v>1994</v>
      </c>
      <c r="B13">
        <v>154437.19049846</v>
      </c>
      <c r="C13">
        <v>680522.66264011106</v>
      </c>
      <c r="D13">
        <v>805814.82883960602</v>
      </c>
      <c r="E13">
        <v>472176.14194102603</v>
      </c>
      <c r="F13">
        <v>455209.25119735103</v>
      </c>
      <c r="G13">
        <v>512689.34390116698</v>
      </c>
      <c r="H13">
        <v>280506.47445884201</v>
      </c>
    </row>
    <row r="14" spans="1:8" x14ac:dyDescent="0.25">
      <c r="A14">
        <v>1995</v>
      </c>
      <c r="B14">
        <v>223181.05666702101</v>
      </c>
      <c r="C14">
        <v>2466363.1749040801</v>
      </c>
      <c r="D14">
        <v>883955.33196348394</v>
      </c>
      <c r="E14">
        <v>617866.91988671001</v>
      </c>
      <c r="F14">
        <v>316700.25911668199</v>
      </c>
      <c r="G14">
        <v>279182.36509015301</v>
      </c>
      <c r="H14">
        <v>224135.610373398</v>
      </c>
    </row>
    <row r="15" spans="1:8" x14ac:dyDescent="0.25">
      <c r="A15">
        <v>1996</v>
      </c>
      <c r="B15">
        <v>70238.789939482798</v>
      </c>
      <c r="C15">
        <v>1181917.1815744699</v>
      </c>
      <c r="D15">
        <v>1125117.7722358301</v>
      </c>
      <c r="E15">
        <v>367361.85935709003</v>
      </c>
      <c r="F15">
        <v>498890.04395523301</v>
      </c>
      <c r="G15">
        <v>324779.77402357903</v>
      </c>
      <c r="H15">
        <v>212700.072069858</v>
      </c>
    </row>
    <row r="16" spans="1:8" x14ac:dyDescent="0.25">
      <c r="A16">
        <v>1997</v>
      </c>
      <c r="B16">
        <v>728370.17982629302</v>
      </c>
      <c r="C16">
        <v>550155.40846112103</v>
      </c>
      <c r="D16">
        <v>484485.53068492899</v>
      </c>
      <c r="E16">
        <v>555456.452890252</v>
      </c>
      <c r="F16">
        <v>386612.47173753602</v>
      </c>
      <c r="G16">
        <v>440237.99409976299</v>
      </c>
      <c r="H16">
        <v>187726.03109529</v>
      </c>
    </row>
    <row r="17" spans="1:8" x14ac:dyDescent="0.25">
      <c r="A17">
        <v>1998</v>
      </c>
      <c r="B17">
        <v>97003.157531895893</v>
      </c>
      <c r="C17">
        <v>2230158.9737261101</v>
      </c>
      <c r="D17">
        <v>406294.06971056003</v>
      </c>
      <c r="E17">
        <v>514827.98764556099</v>
      </c>
      <c r="F17">
        <v>474017.30088666198</v>
      </c>
      <c r="G17">
        <v>395370.74467943999</v>
      </c>
      <c r="H17">
        <v>286413.68590589002</v>
      </c>
    </row>
    <row r="18" spans="1:8" x14ac:dyDescent="0.25">
      <c r="A18">
        <v>1999</v>
      </c>
      <c r="B18">
        <v>113549.895844054</v>
      </c>
      <c r="C18">
        <v>189546.44626689199</v>
      </c>
      <c r="D18">
        <v>1450812.4390229499</v>
      </c>
      <c r="E18">
        <v>445900.054697379</v>
      </c>
      <c r="F18">
        <v>448166.54616345197</v>
      </c>
      <c r="G18">
        <v>305872.02445078897</v>
      </c>
      <c r="H18">
        <v>579660.90752439795</v>
      </c>
    </row>
    <row r="19" spans="1:8" x14ac:dyDescent="0.25">
      <c r="A19">
        <v>2000</v>
      </c>
      <c r="B19">
        <v>389459.16620124801</v>
      </c>
      <c r="C19">
        <v>330631.85617184901</v>
      </c>
      <c r="D19">
        <v>141563.56381183499</v>
      </c>
      <c r="E19">
        <v>1245281.9537017799</v>
      </c>
      <c r="F19">
        <v>393466.72666801902</v>
      </c>
      <c r="G19">
        <v>427342.38280973397</v>
      </c>
      <c r="H19">
        <v>500283.30420943699</v>
      </c>
    </row>
    <row r="20" spans="1:8" x14ac:dyDescent="0.25">
      <c r="A20">
        <v>2001</v>
      </c>
      <c r="B20">
        <v>83870.084938796397</v>
      </c>
      <c r="C20">
        <v>596256.87633101502</v>
      </c>
      <c r="D20">
        <v>292239.03168360202</v>
      </c>
      <c r="E20">
        <v>187848.742091269</v>
      </c>
      <c r="F20">
        <v>335142.74946778099</v>
      </c>
      <c r="G20">
        <v>184678.409683026</v>
      </c>
      <c r="H20">
        <v>285462.787965786</v>
      </c>
    </row>
    <row r="21" spans="1:8" x14ac:dyDescent="0.25">
      <c r="A21">
        <v>2002</v>
      </c>
      <c r="B21">
        <v>180094.08559667799</v>
      </c>
      <c r="C21">
        <v>266870.90310732898</v>
      </c>
      <c r="D21">
        <v>590337.37043471704</v>
      </c>
      <c r="E21">
        <v>327342.02029198798</v>
      </c>
      <c r="F21">
        <v>108833.667126792</v>
      </c>
      <c r="G21">
        <v>208802.96946401801</v>
      </c>
      <c r="H21">
        <v>143312.805537348</v>
      </c>
    </row>
    <row r="22" spans="1:8" x14ac:dyDescent="0.25">
      <c r="A22">
        <v>2003</v>
      </c>
      <c r="B22">
        <v>18423.2606579489</v>
      </c>
      <c r="C22">
        <v>360654.93832741998</v>
      </c>
      <c r="D22">
        <v>233993.004052626</v>
      </c>
      <c r="E22">
        <v>653898.64385867806</v>
      </c>
      <c r="F22">
        <v>264247.16615524399</v>
      </c>
      <c r="G22">
        <v>115699.295035816</v>
      </c>
      <c r="H22">
        <v>299090.99346299103</v>
      </c>
    </row>
    <row r="23" spans="1:8" x14ac:dyDescent="0.25">
      <c r="A23">
        <v>2004</v>
      </c>
      <c r="B23">
        <v>95148.820800621004</v>
      </c>
      <c r="C23">
        <v>193859.844703751</v>
      </c>
      <c r="D23">
        <v>501963.45098199201</v>
      </c>
      <c r="E23">
        <v>279774.44842369098</v>
      </c>
      <c r="F23">
        <v>357145.56772945402</v>
      </c>
      <c r="G23">
        <v>208051.655416416</v>
      </c>
      <c r="H23">
        <v>107452.137435185</v>
      </c>
    </row>
    <row r="24" spans="1:8" x14ac:dyDescent="0.25">
      <c r="A24">
        <v>2005</v>
      </c>
      <c r="B24">
        <v>30840.475889457</v>
      </c>
      <c r="C24">
        <v>232447.02355205899</v>
      </c>
      <c r="D24">
        <v>235279.92283767901</v>
      </c>
      <c r="E24">
        <v>522315.50839642598</v>
      </c>
      <c r="F24">
        <v>124993.15016688401</v>
      </c>
      <c r="G24">
        <v>298740.53413899901</v>
      </c>
      <c r="H24">
        <v>169891.980256843</v>
      </c>
    </row>
    <row r="25" spans="1:8" x14ac:dyDescent="0.25">
      <c r="A25">
        <v>2006</v>
      </c>
      <c r="B25">
        <v>129250.240653467</v>
      </c>
      <c r="C25">
        <v>123104.643462972</v>
      </c>
      <c r="D25">
        <v>397074.51759977301</v>
      </c>
      <c r="E25">
        <v>199979.35332032901</v>
      </c>
      <c r="F25">
        <v>159246.47016594</v>
      </c>
      <c r="G25">
        <v>151282.74001142001</v>
      </c>
      <c r="H25">
        <v>333087.984668107</v>
      </c>
    </row>
    <row r="26" spans="1:8" x14ac:dyDescent="0.25">
      <c r="A26">
        <v>2007</v>
      </c>
      <c r="B26">
        <v>35221.1871576056</v>
      </c>
      <c r="C26">
        <v>511104.30259955401</v>
      </c>
      <c r="D26">
        <v>413395.61124254699</v>
      </c>
      <c r="E26">
        <v>242089.40312325099</v>
      </c>
      <c r="F26">
        <v>135316.60822979201</v>
      </c>
      <c r="G26">
        <v>153124.928296292</v>
      </c>
      <c r="H26">
        <v>223488.046845515</v>
      </c>
    </row>
    <row r="27" spans="1:8" x14ac:dyDescent="0.25">
      <c r="A27">
        <v>2008</v>
      </c>
      <c r="B27">
        <v>63791.881861684102</v>
      </c>
      <c r="C27">
        <v>154102.03337756899</v>
      </c>
      <c r="D27">
        <v>790622.32015116105</v>
      </c>
      <c r="E27">
        <v>375847.04421260202</v>
      </c>
      <c r="F27">
        <v>364726.52613449801</v>
      </c>
      <c r="G27">
        <v>118033.366877623</v>
      </c>
      <c r="H27">
        <v>102469.628816756</v>
      </c>
    </row>
    <row r="28" spans="1:8" x14ac:dyDescent="0.25">
      <c r="A28">
        <v>2009</v>
      </c>
      <c r="B28">
        <v>17968.227199227498</v>
      </c>
      <c r="C28">
        <v>284372.92511194502</v>
      </c>
      <c r="D28">
        <v>483059.03217260999</v>
      </c>
      <c r="E28">
        <v>452176.24789293902</v>
      </c>
      <c r="F28">
        <v>189800.81942357999</v>
      </c>
      <c r="G28">
        <v>144547.53819737301</v>
      </c>
      <c r="H28">
        <v>202078.354515927</v>
      </c>
    </row>
    <row r="29" spans="1:8" x14ac:dyDescent="0.25">
      <c r="A29">
        <v>2010</v>
      </c>
      <c r="B29">
        <v>60835.975529512201</v>
      </c>
      <c r="C29">
        <v>242964.34750585101</v>
      </c>
      <c r="D29">
        <v>648570.09773706703</v>
      </c>
      <c r="E29">
        <v>369333.85490626801</v>
      </c>
      <c r="F29">
        <v>350786.17049398797</v>
      </c>
      <c r="G29">
        <v>174666.33164560999</v>
      </c>
      <c r="H29">
        <v>112220.707069661</v>
      </c>
    </row>
    <row r="30" spans="1:8" x14ac:dyDescent="0.25">
      <c r="A30">
        <v>2011</v>
      </c>
      <c r="B30">
        <v>8427.4014868730192</v>
      </c>
      <c r="C30">
        <v>445189.66439442203</v>
      </c>
      <c r="D30">
        <v>369242.27113967098</v>
      </c>
      <c r="E30">
        <v>375783.17971673497</v>
      </c>
      <c r="F30">
        <v>345603.34943781397</v>
      </c>
      <c r="G30">
        <v>254906.71361346199</v>
      </c>
      <c r="H30">
        <v>120872.441576716</v>
      </c>
    </row>
    <row r="31" spans="1:8" x14ac:dyDescent="0.25">
      <c r="A31">
        <v>2012</v>
      </c>
      <c r="B31">
        <v>14985.4594284138</v>
      </c>
      <c r="C31">
        <v>218743.28221640299</v>
      </c>
      <c r="D31">
        <v>1002220.0753979</v>
      </c>
      <c r="E31">
        <v>396643.71869645698</v>
      </c>
      <c r="F31">
        <v>348707.893901309</v>
      </c>
      <c r="G31">
        <v>133350.965475862</v>
      </c>
      <c r="H31">
        <v>103504.237025932</v>
      </c>
    </row>
    <row r="32" spans="1:8" x14ac:dyDescent="0.25">
      <c r="A32">
        <v>2013</v>
      </c>
      <c r="B32">
        <v>11377.3500049786</v>
      </c>
      <c r="C32">
        <v>166738.461166311</v>
      </c>
      <c r="D32">
        <v>339399.10326864099</v>
      </c>
      <c r="E32">
        <v>529177.28406160302</v>
      </c>
      <c r="F32">
        <v>601112.68344320101</v>
      </c>
      <c r="G32">
        <v>162253.798250188</v>
      </c>
      <c r="H32">
        <v>145078.60968057101</v>
      </c>
    </row>
    <row r="33" spans="1:8" x14ac:dyDescent="0.25">
      <c r="A33">
        <v>2014</v>
      </c>
      <c r="B33">
        <v>30745.368109064999</v>
      </c>
      <c r="C33">
        <v>152993.09872612401</v>
      </c>
      <c r="D33">
        <v>234127.503764633</v>
      </c>
      <c r="E33">
        <v>215898.74846150199</v>
      </c>
      <c r="F33">
        <v>462532.28174255701</v>
      </c>
      <c r="G33">
        <v>137522.11945447599</v>
      </c>
      <c r="H33">
        <v>82359.112040398599</v>
      </c>
    </row>
    <row r="34" spans="1:8" x14ac:dyDescent="0.25">
      <c r="A34">
        <v>2015</v>
      </c>
      <c r="B34">
        <v>12531.859914745901</v>
      </c>
      <c r="C34">
        <v>412855.447721923</v>
      </c>
      <c r="D34">
        <v>425653.82236066298</v>
      </c>
      <c r="E34">
        <v>276971.73765054799</v>
      </c>
      <c r="F34">
        <v>234460.671657236</v>
      </c>
      <c r="G34">
        <v>166209.61041485099</v>
      </c>
      <c r="H34">
        <v>73678.643518152196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5" x14ac:dyDescent="0.25"/>
  <sheetData>
    <row r="1" spans="1:9" x14ac:dyDescent="0.25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</row>
    <row r="2" spans="1:9" x14ac:dyDescent="0.25">
      <c r="A2">
        <v>1992</v>
      </c>
      <c r="B2">
        <v>63747.422853057702</v>
      </c>
      <c r="C2">
        <v>489487.58013405203</v>
      </c>
      <c r="D2">
        <v>496093.79838344298</v>
      </c>
      <c r="E2">
        <v>446705.50771358202</v>
      </c>
      <c r="F2">
        <v>530713.15077060298</v>
      </c>
      <c r="G2">
        <v>219096.28177202801</v>
      </c>
      <c r="H2">
        <v>89853.058741043496</v>
      </c>
      <c r="I2">
        <v>91914.326697506098</v>
      </c>
    </row>
    <row r="3" spans="1:9" x14ac:dyDescent="0.25">
      <c r="A3">
        <v>1993</v>
      </c>
      <c r="B3">
        <v>51810.9640103036</v>
      </c>
      <c r="C3">
        <v>151884.75111910899</v>
      </c>
      <c r="D3">
        <v>1234678.9171995199</v>
      </c>
      <c r="E3">
        <v>524723.59714743798</v>
      </c>
      <c r="F3">
        <v>274129.97371770599</v>
      </c>
      <c r="G3">
        <v>199259.258700837</v>
      </c>
      <c r="H3">
        <v>42955.831873502801</v>
      </c>
      <c r="I3">
        <v>88531.278399852905</v>
      </c>
    </row>
    <row r="4" spans="1:9" x14ac:dyDescent="0.25">
      <c r="A4">
        <v>1994</v>
      </c>
      <c r="B4">
        <v>164114.85634924599</v>
      </c>
      <c r="C4">
        <v>547329.817546195</v>
      </c>
      <c r="D4">
        <v>656939.657960649</v>
      </c>
      <c r="E4">
        <v>986795.15692674997</v>
      </c>
      <c r="F4">
        <v>424333.48357642099</v>
      </c>
      <c r="G4">
        <v>146024.58789107</v>
      </c>
      <c r="H4">
        <v>168604.46371900101</v>
      </c>
      <c r="I4">
        <v>87100.426450684696</v>
      </c>
    </row>
    <row r="5" spans="1:9" x14ac:dyDescent="0.25">
      <c r="A5">
        <v>1995</v>
      </c>
      <c r="B5">
        <v>16263.0475326007</v>
      </c>
      <c r="C5">
        <v>394826.84830933501</v>
      </c>
      <c r="D5">
        <v>2183901.35420463</v>
      </c>
      <c r="E5">
        <v>734196.56215260399</v>
      </c>
      <c r="F5">
        <v>832322.39628307906</v>
      </c>
      <c r="G5">
        <v>160015.51345466799</v>
      </c>
      <c r="H5">
        <v>83735.890456256398</v>
      </c>
      <c r="I5">
        <v>107892.716961916</v>
      </c>
    </row>
    <row r="6" spans="1:9" x14ac:dyDescent="0.25">
      <c r="A6">
        <v>1996</v>
      </c>
      <c r="B6">
        <v>254532.10372941199</v>
      </c>
      <c r="C6">
        <v>206603.94607901599</v>
      </c>
      <c r="D6">
        <v>776556.82336259994</v>
      </c>
      <c r="E6">
        <v>874558.33785017906</v>
      </c>
      <c r="F6">
        <v>514463.20569979702</v>
      </c>
      <c r="G6">
        <v>346581.47990330402</v>
      </c>
      <c r="H6">
        <v>59856.897374070802</v>
      </c>
      <c r="I6">
        <v>28668.577049738898</v>
      </c>
    </row>
    <row r="7" spans="1:9" x14ac:dyDescent="0.25">
      <c r="A7">
        <v>1997</v>
      </c>
      <c r="B7">
        <v>804.45291726419703</v>
      </c>
      <c r="C7">
        <v>1132329.80806682</v>
      </c>
      <c r="D7">
        <v>604178.48387280898</v>
      </c>
      <c r="E7">
        <v>817906.48806477594</v>
      </c>
      <c r="F7">
        <v>750956.93494432105</v>
      </c>
      <c r="G7">
        <v>186291.38153383799</v>
      </c>
      <c r="H7">
        <v>151141.82430597601</v>
      </c>
      <c r="I7">
        <v>105798.510606429</v>
      </c>
    </row>
    <row r="8" spans="1:9" x14ac:dyDescent="0.25">
      <c r="A8">
        <v>1998</v>
      </c>
      <c r="B8">
        <v>25541.966828462999</v>
      </c>
      <c r="C8">
        <v>45092.670561322499</v>
      </c>
      <c r="D8">
        <v>2319090.0827345098</v>
      </c>
      <c r="E8">
        <v>666256.50700169895</v>
      </c>
      <c r="F8">
        <v>492467.260426878</v>
      </c>
      <c r="G8">
        <v>429716.279727188</v>
      </c>
      <c r="H8">
        <v>144940.22798681099</v>
      </c>
      <c r="I8">
        <v>129174.162522841</v>
      </c>
    </row>
    <row r="9" spans="1:9" x14ac:dyDescent="0.25">
      <c r="A9">
        <v>1999</v>
      </c>
      <c r="B9">
        <v>10109.302906201399</v>
      </c>
      <c r="C9">
        <v>176535.67082242999</v>
      </c>
      <c r="D9">
        <v>126600.329757349</v>
      </c>
      <c r="E9">
        <v>2072751.9204933899</v>
      </c>
      <c r="F9">
        <v>382928.18201397598</v>
      </c>
      <c r="G9">
        <v>169542.50847611501</v>
      </c>
      <c r="H9">
        <v>87849.683332486195</v>
      </c>
      <c r="I9">
        <v>38660.208190133999</v>
      </c>
    </row>
    <row r="10" spans="1:9" x14ac:dyDescent="0.25">
      <c r="A10">
        <v>2000</v>
      </c>
      <c r="B10">
        <v>3325.76865259549</v>
      </c>
      <c r="C10">
        <v>339503.59970309201</v>
      </c>
      <c r="D10">
        <v>266870.40320958599</v>
      </c>
      <c r="E10">
        <v>120493.29107422099</v>
      </c>
      <c r="F10">
        <v>1001260.0789613799</v>
      </c>
      <c r="G10">
        <v>186367.80408975601</v>
      </c>
      <c r="H10">
        <v>215974.38246169299</v>
      </c>
      <c r="I10">
        <v>158041.81756503601</v>
      </c>
    </row>
    <row r="11" spans="1:9" x14ac:dyDescent="0.25">
      <c r="A11">
        <v>2001</v>
      </c>
      <c r="B11">
        <v>6278.3652168593599</v>
      </c>
      <c r="C11">
        <v>73850.979730448205</v>
      </c>
      <c r="D11">
        <v>565135.36297465395</v>
      </c>
      <c r="E11">
        <v>352845.83131857601</v>
      </c>
      <c r="F11">
        <v>215161.14522969199</v>
      </c>
      <c r="G11">
        <v>245250.45279011101</v>
      </c>
      <c r="H11">
        <v>222465.05413823199</v>
      </c>
      <c r="I11">
        <v>188709.12328412099</v>
      </c>
    </row>
    <row r="12" spans="1:9" x14ac:dyDescent="0.25">
      <c r="A12">
        <v>2002</v>
      </c>
      <c r="B12">
        <v>706.30917517755995</v>
      </c>
      <c r="C12">
        <v>206921.680858106</v>
      </c>
      <c r="D12">
        <v>236540.74902619701</v>
      </c>
      <c r="E12">
        <v>730945.906318077</v>
      </c>
      <c r="F12">
        <v>523184.72036870703</v>
      </c>
      <c r="G12">
        <v>223353.19941369499</v>
      </c>
      <c r="H12">
        <v>144156.29998626301</v>
      </c>
      <c r="I12">
        <v>45043.397698386798</v>
      </c>
    </row>
    <row r="13" spans="1:9" x14ac:dyDescent="0.25">
      <c r="A13">
        <v>2003</v>
      </c>
      <c r="B13">
        <v>3994.4884570803902</v>
      </c>
      <c r="C13">
        <v>59682.710282206499</v>
      </c>
      <c r="D13">
        <v>350880.99396950199</v>
      </c>
      <c r="E13">
        <v>246562.044464287</v>
      </c>
      <c r="F13">
        <v>424852.52426780999</v>
      </c>
      <c r="G13">
        <v>293076.88563891599</v>
      </c>
      <c r="H13">
        <v>277238.61609150999</v>
      </c>
      <c r="I13">
        <v>165750.66486450401</v>
      </c>
    </row>
    <row r="14" spans="1:9" x14ac:dyDescent="0.25">
      <c r="A14">
        <v>2004</v>
      </c>
      <c r="B14">
        <v>1455.75138941416</v>
      </c>
      <c r="C14">
        <v>163044.37587991401</v>
      </c>
      <c r="D14">
        <v>221825.61139802699</v>
      </c>
      <c r="E14">
        <v>506960.05286178098</v>
      </c>
      <c r="F14">
        <v>250891.450271159</v>
      </c>
      <c r="G14">
        <v>246344.54599053701</v>
      </c>
      <c r="H14">
        <v>85642.263653218499</v>
      </c>
      <c r="I14">
        <v>0</v>
      </c>
    </row>
    <row r="15" spans="1:9" x14ac:dyDescent="0.25">
      <c r="A15">
        <v>2005</v>
      </c>
      <c r="B15">
        <v>9215.0369571122192</v>
      </c>
      <c r="C15">
        <v>61666.788743356701</v>
      </c>
      <c r="D15">
        <v>246024.06198970799</v>
      </c>
      <c r="E15">
        <v>285698.32608817401</v>
      </c>
      <c r="F15">
        <v>256167.54178425699</v>
      </c>
      <c r="G15">
        <v>81190.793994257299</v>
      </c>
      <c r="H15">
        <v>128092.213473877</v>
      </c>
      <c r="I15">
        <v>70201.317398278596</v>
      </c>
    </row>
    <row r="16" spans="1:9" x14ac:dyDescent="0.25">
      <c r="A16">
        <v>2006</v>
      </c>
      <c r="B16">
        <v>2252.3950822256102</v>
      </c>
      <c r="C16">
        <v>289015.68572082103</v>
      </c>
      <c r="D16">
        <v>197401.938101557</v>
      </c>
      <c r="E16">
        <v>529012.58084756101</v>
      </c>
      <c r="F16">
        <v>234094.51642997001</v>
      </c>
      <c r="G16">
        <v>99020.103677177205</v>
      </c>
      <c r="H16">
        <v>49432.354734141598</v>
      </c>
      <c r="I16">
        <v>81936.656712391297</v>
      </c>
    </row>
    <row r="17" spans="1:9" x14ac:dyDescent="0.25">
      <c r="A17">
        <v>2007</v>
      </c>
      <c r="B17">
        <v>3054.9839539694199</v>
      </c>
      <c r="C17">
        <v>112336.53513208299</v>
      </c>
      <c r="D17">
        <v>766158.50852240401</v>
      </c>
      <c r="E17">
        <v>371269.36249426502</v>
      </c>
      <c r="F17">
        <v>306540.35214221198</v>
      </c>
      <c r="G17">
        <v>250271.84769385299</v>
      </c>
      <c r="H17">
        <v>126163.45863089</v>
      </c>
      <c r="I17">
        <v>159211.790803121</v>
      </c>
    </row>
    <row r="18" spans="1:9" x14ac:dyDescent="0.25">
      <c r="A18">
        <v>2008</v>
      </c>
      <c r="B18">
        <v>1324.03925234703</v>
      </c>
      <c r="C18">
        <v>159856.85716948399</v>
      </c>
      <c r="D18">
        <v>292345.05325325701</v>
      </c>
      <c r="E18">
        <v>936724.14097768301</v>
      </c>
      <c r="F18">
        <v>417005.03556012001</v>
      </c>
      <c r="G18">
        <v>309769.39648316603</v>
      </c>
      <c r="H18">
        <v>96477.958589107002</v>
      </c>
      <c r="I18">
        <v>76703.374295653295</v>
      </c>
    </row>
    <row r="19" spans="1:9" x14ac:dyDescent="0.25">
      <c r="A19">
        <v>2009</v>
      </c>
      <c r="B19">
        <v>1620.4514152147899</v>
      </c>
      <c r="C19">
        <v>122480.86640831501</v>
      </c>
      <c r="D19">
        <v>277116.779350514</v>
      </c>
      <c r="E19">
        <v>276513.80036718497</v>
      </c>
      <c r="F19">
        <v>522201.42037797498</v>
      </c>
      <c r="G19">
        <v>175699.52741434099</v>
      </c>
      <c r="H19">
        <v>79964.783734601006</v>
      </c>
      <c r="I19">
        <v>161769.982086731</v>
      </c>
    </row>
    <row r="20" spans="1:9" x14ac:dyDescent="0.25">
      <c r="A20">
        <v>2010</v>
      </c>
      <c r="B20">
        <v>224.100137409101</v>
      </c>
      <c r="C20">
        <v>176572.44856217501</v>
      </c>
      <c r="D20">
        <v>436738.27639670001</v>
      </c>
      <c r="E20">
        <v>532453.01294568402</v>
      </c>
      <c r="F20">
        <v>367976.45244248601</v>
      </c>
      <c r="G20">
        <v>313138.57025699102</v>
      </c>
      <c r="H20">
        <v>69731.681936288704</v>
      </c>
      <c r="I20">
        <v>25058.108720051401</v>
      </c>
    </row>
    <row r="21" spans="1:9" x14ac:dyDescent="0.25">
      <c r="A21">
        <v>2011</v>
      </c>
      <c r="B21">
        <v>2306.0595475601899</v>
      </c>
      <c r="C21">
        <v>47429.630058013398</v>
      </c>
      <c r="D21">
        <v>849948.73830740899</v>
      </c>
      <c r="E21">
        <v>968860.58010559098</v>
      </c>
      <c r="F21">
        <v>864960.52128103201</v>
      </c>
      <c r="G21">
        <v>387904.39901336102</v>
      </c>
      <c r="H21">
        <v>441516.66997570399</v>
      </c>
      <c r="I21">
        <v>130892.511964238</v>
      </c>
    </row>
    <row r="22" spans="1:9" x14ac:dyDescent="0.25">
      <c r="A22">
        <v>2012</v>
      </c>
      <c r="B22">
        <v>829.14780396655101</v>
      </c>
      <c r="C22">
        <v>80704.548880020899</v>
      </c>
      <c r="D22">
        <v>301695.25254650501</v>
      </c>
      <c r="E22">
        <v>1376027.1868042599</v>
      </c>
      <c r="F22">
        <v>809885.98914358602</v>
      </c>
      <c r="G22">
        <v>334002.80060160102</v>
      </c>
      <c r="H22">
        <v>89906.767378937395</v>
      </c>
      <c r="I22">
        <v>169091.539437392</v>
      </c>
    </row>
    <row r="23" spans="1:9" x14ac:dyDescent="0.25">
      <c r="A23">
        <v>2013</v>
      </c>
      <c r="B23">
        <v>563.27897201317103</v>
      </c>
      <c r="C23">
        <v>95106.989009862402</v>
      </c>
      <c r="D23">
        <v>281696.77292698901</v>
      </c>
      <c r="E23">
        <v>513414.46452433901</v>
      </c>
      <c r="F23">
        <v>944315.237360831</v>
      </c>
      <c r="G23">
        <v>363380.185908254</v>
      </c>
      <c r="H23">
        <v>262753.45866857102</v>
      </c>
      <c r="I23">
        <v>185152.495953117</v>
      </c>
    </row>
    <row r="24" spans="1:9" x14ac:dyDescent="0.25">
      <c r="A24">
        <v>2014</v>
      </c>
      <c r="B24">
        <v>994.99474338010896</v>
      </c>
      <c r="C24">
        <v>100567.112696697</v>
      </c>
      <c r="D24">
        <v>387015.930103274</v>
      </c>
      <c r="E24">
        <v>671325.45562441903</v>
      </c>
      <c r="F24">
        <v>674549.65853631403</v>
      </c>
      <c r="G24">
        <v>587212.90512960497</v>
      </c>
      <c r="H24">
        <v>409012.248704531</v>
      </c>
      <c r="I24">
        <v>351422.02859663899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5" x14ac:dyDescent="0.25"/>
  <sheetData>
    <row r="1" spans="1:9" x14ac:dyDescent="0.25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</row>
    <row r="2" spans="1:9" x14ac:dyDescent="0.25">
      <c r="A2">
        <v>1992</v>
      </c>
      <c r="B2">
        <v>48483.995762357998</v>
      </c>
      <c r="C2">
        <v>471531.74066518003</v>
      </c>
      <c r="D2">
        <v>89439.482345944401</v>
      </c>
      <c r="E2">
        <v>47653.4617287773</v>
      </c>
      <c r="F2">
        <v>23614.432293997001</v>
      </c>
      <c r="G2">
        <v>19808.721488446601</v>
      </c>
      <c r="H2">
        <v>1094.36955091608</v>
      </c>
      <c r="I2">
        <v>6296.2043775906805</v>
      </c>
    </row>
    <row r="3" spans="1:9" x14ac:dyDescent="0.25">
      <c r="A3">
        <v>1993</v>
      </c>
      <c r="B3">
        <v>35121.955593316598</v>
      </c>
      <c r="C3">
        <v>165066.48400739601</v>
      </c>
      <c r="D3">
        <v>241318.19936935601</v>
      </c>
      <c r="E3">
        <v>58153.009043946899</v>
      </c>
      <c r="F3">
        <v>13348.915731732101</v>
      </c>
      <c r="G3">
        <v>15808.1942541224</v>
      </c>
      <c r="H3">
        <v>1092.91908460682</v>
      </c>
      <c r="I3">
        <v>7807.3712646356498</v>
      </c>
    </row>
    <row r="4" spans="1:9" x14ac:dyDescent="0.25">
      <c r="A4">
        <v>1994</v>
      </c>
      <c r="B4">
        <v>103590.47472668601</v>
      </c>
      <c r="C4">
        <v>674642.84233135602</v>
      </c>
      <c r="D4">
        <v>140300.51908449901</v>
      </c>
      <c r="E4">
        <v>113304.46989361801</v>
      </c>
      <c r="F4">
        <v>23758.363030315399</v>
      </c>
      <c r="G4">
        <v>9731.3676786827491</v>
      </c>
      <c r="H4">
        <v>6592.39308647091</v>
      </c>
      <c r="I4">
        <v>8748.0844499012401</v>
      </c>
    </row>
    <row r="5" spans="1:9" x14ac:dyDescent="0.25">
      <c r="A5">
        <v>1995</v>
      </c>
      <c r="B5">
        <v>49549.531181914201</v>
      </c>
      <c r="C5">
        <v>544044.72072541597</v>
      </c>
      <c r="D5">
        <v>508347.62201831402</v>
      </c>
      <c r="E5">
        <v>88981.759592786504</v>
      </c>
      <c r="F5">
        <v>51808.657185065102</v>
      </c>
      <c r="G5">
        <v>10225.0750651543</v>
      </c>
      <c r="H5">
        <v>4134.9584199695901</v>
      </c>
      <c r="I5">
        <v>13875.333063514199</v>
      </c>
    </row>
    <row r="6" spans="1:9" x14ac:dyDescent="0.25">
      <c r="A6">
        <v>1996</v>
      </c>
      <c r="B6">
        <v>228191.636241345</v>
      </c>
      <c r="C6">
        <v>320595.18905793602</v>
      </c>
      <c r="D6">
        <v>194107.589376458</v>
      </c>
      <c r="E6">
        <v>107569.51511410299</v>
      </c>
      <c r="F6">
        <v>36761.094688345402</v>
      </c>
      <c r="G6">
        <v>21949.663788510901</v>
      </c>
      <c r="H6">
        <v>4273.5449405066502</v>
      </c>
      <c r="I6">
        <v>4538.0007545460803</v>
      </c>
    </row>
    <row r="7" spans="1:9" x14ac:dyDescent="0.25">
      <c r="A7">
        <v>1997</v>
      </c>
      <c r="B7">
        <v>2085.2027650413802</v>
      </c>
      <c r="C7">
        <v>1909152.66176907</v>
      </c>
      <c r="D7">
        <v>155143.79009984899</v>
      </c>
      <c r="E7">
        <v>105197.35796361799</v>
      </c>
      <c r="F7">
        <v>58040.935797249003</v>
      </c>
      <c r="G7">
        <v>11585.143537097299</v>
      </c>
      <c r="H7">
        <v>15413.265255878599</v>
      </c>
      <c r="I7">
        <v>20101.6717317365</v>
      </c>
    </row>
    <row r="8" spans="1:9" x14ac:dyDescent="0.25">
      <c r="A8">
        <v>1998</v>
      </c>
      <c r="B8">
        <v>71009.966306761504</v>
      </c>
      <c r="C8">
        <v>86400.667148150198</v>
      </c>
      <c r="D8">
        <v>592009.97136489698</v>
      </c>
      <c r="E8">
        <v>100855.46956393799</v>
      </c>
      <c r="F8">
        <v>44202.463670983103</v>
      </c>
      <c r="G8">
        <v>28045.496943690199</v>
      </c>
      <c r="H8">
        <v>17035.3591892084</v>
      </c>
      <c r="I8">
        <v>28300.060673898501</v>
      </c>
    </row>
    <row r="9" spans="1:9" x14ac:dyDescent="0.25">
      <c r="A9">
        <v>1999</v>
      </c>
      <c r="B9">
        <v>33894.200584517297</v>
      </c>
      <c r="C9">
        <v>391803.20841553999</v>
      </c>
      <c r="D9">
        <v>32653.915572175199</v>
      </c>
      <c r="E9">
        <v>327663.28183217702</v>
      </c>
      <c r="F9">
        <v>38804.308457205298</v>
      </c>
      <c r="G9">
        <v>11438.314894277801</v>
      </c>
      <c r="H9">
        <v>9033.8354606225694</v>
      </c>
      <c r="I9">
        <v>9012.4660736227706</v>
      </c>
    </row>
    <row r="10" spans="1:9" x14ac:dyDescent="0.25">
      <c r="A10">
        <v>2000</v>
      </c>
      <c r="B10">
        <v>28843.021381574999</v>
      </c>
      <c r="C10">
        <v>784980.59017294995</v>
      </c>
      <c r="D10">
        <v>67520.445541467299</v>
      </c>
      <c r="E10">
        <v>21635.213817187701</v>
      </c>
      <c r="F10">
        <v>112410.97976546201</v>
      </c>
      <c r="G10">
        <v>14375.279102377601</v>
      </c>
      <c r="H10">
        <v>22574.543051701199</v>
      </c>
      <c r="I10">
        <v>38935.529899392597</v>
      </c>
    </row>
    <row r="11" spans="1:9" x14ac:dyDescent="0.25">
      <c r="A11">
        <v>2001</v>
      </c>
      <c r="B11">
        <v>52258.268420687302</v>
      </c>
      <c r="C11">
        <v>195225.66190812501</v>
      </c>
      <c r="D11">
        <v>143789.708638182</v>
      </c>
      <c r="E11">
        <v>76887.1901222288</v>
      </c>
      <c r="F11">
        <v>27632.886615379801</v>
      </c>
      <c r="G11">
        <v>22039.205569781199</v>
      </c>
      <c r="H11">
        <v>27766.299749408499</v>
      </c>
      <c r="I11">
        <v>47460.954956953297</v>
      </c>
    </row>
    <row r="12" spans="1:9" x14ac:dyDescent="0.25">
      <c r="A12">
        <v>2002</v>
      </c>
      <c r="B12">
        <v>8900.8022996225809</v>
      </c>
      <c r="C12">
        <v>594382.164235353</v>
      </c>
      <c r="D12">
        <v>66450.920311502705</v>
      </c>
      <c r="E12">
        <v>191027.21762743499</v>
      </c>
      <c r="F12">
        <v>73827.255611759203</v>
      </c>
      <c r="G12">
        <v>22804.215046159799</v>
      </c>
      <c r="H12">
        <v>24031.388918906101</v>
      </c>
      <c r="I12">
        <v>11469.0251487879</v>
      </c>
    </row>
    <row r="13" spans="1:9" x14ac:dyDescent="0.25">
      <c r="A13">
        <v>2003</v>
      </c>
      <c r="B13">
        <v>52015.711353454797</v>
      </c>
      <c r="C13">
        <v>215628.229904109</v>
      </c>
      <c r="D13">
        <v>126071.998065129</v>
      </c>
      <c r="E13">
        <v>76442.584300328803</v>
      </c>
      <c r="F13">
        <v>68849.319573908797</v>
      </c>
      <c r="G13">
        <v>34406.969042050201</v>
      </c>
      <c r="H13">
        <v>62516.6753723484</v>
      </c>
      <c r="I13">
        <v>40747.3810765198</v>
      </c>
    </row>
    <row r="14" spans="1:9" x14ac:dyDescent="0.25">
      <c r="A14">
        <v>2004</v>
      </c>
      <c r="B14">
        <v>21465.8861165046</v>
      </c>
      <c r="C14">
        <v>544908.05334511504</v>
      </c>
      <c r="D14">
        <v>98192.369659936099</v>
      </c>
      <c r="E14">
        <v>184170.47360554</v>
      </c>
      <c r="F14">
        <v>48697.059348805204</v>
      </c>
      <c r="G14">
        <v>33551.866856674402</v>
      </c>
      <c r="H14">
        <v>24565.592126534699</v>
      </c>
      <c r="I14">
        <v>0</v>
      </c>
    </row>
    <row r="15" spans="1:9" x14ac:dyDescent="0.25">
      <c r="A15">
        <v>2005</v>
      </c>
      <c r="B15">
        <v>76154.2475177866</v>
      </c>
      <c r="C15">
        <v>218377.448541427</v>
      </c>
      <c r="D15">
        <v>138172.434492612</v>
      </c>
      <c r="E15">
        <v>118943.56101650999</v>
      </c>
      <c r="F15">
        <v>51978.729153253102</v>
      </c>
      <c r="G15">
        <v>12327.0617174544</v>
      </c>
      <c r="H15">
        <v>40493.553481397401</v>
      </c>
      <c r="I15">
        <v>15924.9470738573</v>
      </c>
    </row>
    <row r="16" spans="1:9" x14ac:dyDescent="0.25">
      <c r="A16">
        <v>2006</v>
      </c>
      <c r="B16">
        <v>21219.3886719248</v>
      </c>
      <c r="C16">
        <v>968293.37925912801</v>
      </c>
      <c r="D16">
        <v>135799.11547108801</v>
      </c>
      <c r="E16">
        <v>246891.631367767</v>
      </c>
      <c r="F16">
        <v>54536.960790442303</v>
      </c>
      <c r="G16">
        <v>17447.4966120766</v>
      </c>
      <c r="H16">
        <v>18666.755008250198</v>
      </c>
      <c r="I16">
        <v>17597.3704381157</v>
      </c>
    </row>
    <row r="17" spans="1:9" x14ac:dyDescent="0.25">
      <c r="A17">
        <v>2007</v>
      </c>
      <c r="B17">
        <v>28937.5617031166</v>
      </c>
      <c r="C17">
        <v>388586.95823827898</v>
      </c>
      <c r="D17">
        <v>603097.26835666795</v>
      </c>
      <c r="E17">
        <v>190406.345820888</v>
      </c>
      <c r="F17">
        <v>73965.144268429998</v>
      </c>
      <c r="G17">
        <v>42261.6791196251</v>
      </c>
      <c r="H17">
        <v>38491.936455146999</v>
      </c>
      <c r="I17">
        <v>28619.706491955701</v>
      </c>
    </row>
    <row r="18" spans="1:9" x14ac:dyDescent="0.25">
      <c r="A18">
        <v>2008</v>
      </c>
      <c r="B18">
        <v>24145.695942237599</v>
      </c>
      <c r="C18">
        <v>552362.68468933203</v>
      </c>
      <c r="D18">
        <v>250529.69340384999</v>
      </c>
      <c r="E18">
        <v>514080.047715878</v>
      </c>
      <c r="F18">
        <v>106178.516665057</v>
      </c>
      <c r="G18">
        <v>52481.741509207903</v>
      </c>
      <c r="H18">
        <v>26956.983263829199</v>
      </c>
      <c r="I18">
        <v>12052.4331858361</v>
      </c>
    </row>
    <row r="19" spans="1:9" x14ac:dyDescent="0.25">
      <c r="A19">
        <v>2009</v>
      </c>
      <c r="B19">
        <v>19283.819771360399</v>
      </c>
      <c r="C19">
        <v>432246.182745072</v>
      </c>
      <c r="D19">
        <v>257184.782514816</v>
      </c>
      <c r="E19">
        <v>159077.57236694</v>
      </c>
      <c r="F19">
        <v>139761.47899851599</v>
      </c>
      <c r="G19">
        <v>30076.8546164236</v>
      </c>
      <c r="H19">
        <v>18566.894114527899</v>
      </c>
      <c r="I19">
        <v>20231.363468764899</v>
      </c>
    </row>
    <row r="20" spans="1:9" x14ac:dyDescent="0.25">
      <c r="A20">
        <v>2010</v>
      </c>
      <c r="B20">
        <v>2511.1768040729698</v>
      </c>
      <c r="C20">
        <v>543012.90286547597</v>
      </c>
      <c r="D20">
        <v>405448.89464621799</v>
      </c>
      <c r="E20">
        <v>330252.16081347503</v>
      </c>
      <c r="F20">
        <v>96001.475332719507</v>
      </c>
      <c r="G20">
        <v>49506.745770713402</v>
      </c>
      <c r="H20">
        <v>12898.8092977878</v>
      </c>
      <c r="I20">
        <v>2367.39101360417</v>
      </c>
    </row>
    <row r="21" spans="1:9" x14ac:dyDescent="0.25">
      <c r="A21">
        <v>2011</v>
      </c>
      <c r="B21">
        <v>27814.3589359957</v>
      </c>
      <c r="C21">
        <v>147647.82706766101</v>
      </c>
      <c r="D21">
        <v>856739.62845479895</v>
      </c>
      <c r="E21">
        <v>633543.48779024498</v>
      </c>
      <c r="F21">
        <v>221715.44538705799</v>
      </c>
      <c r="G21">
        <v>56173.102147903999</v>
      </c>
      <c r="H21">
        <v>58278.170677625203</v>
      </c>
      <c r="I21">
        <v>8972.0983876783393</v>
      </c>
    </row>
    <row r="22" spans="1:9" x14ac:dyDescent="0.25">
      <c r="A22">
        <v>2012</v>
      </c>
      <c r="B22">
        <v>7750.6750644240801</v>
      </c>
      <c r="C22">
        <v>255104.43974915001</v>
      </c>
      <c r="D22">
        <v>349217.68286107201</v>
      </c>
      <c r="E22">
        <v>986883.40309376502</v>
      </c>
      <c r="F22">
        <v>207965.67049197201</v>
      </c>
      <c r="G22">
        <v>43078.795516458697</v>
      </c>
      <c r="H22">
        <v>6940.3428632086097</v>
      </c>
      <c r="I22">
        <v>8643.4750772438692</v>
      </c>
    </row>
    <row r="23" spans="1:9" x14ac:dyDescent="0.25">
      <c r="A23">
        <v>2013</v>
      </c>
      <c r="B23">
        <v>5429.78497629087</v>
      </c>
      <c r="C23">
        <v>290948.42870604398</v>
      </c>
      <c r="D23">
        <v>396965.08272225602</v>
      </c>
      <c r="E23">
        <v>391236.25699606701</v>
      </c>
      <c r="F23">
        <v>242726.404990865</v>
      </c>
      <c r="G23">
        <v>41586.688701156498</v>
      </c>
      <c r="H23">
        <v>15204.317672082399</v>
      </c>
      <c r="I23">
        <v>6300.9780895920303</v>
      </c>
    </row>
    <row r="24" spans="1:9" x14ac:dyDescent="0.25">
      <c r="A24">
        <v>2014</v>
      </c>
      <c r="B24">
        <v>6298.2614144200597</v>
      </c>
      <c r="C24">
        <v>290855.25540092803</v>
      </c>
      <c r="D24">
        <v>642257.46859352896</v>
      </c>
      <c r="E24">
        <v>565840.06624202803</v>
      </c>
      <c r="F24">
        <v>175726.79910297299</v>
      </c>
      <c r="G24">
        <v>59934.937115870103</v>
      </c>
      <c r="H24">
        <v>21045.747144284302</v>
      </c>
      <c r="I24">
        <v>10931.386213752099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5" x14ac:dyDescent="0.25"/>
  <sheetData>
    <row r="1" spans="1:9" x14ac:dyDescent="0.25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</row>
    <row r="2" spans="1:9" x14ac:dyDescent="0.25">
      <c r="A2">
        <v>1992</v>
      </c>
      <c r="B2">
        <v>54803.033269029504</v>
      </c>
      <c r="C2">
        <v>748625.38732803205</v>
      </c>
      <c r="D2">
        <v>392431.22174046899</v>
      </c>
      <c r="E2">
        <v>197195.73667568999</v>
      </c>
      <c r="F2">
        <v>194801.36925252801</v>
      </c>
      <c r="G2">
        <v>106347.525503603</v>
      </c>
      <c r="H2">
        <v>72218.877116324802</v>
      </c>
      <c r="I2">
        <v>80032.706049184097</v>
      </c>
    </row>
    <row r="3" spans="1:9" x14ac:dyDescent="0.25">
      <c r="A3">
        <v>1993</v>
      </c>
      <c r="B3">
        <v>38526.244320883197</v>
      </c>
      <c r="C3">
        <v>187561.821306272</v>
      </c>
      <c r="D3">
        <v>917044.13002561894</v>
      </c>
      <c r="E3">
        <v>218930.466598895</v>
      </c>
      <c r="F3">
        <v>72408.272978994704</v>
      </c>
      <c r="G3">
        <v>80546.852618278805</v>
      </c>
      <c r="H3">
        <v>20402.429092060502</v>
      </c>
      <c r="I3">
        <v>55304.418606117702</v>
      </c>
    </row>
    <row r="4" spans="1:9" x14ac:dyDescent="0.25">
      <c r="A4">
        <v>1994</v>
      </c>
      <c r="B4">
        <v>109256.736410399</v>
      </c>
      <c r="C4">
        <v>570834.76825742505</v>
      </c>
      <c r="D4">
        <v>453445.820362397</v>
      </c>
      <c r="E4">
        <v>381811.921700245</v>
      </c>
      <c r="F4">
        <v>114336.23176665</v>
      </c>
      <c r="G4">
        <v>43810.588380218403</v>
      </c>
      <c r="H4">
        <v>56866.1847144204</v>
      </c>
      <c r="I4">
        <v>32540.7111932183</v>
      </c>
    </row>
    <row r="5" spans="1:9" x14ac:dyDescent="0.25">
      <c r="A5">
        <v>1995</v>
      </c>
      <c r="B5">
        <v>7503.3128542217501</v>
      </c>
      <c r="C5">
        <v>352291.04719634698</v>
      </c>
      <c r="D5">
        <v>1385077.9928109001</v>
      </c>
      <c r="E5">
        <v>275937.30380221398</v>
      </c>
      <c r="F5">
        <v>186014.45375739501</v>
      </c>
      <c r="G5">
        <v>47144.470806529302</v>
      </c>
      <c r="H5">
        <v>19684.665458208699</v>
      </c>
      <c r="I5">
        <v>34664.334283739197</v>
      </c>
    </row>
    <row r="6" spans="1:9" x14ac:dyDescent="0.25">
      <c r="A6">
        <v>1996</v>
      </c>
      <c r="B6">
        <v>149158.087778446</v>
      </c>
      <c r="C6">
        <v>148052.868368169</v>
      </c>
      <c r="D6">
        <v>439532.51294196298</v>
      </c>
      <c r="E6">
        <v>294071.83785554202</v>
      </c>
      <c r="F6">
        <v>111493.05710513001</v>
      </c>
      <c r="G6">
        <v>102819.223165822</v>
      </c>
      <c r="H6">
        <v>13841.1797256546</v>
      </c>
      <c r="I6">
        <v>8057.21051852249</v>
      </c>
    </row>
    <row r="7" spans="1:9" x14ac:dyDescent="0.25">
      <c r="A7">
        <v>1997</v>
      </c>
      <c r="B7">
        <v>343.99449056174097</v>
      </c>
      <c r="C7">
        <v>823312.36628880806</v>
      </c>
      <c r="D7">
        <v>347869.36036962201</v>
      </c>
      <c r="E7">
        <v>256733.43590651499</v>
      </c>
      <c r="F7">
        <v>125889.630227152</v>
      </c>
      <c r="G7">
        <v>50010.118522029901</v>
      </c>
      <c r="H7">
        <v>40953.669817858798</v>
      </c>
      <c r="I7">
        <v>28837.304363096198</v>
      </c>
    </row>
    <row r="8" spans="1:9" x14ac:dyDescent="0.25">
      <c r="A8">
        <v>1998</v>
      </c>
      <c r="B8">
        <v>11227.969842111201</v>
      </c>
      <c r="C8">
        <v>26849.833899193301</v>
      </c>
      <c r="D8">
        <v>1271411.1103622301</v>
      </c>
      <c r="E8">
        <v>227504.24707350499</v>
      </c>
      <c r="F8">
        <v>91910.901998223504</v>
      </c>
      <c r="G8">
        <v>111937.086237852</v>
      </c>
      <c r="H8">
        <v>39244.4414176789</v>
      </c>
      <c r="I8">
        <v>38374.621678735297</v>
      </c>
    </row>
    <row r="9" spans="1:9" x14ac:dyDescent="0.25">
      <c r="A9">
        <v>1999</v>
      </c>
      <c r="B9">
        <v>4671.5004685669701</v>
      </c>
      <c r="C9">
        <v>94394.282783318704</v>
      </c>
      <c r="D9">
        <v>63460.184239342903</v>
      </c>
      <c r="E9">
        <v>609526.41250547697</v>
      </c>
      <c r="F9">
        <v>74071.596736276304</v>
      </c>
      <c r="G9">
        <v>32196.884076733699</v>
      </c>
      <c r="H9">
        <v>14344.0664846131</v>
      </c>
      <c r="I9">
        <v>7515.7756278475399</v>
      </c>
    </row>
    <row r="10" spans="1:9" x14ac:dyDescent="0.25">
      <c r="A10">
        <v>2000</v>
      </c>
      <c r="B10">
        <v>1097.1046790088101</v>
      </c>
      <c r="C10">
        <v>200662.04380379501</v>
      </c>
      <c r="D10">
        <v>135586.278748457</v>
      </c>
      <c r="E10">
        <v>29999.716371528899</v>
      </c>
      <c r="F10">
        <v>183071.632519915</v>
      </c>
      <c r="G10">
        <v>33272.6137318037</v>
      </c>
      <c r="H10">
        <v>25378.460742855001</v>
      </c>
      <c r="I10">
        <v>23592.388199626701</v>
      </c>
    </row>
    <row r="11" spans="1:9" x14ac:dyDescent="0.25">
      <c r="A11">
        <v>2001</v>
      </c>
      <c r="B11">
        <v>2493.2124301128702</v>
      </c>
      <c r="C11">
        <v>41704.337990514199</v>
      </c>
      <c r="D11">
        <v>301012.27790270501</v>
      </c>
      <c r="E11">
        <v>101848.713863399</v>
      </c>
      <c r="F11">
        <v>35936.185934532397</v>
      </c>
      <c r="G11">
        <v>42918.5872788497</v>
      </c>
      <c r="H11">
        <v>27870.206594623101</v>
      </c>
      <c r="I11">
        <v>29458.2638853309</v>
      </c>
    </row>
    <row r="12" spans="1:9" x14ac:dyDescent="0.25">
      <c r="A12">
        <v>2002</v>
      </c>
      <c r="B12">
        <v>256.20160864184299</v>
      </c>
      <c r="C12">
        <v>121765.449061495</v>
      </c>
      <c r="D12">
        <v>129559.137639002</v>
      </c>
      <c r="E12">
        <v>218422.171598421</v>
      </c>
      <c r="F12">
        <v>115192.71180606099</v>
      </c>
      <c r="G12">
        <v>50884.437877832701</v>
      </c>
      <c r="H12">
        <v>17730.3019228304</v>
      </c>
      <c r="I12">
        <v>6697.7179959078503</v>
      </c>
    </row>
    <row r="13" spans="1:9" x14ac:dyDescent="0.25">
      <c r="A13">
        <v>2003</v>
      </c>
      <c r="B13">
        <v>1609.2490998432099</v>
      </c>
      <c r="C13">
        <v>32330.685242357598</v>
      </c>
      <c r="D13">
        <v>184499.64325605601</v>
      </c>
      <c r="E13">
        <v>73706.756031477795</v>
      </c>
      <c r="F13">
        <v>87863.982394628998</v>
      </c>
      <c r="G13">
        <v>55959.319123781599</v>
      </c>
      <c r="H13">
        <v>42814.4308558224</v>
      </c>
      <c r="I13">
        <v>28889.589194164499</v>
      </c>
    </row>
    <row r="14" spans="1:9" x14ac:dyDescent="0.25">
      <c r="A14">
        <v>2004</v>
      </c>
      <c r="B14">
        <v>576.21622747246101</v>
      </c>
      <c r="C14">
        <v>101140.570374117</v>
      </c>
      <c r="D14">
        <v>125101.216131408</v>
      </c>
      <c r="E14">
        <v>159851.98705815099</v>
      </c>
      <c r="F14">
        <v>50699.084904394898</v>
      </c>
      <c r="G14">
        <v>40438.809679810402</v>
      </c>
      <c r="H14">
        <v>11922.6149277885</v>
      </c>
      <c r="I14">
        <v>0</v>
      </c>
    </row>
    <row r="15" spans="1:9" x14ac:dyDescent="0.25">
      <c r="A15">
        <v>2005</v>
      </c>
      <c r="B15">
        <v>6153.7015257821004</v>
      </c>
      <c r="C15">
        <v>38795.796048759599</v>
      </c>
      <c r="D15">
        <v>145005.15053093599</v>
      </c>
      <c r="E15">
        <v>102295.401797064</v>
      </c>
      <c r="F15">
        <v>64976.546973473902</v>
      </c>
      <c r="G15">
        <v>12477.9776265167</v>
      </c>
      <c r="H15">
        <v>19238.1767282816</v>
      </c>
      <c r="I15">
        <v>8617.7185393271993</v>
      </c>
    </row>
    <row r="16" spans="1:9" x14ac:dyDescent="0.25">
      <c r="A16">
        <v>2006</v>
      </c>
      <c r="B16">
        <v>1313.51068925965</v>
      </c>
      <c r="C16">
        <v>202771.02065706399</v>
      </c>
      <c r="D16">
        <v>121346.776020932</v>
      </c>
      <c r="E16">
        <v>200104.54901675199</v>
      </c>
      <c r="F16">
        <v>59105.376238389101</v>
      </c>
      <c r="G16">
        <v>13096.015886646999</v>
      </c>
      <c r="H16">
        <v>5235.3647495445703</v>
      </c>
      <c r="I16">
        <v>7279.4832002518297</v>
      </c>
    </row>
    <row r="17" spans="1:9" x14ac:dyDescent="0.25">
      <c r="A17">
        <v>2007</v>
      </c>
      <c r="B17">
        <v>1729.5295594126901</v>
      </c>
      <c r="C17">
        <v>79901.781157849095</v>
      </c>
      <c r="D17">
        <v>503217.08907311701</v>
      </c>
      <c r="E17">
        <v>172065.37878989</v>
      </c>
      <c r="F17">
        <v>95945.207296492794</v>
      </c>
      <c r="G17">
        <v>41329.497918791698</v>
      </c>
      <c r="H17">
        <v>24920.990377318201</v>
      </c>
      <c r="I17">
        <v>15149.174642199099</v>
      </c>
    </row>
    <row r="18" spans="1:9" x14ac:dyDescent="0.25">
      <c r="A18">
        <v>2008</v>
      </c>
      <c r="B18">
        <v>450.346884903373</v>
      </c>
      <c r="C18">
        <v>119996.23977107801</v>
      </c>
      <c r="D18">
        <v>204427.77155081701</v>
      </c>
      <c r="E18">
        <v>484431.53513506899</v>
      </c>
      <c r="F18">
        <v>139295.84997882601</v>
      </c>
      <c r="G18">
        <v>62227.876390612197</v>
      </c>
      <c r="H18">
        <v>23043.275300029101</v>
      </c>
      <c r="I18">
        <v>7112.8746023849799</v>
      </c>
    </row>
    <row r="19" spans="1:9" x14ac:dyDescent="0.25">
      <c r="A19">
        <v>2009</v>
      </c>
      <c r="B19">
        <v>751.89846244814601</v>
      </c>
      <c r="C19">
        <v>97308.486373539999</v>
      </c>
      <c r="D19">
        <v>193839.34665300799</v>
      </c>
      <c r="E19">
        <v>150450.473132635</v>
      </c>
      <c r="F19">
        <v>185427.59006811699</v>
      </c>
      <c r="G19">
        <v>41240.535421445798</v>
      </c>
      <c r="H19">
        <v>23234.531276550999</v>
      </c>
      <c r="I19">
        <v>23939.819682968398</v>
      </c>
    </row>
    <row r="20" spans="1:9" x14ac:dyDescent="0.25">
      <c r="A20">
        <v>2010</v>
      </c>
      <c r="B20">
        <v>118.411214784224</v>
      </c>
      <c r="C20">
        <v>173931.008329996</v>
      </c>
      <c r="D20">
        <v>372586.933633673</v>
      </c>
      <c r="E20">
        <v>353208.748594034</v>
      </c>
      <c r="F20">
        <v>167428.30192619999</v>
      </c>
      <c r="G20">
        <v>122381.229742542</v>
      </c>
      <c r="H20">
        <v>27357.617364829501</v>
      </c>
      <c r="I20">
        <v>4888.0488523878203</v>
      </c>
    </row>
    <row r="21" spans="1:9" x14ac:dyDescent="0.25">
      <c r="A21">
        <v>2011</v>
      </c>
      <c r="B21">
        <v>1362.7672683549299</v>
      </c>
      <c r="C21">
        <v>51619.201832698702</v>
      </c>
      <c r="D21">
        <v>782907.10175755003</v>
      </c>
      <c r="E21">
        <v>696802.31509598601</v>
      </c>
      <c r="F21">
        <v>437208.39380551397</v>
      </c>
      <c r="G21">
        <v>192734.76307771</v>
      </c>
      <c r="H21">
        <v>205864.49730784001</v>
      </c>
      <c r="I21">
        <v>37287.326237621397</v>
      </c>
    </row>
    <row r="22" spans="1:9" x14ac:dyDescent="0.25">
      <c r="A22">
        <v>2012</v>
      </c>
      <c r="B22">
        <v>680.38125199257104</v>
      </c>
      <c r="C22">
        <v>99468.054398393695</v>
      </c>
      <c r="D22">
        <v>308895.119113628</v>
      </c>
      <c r="E22">
        <v>1117971.3710183899</v>
      </c>
      <c r="F22">
        <v>494469.13983182999</v>
      </c>
      <c r="G22">
        <v>234956.22939029001</v>
      </c>
      <c r="H22">
        <v>42992.545451209699</v>
      </c>
      <c r="I22">
        <v>64427.403224788599</v>
      </c>
    </row>
    <row r="23" spans="1:9" x14ac:dyDescent="0.25">
      <c r="A23">
        <v>2013</v>
      </c>
      <c r="B23">
        <v>589.86546837994103</v>
      </c>
      <c r="C23">
        <v>138441.78920377701</v>
      </c>
      <c r="D23">
        <v>320251.631820095</v>
      </c>
      <c r="E23">
        <v>436009.37479695398</v>
      </c>
      <c r="F23">
        <v>673979.24915470602</v>
      </c>
      <c r="G23">
        <v>349758.72887788102</v>
      </c>
      <c r="H23">
        <v>157590.37984940401</v>
      </c>
      <c r="I23">
        <v>82089.048943743997</v>
      </c>
    </row>
    <row r="24" spans="1:9" x14ac:dyDescent="0.25">
      <c r="A24">
        <v>2014</v>
      </c>
      <c r="B24">
        <v>1571.10123038285</v>
      </c>
      <c r="C24">
        <v>175284.831641039</v>
      </c>
      <c r="D24">
        <v>530086.08924055297</v>
      </c>
      <c r="E24">
        <v>621641.95044879196</v>
      </c>
      <c r="F24">
        <v>564431.86151221697</v>
      </c>
      <c r="G24">
        <v>735497.16847218794</v>
      </c>
      <c r="H24">
        <v>332483.13275776303</v>
      </c>
      <c r="I24">
        <v>169775.68558695799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defaultRowHeight="15" x14ac:dyDescent="0.25"/>
  <sheetData>
    <row r="1" spans="1:9" x14ac:dyDescent="0.25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  <c r="I1" t="s">
        <v>8</v>
      </c>
    </row>
    <row r="2" spans="1:9" x14ac:dyDescent="0.25">
      <c r="A2">
        <v>1992</v>
      </c>
      <c r="B2">
        <v>50158.761935020302</v>
      </c>
      <c r="C2">
        <v>1458695.31027892</v>
      </c>
      <c r="D2">
        <v>185454.013161457</v>
      </c>
      <c r="E2">
        <v>130120.51975880199</v>
      </c>
      <c r="F2">
        <v>231261.98775945499</v>
      </c>
      <c r="G2">
        <v>122085.35988976499</v>
      </c>
      <c r="H2">
        <v>59848.578852936902</v>
      </c>
      <c r="I2">
        <v>78958.586349120495</v>
      </c>
    </row>
    <row r="3" spans="1:9" x14ac:dyDescent="0.25">
      <c r="A3">
        <v>1993</v>
      </c>
      <c r="B3">
        <v>44010.909426788799</v>
      </c>
      <c r="C3">
        <v>325973.97878031502</v>
      </c>
      <c r="D3">
        <v>515892.06167170301</v>
      </c>
      <c r="E3">
        <v>162754.208191643</v>
      </c>
      <c r="F3">
        <v>80617.216184173099</v>
      </c>
      <c r="G3">
        <v>79722.023881811896</v>
      </c>
      <c r="H3">
        <v>15854.478032998801</v>
      </c>
      <c r="I3">
        <v>50879.262580337803</v>
      </c>
    </row>
    <row r="4" spans="1:9" x14ac:dyDescent="0.25">
      <c r="A4">
        <v>1994</v>
      </c>
      <c r="B4">
        <v>152379.72245395</v>
      </c>
      <c r="C4">
        <v>1078839.45804525</v>
      </c>
      <c r="D4">
        <v>296688.08175175497</v>
      </c>
      <c r="E4">
        <v>300427.706832561</v>
      </c>
      <c r="F4">
        <v>118119.86869357299</v>
      </c>
      <c r="G4">
        <v>37008.429737604602</v>
      </c>
      <c r="H4">
        <v>41137.439164323601</v>
      </c>
      <c r="I4">
        <v>25296.759059487398</v>
      </c>
    </row>
    <row r="5" spans="1:9" x14ac:dyDescent="0.25">
      <c r="A5">
        <v>1995</v>
      </c>
      <c r="B5">
        <v>9882.7356045859506</v>
      </c>
      <c r="C5">
        <v>682720.39779242605</v>
      </c>
      <c r="D5">
        <v>995740.39659623895</v>
      </c>
      <c r="E5">
        <v>233272.61425877499</v>
      </c>
      <c r="F5">
        <v>177669.52610733701</v>
      </c>
      <c r="G5">
        <v>32843.951040812703</v>
      </c>
      <c r="H5">
        <v>12380.1109914403</v>
      </c>
      <c r="I5">
        <v>23004.029655388898</v>
      </c>
    </row>
    <row r="6" spans="1:9" x14ac:dyDescent="0.25">
      <c r="A6">
        <v>1996</v>
      </c>
      <c r="B6">
        <v>257077.32002133501</v>
      </c>
      <c r="C6">
        <v>235803.43876126499</v>
      </c>
      <c r="D6">
        <v>310321.69318798598</v>
      </c>
      <c r="E6">
        <v>233669.90622176399</v>
      </c>
      <c r="F6">
        <v>102154.242143214</v>
      </c>
      <c r="G6">
        <v>58868.6740296813</v>
      </c>
      <c r="H6">
        <v>8013.5873563096602</v>
      </c>
      <c r="I6">
        <v>4631.23347432418</v>
      </c>
    </row>
    <row r="7" spans="1:9" x14ac:dyDescent="0.25">
      <c r="A7">
        <v>1997</v>
      </c>
      <c r="B7">
        <v>678.04119555304806</v>
      </c>
      <c r="C7">
        <v>1684436.6866864499</v>
      </c>
      <c r="D7">
        <v>298553.42998309399</v>
      </c>
      <c r="E7">
        <v>197877.120570992</v>
      </c>
      <c r="F7">
        <v>97414.031207189997</v>
      </c>
      <c r="G7">
        <v>23786.341958318</v>
      </c>
      <c r="H7">
        <v>23416.298594098102</v>
      </c>
      <c r="I7">
        <v>15986.8717911438</v>
      </c>
    </row>
    <row r="8" spans="1:9" x14ac:dyDescent="0.25">
      <c r="A8">
        <v>1998</v>
      </c>
      <c r="B8">
        <v>27005.628157994801</v>
      </c>
      <c r="C8">
        <v>41299.087873135497</v>
      </c>
      <c r="D8">
        <v>1038943.57812002</v>
      </c>
      <c r="E8">
        <v>209576.64162610599</v>
      </c>
      <c r="F8">
        <v>70257.800891778505</v>
      </c>
      <c r="G8">
        <v>46408.694546836101</v>
      </c>
      <c r="H8">
        <v>22251.619073764301</v>
      </c>
      <c r="I8">
        <v>23659.638396501799</v>
      </c>
    </row>
    <row r="9" spans="1:9" x14ac:dyDescent="0.25">
      <c r="A9">
        <v>1999</v>
      </c>
      <c r="B9">
        <v>13694.3615165753</v>
      </c>
      <c r="C9">
        <v>122236.30862489701</v>
      </c>
      <c r="D9">
        <v>44729.288288530603</v>
      </c>
      <c r="E9">
        <v>463214.60274897399</v>
      </c>
      <c r="F9">
        <v>53250.2504619475</v>
      </c>
      <c r="G9">
        <v>11795.909526125501</v>
      </c>
      <c r="H9">
        <v>7019.6433699249001</v>
      </c>
      <c r="I9">
        <v>4470.1876265227702</v>
      </c>
    </row>
    <row r="10" spans="1:9" x14ac:dyDescent="0.25">
      <c r="A10">
        <v>2000</v>
      </c>
      <c r="B10">
        <v>4290.6330274417596</v>
      </c>
      <c r="C10">
        <v>287823.581815393</v>
      </c>
      <c r="D10">
        <v>94950.345049275798</v>
      </c>
      <c r="E10">
        <v>19594.718387269899</v>
      </c>
      <c r="F10">
        <v>108597.49397505001</v>
      </c>
      <c r="G10">
        <v>11787.141895638</v>
      </c>
      <c r="H10">
        <v>11276.867331596901</v>
      </c>
      <c r="I10">
        <v>13434.2492852831</v>
      </c>
    </row>
    <row r="11" spans="1:9" x14ac:dyDescent="0.25">
      <c r="A11">
        <v>2001</v>
      </c>
      <c r="B11">
        <v>11248.6298783207</v>
      </c>
      <c r="C11">
        <v>48865.117786772302</v>
      </c>
      <c r="D11">
        <v>217473.71067902999</v>
      </c>
      <c r="E11">
        <v>74715.002290008793</v>
      </c>
      <c r="F11">
        <v>16153.1234256557</v>
      </c>
      <c r="G11">
        <v>15740.967439550899</v>
      </c>
      <c r="H11">
        <v>12411.3087902634</v>
      </c>
      <c r="I11">
        <v>15983.9195236916</v>
      </c>
    </row>
    <row r="12" spans="1:9" x14ac:dyDescent="0.25">
      <c r="A12">
        <v>2002</v>
      </c>
      <c r="B12">
        <v>1338.78355911225</v>
      </c>
      <c r="C12">
        <v>133668.72291098599</v>
      </c>
      <c r="D12">
        <v>92804.017702557205</v>
      </c>
      <c r="E12">
        <v>157734.60197960201</v>
      </c>
      <c r="F12">
        <v>62825.0523836336</v>
      </c>
      <c r="G12">
        <v>24011.0514869461</v>
      </c>
      <c r="H12">
        <v>7444.1738504143595</v>
      </c>
      <c r="I12">
        <v>3090.1565214861098</v>
      </c>
    </row>
    <row r="13" spans="1:9" x14ac:dyDescent="0.25">
      <c r="A13">
        <v>2003</v>
      </c>
      <c r="B13">
        <v>8961.6826975970907</v>
      </c>
      <c r="C13">
        <v>27251.303324980599</v>
      </c>
      <c r="D13">
        <v>116198.659214938</v>
      </c>
      <c r="E13">
        <v>47226.989495873</v>
      </c>
      <c r="F13">
        <v>35515.701331318502</v>
      </c>
      <c r="G13">
        <v>28066.177989945001</v>
      </c>
      <c r="H13">
        <v>19155.085076219999</v>
      </c>
      <c r="I13">
        <v>13414.097425751501</v>
      </c>
    </row>
    <row r="14" spans="1:9" x14ac:dyDescent="0.25">
      <c r="A14">
        <v>2004</v>
      </c>
      <c r="B14">
        <v>3323.1630684881302</v>
      </c>
      <c r="C14">
        <v>91414.274930399595</v>
      </c>
      <c r="D14">
        <v>81909.330904399496</v>
      </c>
      <c r="E14">
        <v>91588.049251681601</v>
      </c>
      <c r="F14">
        <v>15979.049641297301</v>
      </c>
      <c r="G14">
        <v>21924.934212947901</v>
      </c>
      <c r="H14">
        <v>5024.0751451101396</v>
      </c>
      <c r="I14">
        <v>0</v>
      </c>
    </row>
    <row r="15" spans="1:9" x14ac:dyDescent="0.25">
      <c r="A15">
        <v>2005</v>
      </c>
      <c r="B15">
        <v>36055.876548495202</v>
      </c>
      <c r="C15">
        <v>31021.7786708936</v>
      </c>
      <c r="D15">
        <v>95830.146952453899</v>
      </c>
      <c r="E15">
        <v>55522.999536475603</v>
      </c>
      <c r="F15">
        <v>27385.955541890999</v>
      </c>
      <c r="G15">
        <v>7559.1201602078499</v>
      </c>
      <c r="H15">
        <v>8804.88362817491</v>
      </c>
      <c r="I15">
        <v>4393.5200495278305</v>
      </c>
    </row>
    <row r="16" spans="1:9" x14ac:dyDescent="0.25">
      <c r="A16">
        <v>2006</v>
      </c>
      <c r="B16">
        <v>7682.4929395971603</v>
      </c>
      <c r="C16">
        <v>177957.450473098</v>
      </c>
      <c r="D16">
        <v>80049.549501751593</v>
      </c>
      <c r="E16">
        <v>84343.089745529796</v>
      </c>
      <c r="F16">
        <v>18886.586757196001</v>
      </c>
      <c r="G16">
        <v>7313.03681418613</v>
      </c>
      <c r="H16">
        <v>1979.38187944681</v>
      </c>
      <c r="I16">
        <v>4093.47290273628</v>
      </c>
    </row>
    <row r="17" spans="1:9" x14ac:dyDescent="0.25">
      <c r="A17">
        <v>2007</v>
      </c>
      <c r="B17">
        <v>9646.6217031222695</v>
      </c>
      <c r="C17">
        <v>57281.311228284103</v>
      </c>
      <c r="D17">
        <v>337541.35916959803</v>
      </c>
      <c r="E17">
        <v>74486.086722956898</v>
      </c>
      <c r="F17">
        <v>42215.669543357697</v>
      </c>
      <c r="G17">
        <v>25489.802705828901</v>
      </c>
      <c r="H17">
        <v>12878.444037351701</v>
      </c>
      <c r="I17">
        <v>10950.3212823589</v>
      </c>
    </row>
    <row r="18" spans="1:9" x14ac:dyDescent="0.25">
      <c r="A18">
        <v>2008</v>
      </c>
      <c r="B18">
        <v>2036.24178507805</v>
      </c>
      <c r="C18">
        <v>76249.473888095497</v>
      </c>
      <c r="D18">
        <v>129364.679953832</v>
      </c>
      <c r="E18">
        <v>168041.69151036601</v>
      </c>
      <c r="F18">
        <v>48292.199271595797</v>
      </c>
      <c r="G18">
        <v>32679.838108269199</v>
      </c>
      <c r="H18">
        <v>9914.2720285688101</v>
      </c>
      <c r="I18">
        <v>3504.7089840327899</v>
      </c>
    </row>
    <row r="19" spans="1:9" x14ac:dyDescent="0.25">
      <c r="A19">
        <v>2009</v>
      </c>
      <c r="B19">
        <v>3026.0622545741198</v>
      </c>
      <c r="C19">
        <v>53411.057555967098</v>
      </c>
      <c r="D19">
        <v>91242.833837276703</v>
      </c>
      <c r="E19">
        <v>32880.952211428703</v>
      </c>
      <c r="F19">
        <v>35795.843655620898</v>
      </c>
      <c r="G19">
        <v>12102.2447371506</v>
      </c>
      <c r="H19">
        <v>6840.4731526902497</v>
      </c>
      <c r="I19">
        <v>8899.9520254347608</v>
      </c>
    </row>
    <row r="20" spans="1:9" x14ac:dyDescent="0.25">
      <c r="A20">
        <v>2010</v>
      </c>
      <c r="B20">
        <v>386.46039993854299</v>
      </c>
      <c r="C20">
        <v>117404.816387154</v>
      </c>
      <c r="D20">
        <v>192957.310724287</v>
      </c>
      <c r="E20">
        <v>90208.085653299393</v>
      </c>
      <c r="F20">
        <v>46771.229123059798</v>
      </c>
      <c r="G20">
        <v>33583.334009854298</v>
      </c>
      <c r="H20">
        <v>6448.9278100513902</v>
      </c>
      <c r="I20">
        <v>822.34101766799597</v>
      </c>
    </row>
    <row r="21" spans="1:9" x14ac:dyDescent="0.25">
      <c r="A21">
        <v>2011</v>
      </c>
      <c r="B21">
        <v>3363.0791635277501</v>
      </c>
      <c r="C21">
        <v>29633.8591117904</v>
      </c>
      <c r="D21">
        <v>283786.41658327897</v>
      </c>
      <c r="E21">
        <v>132742.94078821799</v>
      </c>
      <c r="F21">
        <v>63210.361379294402</v>
      </c>
      <c r="G21">
        <v>20382.4565396711</v>
      </c>
      <c r="H21">
        <v>35067.9395950752</v>
      </c>
      <c r="I21">
        <v>3864.2465442503199</v>
      </c>
    </row>
    <row r="22" spans="1:9" x14ac:dyDescent="0.25">
      <c r="A22">
        <v>2012</v>
      </c>
      <c r="B22">
        <v>1311.20376107983</v>
      </c>
      <c r="C22">
        <v>51336.001100737099</v>
      </c>
      <c r="D22">
        <v>77483.861729637007</v>
      </c>
      <c r="E22">
        <v>213567.35597910499</v>
      </c>
      <c r="F22">
        <v>64606.066425010598</v>
      </c>
      <c r="G22">
        <v>13648.387269147201</v>
      </c>
      <c r="H22">
        <v>3534.4841214360899</v>
      </c>
      <c r="I22">
        <v>4980.64049104074</v>
      </c>
    </row>
    <row r="23" spans="1:9" x14ac:dyDescent="0.25">
      <c r="A23">
        <v>2013</v>
      </c>
      <c r="B23">
        <v>807.39297549734704</v>
      </c>
      <c r="C23">
        <v>72670.619243142995</v>
      </c>
      <c r="D23">
        <v>46549.639116425897</v>
      </c>
      <c r="E23">
        <v>49467.651256669298</v>
      </c>
      <c r="F23">
        <v>55049.9757836688</v>
      </c>
      <c r="G23">
        <v>13383.0827215025</v>
      </c>
      <c r="H23">
        <v>10260.9952463071</v>
      </c>
      <c r="I23">
        <v>3955.7143562646602</v>
      </c>
    </row>
    <row r="24" spans="1:9" x14ac:dyDescent="0.25">
      <c r="A24">
        <v>2014</v>
      </c>
      <c r="B24">
        <v>1734.55136729419</v>
      </c>
      <c r="C24">
        <v>103466.63992336699</v>
      </c>
      <c r="D24">
        <v>70511.070871470904</v>
      </c>
      <c r="E24">
        <v>57226.214943824401</v>
      </c>
      <c r="F24">
        <v>28595.819357458</v>
      </c>
      <c r="G24">
        <v>21195.9928788658</v>
      </c>
      <c r="H24">
        <v>20718.053433046502</v>
      </c>
      <c r="I24">
        <v>10787.832042326299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H1" workbookViewId="0">
      <selection activeCell="P26" sqref="P26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>
        <v>0</v>
      </c>
      <c r="H1" t="s">
        <v>7</v>
      </c>
      <c r="I1" t="s">
        <v>6</v>
      </c>
      <c r="J1" t="s">
        <v>4</v>
      </c>
      <c r="K1" t="s">
        <v>5</v>
      </c>
    </row>
    <row r="2" spans="1:11" x14ac:dyDescent="0.25">
      <c r="A2">
        <v>1992</v>
      </c>
      <c r="B2">
        <v>2427611.1270653098</v>
      </c>
      <c r="C2">
        <v>707922.40821320994</v>
      </c>
      <c r="D2">
        <v>1846455.8569348601</v>
      </c>
      <c r="E2">
        <v>2316583.1179854702</v>
      </c>
      <c r="G2">
        <f>A2</f>
        <v>1992</v>
      </c>
      <c r="H2">
        <f t="shared" ref="H2:H24" si="0">B2/AVERAGE(B$2:B$34)</f>
        <v>0.93654069179618327</v>
      </c>
      <c r="I2">
        <f>C2/AVERAGE(C$2:C$34)+$F$1</f>
        <v>0.59062510330911488</v>
      </c>
      <c r="J2">
        <f>D2/AVERAGE(D$2:D$34)+2*$F$1</f>
        <v>1.368974705859995</v>
      </c>
      <c r="K2">
        <f>E2/AVERAGE(E$2:E$34)+3*$F$1</f>
        <v>2.7173924669310323</v>
      </c>
    </row>
    <row r="3" spans="1:11" x14ac:dyDescent="0.25">
      <c r="A3">
        <v>1993</v>
      </c>
      <c r="B3">
        <v>2567974.5721682701</v>
      </c>
      <c r="C3">
        <v>537717.04834911297</v>
      </c>
      <c r="D3">
        <v>1590724.6355471199</v>
      </c>
      <c r="E3">
        <v>1275704.1387497699</v>
      </c>
      <c r="G3">
        <f t="shared" ref="G3:G24" si="1">A3</f>
        <v>1993</v>
      </c>
      <c r="H3">
        <f t="shared" si="0"/>
        <v>0.99069107713344962</v>
      </c>
      <c r="I3">
        <f t="shared" ref="I3:I24" si="2">C3/AVERAGE(C$2:C$34)+$F$1</f>
        <v>0.44862146408652265</v>
      </c>
      <c r="J3">
        <f t="shared" ref="J3:J24" si="3">D3/AVERAGE(D$2:D$34)+2*$F$1</f>
        <v>1.1793738701488983</v>
      </c>
      <c r="K3">
        <f t="shared" ref="K3:K24" si="4">E3/AVERAGE(E$2:E$34)+3*$F$1</f>
        <v>1.4964232406588349</v>
      </c>
    </row>
    <row r="4" spans="1:11" x14ac:dyDescent="0.25">
      <c r="A4">
        <v>1994</v>
      </c>
      <c r="B4">
        <v>3181242.4504200201</v>
      </c>
      <c r="C4">
        <v>1080668.5142815299</v>
      </c>
      <c r="D4">
        <v>1762902.9627849699</v>
      </c>
      <c r="E4">
        <v>2049897.4657385</v>
      </c>
      <c r="G4">
        <f t="shared" si="1"/>
        <v>1994</v>
      </c>
      <c r="H4">
        <f t="shared" si="0"/>
        <v>1.2272818212402259</v>
      </c>
      <c r="I4">
        <f t="shared" si="2"/>
        <v>0.90161004297268144</v>
      </c>
      <c r="J4">
        <f t="shared" si="3"/>
        <v>1.3070280320399816</v>
      </c>
      <c r="K4">
        <f t="shared" si="4"/>
        <v>2.4045655379820272</v>
      </c>
    </row>
    <row r="5" spans="1:11" x14ac:dyDescent="0.25">
      <c r="A5">
        <v>1995</v>
      </c>
      <c r="B5">
        <v>4513154.3293550797</v>
      </c>
      <c r="C5">
        <v>1270967.6572521301</v>
      </c>
      <c r="D5">
        <v>2308317.58096956</v>
      </c>
      <c r="E5">
        <v>2167513.7620470002</v>
      </c>
      <c r="G5">
        <f t="shared" si="1"/>
        <v>1995</v>
      </c>
      <c r="H5">
        <f t="shared" si="0"/>
        <v>1.7411160422990737</v>
      </c>
      <c r="I5">
        <f t="shared" si="2"/>
        <v>1.0603780797979769</v>
      </c>
      <c r="J5">
        <f t="shared" si="3"/>
        <v>1.7114020730963726</v>
      </c>
      <c r="K5">
        <f t="shared" si="4"/>
        <v>2.5425315082490396</v>
      </c>
    </row>
    <row r="6" spans="1:11" x14ac:dyDescent="0.25">
      <c r="A6">
        <v>1996</v>
      </c>
      <c r="B6">
        <v>3061821.3710481199</v>
      </c>
      <c r="C6">
        <v>917986.23396175203</v>
      </c>
      <c r="D6">
        <v>1267025.97745925</v>
      </c>
      <c r="E6">
        <v>1210540.0951958799</v>
      </c>
      <c r="G6">
        <f t="shared" si="1"/>
        <v>1996</v>
      </c>
      <c r="H6">
        <f t="shared" si="0"/>
        <v>1.1812107272980874</v>
      </c>
      <c r="I6">
        <f t="shared" si="2"/>
        <v>0.76588296680490331</v>
      </c>
      <c r="J6">
        <f t="shared" si="3"/>
        <v>0.93938152287517196</v>
      </c>
      <c r="K6">
        <f t="shared" si="4"/>
        <v>1.4199846791872768</v>
      </c>
    </row>
    <row r="7" spans="1:11" x14ac:dyDescent="0.25">
      <c r="A7">
        <v>1997</v>
      </c>
      <c r="B7">
        <v>3749407.8843122302</v>
      </c>
      <c r="C7">
        <v>2276720.0289195399</v>
      </c>
      <c r="D7">
        <v>1673949.8799856401</v>
      </c>
      <c r="E7">
        <v>2342148.8219868401</v>
      </c>
      <c r="G7">
        <f t="shared" si="1"/>
        <v>1997</v>
      </c>
      <c r="H7">
        <f t="shared" si="0"/>
        <v>1.4464726309130032</v>
      </c>
      <c r="I7">
        <f t="shared" si="2"/>
        <v>1.8994850094949181</v>
      </c>
      <c r="J7">
        <f t="shared" si="3"/>
        <v>1.2410776222843432</v>
      </c>
      <c r="K7">
        <f t="shared" si="4"/>
        <v>2.747381484344543</v>
      </c>
    </row>
    <row r="8" spans="1:11" x14ac:dyDescent="0.25">
      <c r="A8">
        <v>1998</v>
      </c>
      <c r="B8">
        <v>4252279.15778971</v>
      </c>
      <c r="C8">
        <v>967859.45486152696</v>
      </c>
      <c r="D8">
        <v>1818460.2125095299</v>
      </c>
      <c r="E8">
        <v>1479402.6886861301</v>
      </c>
      <c r="G8">
        <f t="shared" si="1"/>
        <v>1998</v>
      </c>
      <c r="H8">
        <f t="shared" si="0"/>
        <v>1.6404738056054096</v>
      </c>
      <c r="I8">
        <f t="shared" si="2"/>
        <v>0.80749257811899566</v>
      </c>
      <c r="J8">
        <f t="shared" si="3"/>
        <v>1.3482185480842288</v>
      </c>
      <c r="K8">
        <f t="shared" si="4"/>
        <v>1.7353651982447107</v>
      </c>
    </row>
    <row r="9" spans="1:11" x14ac:dyDescent="0.25">
      <c r="A9">
        <v>1999</v>
      </c>
      <c r="B9">
        <v>3064977.8059920799</v>
      </c>
      <c r="C9">
        <v>854303.53129013802</v>
      </c>
      <c r="D9">
        <v>900180.70292217599</v>
      </c>
      <c r="E9">
        <v>720410.55216349696</v>
      </c>
      <c r="G9">
        <f t="shared" si="1"/>
        <v>1999</v>
      </c>
      <c r="H9">
        <f t="shared" si="0"/>
        <v>1.1824284387070805</v>
      </c>
      <c r="I9">
        <f t="shared" si="2"/>
        <v>0.71275199876652817</v>
      </c>
      <c r="J9">
        <f t="shared" si="3"/>
        <v>0.66739998596522299</v>
      </c>
      <c r="K9">
        <f t="shared" si="4"/>
        <v>0.8450541628953504</v>
      </c>
    </row>
    <row r="10" spans="1:11" x14ac:dyDescent="0.25">
      <c r="A10">
        <v>2000</v>
      </c>
      <c r="B10">
        <v>2291837.1457173601</v>
      </c>
      <c r="C10">
        <v>1091275.6027321101</v>
      </c>
      <c r="D10">
        <v>632660.23879699002</v>
      </c>
      <c r="E10">
        <v>551755.03076694906</v>
      </c>
      <c r="G10">
        <f t="shared" si="1"/>
        <v>2000</v>
      </c>
      <c r="H10">
        <f t="shared" si="0"/>
        <v>0.88416086168177377</v>
      </c>
      <c r="I10">
        <f t="shared" si="2"/>
        <v>0.91045961834880929</v>
      </c>
      <c r="J10">
        <f t="shared" si="3"/>
        <v>0.46905852694152872</v>
      </c>
      <c r="K10">
        <f t="shared" si="4"/>
        <v>0.64721828997063913</v>
      </c>
    </row>
    <row r="11" spans="1:11" x14ac:dyDescent="0.25">
      <c r="A11">
        <v>2001</v>
      </c>
      <c r="B11">
        <v>1869696.31468269</v>
      </c>
      <c r="C11">
        <v>593060.175980745</v>
      </c>
      <c r="D11">
        <v>583241.78588006797</v>
      </c>
      <c r="E11">
        <v>412591.77981329401</v>
      </c>
      <c r="G11">
        <f t="shared" si="1"/>
        <v>2001</v>
      </c>
      <c r="H11">
        <f t="shared" si="0"/>
        <v>0.72130443812823752</v>
      </c>
      <c r="I11">
        <f t="shared" si="2"/>
        <v>0.49479466060587568</v>
      </c>
      <c r="J11">
        <f t="shared" si="3"/>
        <v>0.43241935585497832</v>
      </c>
      <c r="K11">
        <f t="shared" si="4"/>
        <v>0.48397736549047254</v>
      </c>
    </row>
    <row r="12" spans="1:11" x14ac:dyDescent="0.25">
      <c r="A12">
        <v>2002</v>
      </c>
      <c r="B12">
        <v>2110852.26284461</v>
      </c>
      <c r="C12">
        <v>992892.98919952603</v>
      </c>
      <c r="D12">
        <v>660508.12951019197</v>
      </c>
      <c r="E12">
        <v>482916.56039473799</v>
      </c>
      <c r="G12">
        <f t="shared" si="1"/>
        <v>2002</v>
      </c>
      <c r="H12">
        <f t="shared" si="0"/>
        <v>0.81433925577440536</v>
      </c>
      <c r="I12">
        <f t="shared" si="2"/>
        <v>0.8283782481204458</v>
      </c>
      <c r="J12">
        <f t="shared" si="3"/>
        <v>0.48970513912819197</v>
      </c>
      <c r="K12">
        <f t="shared" si="4"/>
        <v>0.5664695616508143</v>
      </c>
    </row>
    <row r="13" spans="1:11" x14ac:dyDescent="0.25">
      <c r="A13">
        <v>2003</v>
      </c>
      <c r="B13">
        <v>1822038.9280358199</v>
      </c>
      <c r="C13">
        <v>676678.86868784798</v>
      </c>
      <c r="D13">
        <v>507673.65519813198</v>
      </c>
      <c r="E13">
        <v>295789.69655662298</v>
      </c>
      <c r="G13">
        <f t="shared" si="1"/>
        <v>2003</v>
      </c>
      <c r="H13">
        <f t="shared" si="0"/>
        <v>0.70291884030252072</v>
      </c>
      <c r="I13">
        <f t="shared" si="2"/>
        <v>0.5645583782756679</v>
      </c>
      <c r="J13">
        <f t="shared" si="3"/>
        <v>0.37639263900488112</v>
      </c>
      <c r="K13">
        <f t="shared" si="4"/>
        <v>0.34696648135714531</v>
      </c>
    </row>
    <row r="14" spans="1:11" x14ac:dyDescent="0.25">
      <c r="A14">
        <v>2004</v>
      </c>
      <c r="B14">
        <v>1476164.0514440499</v>
      </c>
      <c r="C14">
        <v>955551.30105910997</v>
      </c>
      <c r="D14">
        <v>489730.49930314202</v>
      </c>
      <c r="E14">
        <v>311162.87715432397</v>
      </c>
      <c r="G14">
        <f t="shared" si="1"/>
        <v>2004</v>
      </c>
      <c r="H14">
        <f t="shared" si="0"/>
        <v>0.56948482668034595</v>
      </c>
      <c r="I14">
        <f t="shared" si="2"/>
        <v>0.79722379085254202</v>
      </c>
      <c r="J14">
        <f t="shared" si="3"/>
        <v>0.3630894633717956</v>
      </c>
      <c r="K14">
        <f t="shared" si="4"/>
        <v>0.36499949075992949</v>
      </c>
    </row>
    <row r="15" spans="1:11" x14ac:dyDescent="0.25">
      <c r="A15">
        <v>2005</v>
      </c>
      <c r="B15">
        <v>1138256.0804290201</v>
      </c>
      <c r="C15">
        <v>672371.98299429798</v>
      </c>
      <c r="D15">
        <v>397560.469770141</v>
      </c>
      <c r="E15">
        <v>266574.28108812001</v>
      </c>
      <c r="G15">
        <f t="shared" si="1"/>
        <v>2005</v>
      </c>
      <c r="H15">
        <f t="shared" si="0"/>
        <v>0.43912434125926103</v>
      </c>
      <c r="I15">
        <f t="shared" si="2"/>
        <v>0.5609651104567922</v>
      </c>
      <c r="J15">
        <f t="shared" si="3"/>
        <v>0.29475398781999718</v>
      </c>
      <c r="K15">
        <f t="shared" si="4"/>
        <v>0.31269628863407628</v>
      </c>
    </row>
    <row r="16" spans="1:11" x14ac:dyDescent="0.25">
      <c r="A16">
        <v>2006</v>
      </c>
      <c r="B16">
        <v>1482166.23130585</v>
      </c>
      <c r="C16">
        <v>1480452.0976187901</v>
      </c>
      <c r="D16">
        <v>610252.09645883902</v>
      </c>
      <c r="E16">
        <v>382305.061013542</v>
      </c>
      <c r="G16">
        <f t="shared" si="1"/>
        <v>2006</v>
      </c>
      <c r="H16">
        <f t="shared" si="0"/>
        <v>0.57180038934084942</v>
      </c>
      <c r="I16">
        <f t="shared" si="2"/>
        <v>1.2351525576189233</v>
      </c>
      <c r="J16">
        <f t="shared" si="3"/>
        <v>0.45244498053530052</v>
      </c>
      <c r="K16">
        <f t="shared" si="4"/>
        <v>0.44845051524472157</v>
      </c>
    </row>
    <row r="17" spans="1:11" x14ac:dyDescent="0.25">
      <c r="A17">
        <v>2007</v>
      </c>
      <c r="B17">
        <v>2095006.8393728</v>
      </c>
      <c r="C17">
        <v>1394366.60045411</v>
      </c>
      <c r="D17">
        <v>934258.648815069</v>
      </c>
      <c r="E17">
        <v>570489.61639285902</v>
      </c>
      <c r="G17">
        <f t="shared" si="1"/>
        <v>2007</v>
      </c>
      <c r="H17">
        <f t="shared" si="0"/>
        <v>0.80822629818632907</v>
      </c>
      <c r="I17">
        <f t="shared" si="2"/>
        <v>1.1633307660406116</v>
      </c>
      <c r="J17">
        <f t="shared" si="3"/>
        <v>0.69266560267618982</v>
      </c>
      <c r="K17">
        <f t="shared" si="4"/>
        <v>0.66919428619355625</v>
      </c>
    </row>
    <row r="18" spans="1:11" x14ac:dyDescent="0.25">
      <c r="A18">
        <v>2008</v>
      </c>
      <c r="B18">
        <v>2290205.8555808198</v>
      </c>
      <c r="C18">
        <v>1538787.79637523</v>
      </c>
      <c r="D18">
        <v>1040985.76961372</v>
      </c>
      <c r="E18">
        <v>470083.10552983801</v>
      </c>
      <c r="G18">
        <f t="shared" si="1"/>
        <v>2008</v>
      </c>
      <c r="H18">
        <f t="shared" si="0"/>
        <v>0.88353153123590344</v>
      </c>
      <c r="I18">
        <f t="shared" si="2"/>
        <v>1.2838224792161146</v>
      </c>
      <c r="J18">
        <f t="shared" si="3"/>
        <v>0.77179380292743038</v>
      </c>
      <c r="K18">
        <f t="shared" si="4"/>
        <v>0.55141569490032838</v>
      </c>
    </row>
    <row r="19" spans="1:11" x14ac:dyDescent="0.25">
      <c r="A19">
        <v>2009</v>
      </c>
      <c r="B19">
        <v>1617367.6111548799</v>
      </c>
      <c r="C19">
        <v>1076428.94859642</v>
      </c>
      <c r="D19">
        <v>716192.68107071402</v>
      </c>
      <c r="E19">
        <v>244199.419430143</v>
      </c>
      <c r="G19">
        <f t="shared" si="1"/>
        <v>2009</v>
      </c>
      <c r="H19">
        <f t="shared" si="0"/>
        <v>0.62395931726959042</v>
      </c>
      <c r="I19">
        <f t="shared" si="2"/>
        <v>0.8980729407539878</v>
      </c>
      <c r="J19">
        <f t="shared" si="3"/>
        <v>0.53099003760394292</v>
      </c>
      <c r="K19">
        <f t="shared" si="4"/>
        <v>0.2864501850317655</v>
      </c>
    </row>
    <row r="20" spans="1:11" x14ac:dyDescent="0.25">
      <c r="A20">
        <v>2010</v>
      </c>
      <c r="B20">
        <v>1921892.65139778</v>
      </c>
      <c r="C20">
        <v>1441999.5565440699</v>
      </c>
      <c r="D20">
        <v>1221900.2996584501</v>
      </c>
      <c r="E20">
        <v>488582.50512531301</v>
      </c>
      <c r="G20">
        <f t="shared" si="1"/>
        <v>2010</v>
      </c>
      <c r="H20">
        <f t="shared" si="0"/>
        <v>0.74144110365566562</v>
      </c>
      <c r="I20">
        <f t="shared" si="2"/>
        <v>1.2030713072145505</v>
      </c>
      <c r="J20">
        <f t="shared" si="3"/>
        <v>0.90592504393360018</v>
      </c>
      <c r="K20">
        <f t="shared" si="4"/>
        <v>0.57311581380096432</v>
      </c>
    </row>
    <row r="21" spans="1:11" x14ac:dyDescent="0.25">
      <c r="A21">
        <v>2011</v>
      </c>
      <c r="B21">
        <v>3693819.1102529098</v>
      </c>
      <c r="C21">
        <v>2010884.1188489699</v>
      </c>
      <c r="D21">
        <v>2405786.3663832699</v>
      </c>
      <c r="E21">
        <v>572051.29970510595</v>
      </c>
      <c r="G21">
        <f t="shared" si="1"/>
        <v>2011</v>
      </c>
      <c r="H21">
        <f t="shared" si="0"/>
        <v>1.4250272073304573</v>
      </c>
      <c r="I21">
        <f t="shared" si="2"/>
        <v>1.6776960676178085</v>
      </c>
      <c r="J21">
        <f t="shared" si="3"/>
        <v>1.7836660816515317</v>
      </c>
      <c r="K21">
        <f t="shared" si="4"/>
        <v>0.67102616800063863</v>
      </c>
    </row>
    <row r="22" spans="1:11" x14ac:dyDescent="0.25">
      <c r="A22">
        <v>2012</v>
      </c>
      <c r="B22">
        <v>3162143.2325962698</v>
      </c>
      <c r="C22">
        <v>1865584.4847172899</v>
      </c>
      <c r="D22">
        <v>2363860.2436805302</v>
      </c>
      <c r="E22">
        <v>430468.00087719399</v>
      </c>
      <c r="G22">
        <f t="shared" si="1"/>
        <v>2012</v>
      </c>
      <c r="H22">
        <f t="shared" si="0"/>
        <v>1.219913592254126</v>
      </c>
      <c r="I22">
        <f t="shared" si="2"/>
        <v>1.5564714666952257</v>
      </c>
      <c r="J22">
        <f t="shared" si="3"/>
        <v>1.7525817742313095</v>
      </c>
      <c r="K22">
        <f t="shared" si="4"/>
        <v>0.50494648508695761</v>
      </c>
    </row>
    <row r="23" spans="1:11" x14ac:dyDescent="0.25">
      <c r="A23">
        <v>2013</v>
      </c>
      <c r="B23">
        <v>2646382.88332398</v>
      </c>
      <c r="C23">
        <v>1390397.94285435</v>
      </c>
      <c r="D23">
        <v>2158710.0681149401</v>
      </c>
      <c r="E23">
        <v>252145.070699478</v>
      </c>
      <c r="G23">
        <f t="shared" si="1"/>
        <v>2013</v>
      </c>
      <c r="H23">
        <f t="shared" si="0"/>
        <v>1.0209399803262398</v>
      </c>
      <c r="I23">
        <f t="shared" si="2"/>
        <v>1.1600196845185942</v>
      </c>
      <c r="J23">
        <f t="shared" si="3"/>
        <v>1.6004820637523181</v>
      </c>
      <c r="K23">
        <f t="shared" si="4"/>
        <v>0.29577057277719987</v>
      </c>
    </row>
    <row r="24" spans="1:11" x14ac:dyDescent="0.25">
      <c r="A24">
        <v>2014</v>
      </c>
      <c r="B24">
        <v>3182100.33413486</v>
      </c>
      <c r="C24">
        <v>1772889.9212277799</v>
      </c>
      <c r="D24">
        <v>3130771.8208898902</v>
      </c>
      <c r="E24">
        <v>314236.17481765401</v>
      </c>
      <c r="G24">
        <f t="shared" si="1"/>
        <v>2014</v>
      </c>
      <c r="H24">
        <f t="shared" si="0"/>
        <v>1.227612781581781</v>
      </c>
      <c r="I24">
        <f t="shared" si="2"/>
        <v>1.4791356803124103</v>
      </c>
      <c r="J24">
        <f t="shared" si="3"/>
        <v>2.3211751402127887</v>
      </c>
      <c r="K24">
        <f t="shared" si="4"/>
        <v>0.36860452260796961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J18" sqref="J18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>
        <v>0</v>
      </c>
      <c r="H1" t="s">
        <v>7</v>
      </c>
      <c r="I1" t="s">
        <v>6</v>
      </c>
      <c r="J1" t="s">
        <v>4</v>
      </c>
      <c r="K1" t="s">
        <v>5</v>
      </c>
    </row>
    <row r="2" spans="1:11" x14ac:dyDescent="0.25">
      <c r="A2">
        <v>1983</v>
      </c>
      <c r="B2">
        <f>'BiomassByAgeQ1-area1'!B2</f>
        <v>11201.3942027546</v>
      </c>
      <c r="C2">
        <f>'BiomassByAgeQ1-area2'!B2</f>
        <v>12373.6412831208</v>
      </c>
      <c r="D2">
        <f>'BiomassByAgeQ1-area3'!B2</f>
        <v>25122.438167822202</v>
      </c>
      <c r="E2">
        <f>'BiomassByAgeQ1-area4'!B2</f>
        <v>250484.00791601199</v>
      </c>
      <c r="G2">
        <f>A2</f>
        <v>1983</v>
      </c>
      <c r="H2">
        <f t="shared" ref="H2:H34" si="0">B2/AVERAGE(B$2:B$34)</f>
        <v>0.62448619364572122</v>
      </c>
      <c r="I2">
        <f>C2/AVERAGE(C$2:C$34)+$F$1</f>
        <v>0.46182263032454435</v>
      </c>
      <c r="J2">
        <f>D2/AVERAGE(D$2:D$34)+2*$F$1</f>
        <v>0.61457219921713557</v>
      </c>
      <c r="K2">
        <f>E2/AVERAGE(E$2:E$34)+3*$F$1</f>
        <v>1.5848117483558568</v>
      </c>
    </row>
    <row r="3" spans="1:11" x14ac:dyDescent="0.25">
      <c r="A3">
        <v>1984</v>
      </c>
      <c r="B3">
        <f>'BiomassByAgeQ1-area1'!B3</f>
        <v>31310.456989889499</v>
      </c>
      <c r="C3">
        <f>'BiomassByAgeQ1-area2'!B3</f>
        <v>33356.591276525804</v>
      </c>
      <c r="D3">
        <f>'BiomassByAgeQ1-area3'!B3</f>
        <v>73417.995448056798</v>
      </c>
      <c r="E3">
        <f>'BiomassByAgeQ1-area4'!B3</f>
        <v>571901.14841133798</v>
      </c>
      <c r="G3">
        <f t="shared" ref="G3:G34" si="1">A3</f>
        <v>1984</v>
      </c>
      <c r="H3">
        <f t="shared" si="0"/>
        <v>1.7455816439453384</v>
      </c>
      <c r="I3">
        <f t="shared" ref="I3:I34" si="2">C3/AVERAGE(C$2:C$34)+$F$1</f>
        <v>1.2449713362064259</v>
      </c>
      <c r="J3">
        <f t="shared" ref="J3:J34" si="3">D3/AVERAGE(D$2:D$34)+2*$F$1</f>
        <v>1.7960302508543224</v>
      </c>
      <c r="K3">
        <f t="shared" ref="K3:K34" si="4">E3/AVERAGE(E$2:E$34)+3*$F$1</f>
        <v>3.6184172652028095</v>
      </c>
    </row>
    <row r="4" spans="1:11" x14ac:dyDescent="0.25">
      <c r="A4">
        <v>1985</v>
      </c>
      <c r="B4">
        <f>'BiomassByAgeQ1-area1'!B4</f>
        <v>1710.31591277189</v>
      </c>
      <c r="C4">
        <f>'BiomassByAgeQ1-area2'!B4</f>
        <v>2467.5706355766001</v>
      </c>
      <c r="D4">
        <f>'BiomassByAgeQ1-area3'!B4</f>
        <v>3870.9981558046202</v>
      </c>
      <c r="E4">
        <f>'BiomassByAgeQ1-area4'!B4</f>
        <v>27812.507625657399</v>
      </c>
      <c r="G4">
        <f t="shared" si="1"/>
        <v>1985</v>
      </c>
      <c r="H4">
        <f t="shared" si="0"/>
        <v>9.5351404920288388E-2</v>
      </c>
      <c r="I4">
        <f t="shared" si="2"/>
        <v>9.2097381470733528E-2</v>
      </c>
      <c r="J4">
        <f t="shared" si="3"/>
        <v>9.4696535180468555E-2</v>
      </c>
      <c r="K4">
        <f t="shared" si="4"/>
        <v>0.17596967248766654</v>
      </c>
    </row>
    <row r="5" spans="1:11" x14ac:dyDescent="0.25">
      <c r="A5">
        <v>1986</v>
      </c>
      <c r="B5">
        <f>'BiomassByAgeQ1-area1'!B5</f>
        <v>39392.422171787803</v>
      </c>
      <c r="C5">
        <f>'BiomassByAgeQ1-area2'!B5</f>
        <v>46849.294535556503</v>
      </c>
      <c r="D5">
        <f>'BiomassByAgeQ1-area3'!B5</f>
        <v>97157.034956942502</v>
      </c>
      <c r="E5">
        <f>'BiomassByAgeQ1-area4'!B5</f>
        <v>527707.46433429595</v>
      </c>
      <c r="G5">
        <f t="shared" si="1"/>
        <v>1986</v>
      </c>
      <c r="H5">
        <f t="shared" si="0"/>
        <v>2.1961573117831654</v>
      </c>
      <c r="I5">
        <f t="shared" si="2"/>
        <v>1.7485608266965289</v>
      </c>
      <c r="J5">
        <f t="shared" si="3"/>
        <v>2.3767602588582815</v>
      </c>
      <c r="K5">
        <f t="shared" si="4"/>
        <v>3.3388039265664058</v>
      </c>
    </row>
    <row r="6" spans="1:11" x14ac:dyDescent="0.25">
      <c r="A6">
        <v>1987</v>
      </c>
      <c r="B6">
        <f>'BiomassByAgeQ1-area1'!B6</f>
        <v>19637.762087999599</v>
      </c>
      <c r="C6">
        <f>'BiomassByAgeQ1-area2'!B6</f>
        <v>25935.867656221501</v>
      </c>
      <c r="D6">
        <f>'BiomassByAgeQ1-area3'!B6</f>
        <v>48886.227734062799</v>
      </c>
      <c r="E6">
        <f>'BiomassByAgeQ1-area4'!B6</f>
        <v>231864.961002747</v>
      </c>
      <c r="G6">
        <f t="shared" si="1"/>
        <v>1987</v>
      </c>
      <c r="H6">
        <f t="shared" si="0"/>
        <v>1.0948200800789001</v>
      </c>
      <c r="I6">
        <f t="shared" si="2"/>
        <v>0.96800693883737121</v>
      </c>
      <c r="J6">
        <f t="shared" si="3"/>
        <v>1.1959076698389242</v>
      </c>
      <c r="K6">
        <f t="shared" si="4"/>
        <v>1.4670090808848653</v>
      </c>
    </row>
    <row r="7" spans="1:11" x14ac:dyDescent="0.25">
      <c r="A7">
        <v>1988</v>
      </c>
      <c r="B7">
        <f>'BiomassByAgeQ1-area1'!B7</f>
        <v>11206.8465634638</v>
      </c>
      <c r="C7">
        <f>'BiomassByAgeQ1-area2'!B7</f>
        <v>16068.2426949521</v>
      </c>
      <c r="D7">
        <f>'BiomassByAgeQ1-area3'!B7</f>
        <v>27993.604642032398</v>
      </c>
      <c r="E7">
        <f>'BiomassByAgeQ1-area4'!B7</f>
        <v>118074.75938791101</v>
      </c>
      <c r="G7">
        <f t="shared" si="1"/>
        <v>1988</v>
      </c>
      <c r="H7">
        <f t="shared" si="0"/>
        <v>0.62479016687655653</v>
      </c>
      <c r="I7">
        <f t="shared" si="2"/>
        <v>0.59971660211280409</v>
      </c>
      <c r="J7">
        <f t="shared" si="3"/>
        <v>0.68480977260019837</v>
      </c>
      <c r="K7">
        <f t="shared" si="4"/>
        <v>0.74705873408491752</v>
      </c>
    </row>
    <row r="8" spans="1:11" x14ac:dyDescent="0.25">
      <c r="A8">
        <v>1989</v>
      </c>
      <c r="B8">
        <f>'BiomassByAgeQ1-area1'!B8</f>
        <v>42213.952808377602</v>
      </c>
      <c r="C8">
        <f>'BiomassByAgeQ1-area2'!B8</f>
        <v>61289.7919011505</v>
      </c>
      <c r="D8">
        <f>'BiomassByAgeQ1-area3'!B8</f>
        <v>106414.179198684</v>
      </c>
      <c r="E8">
        <f>'BiomassByAgeQ1-area4'!B8</f>
        <v>404428.08569277299</v>
      </c>
      <c r="G8">
        <f t="shared" si="1"/>
        <v>1989</v>
      </c>
      <c r="H8">
        <f t="shared" si="0"/>
        <v>2.3534597774945722</v>
      </c>
      <c r="I8">
        <f t="shared" si="2"/>
        <v>2.2875249298235976</v>
      </c>
      <c r="J8">
        <f t="shared" si="3"/>
        <v>2.6032185133124308</v>
      </c>
      <c r="K8">
        <f t="shared" si="4"/>
        <v>2.5588155783018518</v>
      </c>
    </row>
    <row r="9" spans="1:11" x14ac:dyDescent="0.25">
      <c r="A9">
        <v>1990</v>
      </c>
      <c r="B9">
        <f>'BiomassByAgeQ1-area1'!B9</f>
        <v>9559.5074556187301</v>
      </c>
      <c r="C9">
        <f>'BiomassByAgeQ1-area2'!B9</f>
        <v>16580.833726691999</v>
      </c>
      <c r="D9">
        <f>'BiomassByAgeQ1-area3'!B9</f>
        <v>22719.409505970601</v>
      </c>
      <c r="E9">
        <f>'BiomassByAgeQ1-area4'!B9</f>
        <v>78559.938946743903</v>
      </c>
      <c r="G9">
        <f t="shared" si="1"/>
        <v>1990</v>
      </c>
      <c r="H9">
        <f t="shared" si="0"/>
        <v>0.53294976643346503</v>
      </c>
      <c r="I9">
        <f t="shared" si="2"/>
        <v>0.61884808759410836</v>
      </c>
      <c r="J9">
        <f t="shared" si="3"/>
        <v>0.55578671830041715</v>
      </c>
      <c r="K9">
        <f t="shared" si="4"/>
        <v>0.49704855503056583</v>
      </c>
    </row>
    <row r="10" spans="1:11" x14ac:dyDescent="0.25">
      <c r="A10">
        <v>1991</v>
      </c>
      <c r="B10">
        <f>'BiomassByAgeQ1-area1'!B10</f>
        <v>8966.2046983648597</v>
      </c>
      <c r="C10">
        <f>'BiomassByAgeQ1-area2'!B10</f>
        <v>15261.069854232601</v>
      </c>
      <c r="D10">
        <f>'BiomassByAgeQ1-area3'!B10</f>
        <v>21209.680841474699</v>
      </c>
      <c r="E10">
        <f>'BiomassByAgeQ1-area4'!B10</f>
        <v>64447.712876343001</v>
      </c>
      <c r="G10">
        <f t="shared" si="1"/>
        <v>1991</v>
      </c>
      <c r="H10">
        <f t="shared" si="0"/>
        <v>0.49987268925445938</v>
      </c>
      <c r="I10">
        <f t="shared" si="2"/>
        <v>0.56959041080838024</v>
      </c>
      <c r="J10">
        <f t="shared" si="3"/>
        <v>0.51885410613266969</v>
      </c>
      <c r="K10">
        <f t="shared" si="4"/>
        <v>0.40776053278155949</v>
      </c>
    </row>
    <row r="11" spans="1:11" x14ac:dyDescent="0.25">
      <c r="A11">
        <v>1992</v>
      </c>
      <c r="B11">
        <f>'BiomassByAgeQ1-area1'!B11</f>
        <v>44565.090820064499</v>
      </c>
      <c r="C11">
        <f>'BiomassByAgeQ1-area2'!B11</f>
        <v>63351.805122019599</v>
      </c>
      <c r="D11">
        <f>'BiomassByAgeQ1-area3'!B11</f>
        <v>107197.75615063999</v>
      </c>
      <c r="E11">
        <f>'BiomassByAgeQ1-area4'!B11</f>
        <v>286865.439528752</v>
      </c>
      <c r="G11">
        <f t="shared" si="1"/>
        <v>1992</v>
      </c>
      <c r="H11">
        <f t="shared" si="0"/>
        <v>2.4845374988101074</v>
      </c>
      <c r="I11">
        <f t="shared" si="2"/>
        <v>2.3644856520262678</v>
      </c>
      <c r="J11">
        <f t="shared" si="3"/>
        <v>2.6223872184915429</v>
      </c>
      <c r="K11">
        <f t="shared" si="4"/>
        <v>1.8149969834196791</v>
      </c>
    </row>
    <row r="12" spans="1:11" x14ac:dyDescent="0.25">
      <c r="A12">
        <v>1993</v>
      </c>
      <c r="B12">
        <f>'BiomassByAgeQ1-area1'!B12</f>
        <v>16931.198718095999</v>
      </c>
      <c r="C12">
        <f>'BiomassByAgeQ1-area2'!B12</f>
        <v>27819.0869911962</v>
      </c>
      <c r="D12">
        <f>'BiomassByAgeQ1-area3'!B12</f>
        <v>37440.864693955496</v>
      </c>
      <c r="E12">
        <f>'BiomassByAgeQ1-area4'!B12</f>
        <v>83846.791410047896</v>
      </c>
      <c r="G12">
        <f t="shared" si="1"/>
        <v>1993</v>
      </c>
      <c r="H12">
        <f t="shared" si="0"/>
        <v>0.94392712638601206</v>
      </c>
      <c r="I12">
        <f t="shared" si="2"/>
        <v>1.0382945192557929</v>
      </c>
      <c r="J12">
        <f t="shared" si="3"/>
        <v>0.91591884521095912</v>
      </c>
      <c r="K12">
        <f t="shared" si="4"/>
        <v>0.53049845854088362</v>
      </c>
    </row>
    <row r="13" spans="1:11" x14ac:dyDescent="0.25">
      <c r="A13">
        <v>1994</v>
      </c>
      <c r="B13">
        <f>'BiomassByAgeQ1-area1'!B13</f>
        <v>34805.627999815602</v>
      </c>
      <c r="C13">
        <f>'BiomassByAgeQ1-area2'!B13</f>
        <v>52872.750288937103</v>
      </c>
      <c r="D13">
        <f>'BiomassByAgeQ1-area3'!B13</f>
        <v>74972.0465772241</v>
      </c>
      <c r="E13">
        <f>'BiomassByAgeQ1-area4'!B13</f>
        <v>154437.19049846</v>
      </c>
      <c r="G13">
        <f t="shared" si="1"/>
        <v>1994</v>
      </c>
      <c r="H13">
        <f t="shared" si="0"/>
        <v>1.940440069657458</v>
      </c>
      <c r="I13">
        <f t="shared" si="2"/>
        <v>1.9733748580734058</v>
      </c>
      <c r="J13">
        <f t="shared" si="3"/>
        <v>1.8340471269938174</v>
      </c>
      <c r="K13">
        <f t="shared" si="4"/>
        <v>0.97712375301459409</v>
      </c>
    </row>
    <row r="14" spans="1:11" x14ac:dyDescent="0.25">
      <c r="A14">
        <v>1995</v>
      </c>
      <c r="B14">
        <f>'BiomassByAgeQ1-area1'!B14</f>
        <v>47126.957222981597</v>
      </c>
      <c r="C14">
        <f>'BiomassByAgeQ1-area2'!B14</f>
        <v>67238.989073566903</v>
      </c>
      <c r="D14">
        <f>'BiomassByAgeQ1-area3'!B14</f>
        <v>98169.180818947498</v>
      </c>
      <c r="E14">
        <f>'BiomassByAgeQ1-area4'!B14</f>
        <v>223181.05666702101</v>
      </c>
      <c r="G14">
        <f t="shared" si="1"/>
        <v>1995</v>
      </c>
      <c r="H14">
        <f t="shared" si="0"/>
        <v>2.6273634872208289</v>
      </c>
      <c r="I14">
        <f t="shared" si="2"/>
        <v>2.5095674008812145</v>
      </c>
      <c r="J14">
        <f t="shared" si="3"/>
        <v>2.4015204634286191</v>
      </c>
      <c r="K14">
        <f t="shared" si="4"/>
        <v>1.412066037904367</v>
      </c>
    </row>
    <row r="15" spans="1:11" x14ac:dyDescent="0.25">
      <c r="A15">
        <v>1996</v>
      </c>
      <c r="B15">
        <f>'BiomassByAgeQ1-area1'!B15</f>
        <v>12055.6361908116</v>
      </c>
      <c r="C15">
        <f>'BiomassByAgeQ1-area2'!B15</f>
        <v>18471.477830142401</v>
      </c>
      <c r="D15">
        <f>'BiomassByAgeQ1-area3'!B15</f>
        <v>23077.805832665701</v>
      </c>
      <c r="E15">
        <f>'BiomassByAgeQ1-area4'!B15</f>
        <v>70238.789939482798</v>
      </c>
      <c r="G15">
        <f t="shared" si="1"/>
        <v>1996</v>
      </c>
      <c r="H15">
        <f t="shared" si="0"/>
        <v>0.67211083017917006</v>
      </c>
      <c r="I15">
        <f t="shared" si="2"/>
        <v>0.68941278337643475</v>
      </c>
      <c r="J15">
        <f t="shared" si="3"/>
        <v>0.56455419609126589</v>
      </c>
      <c r="K15">
        <f t="shared" si="4"/>
        <v>0.44440066418817376</v>
      </c>
    </row>
    <row r="16" spans="1:11" x14ac:dyDescent="0.25">
      <c r="A16">
        <v>1997</v>
      </c>
      <c r="B16">
        <f>'BiomassByAgeQ1-area1'!B16</f>
        <v>84594.308882970698</v>
      </c>
      <c r="C16">
        <f>'BiomassByAgeQ1-area2'!B16</f>
        <v>115244.241649823</v>
      </c>
      <c r="D16">
        <f>'BiomassByAgeQ1-area3'!B16</f>
        <v>164011.269564519</v>
      </c>
      <c r="E16">
        <f>'BiomassByAgeQ1-area4'!B16</f>
        <v>728370.17982629302</v>
      </c>
      <c r="G16">
        <f t="shared" si="1"/>
        <v>1997</v>
      </c>
      <c r="H16">
        <f t="shared" si="0"/>
        <v>4.7161966628605532</v>
      </c>
      <c r="I16">
        <f t="shared" si="2"/>
        <v>4.3012721631974813</v>
      </c>
      <c r="J16">
        <f t="shared" si="3"/>
        <v>4.0122207072148477</v>
      </c>
      <c r="K16">
        <f t="shared" si="4"/>
        <v>4.6083964710746219</v>
      </c>
    </row>
    <row r="17" spans="1:11" x14ac:dyDescent="0.25">
      <c r="A17">
        <v>1998</v>
      </c>
      <c r="B17">
        <f>'BiomassByAgeQ1-area1'!B17</f>
        <v>8586.2558344590907</v>
      </c>
      <c r="C17">
        <f>'BiomassByAgeQ1-area2'!B17</f>
        <v>12616.561252044299</v>
      </c>
      <c r="D17">
        <f>'BiomassByAgeQ1-area3'!B17</f>
        <v>15605.137411503199</v>
      </c>
      <c r="E17">
        <f>'BiomassByAgeQ1-area4'!B17</f>
        <v>97003.157531895893</v>
      </c>
      <c r="G17">
        <f t="shared" si="1"/>
        <v>1998</v>
      </c>
      <c r="H17">
        <f t="shared" si="0"/>
        <v>0.47869025289826178</v>
      </c>
      <c r="I17">
        <f t="shared" si="2"/>
        <v>0.47088915621128091</v>
      </c>
      <c r="J17">
        <f t="shared" si="3"/>
        <v>0.38174971529463186</v>
      </c>
      <c r="K17">
        <f t="shared" si="4"/>
        <v>0.61373875706951009</v>
      </c>
    </row>
    <row r="18" spans="1:11" x14ac:dyDescent="0.25">
      <c r="A18">
        <v>1999</v>
      </c>
      <c r="B18">
        <f>'BiomassByAgeQ1-area1'!B18</f>
        <v>8789.6196096783606</v>
      </c>
      <c r="C18">
        <f>'BiomassByAgeQ1-area2'!B18</f>
        <v>15748.233077834901</v>
      </c>
      <c r="D18">
        <f>'BiomassByAgeQ1-area3'!B18</f>
        <v>14004.3403496519</v>
      </c>
      <c r="E18">
        <f>'BiomassByAgeQ1-area4'!B18</f>
        <v>113549.895844054</v>
      </c>
      <c r="G18">
        <f t="shared" si="1"/>
        <v>1999</v>
      </c>
      <c r="H18">
        <f t="shared" si="0"/>
        <v>0.4900279370841174</v>
      </c>
      <c r="I18">
        <f t="shared" si="2"/>
        <v>0.58777285170621874</v>
      </c>
      <c r="J18">
        <f t="shared" si="3"/>
        <v>0.34258928969301261</v>
      </c>
      <c r="K18">
        <f t="shared" si="4"/>
        <v>0.71842993273478828</v>
      </c>
    </row>
    <row r="19" spans="1:11" x14ac:dyDescent="0.25">
      <c r="A19">
        <v>2000</v>
      </c>
      <c r="B19">
        <f>'BiomassByAgeQ1-area1'!B19</f>
        <v>26404.510172545801</v>
      </c>
      <c r="C19">
        <f>'BiomassByAgeQ1-area2'!B19</f>
        <v>46660.800118010702</v>
      </c>
      <c r="D19">
        <f>'BiomassByAgeQ1-area3'!B19</f>
        <v>43683.9434647175</v>
      </c>
      <c r="E19">
        <f>'BiomassByAgeQ1-area4'!B19</f>
        <v>389459.16620124801</v>
      </c>
      <c r="G19">
        <f t="shared" si="1"/>
        <v>2000</v>
      </c>
      <c r="H19">
        <f t="shared" si="0"/>
        <v>1.4720714006009969</v>
      </c>
      <c r="I19">
        <f t="shared" si="2"/>
        <v>1.7415256310155904</v>
      </c>
      <c r="J19">
        <f t="shared" si="3"/>
        <v>1.0686437767801953</v>
      </c>
      <c r="K19">
        <f t="shared" si="4"/>
        <v>2.4641072587259525</v>
      </c>
    </row>
    <row r="20" spans="1:11" x14ac:dyDescent="0.25">
      <c r="A20">
        <v>2001</v>
      </c>
      <c r="B20">
        <f>'BiomassByAgeQ1-area1'!B20</f>
        <v>6589.0655419617997</v>
      </c>
      <c r="C20">
        <f>'BiomassByAgeQ1-area2'!B20</f>
        <v>14799.365103953</v>
      </c>
      <c r="D20">
        <f>'BiomassByAgeQ1-area3'!B20</f>
        <v>9462.6671557753307</v>
      </c>
      <c r="E20">
        <f>'BiomassByAgeQ1-area4'!B20</f>
        <v>83870.084938796397</v>
      </c>
      <c r="G20">
        <f t="shared" si="1"/>
        <v>2001</v>
      </c>
      <c r="H20">
        <f t="shared" si="0"/>
        <v>0.36734538446740994</v>
      </c>
      <c r="I20">
        <f t="shared" si="2"/>
        <v>0.55235815901372631</v>
      </c>
      <c r="J20">
        <f t="shared" si="3"/>
        <v>0.23148597781537425</v>
      </c>
      <c r="K20">
        <f t="shared" si="4"/>
        <v>0.53064583664429399</v>
      </c>
    </row>
    <row r="21" spans="1:11" x14ac:dyDescent="0.25">
      <c r="A21">
        <v>2002</v>
      </c>
      <c r="B21">
        <f>'BiomassByAgeQ1-area1'!B21</f>
        <v>14937.916034567401</v>
      </c>
      <c r="C21">
        <f>'BiomassByAgeQ1-area2'!B21</f>
        <v>30906.2682736895</v>
      </c>
      <c r="D21">
        <f>'BiomassByAgeQ1-area3'!B21</f>
        <v>24904.1506406064</v>
      </c>
      <c r="E21">
        <f>'BiomassByAgeQ1-area4'!B21</f>
        <v>180094.08559667799</v>
      </c>
      <c r="G21">
        <f t="shared" si="1"/>
        <v>2002</v>
      </c>
      <c r="H21">
        <f t="shared" si="0"/>
        <v>0.83280011010882471</v>
      </c>
      <c r="I21">
        <f t="shared" si="2"/>
        <v>1.1535176898284383</v>
      </c>
      <c r="J21">
        <f t="shared" si="3"/>
        <v>0.60923221411033512</v>
      </c>
      <c r="K21">
        <f t="shared" si="4"/>
        <v>1.1394548699441169</v>
      </c>
    </row>
    <row r="22" spans="1:11" x14ac:dyDescent="0.25">
      <c r="A22">
        <v>2003</v>
      </c>
      <c r="B22">
        <f>'BiomassByAgeQ1-area1'!B22</f>
        <v>2388.9749422119698</v>
      </c>
      <c r="C22">
        <f>'BiomassByAgeQ1-area2'!B22</f>
        <v>6396.1588077630704</v>
      </c>
      <c r="D22">
        <f>'BiomassByAgeQ1-area3'!B22</f>
        <v>3412.3158966411902</v>
      </c>
      <c r="E22">
        <f>'BiomassByAgeQ1-area4'!B22</f>
        <v>18423.2606579489</v>
      </c>
      <c r="G22">
        <f t="shared" si="1"/>
        <v>2003</v>
      </c>
      <c r="H22">
        <f t="shared" si="0"/>
        <v>0.13318715879225843</v>
      </c>
      <c r="I22">
        <f t="shared" si="2"/>
        <v>0.23872446412392129</v>
      </c>
      <c r="J22">
        <f t="shared" si="3"/>
        <v>8.3475754662556356E-2</v>
      </c>
      <c r="K22">
        <f t="shared" si="4"/>
        <v>0.11656392827892487</v>
      </c>
    </row>
    <row r="23" spans="1:11" x14ac:dyDescent="0.25">
      <c r="A23">
        <v>2004</v>
      </c>
      <c r="B23">
        <f>'BiomassByAgeQ1-area1'!B23</f>
        <v>13804.440379518001</v>
      </c>
      <c r="C23">
        <f>'BiomassByAgeQ1-area2'!B23</f>
        <v>33170.431733448902</v>
      </c>
      <c r="D23">
        <f>'BiomassByAgeQ1-area3'!B23</f>
        <v>23984.899125703101</v>
      </c>
      <c r="E23">
        <f>'BiomassByAgeQ1-area4'!B23</f>
        <v>95148.820800621004</v>
      </c>
      <c r="G23">
        <f t="shared" si="1"/>
        <v>2004</v>
      </c>
      <c r="H23">
        <f t="shared" si="0"/>
        <v>0.7696079855750928</v>
      </c>
      <c r="I23">
        <f t="shared" si="2"/>
        <v>1.2380232852748809</v>
      </c>
      <c r="J23">
        <f t="shared" si="3"/>
        <v>0.58674449132746409</v>
      </c>
      <c r="K23">
        <f t="shared" si="4"/>
        <v>0.60200637278844404</v>
      </c>
    </row>
    <row r="24" spans="1:11" x14ac:dyDescent="0.25">
      <c r="A24">
        <v>2005</v>
      </c>
      <c r="B24">
        <f>'BiomassByAgeQ1-area1'!B24</f>
        <v>5187.3559816197203</v>
      </c>
      <c r="C24">
        <f>'BiomassByAgeQ1-area2'!B24</f>
        <v>12847.343549118101</v>
      </c>
      <c r="D24">
        <f>'BiomassByAgeQ1-area3'!B24</f>
        <v>9613.5580613828806</v>
      </c>
      <c r="E24">
        <f>'BiomassByAgeQ1-area4'!B24</f>
        <v>30840.475889457</v>
      </c>
      <c r="G24">
        <f t="shared" si="1"/>
        <v>2005</v>
      </c>
      <c r="H24">
        <f t="shared" si="0"/>
        <v>0.28919901696258804</v>
      </c>
      <c r="I24">
        <f t="shared" si="2"/>
        <v>0.47950266657805973</v>
      </c>
      <c r="J24">
        <f t="shared" si="3"/>
        <v>0.23517723401756382</v>
      </c>
      <c r="K24">
        <f t="shared" si="4"/>
        <v>0.19512762080557805</v>
      </c>
    </row>
    <row r="25" spans="1:11" x14ac:dyDescent="0.25">
      <c r="A25">
        <v>2006</v>
      </c>
      <c r="B25">
        <f>'BiomassByAgeQ1-area1'!B25</f>
        <v>19350.294774975398</v>
      </c>
      <c r="C25">
        <f>'BiomassByAgeQ1-area2'!B25</f>
        <v>44030.067154820797</v>
      </c>
      <c r="D25">
        <f>'BiomassByAgeQ1-area3'!B25</f>
        <v>41900.830632094599</v>
      </c>
      <c r="E25">
        <f>'BiomassByAgeQ1-area4'!B25</f>
        <v>129250.240653467</v>
      </c>
      <c r="G25">
        <f t="shared" si="1"/>
        <v>2006</v>
      </c>
      <c r="H25">
        <f t="shared" si="0"/>
        <v>1.0787935600887457</v>
      </c>
      <c r="I25">
        <f t="shared" si="2"/>
        <v>1.6433385259474029</v>
      </c>
      <c r="J25">
        <f t="shared" si="3"/>
        <v>1.0250233460052494</v>
      </c>
      <c r="K25">
        <f t="shared" si="4"/>
        <v>0.81776597863332989</v>
      </c>
    </row>
    <row r="26" spans="1:11" x14ac:dyDescent="0.25">
      <c r="A26">
        <v>2007</v>
      </c>
      <c r="B26">
        <f>'BiomassByAgeQ1-area1'!B26</f>
        <v>5494.2646059069202</v>
      </c>
      <c r="C26">
        <f>'BiomassByAgeQ1-area2'!B26</f>
        <v>12608.3042939756</v>
      </c>
      <c r="D26">
        <f>'BiomassByAgeQ1-area3'!B26</f>
        <v>12698.4441071778</v>
      </c>
      <c r="E26">
        <f>'BiomassByAgeQ1-area4'!B26</f>
        <v>35221.1871576056</v>
      </c>
      <c r="G26">
        <f t="shared" si="1"/>
        <v>2007</v>
      </c>
      <c r="H26">
        <f t="shared" si="0"/>
        <v>0.30630940475083546</v>
      </c>
      <c r="I26">
        <f t="shared" si="2"/>
        <v>0.47058098095336648</v>
      </c>
      <c r="J26">
        <f t="shared" si="3"/>
        <v>0.31064304624620176</v>
      </c>
      <c r="K26">
        <f t="shared" si="4"/>
        <v>0.22284437103517618</v>
      </c>
    </row>
    <row r="27" spans="1:11" x14ac:dyDescent="0.25">
      <c r="A27">
        <v>2008</v>
      </c>
      <c r="B27">
        <f>'BiomassByAgeQ1-area1'!B27</f>
        <v>11234.6923453044</v>
      </c>
      <c r="C27">
        <f>'BiomassByAgeQ1-area2'!B27</f>
        <v>25292.864958361799</v>
      </c>
      <c r="D27">
        <f>'BiomassByAgeQ1-area3'!B27</f>
        <v>28095.538841149599</v>
      </c>
      <c r="E27">
        <f>'BiomassByAgeQ1-area4'!B27</f>
        <v>63791.881861684102</v>
      </c>
      <c r="G27">
        <f t="shared" si="1"/>
        <v>2008</v>
      </c>
      <c r="H27">
        <f t="shared" si="0"/>
        <v>0.62634259026207129</v>
      </c>
      <c r="I27">
        <f t="shared" si="2"/>
        <v>0.94400808591794583</v>
      </c>
      <c r="J27">
        <f t="shared" si="3"/>
        <v>0.68730339700513898</v>
      </c>
      <c r="K27">
        <f t="shared" si="4"/>
        <v>0.40361109144350782</v>
      </c>
    </row>
    <row r="28" spans="1:11" x14ac:dyDescent="0.25">
      <c r="A28">
        <v>2009</v>
      </c>
      <c r="B28">
        <f>'BiomassByAgeQ1-area1'!B28</f>
        <v>4265.7584968397996</v>
      </c>
      <c r="C28">
        <f>'BiomassByAgeQ1-area2'!B28</f>
        <v>9815.8658184478609</v>
      </c>
      <c r="D28">
        <f>'BiomassByAgeQ1-area3'!B28</f>
        <v>11339.5451103662</v>
      </c>
      <c r="E28">
        <f>'BiomassByAgeQ1-area4'!B28</f>
        <v>17968.227199227498</v>
      </c>
      <c r="G28">
        <f t="shared" si="1"/>
        <v>2009</v>
      </c>
      <c r="H28">
        <f t="shared" si="0"/>
        <v>0.23781926057457051</v>
      </c>
      <c r="I28">
        <f t="shared" si="2"/>
        <v>0.36635852514750172</v>
      </c>
      <c r="J28">
        <f t="shared" si="3"/>
        <v>0.27740019221246603</v>
      </c>
      <c r="K28">
        <f t="shared" si="4"/>
        <v>0.11368493262057339</v>
      </c>
    </row>
    <row r="29" spans="1:11" x14ac:dyDescent="0.25">
      <c r="A29">
        <v>2010</v>
      </c>
      <c r="B29">
        <f>'BiomassByAgeQ1-area1'!B29</f>
        <v>13449.3280952594</v>
      </c>
      <c r="C29">
        <f>'BiomassByAgeQ1-area2'!B29</f>
        <v>20287.868686039299</v>
      </c>
      <c r="D29">
        <f>'BiomassByAgeQ1-area3'!B29</f>
        <v>43578.896346520203</v>
      </c>
      <c r="E29">
        <f>'BiomassByAgeQ1-area4'!B29</f>
        <v>60835.975529512201</v>
      </c>
      <c r="G29">
        <f t="shared" si="1"/>
        <v>2010</v>
      </c>
      <c r="H29">
        <f t="shared" si="0"/>
        <v>0.74981020730754855</v>
      </c>
      <c r="I29">
        <f t="shared" si="2"/>
        <v>0.75720611789891301</v>
      </c>
      <c r="J29">
        <f t="shared" si="3"/>
        <v>1.0660740007886826</v>
      </c>
      <c r="K29">
        <f t="shared" si="4"/>
        <v>0.3849090788030991</v>
      </c>
    </row>
    <row r="30" spans="1:11" x14ac:dyDescent="0.25">
      <c r="A30">
        <v>2011</v>
      </c>
      <c r="B30">
        <f>'BiomassByAgeQ1-area1'!B30</f>
        <v>2926.2336278226298</v>
      </c>
      <c r="C30">
        <f>'BiomassByAgeQ1-area2'!B30</f>
        <v>4003.2863127280698</v>
      </c>
      <c r="D30">
        <f>'BiomassByAgeQ1-area3'!B30</f>
        <v>10041.3475533891</v>
      </c>
      <c r="E30">
        <f>'BiomassByAgeQ1-area4'!B30</f>
        <v>8427.4014868730192</v>
      </c>
      <c r="G30">
        <f t="shared" si="1"/>
        <v>2011</v>
      </c>
      <c r="H30">
        <f t="shared" si="0"/>
        <v>0.16313973661490097</v>
      </c>
      <c r="I30">
        <f t="shared" si="2"/>
        <v>0.14941504869777744</v>
      </c>
      <c r="J30">
        <f t="shared" si="3"/>
        <v>0.24564228232012011</v>
      </c>
      <c r="K30">
        <f t="shared" si="4"/>
        <v>5.3320150039224183E-2</v>
      </c>
    </row>
    <row r="31" spans="1:11" x14ac:dyDescent="0.25">
      <c r="A31">
        <v>2012</v>
      </c>
      <c r="B31">
        <f>'BiomassByAgeQ1-area1'!B31</f>
        <v>6233.0130553844101</v>
      </c>
      <c r="C31">
        <f>'BiomassByAgeQ1-area2'!B31</f>
        <v>6148.9066184426101</v>
      </c>
      <c r="D31">
        <f>'BiomassByAgeQ1-area3'!B31</f>
        <v>23041.8573233766</v>
      </c>
      <c r="E31">
        <f>'BiomassByAgeQ1-area4'!B31</f>
        <v>14985.4594284138</v>
      </c>
      <c r="G31">
        <f t="shared" si="1"/>
        <v>2012</v>
      </c>
      <c r="H31">
        <f t="shared" si="0"/>
        <v>0.34749518920991879</v>
      </c>
      <c r="I31">
        <f t="shared" si="2"/>
        <v>0.22949624634931662</v>
      </c>
      <c r="J31">
        <f t="shared" si="3"/>
        <v>0.56367478485479294</v>
      </c>
      <c r="K31">
        <f t="shared" si="4"/>
        <v>9.4812967718974642E-2</v>
      </c>
    </row>
    <row r="32" spans="1:11" x14ac:dyDescent="0.25">
      <c r="A32">
        <v>2013</v>
      </c>
      <c r="B32">
        <f>'BiomassByAgeQ1-area1'!B32</f>
        <v>5815.1698825428502</v>
      </c>
      <c r="C32">
        <f>'BiomassByAgeQ1-area2'!B32</f>
        <v>4406.6189237396902</v>
      </c>
      <c r="D32">
        <f>'BiomassByAgeQ1-area3'!B32</f>
        <v>22163.089030485899</v>
      </c>
      <c r="E32">
        <f>'BiomassByAgeQ1-area4'!B32</f>
        <v>11377.3500049786</v>
      </c>
      <c r="G32">
        <f t="shared" si="1"/>
        <v>2013</v>
      </c>
      <c r="H32">
        <f t="shared" si="0"/>
        <v>0.32420011648722963</v>
      </c>
      <c r="I32">
        <f t="shared" si="2"/>
        <v>0.16446867139873175</v>
      </c>
      <c r="J32">
        <f t="shared" si="3"/>
        <v>0.54217740634573308</v>
      </c>
      <c r="K32">
        <f t="shared" si="4"/>
        <v>7.1984467603586427E-2</v>
      </c>
    </row>
    <row r="33" spans="1:11" x14ac:dyDescent="0.25">
      <c r="A33">
        <v>2014</v>
      </c>
      <c r="B33">
        <f>'BiomassByAgeQ1-area1'!B33</f>
        <v>14275.752747115999</v>
      </c>
      <c r="C33">
        <f>'BiomassByAgeQ1-area2'!B33</f>
        <v>6823.3934204487696</v>
      </c>
      <c r="D33">
        <f>'BiomassByAgeQ1-area3'!B33</f>
        <v>54161.425907575998</v>
      </c>
      <c r="E33">
        <f>'BiomassByAgeQ1-area4'!B33</f>
        <v>30745.368109064999</v>
      </c>
      <c r="G33">
        <f t="shared" si="1"/>
        <v>2014</v>
      </c>
      <c r="H33">
        <f t="shared" si="0"/>
        <v>0.7958840063214252</v>
      </c>
      <c r="I33">
        <f t="shared" si="2"/>
        <v>0.25467018358366905</v>
      </c>
      <c r="J33">
        <f t="shared" si="3"/>
        <v>1.3249552615235038</v>
      </c>
      <c r="K33">
        <f t="shared" si="4"/>
        <v>0.1945258740953616</v>
      </c>
    </row>
    <row r="34" spans="1:11" x14ac:dyDescent="0.25">
      <c r="A34">
        <v>2015</v>
      </c>
      <c r="B34">
        <f>'BiomassByAgeQ1-area1'!B34</f>
        <v>6909.8968490678899</v>
      </c>
      <c r="C34">
        <f>'BiomassByAgeQ1-area2'!B34</f>
        <v>2427.3759071201798</v>
      </c>
      <c r="D34">
        <f>'BiomassByAgeQ1-area3'!B34</f>
        <v>25619.147836430999</v>
      </c>
      <c r="E34">
        <f>'BiomassByAgeQ1-area4'!B34</f>
        <v>12531.859914745901</v>
      </c>
      <c r="G34">
        <f t="shared" si="1"/>
        <v>2015</v>
      </c>
      <c r="H34">
        <f t="shared" si="0"/>
        <v>0.38523197234660383</v>
      </c>
      <c r="I34">
        <f t="shared" si="2"/>
        <v>9.0597189668159869E-2</v>
      </c>
      <c r="J34">
        <f t="shared" si="3"/>
        <v>0.62672324727107465</v>
      </c>
      <c r="K34">
        <f t="shared" si="4"/>
        <v>7.9289049176738097E-2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H1" workbookViewId="0">
      <selection activeCell="L33" sqref="L33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>
        <v>0</v>
      </c>
      <c r="H1" t="s">
        <v>7</v>
      </c>
      <c r="I1" t="s">
        <v>6</v>
      </c>
      <c r="J1" t="s">
        <v>4</v>
      </c>
      <c r="K1" t="s">
        <v>5</v>
      </c>
    </row>
    <row r="2" spans="1:11" x14ac:dyDescent="0.25">
      <c r="A2">
        <v>1992</v>
      </c>
      <c r="B2">
        <f>'BiomassByAgeQ3-area1'!C2</f>
        <v>489487.58013405203</v>
      </c>
      <c r="C2">
        <f>'BiomassByAgeQ3-area2'!C2</f>
        <v>471531.74066518003</v>
      </c>
      <c r="D2">
        <f>'BiomassByAgeQ3-area3'!C2</f>
        <v>748625.38732803205</v>
      </c>
      <c r="E2">
        <f>'BiomassByAgeQ3-area4'!C2</f>
        <v>1458695.31027892</v>
      </c>
      <c r="G2">
        <f>A2</f>
        <v>1992</v>
      </c>
      <c r="H2">
        <f t="shared" ref="H2:H24" si="0">B2/AVERAGE(B$2:B$34)</f>
        <v>2.1514572902512632</v>
      </c>
      <c r="I2">
        <f>C2/AVERAGE(C$2:C$34)+$F$1</f>
        <v>0.98720459913611847</v>
      </c>
      <c r="J2">
        <f>D2/AVERAGE(D$2:D$34)+2*$F$1</f>
        <v>3.7212494913960628</v>
      </c>
      <c r="K2">
        <f>E2/AVERAGE(E$2:E$34)+3*$F$1</f>
        <v>4.8000831102015296</v>
      </c>
    </row>
    <row r="3" spans="1:11" x14ac:dyDescent="0.25">
      <c r="A3">
        <v>1993</v>
      </c>
      <c r="B3">
        <f>'BiomassByAgeQ3-area1'!C3</f>
        <v>151884.75111910899</v>
      </c>
      <c r="C3">
        <f>'BiomassByAgeQ3-area2'!C3</f>
        <v>165066.48400739601</v>
      </c>
      <c r="D3">
        <f>'BiomassByAgeQ3-area3'!C3</f>
        <v>187561.821306272</v>
      </c>
      <c r="E3">
        <f>'BiomassByAgeQ3-area4'!C3</f>
        <v>325973.97878031502</v>
      </c>
      <c r="G3">
        <f t="shared" ref="G3:G24" si="1">A3</f>
        <v>1993</v>
      </c>
      <c r="H3">
        <f t="shared" si="0"/>
        <v>0.66758293434884475</v>
      </c>
      <c r="I3">
        <f t="shared" ref="I3:I24" si="2">C3/AVERAGE(C$2:C$34)+$F$1</f>
        <v>0.34558520269590653</v>
      </c>
      <c r="J3">
        <f t="shared" ref="J3:J24" si="3">D3/AVERAGE(D$2:D$34)+2*$F$1</f>
        <v>0.93232789584178299</v>
      </c>
      <c r="K3">
        <f t="shared" ref="K3:K24" si="4">E3/AVERAGE(E$2:E$34)+3*$F$1</f>
        <v>1.0726723935304847</v>
      </c>
    </row>
    <row r="4" spans="1:11" x14ac:dyDescent="0.25">
      <c r="A4">
        <v>1994</v>
      </c>
      <c r="B4">
        <f>'BiomassByAgeQ3-area1'!C4</f>
        <v>547329.817546195</v>
      </c>
      <c r="C4">
        <f>'BiomassByAgeQ3-area2'!C4</f>
        <v>674642.84233135602</v>
      </c>
      <c r="D4">
        <f>'BiomassByAgeQ3-area3'!C4</f>
        <v>570834.76825742505</v>
      </c>
      <c r="E4">
        <f>'BiomassByAgeQ3-area4'!C4</f>
        <v>1078839.45804525</v>
      </c>
      <c r="G4">
        <f t="shared" si="1"/>
        <v>1994</v>
      </c>
      <c r="H4">
        <f t="shared" si="0"/>
        <v>2.4056927569217734</v>
      </c>
      <c r="I4">
        <f t="shared" si="2"/>
        <v>1.4124404770381962</v>
      </c>
      <c r="J4">
        <f t="shared" si="3"/>
        <v>2.8374920581184404</v>
      </c>
      <c r="K4">
        <f t="shared" si="4"/>
        <v>3.5501033181437882</v>
      </c>
    </row>
    <row r="5" spans="1:11" x14ac:dyDescent="0.25">
      <c r="A5">
        <v>1995</v>
      </c>
      <c r="B5">
        <f>'BiomassByAgeQ3-area1'!C5</f>
        <v>394826.84830933501</v>
      </c>
      <c r="C5">
        <f>'BiomassByAgeQ3-area2'!C5</f>
        <v>544044.72072541597</v>
      </c>
      <c r="D5">
        <f>'BiomassByAgeQ3-area3'!C5</f>
        <v>352291.04719634698</v>
      </c>
      <c r="E5">
        <f>'BiomassByAgeQ3-area4'!C5</f>
        <v>682720.39779242605</v>
      </c>
      <c r="G5">
        <f t="shared" si="1"/>
        <v>1995</v>
      </c>
      <c r="H5">
        <f t="shared" si="0"/>
        <v>1.7353925526556069</v>
      </c>
      <c r="I5">
        <f t="shared" si="2"/>
        <v>1.1390186579554609</v>
      </c>
      <c r="J5">
        <f t="shared" si="3"/>
        <v>1.7511600626874759</v>
      </c>
      <c r="K5">
        <f t="shared" si="4"/>
        <v>2.2466066952713177</v>
      </c>
    </row>
    <row r="6" spans="1:11" x14ac:dyDescent="0.25">
      <c r="A6">
        <v>1996</v>
      </c>
      <c r="B6">
        <f>'BiomassByAgeQ3-area1'!C6</f>
        <v>206603.94607901599</v>
      </c>
      <c r="C6">
        <f>'BiomassByAgeQ3-area2'!C6</f>
        <v>320595.18905793602</v>
      </c>
      <c r="D6">
        <f>'BiomassByAgeQ3-area3'!C6</f>
        <v>148052.868368169</v>
      </c>
      <c r="E6">
        <f>'BiomassByAgeQ3-area4'!C6</f>
        <v>235803.43876126499</v>
      </c>
      <c r="G6">
        <f t="shared" si="1"/>
        <v>1996</v>
      </c>
      <c r="H6">
        <f t="shared" si="0"/>
        <v>0.90809161258932525</v>
      </c>
      <c r="I6">
        <f t="shared" si="2"/>
        <v>0.67120199512431056</v>
      </c>
      <c r="J6">
        <f t="shared" si="3"/>
        <v>0.73593772057501172</v>
      </c>
      <c r="K6">
        <f t="shared" si="4"/>
        <v>0.77595101303846692</v>
      </c>
    </row>
    <row r="7" spans="1:11" x14ac:dyDescent="0.25">
      <c r="A7">
        <v>1997</v>
      </c>
      <c r="B7">
        <f>'BiomassByAgeQ3-area1'!C7</f>
        <v>1132329.80806682</v>
      </c>
      <c r="C7">
        <f>'BiomassByAgeQ3-area2'!C7</f>
        <v>1909152.66176907</v>
      </c>
      <c r="D7">
        <f>'BiomassByAgeQ3-area3'!C7</f>
        <v>823312.36628880806</v>
      </c>
      <c r="E7">
        <f>'BiomassByAgeQ3-area4'!C7</f>
        <v>1684436.6866864499</v>
      </c>
      <c r="G7">
        <f t="shared" si="1"/>
        <v>1997</v>
      </c>
      <c r="H7">
        <f t="shared" si="0"/>
        <v>4.9769581893518167</v>
      </c>
      <c r="I7">
        <f t="shared" si="2"/>
        <v>3.9970252808276423</v>
      </c>
      <c r="J7">
        <f t="shared" si="3"/>
        <v>4.0925017721444759</v>
      </c>
      <c r="K7">
        <f t="shared" si="4"/>
        <v>5.5429232088375073</v>
      </c>
    </row>
    <row r="8" spans="1:11" x14ac:dyDescent="0.25">
      <c r="A8">
        <v>1998</v>
      </c>
      <c r="B8">
        <f>'BiomassByAgeQ3-area1'!C8</f>
        <v>45092.670561322499</v>
      </c>
      <c r="C8">
        <f>'BiomassByAgeQ3-area2'!C8</f>
        <v>86400.667148150198</v>
      </c>
      <c r="D8">
        <f>'BiomassByAgeQ3-area3'!C8</f>
        <v>26849.833899193301</v>
      </c>
      <c r="E8">
        <f>'BiomassByAgeQ3-area4'!C8</f>
        <v>41299.087873135497</v>
      </c>
      <c r="G8">
        <f t="shared" si="1"/>
        <v>1998</v>
      </c>
      <c r="H8">
        <f t="shared" si="0"/>
        <v>0.19819696914370558</v>
      </c>
      <c r="I8">
        <f t="shared" si="2"/>
        <v>0.18088948976533104</v>
      </c>
      <c r="J8">
        <f t="shared" si="3"/>
        <v>0.13346452368928441</v>
      </c>
      <c r="K8">
        <f t="shared" si="4"/>
        <v>0.13590161891221877</v>
      </c>
    </row>
    <row r="9" spans="1:11" x14ac:dyDescent="0.25">
      <c r="A9">
        <v>1999</v>
      </c>
      <c r="B9">
        <f>'BiomassByAgeQ3-area1'!C9</f>
        <v>176535.67082242999</v>
      </c>
      <c r="C9">
        <f>'BiomassByAgeQ3-area2'!C9</f>
        <v>391803.20841553999</v>
      </c>
      <c r="D9">
        <f>'BiomassByAgeQ3-area3'!C9</f>
        <v>94394.282783318704</v>
      </c>
      <c r="E9">
        <f>'BiomassByAgeQ3-area4'!C9</f>
        <v>122236.30862489701</v>
      </c>
      <c r="G9">
        <f t="shared" si="1"/>
        <v>1999</v>
      </c>
      <c r="H9">
        <f t="shared" si="0"/>
        <v>0.77593175270412174</v>
      </c>
      <c r="I9">
        <f t="shared" si="2"/>
        <v>0.82028397231217498</v>
      </c>
      <c r="J9">
        <f t="shared" si="3"/>
        <v>0.46921288369853797</v>
      </c>
      <c r="K9">
        <f t="shared" si="4"/>
        <v>0.40223920399905666</v>
      </c>
    </row>
    <row r="10" spans="1:11" x14ac:dyDescent="0.25">
      <c r="A10">
        <v>2000</v>
      </c>
      <c r="B10">
        <f>'BiomassByAgeQ3-area1'!C10</f>
        <v>339503.59970309201</v>
      </c>
      <c r="C10">
        <f>'BiomassByAgeQ3-area2'!C10</f>
        <v>784980.59017294995</v>
      </c>
      <c r="D10">
        <f>'BiomassByAgeQ3-area3'!C10</f>
        <v>200662.04380379501</v>
      </c>
      <c r="E10">
        <f>'BiomassByAgeQ3-area4'!C10</f>
        <v>287823.581815393</v>
      </c>
      <c r="G10">
        <f t="shared" si="1"/>
        <v>2000</v>
      </c>
      <c r="H10">
        <f t="shared" si="0"/>
        <v>1.4922288619615796</v>
      </c>
      <c r="I10">
        <f t="shared" si="2"/>
        <v>1.6434449306808785</v>
      </c>
      <c r="J10">
        <f t="shared" si="3"/>
        <v>0.99744617413057668</v>
      </c>
      <c r="K10">
        <f t="shared" si="4"/>
        <v>0.94713207347297368</v>
      </c>
    </row>
    <row r="11" spans="1:11" x14ac:dyDescent="0.25">
      <c r="A11">
        <v>2001</v>
      </c>
      <c r="B11">
        <f>'BiomassByAgeQ3-area1'!C11</f>
        <v>73850.979730448205</v>
      </c>
      <c r="C11">
        <f>'BiomassByAgeQ3-area2'!C11</f>
        <v>195225.66190812501</v>
      </c>
      <c r="D11">
        <f>'BiomassByAgeQ3-area3'!C11</f>
        <v>41704.337990514199</v>
      </c>
      <c r="E11">
        <f>'BiomassByAgeQ3-area4'!C11</f>
        <v>48865.117786772302</v>
      </c>
      <c r="G11">
        <f t="shared" si="1"/>
        <v>2001</v>
      </c>
      <c r="H11">
        <f t="shared" si="0"/>
        <v>0.32459910155382882</v>
      </c>
      <c r="I11">
        <f t="shared" si="2"/>
        <v>0.40872682511938013</v>
      </c>
      <c r="J11">
        <f t="shared" si="3"/>
        <v>0.20730294371944463</v>
      </c>
      <c r="K11">
        <f t="shared" si="4"/>
        <v>0.16079891730195806</v>
      </c>
    </row>
    <row r="12" spans="1:11" x14ac:dyDescent="0.25">
      <c r="A12">
        <v>2002</v>
      </c>
      <c r="B12">
        <f>'BiomassByAgeQ3-area1'!C12</f>
        <v>206921.680858106</v>
      </c>
      <c r="C12">
        <f>'BiomassByAgeQ3-area2'!C12</f>
        <v>594382.164235353</v>
      </c>
      <c r="D12">
        <f>'BiomassByAgeQ3-area3'!C12</f>
        <v>121765.449061495</v>
      </c>
      <c r="E12">
        <f>'BiomassByAgeQ3-area4'!C12</f>
        <v>133668.72291098599</v>
      </c>
      <c r="G12">
        <f t="shared" si="1"/>
        <v>2002</v>
      </c>
      <c r="H12">
        <f t="shared" si="0"/>
        <v>0.90948816039683522</v>
      </c>
      <c r="I12">
        <f t="shared" si="2"/>
        <v>1.2444057431846822</v>
      </c>
      <c r="J12">
        <f t="shared" si="3"/>
        <v>0.60526883413206223</v>
      </c>
      <c r="K12">
        <f t="shared" si="4"/>
        <v>0.43985949271650604</v>
      </c>
    </row>
    <row r="13" spans="1:11" x14ac:dyDescent="0.25">
      <c r="A13">
        <v>2003</v>
      </c>
      <c r="B13">
        <f>'BiomassByAgeQ3-area1'!C13</f>
        <v>59682.710282206499</v>
      </c>
      <c r="C13">
        <f>'BiomassByAgeQ3-area2'!C13</f>
        <v>215628.229904109</v>
      </c>
      <c r="D13">
        <f>'BiomassByAgeQ3-area3'!C13</f>
        <v>32330.685242357598</v>
      </c>
      <c r="E13">
        <f>'BiomassByAgeQ3-area4'!C13</f>
        <v>27251.303324980599</v>
      </c>
      <c r="G13">
        <f t="shared" si="1"/>
        <v>2003</v>
      </c>
      <c r="H13">
        <f t="shared" si="0"/>
        <v>0.26232494418641228</v>
      </c>
      <c r="I13">
        <f t="shared" si="2"/>
        <v>0.45144189013580843</v>
      </c>
      <c r="J13">
        <f t="shared" si="3"/>
        <v>0.16070861081003099</v>
      </c>
      <c r="K13">
        <f t="shared" si="4"/>
        <v>8.9675012937558571E-2</v>
      </c>
    </row>
    <row r="14" spans="1:11" x14ac:dyDescent="0.25">
      <c r="A14">
        <v>2004</v>
      </c>
      <c r="B14">
        <f>'BiomassByAgeQ3-area1'!C14</f>
        <v>163044.37587991401</v>
      </c>
      <c r="C14">
        <f>'BiomassByAgeQ3-area2'!C14</f>
        <v>544908.05334511504</v>
      </c>
      <c r="D14">
        <f>'BiomassByAgeQ3-area3'!C14</f>
        <v>101140.570374117</v>
      </c>
      <c r="E14">
        <f>'BiomassByAgeQ3-area4'!C14</f>
        <v>91414.274930399595</v>
      </c>
      <c r="G14">
        <f t="shared" si="1"/>
        <v>2004</v>
      </c>
      <c r="H14">
        <f t="shared" si="0"/>
        <v>0.7166331187100643</v>
      </c>
      <c r="I14">
        <f t="shared" si="2"/>
        <v>1.1408261416500873</v>
      </c>
      <c r="J14">
        <f t="shared" si="3"/>
        <v>0.50274717159608351</v>
      </c>
      <c r="K14">
        <f t="shared" si="4"/>
        <v>0.3008141001295378</v>
      </c>
    </row>
    <row r="15" spans="1:11" x14ac:dyDescent="0.25">
      <c r="A15">
        <v>2005</v>
      </c>
      <c r="B15">
        <f>'BiomassByAgeQ3-area1'!C15</f>
        <v>61666.788743356701</v>
      </c>
      <c r="C15">
        <f>'BiomassByAgeQ3-area2'!C15</f>
        <v>218377.448541427</v>
      </c>
      <c r="D15">
        <f>'BiomassByAgeQ3-area3'!C15</f>
        <v>38795.796048759599</v>
      </c>
      <c r="E15">
        <f>'BiomassByAgeQ3-area4'!C15</f>
        <v>31021.7786708936</v>
      </c>
      <c r="G15">
        <f t="shared" si="1"/>
        <v>2005</v>
      </c>
      <c r="H15">
        <f t="shared" si="0"/>
        <v>0.27104561503265334</v>
      </c>
      <c r="I15">
        <f t="shared" si="2"/>
        <v>0.45719768778150333</v>
      </c>
      <c r="J15">
        <f t="shared" si="3"/>
        <v>0.1928452317520627</v>
      </c>
      <c r="K15">
        <f t="shared" si="4"/>
        <v>0.10208239842636747</v>
      </c>
    </row>
    <row r="16" spans="1:11" x14ac:dyDescent="0.25">
      <c r="A16">
        <v>2006</v>
      </c>
      <c r="B16">
        <f>'BiomassByAgeQ3-area1'!C16</f>
        <v>289015.68572082103</v>
      </c>
      <c r="C16">
        <f>'BiomassByAgeQ3-area2'!C16</f>
        <v>968293.37925912801</v>
      </c>
      <c r="D16">
        <f>'BiomassByAgeQ3-area3'!C16</f>
        <v>202771.02065706399</v>
      </c>
      <c r="E16">
        <f>'BiomassByAgeQ3-area4'!C16</f>
        <v>177957.450473098</v>
      </c>
      <c r="G16">
        <f t="shared" si="1"/>
        <v>2006</v>
      </c>
      <c r="H16">
        <f t="shared" si="0"/>
        <v>1.2703180413091169</v>
      </c>
      <c r="I16">
        <f t="shared" si="2"/>
        <v>2.0272308200699096</v>
      </c>
      <c r="J16">
        <f t="shared" si="3"/>
        <v>1.0079294267365351</v>
      </c>
      <c r="K16">
        <f t="shared" si="4"/>
        <v>0.58559902560261723</v>
      </c>
    </row>
    <row r="17" spans="1:11" x14ac:dyDescent="0.25">
      <c r="A17">
        <v>2007</v>
      </c>
      <c r="B17">
        <f>'BiomassByAgeQ3-area1'!C17</f>
        <v>112336.53513208299</v>
      </c>
      <c r="C17">
        <f>'BiomassByAgeQ3-area2'!C17</f>
        <v>388586.95823827898</v>
      </c>
      <c r="D17">
        <f>'BiomassByAgeQ3-area3'!C17</f>
        <v>79901.781157849095</v>
      </c>
      <c r="E17">
        <f>'BiomassByAgeQ3-area4'!C17</f>
        <v>57281.311228284103</v>
      </c>
      <c r="G17">
        <f t="shared" si="1"/>
        <v>2007</v>
      </c>
      <c r="H17">
        <f t="shared" si="0"/>
        <v>0.49375564831552654</v>
      </c>
      <c r="I17">
        <f t="shared" si="2"/>
        <v>0.81355039174242294</v>
      </c>
      <c r="J17">
        <f t="shared" si="3"/>
        <v>0.39717389702281053</v>
      </c>
      <c r="K17">
        <f t="shared" si="4"/>
        <v>0.1884938222667687</v>
      </c>
    </row>
    <row r="18" spans="1:11" x14ac:dyDescent="0.25">
      <c r="A18">
        <v>2008</v>
      </c>
      <c r="B18">
        <f>'BiomassByAgeQ3-area1'!C18</f>
        <v>159856.85716948399</v>
      </c>
      <c r="C18">
        <f>'BiomassByAgeQ3-area2'!C18</f>
        <v>552362.68468933203</v>
      </c>
      <c r="D18">
        <f>'BiomassByAgeQ3-area3'!C18</f>
        <v>119996.23977107801</v>
      </c>
      <c r="E18">
        <f>'BiomassByAgeQ3-area4'!C18</f>
        <v>76249.473888095497</v>
      </c>
      <c r="G18">
        <f t="shared" si="1"/>
        <v>2008</v>
      </c>
      <c r="H18">
        <f t="shared" si="0"/>
        <v>0.70262293613201221</v>
      </c>
      <c r="I18">
        <f t="shared" si="2"/>
        <v>1.1564332486870257</v>
      </c>
      <c r="J18">
        <f t="shared" si="3"/>
        <v>0.59647449014696763</v>
      </c>
      <c r="K18">
        <f t="shared" si="4"/>
        <v>0.25091176285609329</v>
      </c>
    </row>
    <row r="19" spans="1:11" x14ac:dyDescent="0.25">
      <c r="A19">
        <v>2009</v>
      </c>
      <c r="B19">
        <f>'BiomassByAgeQ3-area1'!C19</f>
        <v>122480.86640831501</v>
      </c>
      <c r="C19">
        <f>'BiomassByAgeQ3-area2'!C19</f>
        <v>432246.182745072</v>
      </c>
      <c r="D19">
        <f>'BiomassByAgeQ3-area3'!C19</f>
        <v>97308.486373539999</v>
      </c>
      <c r="E19">
        <f>'BiomassByAgeQ3-area4'!C19</f>
        <v>53411.057555967098</v>
      </c>
      <c r="G19">
        <f t="shared" si="1"/>
        <v>2009</v>
      </c>
      <c r="H19">
        <f t="shared" si="0"/>
        <v>0.53834328723579539</v>
      </c>
      <c r="I19">
        <f t="shared" si="2"/>
        <v>0.90495587627464402</v>
      </c>
      <c r="J19">
        <f t="shared" si="3"/>
        <v>0.48369873845513572</v>
      </c>
      <c r="K19">
        <f t="shared" si="4"/>
        <v>0.17575809935481113</v>
      </c>
    </row>
    <row r="20" spans="1:11" x14ac:dyDescent="0.25">
      <c r="A20">
        <v>2010</v>
      </c>
      <c r="B20">
        <f>'BiomassByAgeQ3-area1'!C20</f>
        <v>176572.44856217501</v>
      </c>
      <c r="C20">
        <f>'BiomassByAgeQ3-area2'!C20</f>
        <v>543012.90286547597</v>
      </c>
      <c r="D20">
        <f>'BiomassByAgeQ3-area3'!C20</f>
        <v>173931.008329996</v>
      </c>
      <c r="E20">
        <f>'BiomassByAgeQ3-area4'!C20</f>
        <v>117404.816387154</v>
      </c>
      <c r="G20">
        <f t="shared" si="1"/>
        <v>2010</v>
      </c>
      <c r="H20">
        <f t="shared" si="0"/>
        <v>0.77609340284501338</v>
      </c>
      <c r="I20">
        <f t="shared" si="2"/>
        <v>1.1368584315084214</v>
      </c>
      <c r="J20">
        <f t="shared" si="3"/>
        <v>0.86457217086386973</v>
      </c>
      <c r="K20">
        <f t="shared" si="4"/>
        <v>0.38634036335424404</v>
      </c>
    </row>
    <row r="21" spans="1:11" x14ac:dyDescent="0.25">
      <c r="A21">
        <v>2011</v>
      </c>
      <c r="B21">
        <f>'BiomassByAgeQ3-area1'!C21</f>
        <v>47429.630058013398</v>
      </c>
      <c r="C21">
        <f>'BiomassByAgeQ3-area2'!C21</f>
        <v>147647.82706766101</v>
      </c>
      <c r="D21">
        <f>'BiomassByAgeQ3-area3'!C21</f>
        <v>51619.201832698702</v>
      </c>
      <c r="E21">
        <f>'BiomassByAgeQ3-area4'!C21</f>
        <v>29633.8591117904</v>
      </c>
      <c r="G21">
        <f t="shared" si="1"/>
        <v>2011</v>
      </c>
      <c r="H21">
        <f t="shared" si="0"/>
        <v>0.20846866703806402</v>
      </c>
      <c r="I21">
        <f t="shared" si="2"/>
        <v>0.30911729023380397</v>
      </c>
      <c r="J21">
        <f t="shared" si="3"/>
        <v>0.25658751602292623</v>
      </c>
      <c r="K21">
        <f t="shared" si="4"/>
        <v>9.7515214870607811E-2</v>
      </c>
    </row>
    <row r="22" spans="1:11" x14ac:dyDescent="0.25">
      <c r="A22">
        <v>2012</v>
      </c>
      <c r="B22">
        <f>'BiomassByAgeQ3-area1'!C22</f>
        <v>80704.548880020899</v>
      </c>
      <c r="C22">
        <f>'BiomassByAgeQ3-area2'!C22</f>
        <v>255104.43974915001</v>
      </c>
      <c r="D22">
        <f>'BiomassByAgeQ3-area3'!C22</f>
        <v>99468.054398393695</v>
      </c>
      <c r="E22">
        <f>'BiomassByAgeQ3-area4'!C22</f>
        <v>51336.001100737099</v>
      </c>
      <c r="G22">
        <f t="shared" si="1"/>
        <v>2012</v>
      </c>
      <c r="H22">
        <f t="shared" si="0"/>
        <v>0.35472276946599762</v>
      </c>
      <c r="I22">
        <f t="shared" si="2"/>
        <v>0.5340897641909278</v>
      </c>
      <c r="J22">
        <f t="shared" si="3"/>
        <v>0.49443346846850711</v>
      </c>
      <c r="K22">
        <f t="shared" si="4"/>
        <v>0.16892977587061508</v>
      </c>
    </row>
    <row r="23" spans="1:11" x14ac:dyDescent="0.25">
      <c r="A23">
        <v>2013</v>
      </c>
      <c r="B23">
        <f>'BiomassByAgeQ3-area1'!C23</f>
        <v>95106.989009862402</v>
      </c>
      <c r="C23">
        <f>'BiomassByAgeQ3-area2'!C23</f>
        <v>290948.42870604398</v>
      </c>
      <c r="D23">
        <f>'BiomassByAgeQ3-area3'!C23</f>
        <v>138441.78920377701</v>
      </c>
      <c r="E23">
        <f>'BiomassByAgeQ3-area4'!C23</f>
        <v>72670.619243142995</v>
      </c>
      <c r="G23">
        <f t="shared" si="1"/>
        <v>2013</v>
      </c>
      <c r="H23">
        <f t="shared" si="0"/>
        <v>0.41802618322425666</v>
      </c>
      <c r="I23">
        <f t="shared" si="2"/>
        <v>0.60913317632626485</v>
      </c>
      <c r="J23">
        <f t="shared" si="3"/>
        <v>0.68816319401251691</v>
      </c>
      <c r="K23">
        <f t="shared" si="4"/>
        <v>0.23913493762463489</v>
      </c>
    </row>
    <row r="24" spans="1:11" x14ac:dyDescent="0.25">
      <c r="A24">
        <v>2014</v>
      </c>
      <c r="B24">
        <f>'BiomassByAgeQ3-area1'!C24</f>
        <v>100567.112696697</v>
      </c>
      <c r="C24">
        <f>'BiomassByAgeQ3-area2'!C24</f>
        <v>290855.25540092803</v>
      </c>
      <c r="D24">
        <f>'BiomassByAgeQ3-area3'!C24</f>
        <v>175284.831641039</v>
      </c>
      <c r="E24">
        <f>'BiomassByAgeQ3-area4'!C24</f>
        <v>103466.63992336699</v>
      </c>
      <c r="G24">
        <f t="shared" si="1"/>
        <v>2014</v>
      </c>
      <c r="H24">
        <f t="shared" si="0"/>
        <v>0.44202520462638661</v>
      </c>
      <c r="I24">
        <f t="shared" si="2"/>
        <v>0.60893810755910738</v>
      </c>
      <c r="J24">
        <f t="shared" si="3"/>
        <v>0.87130172397940064</v>
      </c>
      <c r="K24">
        <f t="shared" si="4"/>
        <v>0.34047444128033294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H1" workbookViewId="0">
      <selection activeCell="L28" sqref="L28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>
        <v>0</v>
      </c>
      <c r="H1" t="s">
        <v>7</v>
      </c>
      <c r="I1" t="s">
        <v>6</v>
      </c>
      <c r="J1" t="s">
        <v>4</v>
      </c>
      <c r="K1" t="s">
        <v>5</v>
      </c>
    </row>
    <row r="2" spans="1:11" x14ac:dyDescent="0.25">
      <c r="A2">
        <v>1983</v>
      </c>
      <c r="B2">
        <f>SUMPRODUCT('BiomassByAgeQ1-area1'!B2:H2,mo!A26:G26)</f>
        <v>4045826.180996859</v>
      </c>
      <c r="C2">
        <f>SUMPRODUCT('BiomassByAgeQ1-area2'!B2:H2,mo!A26:G26)</f>
        <v>214331.20397614161</v>
      </c>
      <c r="D2">
        <f>SUMPRODUCT('BiomassByAgeQ1-area3'!B2:H2,mo!A26:G26)</f>
        <v>3029864.1411019107</v>
      </c>
      <c r="E2">
        <f>SUMPRODUCT('BiomassByAgeQ1-area4'!B2:H2,mo!A26:G26)</f>
        <v>4733770.5396381924</v>
      </c>
      <c r="G2">
        <f>A2</f>
        <v>1983</v>
      </c>
      <c r="H2">
        <f t="shared" ref="H2:H34" si="0">B2/AVERAGE(B$2:B$34)</f>
        <v>1.9627343311013639</v>
      </c>
      <c r="I2">
        <f>C2/AVERAGE(C$2:C$34)+$F$1</f>
        <v>1.000266861798955</v>
      </c>
      <c r="J2">
        <f>D2/AVERAGE(D$2:D$34)+2*$F$1</f>
        <v>2.4220074270472209</v>
      </c>
      <c r="K2">
        <f>E2/AVERAGE(E$2:E$34)+3*$F$1</f>
        <v>2.2584676570435667</v>
      </c>
    </row>
    <row r="3" spans="1:11" x14ac:dyDescent="0.25">
      <c r="A3">
        <v>1984</v>
      </c>
      <c r="B3">
        <f>SUMPRODUCT('BiomassByAgeQ1-area1'!B3:H3,mo!A27:G27)</f>
        <v>2853229.8662850861</v>
      </c>
      <c r="C3">
        <f>SUMPRODUCT('BiomassByAgeQ1-area2'!B3:H3,mo!A27:G27)</f>
        <v>190430.17054297932</v>
      </c>
      <c r="D3">
        <f>SUMPRODUCT('BiomassByAgeQ1-area3'!B3:H3,mo!A27:G27)</f>
        <v>1967767.1974102913</v>
      </c>
      <c r="E3">
        <f>SUMPRODUCT('BiomassByAgeQ1-area4'!B3:H3,mo!A27:G27)</f>
        <v>3161135.8843914187</v>
      </c>
      <c r="G3">
        <f t="shared" ref="G3:G34" si="1">A3</f>
        <v>1984</v>
      </c>
      <c r="H3">
        <f t="shared" si="0"/>
        <v>1.3841751876007844</v>
      </c>
      <c r="I3">
        <f t="shared" ref="I3:I34" si="2">C3/AVERAGE(C$2:C$34)+$F$1</f>
        <v>0.88872261969875932</v>
      </c>
      <c r="J3">
        <f t="shared" ref="J3:J34" si="3">D3/AVERAGE(D$2:D$34)+2*$F$1</f>
        <v>1.5729902546370695</v>
      </c>
      <c r="K3">
        <f t="shared" ref="K3:K34" si="4">E3/AVERAGE(E$2:E$34)+3*$F$1</f>
        <v>1.5081684028908373</v>
      </c>
    </row>
    <row r="4" spans="1:11" x14ac:dyDescent="0.25">
      <c r="A4">
        <v>1985</v>
      </c>
      <c r="B4">
        <f>SUMPRODUCT('BiomassByAgeQ1-area1'!B4:H4,mo!A28:G28)</f>
        <v>2595342.8111032294</v>
      </c>
      <c r="C4">
        <f>SUMPRODUCT('BiomassByAgeQ1-area2'!B4:H4,mo!A28:G28)</f>
        <v>201394.52602585978</v>
      </c>
      <c r="D4">
        <f>SUMPRODUCT('BiomassByAgeQ1-area3'!B4:H4,mo!A28:G28)</f>
        <v>1862812.9601357069</v>
      </c>
      <c r="E4">
        <f>SUMPRODUCT('BiomassByAgeQ1-area4'!B4:H4,mo!A28:G28)</f>
        <v>3189480.7956737443</v>
      </c>
      <c r="G4">
        <f t="shared" si="1"/>
        <v>1985</v>
      </c>
      <c r="H4">
        <f t="shared" si="0"/>
        <v>1.2590675447837252</v>
      </c>
      <c r="I4">
        <f t="shared" si="2"/>
        <v>0.93989240387880724</v>
      </c>
      <c r="J4">
        <f t="shared" si="3"/>
        <v>1.4890921224631724</v>
      </c>
      <c r="K4">
        <f t="shared" si="4"/>
        <v>1.5216916746330698</v>
      </c>
    </row>
    <row r="5" spans="1:11" x14ac:dyDescent="0.25">
      <c r="A5">
        <v>1986</v>
      </c>
      <c r="B5">
        <f>SUMPRODUCT('BiomassByAgeQ1-area1'!B5:H5,mo!A29:G29)</f>
        <v>3422420.6508759265</v>
      </c>
      <c r="C5">
        <f>SUMPRODUCT('BiomassByAgeQ1-area2'!B5:H5,mo!A29:G29)</f>
        <v>299929.27537165204</v>
      </c>
      <c r="D5">
        <f>SUMPRODUCT('BiomassByAgeQ1-area3'!B5:H5,mo!A29:G29)</f>
        <v>2437846.1734024305</v>
      </c>
      <c r="E5">
        <f>SUMPRODUCT('BiomassByAgeQ1-area4'!B5:H5,mo!A29:G29)</f>
        <v>3891846.4970431323</v>
      </c>
      <c r="G5">
        <f t="shared" si="1"/>
        <v>1986</v>
      </c>
      <c r="H5">
        <f t="shared" si="0"/>
        <v>1.6603042756743858</v>
      </c>
      <c r="I5">
        <f t="shared" si="2"/>
        <v>1.3997463247163611</v>
      </c>
      <c r="J5">
        <f t="shared" si="3"/>
        <v>1.948761153307677</v>
      </c>
      <c r="K5">
        <f t="shared" si="4"/>
        <v>1.8567882338508988</v>
      </c>
    </row>
    <row r="6" spans="1:11" x14ac:dyDescent="0.25">
      <c r="A6">
        <v>1987</v>
      </c>
      <c r="B6">
        <f>SUMPRODUCT('BiomassByAgeQ1-area1'!B6:H6,mo!A30:G30)</f>
        <v>1985802.6271249631</v>
      </c>
      <c r="C6">
        <f>SUMPRODUCT('BiomassByAgeQ1-area2'!B6:H6,mo!A30:G30)</f>
        <v>171383.9965016417</v>
      </c>
      <c r="D6">
        <f>SUMPRODUCT('BiomassByAgeQ1-area3'!B6:H6,mo!A30:G30)</f>
        <v>1500544.2784236586</v>
      </c>
      <c r="E6">
        <f>SUMPRODUCT('BiomassByAgeQ1-area4'!B6:H6,mo!A30:G30)</f>
        <v>2818983.5272072004</v>
      </c>
      <c r="G6">
        <f t="shared" si="1"/>
        <v>1987</v>
      </c>
      <c r="H6">
        <f t="shared" si="0"/>
        <v>0.96336392536001325</v>
      </c>
      <c r="I6">
        <f t="shared" si="2"/>
        <v>0.79983562431881361</v>
      </c>
      <c r="J6">
        <f t="shared" si="3"/>
        <v>1.199502425753509</v>
      </c>
      <c r="K6">
        <f t="shared" si="4"/>
        <v>1.3449285445134103</v>
      </c>
    </row>
    <row r="7" spans="1:11" x14ac:dyDescent="0.25">
      <c r="A7">
        <v>1988</v>
      </c>
      <c r="B7">
        <f>SUMPRODUCT('BiomassByAgeQ1-area1'!B7:H7,mo!A31:G31)</f>
        <v>2141879.6873375168</v>
      </c>
      <c r="C7">
        <f>SUMPRODUCT('BiomassByAgeQ1-area2'!B7:H7,mo!A31:G31)</f>
        <v>246689.40590738226</v>
      </c>
      <c r="D7">
        <f>SUMPRODUCT('BiomassByAgeQ1-area3'!B7:H7,mo!A31:G31)</f>
        <v>1751262.3254514362</v>
      </c>
      <c r="E7">
        <f>SUMPRODUCT('BiomassByAgeQ1-area4'!B7:H7,mo!A31:G31)</f>
        <v>3252330.7222421411</v>
      </c>
      <c r="G7">
        <f t="shared" si="1"/>
        <v>1988</v>
      </c>
      <c r="H7">
        <f t="shared" si="0"/>
        <v>1.0390809212644381</v>
      </c>
      <c r="I7">
        <f t="shared" si="2"/>
        <v>1.15128004372846</v>
      </c>
      <c r="J7">
        <f t="shared" si="3"/>
        <v>1.3999209738192346</v>
      </c>
      <c r="K7">
        <f t="shared" si="4"/>
        <v>1.5516771851713851</v>
      </c>
    </row>
    <row r="8" spans="1:11" x14ac:dyDescent="0.25">
      <c r="A8">
        <v>1989</v>
      </c>
      <c r="B8">
        <f>SUMPRODUCT('BiomassByAgeQ1-area1'!B8:H8,mo!A32:G32)</f>
        <v>2665287.8016413571</v>
      </c>
      <c r="C8">
        <f>SUMPRODUCT('BiomassByAgeQ1-area2'!B8:H8,mo!A32:G32)</f>
        <v>268928.06158938986</v>
      </c>
      <c r="D8">
        <f>SUMPRODUCT('BiomassByAgeQ1-area3'!B8:H8,mo!A32:G32)</f>
        <v>2001093.8660770999</v>
      </c>
      <c r="E8">
        <f>SUMPRODUCT('BiomassByAgeQ1-area4'!B8:H8,mo!A32:G32)</f>
        <v>3505768.040968101</v>
      </c>
      <c r="G8">
        <f t="shared" si="1"/>
        <v>1989</v>
      </c>
      <c r="H8">
        <f t="shared" si="0"/>
        <v>1.2929996585414936</v>
      </c>
      <c r="I8">
        <f t="shared" si="2"/>
        <v>1.2550660996876539</v>
      </c>
      <c r="J8">
        <f t="shared" si="3"/>
        <v>1.5996308679684634</v>
      </c>
      <c r="K8">
        <f t="shared" si="4"/>
        <v>1.672591366084381</v>
      </c>
    </row>
    <row r="9" spans="1:11" x14ac:dyDescent="0.25">
      <c r="A9">
        <v>1990</v>
      </c>
      <c r="B9">
        <f>SUMPRODUCT('BiomassByAgeQ1-area1'!B9:H9,mo!A33:G33)</f>
        <v>2151375.3903412148</v>
      </c>
      <c r="C9">
        <f>SUMPRODUCT('BiomassByAgeQ1-area2'!B9:H9,mo!A33:G33)</f>
        <v>222316.97220578967</v>
      </c>
      <c r="D9">
        <f>SUMPRODUCT('BiomassByAgeQ1-area3'!B9:H9,mo!A33:G33)</f>
        <v>1534120.414149214</v>
      </c>
      <c r="E9">
        <f>SUMPRODUCT('BiomassByAgeQ1-area4'!B9:H9,mo!A33:G33)</f>
        <v>2929374.973878847</v>
      </c>
      <c r="G9">
        <f t="shared" si="1"/>
        <v>1990</v>
      </c>
      <c r="H9">
        <f t="shared" si="0"/>
        <v>1.0436875310023552</v>
      </c>
      <c r="I9">
        <f t="shared" si="2"/>
        <v>1.0375358136731441</v>
      </c>
      <c r="J9">
        <f t="shared" si="3"/>
        <v>1.226342457620174</v>
      </c>
      <c r="K9">
        <f t="shared" si="4"/>
        <v>1.3975959710045176</v>
      </c>
    </row>
    <row r="10" spans="1:11" x14ac:dyDescent="0.25">
      <c r="A10">
        <v>1991</v>
      </c>
      <c r="B10">
        <f>SUMPRODUCT('BiomassByAgeQ1-area1'!B10:H10,mo!A34:G34)</f>
        <v>2274771.1291325376</v>
      </c>
      <c r="C10">
        <f>SUMPRODUCT('BiomassByAgeQ1-area2'!B10:H10,mo!A34:G34)</f>
        <v>229123.49835225314</v>
      </c>
      <c r="D10">
        <f>SUMPRODUCT('BiomassByAgeQ1-area3'!B10:H10,mo!A34:G34)</f>
        <v>1736586.4907640065</v>
      </c>
      <c r="E10">
        <f>SUMPRODUCT('BiomassByAgeQ1-area4'!B10:H10,mo!A34:G34)</f>
        <v>3183417.3520397982</v>
      </c>
      <c r="G10">
        <f t="shared" si="1"/>
        <v>1991</v>
      </c>
      <c r="H10">
        <f t="shared" si="0"/>
        <v>1.1035499773859692</v>
      </c>
      <c r="I10">
        <f t="shared" si="2"/>
        <v>1.0693013355475671</v>
      </c>
      <c r="J10">
        <f t="shared" si="3"/>
        <v>1.3881894310979346</v>
      </c>
      <c r="K10">
        <f t="shared" si="4"/>
        <v>1.5187988239503198</v>
      </c>
    </row>
    <row r="11" spans="1:11" x14ac:dyDescent="0.25">
      <c r="A11">
        <v>1992</v>
      </c>
      <c r="B11">
        <f>SUMPRODUCT('BiomassByAgeQ1-area1'!B11:H11,mo!A35:G35)</f>
        <v>1705709.761127847</v>
      </c>
      <c r="C11">
        <f>SUMPRODUCT('BiomassByAgeQ1-area2'!B11:H11,mo!A35:G35)</f>
        <v>156028.69555992718</v>
      </c>
      <c r="D11">
        <f>SUMPRODUCT('BiomassByAgeQ1-area3'!B11:H11,mo!A35:G35)</f>
        <v>1133766.1241187938</v>
      </c>
      <c r="E11">
        <f>SUMPRODUCT('BiomassByAgeQ1-area4'!B11:H11,mo!A35:G35)</f>
        <v>1897654.4592527444</v>
      </c>
      <c r="G11">
        <f t="shared" si="1"/>
        <v>1992</v>
      </c>
      <c r="H11">
        <f t="shared" si="0"/>
        <v>0.82748367262664935</v>
      </c>
      <c r="I11">
        <f t="shared" si="2"/>
        <v>0.72817364323528888</v>
      </c>
      <c r="J11">
        <f t="shared" si="3"/>
        <v>0.90630795483509341</v>
      </c>
      <c r="K11">
        <f t="shared" si="4"/>
        <v>0.90536522304572664</v>
      </c>
    </row>
    <row r="12" spans="1:11" x14ac:dyDescent="0.25">
      <c r="A12">
        <v>1993</v>
      </c>
      <c r="B12">
        <f>SUMPRODUCT('BiomassByAgeQ1-area1'!B12:H12,mo!A36:G36)</f>
        <v>1738921.138561229</v>
      </c>
      <c r="C12">
        <f>SUMPRODUCT('BiomassByAgeQ1-area2'!B12:H12,mo!A36:G36)</f>
        <v>167057.81748557632</v>
      </c>
      <c r="D12">
        <f>SUMPRODUCT('BiomassByAgeQ1-area3'!B12:H12,mo!A36:G36)</f>
        <v>1140742.1619701127</v>
      </c>
      <c r="E12">
        <f>SUMPRODUCT('BiomassByAgeQ1-area4'!B12:H12,mo!A36:G36)</f>
        <v>2003473.5770070744</v>
      </c>
      <c r="G12">
        <f t="shared" si="1"/>
        <v>1993</v>
      </c>
      <c r="H12">
        <f t="shared" si="0"/>
        <v>0.84359536595095397</v>
      </c>
      <c r="I12">
        <f t="shared" si="2"/>
        <v>0.77964568730683326</v>
      </c>
      <c r="J12">
        <f t="shared" si="3"/>
        <v>0.91188444760849952</v>
      </c>
      <c r="K12">
        <f t="shared" si="4"/>
        <v>0.95585120519122058</v>
      </c>
    </row>
    <row r="13" spans="1:11" x14ac:dyDescent="0.25">
      <c r="A13">
        <v>1994</v>
      </c>
      <c r="B13">
        <f>SUMPRODUCT('BiomassByAgeQ1-area1'!B13:H13,mo!A37:G37)</f>
        <v>2037676.0296230963</v>
      </c>
      <c r="C13">
        <f>SUMPRODUCT('BiomassByAgeQ1-area2'!B13:H13,mo!A37:G37)</f>
        <v>189570.1973270055</v>
      </c>
      <c r="D13">
        <f>SUMPRODUCT('BiomassByAgeQ1-area3'!B13:H13,mo!A37:G37)</f>
        <v>1281218.2151808925</v>
      </c>
      <c r="E13">
        <f>SUMPRODUCT('BiomassByAgeQ1-area4'!B13:H13,mo!A37:G37)</f>
        <v>2078005.7837900147</v>
      </c>
      <c r="G13">
        <f t="shared" si="1"/>
        <v>1994</v>
      </c>
      <c r="H13">
        <f t="shared" si="0"/>
        <v>0.98852904699384458</v>
      </c>
      <c r="I13">
        <f t="shared" si="2"/>
        <v>0.88470919237686063</v>
      </c>
      <c r="J13">
        <f t="shared" si="3"/>
        <v>1.0241779460473608</v>
      </c>
      <c r="K13">
        <f t="shared" si="4"/>
        <v>0.99141029640991307</v>
      </c>
    </row>
    <row r="14" spans="1:11" x14ac:dyDescent="0.25">
      <c r="A14">
        <v>1995</v>
      </c>
      <c r="B14">
        <f>SUMPRODUCT('BiomassByAgeQ1-area1'!B14:H14,mo!A38:G38)</f>
        <v>2067197.9114569745</v>
      </c>
      <c r="C14">
        <f>SUMPRODUCT('BiomassByAgeQ1-area2'!B14:H14,mo!A38:G38)</f>
        <v>203167.26906393329</v>
      </c>
      <c r="D14">
        <f>SUMPRODUCT('BiomassByAgeQ1-area3'!B14:H14,mo!A38:G38)</f>
        <v>1268900.7158142033</v>
      </c>
      <c r="E14">
        <f>SUMPRODUCT('BiomassByAgeQ1-area4'!B14:H14,mo!A38:G38)</f>
        <v>2139167.3710146947</v>
      </c>
      <c r="G14">
        <f t="shared" si="1"/>
        <v>1995</v>
      </c>
      <c r="H14">
        <f t="shared" si="0"/>
        <v>1.0028508711162525</v>
      </c>
      <c r="I14">
        <f t="shared" si="2"/>
        <v>0.94816565612847559</v>
      </c>
      <c r="J14">
        <f t="shared" si="3"/>
        <v>1.014331605234891</v>
      </c>
      <c r="K14">
        <f t="shared" si="4"/>
        <v>1.0205903053359364</v>
      </c>
    </row>
    <row r="15" spans="1:11" x14ac:dyDescent="0.25">
      <c r="A15">
        <v>1996</v>
      </c>
      <c r="B15">
        <f>SUMPRODUCT('BiomassByAgeQ1-area1'!B15:H15,mo!A39:G39)</f>
        <v>2068478.8944112062</v>
      </c>
      <c r="C15">
        <f>SUMPRODUCT('BiomassByAgeQ1-area2'!B15:H15,mo!A39:G39)</f>
        <v>209374.9954370014</v>
      </c>
      <c r="D15">
        <f>SUMPRODUCT('BiomassByAgeQ1-area3'!B15:H15,mo!A39:G39)</f>
        <v>1182709.1247889248</v>
      </c>
      <c r="E15">
        <f>SUMPRODUCT('BiomassByAgeQ1-area4'!B15:H15,mo!A39:G39)</f>
        <v>2065721.0082982564</v>
      </c>
      <c r="G15">
        <f t="shared" si="1"/>
        <v>1996</v>
      </c>
      <c r="H15">
        <f t="shared" si="0"/>
        <v>1.003472308891715</v>
      </c>
      <c r="I15">
        <f t="shared" si="2"/>
        <v>0.97713662658402645</v>
      </c>
      <c r="J15">
        <f t="shared" si="3"/>
        <v>0.94543192396524833</v>
      </c>
      <c r="K15">
        <f t="shared" si="4"/>
        <v>0.98554926704867629</v>
      </c>
    </row>
    <row r="16" spans="1:11" x14ac:dyDescent="0.25">
      <c r="A16">
        <v>1997</v>
      </c>
      <c r="B16">
        <f>SUMPRODUCT('BiomassByAgeQ1-area1'!B16:H16,mo!A40:G40)</f>
        <v>1939825.5193952273</v>
      </c>
      <c r="C16">
        <f>SUMPRODUCT('BiomassByAgeQ1-area2'!B16:H16,mo!A40:G40)</f>
        <v>177658.8538401353</v>
      </c>
      <c r="D16">
        <f>SUMPRODUCT('BiomassByAgeQ1-area3'!B16:H16,mo!A40:G40)</f>
        <v>908679.90242427867</v>
      </c>
      <c r="E16">
        <f>SUMPRODUCT('BiomassByAgeQ1-area4'!B16:H16,mo!A40:G40)</f>
        <v>1786203.2697455208</v>
      </c>
      <c r="G16">
        <f t="shared" si="1"/>
        <v>1997</v>
      </c>
      <c r="H16">
        <f t="shared" si="0"/>
        <v>0.9410592479594474</v>
      </c>
      <c r="I16">
        <f t="shared" si="2"/>
        <v>0.82911988970702</v>
      </c>
      <c r="J16">
        <f t="shared" si="3"/>
        <v>0.72637892987496866</v>
      </c>
      <c r="K16">
        <f t="shared" si="4"/>
        <v>0.85219219644179323</v>
      </c>
    </row>
    <row r="17" spans="1:11" x14ac:dyDescent="0.25">
      <c r="A17">
        <v>1998</v>
      </c>
      <c r="B17">
        <f>SUMPRODUCT('BiomassByAgeQ1-area1'!B17:H17,mo!A41:G41)</f>
        <v>2163167.8075946597</v>
      </c>
      <c r="C17">
        <f>SUMPRODUCT('BiomassByAgeQ1-area2'!B17:H17,mo!A41:G41)</f>
        <v>204871.52275560194</v>
      </c>
      <c r="D17">
        <f>SUMPRODUCT('BiomassByAgeQ1-area3'!B17:H17,mo!A41:G41)</f>
        <v>972735.36981494073</v>
      </c>
      <c r="E17">
        <f>SUMPRODUCT('BiomassByAgeQ1-area4'!B17:H17,mo!A41:G41)</f>
        <v>2202255.6845298279</v>
      </c>
      <c r="G17">
        <f t="shared" si="1"/>
        <v>1998</v>
      </c>
      <c r="H17">
        <f t="shared" si="0"/>
        <v>1.0494083358898023</v>
      </c>
      <c r="I17">
        <f t="shared" si="2"/>
        <v>0.95611927398835772</v>
      </c>
      <c r="J17">
        <f t="shared" si="3"/>
        <v>0.7775834758671667</v>
      </c>
      <c r="K17">
        <f t="shared" si="4"/>
        <v>1.0506895495680497</v>
      </c>
    </row>
    <row r="18" spans="1:11" x14ac:dyDescent="0.25">
      <c r="A18">
        <v>1999</v>
      </c>
      <c r="B18">
        <f>SUMPRODUCT('BiomassByAgeQ1-area1'!B18:H18,mo!A42:G42)</f>
        <v>2449284.6823116429</v>
      </c>
      <c r="C18">
        <f>SUMPRODUCT('BiomassByAgeQ1-area2'!B18:H18,mo!A42:G42)</f>
        <v>271974.16112347902</v>
      </c>
      <c r="D18">
        <f>SUMPRODUCT('BiomassByAgeQ1-area3'!B18:H18,mo!A42:G42)</f>
        <v>1157363.017199548</v>
      </c>
      <c r="E18">
        <f>SUMPRODUCT('BiomassByAgeQ1-area4'!B18:H18,mo!A42:G42)</f>
        <v>2469162.3220511097</v>
      </c>
      <c r="G18">
        <f t="shared" si="1"/>
        <v>1999</v>
      </c>
      <c r="H18">
        <f t="shared" si="0"/>
        <v>1.1882109901788416</v>
      </c>
      <c r="I18">
        <f t="shared" si="2"/>
        <v>1.2692820064952777</v>
      </c>
      <c r="J18">
        <f t="shared" si="3"/>
        <v>0.92517079740335484</v>
      </c>
      <c r="K18">
        <f t="shared" si="4"/>
        <v>1.1780299018822409</v>
      </c>
    </row>
    <row r="19" spans="1:11" x14ac:dyDescent="0.25">
      <c r="A19">
        <v>2000</v>
      </c>
      <c r="B19">
        <f>SUMPRODUCT('BiomassByAgeQ1-area1'!B19:H19,mo!A43:G43)</f>
        <v>2372896.4082083884</v>
      </c>
      <c r="C19">
        <f>SUMPRODUCT('BiomassByAgeQ1-area2'!B19:H19,mo!A43:G43)</f>
        <v>196588.81143617252</v>
      </c>
      <c r="D19">
        <f>SUMPRODUCT('BiomassByAgeQ1-area3'!B19:H19,mo!A43:G43)</f>
        <v>845909.32850446855</v>
      </c>
      <c r="E19">
        <f>SUMPRODUCT('BiomassByAgeQ1-area4'!B19:H19,mo!A43:G43)</f>
        <v>2451315.4029461602</v>
      </c>
      <c r="G19">
        <f t="shared" si="1"/>
        <v>2000</v>
      </c>
      <c r="H19">
        <f t="shared" si="0"/>
        <v>1.1511530738550371</v>
      </c>
      <c r="I19">
        <f t="shared" si="2"/>
        <v>0.91746451208259905</v>
      </c>
      <c r="J19">
        <f t="shared" si="3"/>
        <v>0.67620149974818222</v>
      </c>
      <c r="K19">
        <f t="shared" si="4"/>
        <v>1.1695151905672556</v>
      </c>
    </row>
    <row r="20" spans="1:11" x14ac:dyDescent="0.25">
      <c r="A20">
        <v>2001</v>
      </c>
      <c r="B20">
        <f>SUMPRODUCT('BiomassByAgeQ1-area1'!B20:H20,mo!A44:G44)</f>
        <v>1360784.154792584</v>
      </c>
      <c r="C20">
        <f>SUMPRODUCT('BiomassByAgeQ1-area2'!B20:H20,mo!A44:G44)</f>
        <v>140807.2547579364</v>
      </c>
      <c r="D20">
        <f>SUMPRODUCT('BiomassByAgeQ1-area3'!B20:H20,mo!A44:G44)</f>
        <v>506692.7735794434</v>
      </c>
      <c r="E20">
        <f>SUMPRODUCT('BiomassByAgeQ1-area4'!B20:H20,mo!A44:G44)</f>
        <v>1246876.3825579681</v>
      </c>
      <c r="G20">
        <f t="shared" si="1"/>
        <v>2001</v>
      </c>
      <c r="H20">
        <f t="shared" si="0"/>
        <v>0.66015139018455793</v>
      </c>
      <c r="I20">
        <f t="shared" si="2"/>
        <v>0.65713637688950421</v>
      </c>
      <c r="J20">
        <f t="shared" si="3"/>
        <v>0.40503917129242989</v>
      </c>
      <c r="K20">
        <f t="shared" si="4"/>
        <v>0.59488096407686986</v>
      </c>
    </row>
    <row r="21" spans="1:11" x14ac:dyDescent="0.25">
      <c r="A21">
        <v>2002</v>
      </c>
      <c r="B21">
        <f>SUMPRODUCT('BiomassByAgeQ1-area1'!B21:H21,mo!A45:G45)</f>
        <v>1230503.5651199881</v>
      </c>
      <c r="C21">
        <f>SUMPRODUCT('BiomassByAgeQ1-area2'!B21:H21,mo!A45:G45)</f>
        <v>168951.91885712906</v>
      </c>
      <c r="D21">
        <f>SUMPRODUCT('BiomassByAgeQ1-area3'!B21:H21,mo!A45:G45)</f>
        <v>499873.30590767699</v>
      </c>
      <c r="E21">
        <f>SUMPRODUCT('BiomassByAgeQ1-area4'!B21:H21,mo!A45:G45)</f>
        <v>1138401.1840067161</v>
      </c>
      <c r="G21">
        <f t="shared" si="1"/>
        <v>2002</v>
      </c>
      <c r="H21">
        <f t="shared" si="0"/>
        <v>0.59694892557360169</v>
      </c>
      <c r="I21">
        <f t="shared" si="2"/>
        <v>0.78848530934834915</v>
      </c>
      <c r="J21">
        <f t="shared" si="3"/>
        <v>0.39958783731165282</v>
      </c>
      <c r="K21">
        <f t="shared" si="4"/>
        <v>0.54312777378849841</v>
      </c>
    </row>
    <row r="22" spans="1:11" x14ac:dyDescent="0.25">
      <c r="A22">
        <v>2003</v>
      </c>
      <c r="B22">
        <f>SUMPRODUCT('BiomassByAgeQ1-area1'!B22:H22,mo!A46:G46)</f>
        <v>1535812.2026563562</v>
      </c>
      <c r="C22">
        <f>SUMPRODUCT('BiomassByAgeQ1-area2'!B22:H22,mo!A46:G46)</f>
        <v>161938.84074430246</v>
      </c>
      <c r="D22">
        <f>SUMPRODUCT('BiomassByAgeQ1-area3'!B22:H22,mo!A46:G46)</f>
        <v>511960.96556507563</v>
      </c>
      <c r="E22">
        <f>SUMPRODUCT('BiomassByAgeQ1-area4'!B22:H22,mo!A46:G46)</f>
        <v>1429022.1387276934</v>
      </c>
      <c r="G22">
        <f t="shared" si="1"/>
        <v>2003</v>
      </c>
      <c r="H22">
        <f t="shared" si="0"/>
        <v>0.74506199758075464</v>
      </c>
      <c r="I22">
        <f t="shared" si="2"/>
        <v>0.75575582570186683</v>
      </c>
      <c r="J22">
        <f t="shared" si="3"/>
        <v>0.40925044926467302</v>
      </c>
      <c r="K22">
        <f t="shared" si="4"/>
        <v>0.68178215536454667</v>
      </c>
    </row>
    <row r="23" spans="1:11" x14ac:dyDescent="0.25">
      <c r="A23">
        <v>2004</v>
      </c>
      <c r="B23">
        <f>SUMPRODUCT('BiomassByAgeQ1-area1'!B23:H23,mo!A47:G47)</f>
        <v>1353029.196217339</v>
      </c>
      <c r="C23">
        <f>SUMPRODUCT('BiomassByAgeQ1-area2'!B23:H23,mo!A47:G47)</f>
        <v>155438.76351333977</v>
      </c>
      <c r="D23">
        <f>SUMPRODUCT('BiomassByAgeQ1-area3'!B23:H23,mo!A47:G47)</f>
        <v>491634.75226620265</v>
      </c>
      <c r="E23">
        <f>SUMPRODUCT('BiomassByAgeQ1-area4'!B23:H23,mo!A47:G47)</f>
        <v>1256065.0820963935</v>
      </c>
      <c r="G23">
        <f t="shared" si="1"/>
        <v>2004</v>
      </c>
      <c r="H23">
        <f t="shared" si="0"/>
        <v>0.65638926033740963</v>
      </c>
      <c r="I23">
        <f t="shared" si="2"/>
        <v>0.72542047679956867</v>
      </c>
      <c r="J23">
        <f t="shared" si="3"/>
        <v>0.39300211690356851</v>
      </c>
      <c r="K23">
        <f t="shared" si="4"/>
        <v>0.59926486493223552</v>
      </c>
    </row>
    <row r="24" spans="1:11" x14ac:dyDescent="0.25">
      <c r="A24">
        <v>2005</v>
      </c>
      <c r="B24">
        <f>SUMPRODUCT('BiomassByAgeQ1-area1'!B24:H24,mo!A48:G48)</f>
        <v>1255497.0672533996</v>
      </c>
      <c r="C24">
        <f>SUMPRODUCT('BiomassByAgeQ1-area2'!B24:H24,mo!A48:G48)</f>
        <v>134042.97220389752</v>
      </c>
      <c r="D24">
        <f>SUMPRODUCT('BiomassByAgeQ1-area3'!B24:H24,mo!A48:G48)</f>
        <v>431347.28337093251</v>
      </c>
      <c r="E24">
        <f>SUMPRODUCT('BiomassByAgeQ1-area4'!B24:H24,mo!A48:G48)</f>
        <v>1233138.4210937752</v>
      </c>
      <c r="G24">
        <f t="shared" si="1"/>
        <v>2005</v>
      </c>
      <c r="H24">
        <f t="shared" si="0"/>
        <v>0.60907391624228513</v>
      </c>
      <c r="I24">
        <f t="shared" si="2"/>
        <v>0.62556800253649558</v>
      </c>
      <c r="J24">
        <f t="shared" si="3"/>
        <v>0.34480962687029632</v>
      </c>
      <c r="K24">
        <f t="shared" si="4"/>
        <v>0.58832662406803571</v>
      </c>
    </row>
    <row r="25" spans="1:11" x14ac:dyDescent="0.25">
      <c r="A25">
        <v>2006</v>
      </c>
      <c r="B25">
        <f>SUMPRODUCT('BiomassByAgeQ1-area1'!B25:H25,mo!A49:G49)</f>
        <v>1170547.5911107725</v>
      </c>
      <c r="C25">
        <f>SUMPRODUCT('BiomassByAgeQ1-area2'!B25:H25,mo!A49:G49)</f>
        <v>138780.79943720804</v>
      </c>
      <c r="D25">
        <f>SUMPRODUCT('BiomassByAgeQ1-area3'!B25:H25,mo!A49:G49)</f>
        <v>399352.85877545836</v>
      </c>
      <c r="E25">
        <f>SUMPRODUCT('BiomassByAgeQ1-area4'!B25:H25,mo!A49:G49)</f>
        <v>1106882.9714875892</v>
      </c>
      <c r="G25">
        <f t="shared" si="1"/>
        <v>2006</v>
      </c>
      <c r="H25">
        <f t="shared" si="0"/>
        <v>0.56786274063188635</v>
      </c>
      <c r="I25">
        <f t="shared" si="2"/>
        <v>0.64767906938300424</v>
      </c>
      <c r="J25">
        <f t="shared" si="3"/>
        <v>0.31923398044340451</v>
      </c>
      <c r="K25">
        <f t="shared" si="4"/>
        <v>0.52809052959040625</v>
      </c>
    </row>
    <row r="26" spans="1:11" x14ac:dyDescent="0.25">
      <c r="A26">
        <v>2007</v>
      </c>
      <c r="B26">
        <f>SUMPRODUCT('BiomassByAgeQ1-area1'!B26:H26,mo!A50:G50)</f>
        <v>1209256.8924913029</v>
      </c>
      <c r="C26">
        <f>SUMPRODUCT('BiomassByAgeQ1-area2'!B26:H26,mo!A50:G50)</f>
        <v>165014.31667324688</v>
      </c>
      <c r="D26">
        <f>SUMPRODUCT('BiomassByAgeQ1-area3'!B26:H26,mo!A50:G50)</f>
        <v>468365.28982751584</v>
      </c>
      <c r="E26">
        <f>SUMPRODUCT('BiomassByAgeQ1-area4'!B26:H26,mo!A50:G50)</f>
        <v>1141127.0032361236</v>
      </c>
      <c r="G26">
        <f t="shared" si="1"/>
        <v>2007</v>
      </c>
      <c r="H26">
        <f t="shared" si="0"/>
        <v>0.58664161825875383</v>
      </c>
      <c r="I26">
        <f t="shared" si="2"/>
        <v>0.77010882983245488</v>
      </c>
      <c r="J26">
        <f t="shared" si="3"/>
        <v>0.37440101526163183</v>
      </c>
      <c r="K26">
        <f t="shared" si="4"/>
        <v>0.54442825392732552</v>
      </c>
    </row>
    <row r="27" spans="1:11" x14ac:dyDescent="0.25">
      <c r="A27">
        <v>2008</v>
      </c>
      <c r="B27">
        <f>SUMPRODUCT('BiomassByAgeQ1-area1'!B27:H27,mo!A51:G51)</f>
        <v>1504472.2083252757</v>
      </c>
      <c r="C27">
        <f>SUMPRODUCT('BiomassByAgeQ1-area2'!B27:H27,mo!A51:G51)</f>
        <v>203504.67521324917</v>
      </c>
      <c r="D27">
        <f>SUMPRODUCT('BiomassByAgeQ1-area3'!B27:H27,mo!A51:G51)</f>
        <v>703404.35977452365</v>
      </c>
      <c r="E27">
        <f>SUMPRODUCT('BiomassByAgeQ1-area4'!B27:H27,mo!A51:G51)</f>
        <v>1469055.46504104</v>
      </c>
      <c r="G27">
        <f t="shared" si="1"/>
        <v>2008</v>
      </c>
      <c r="H27">
        <f t="shared" si="0"/>
        <v>0.72985816032767281</v>
      </c>
      <c r="I27">
        <f t="shared" si="2"/>
        <v>0.94974030407458343</v>
      </c>
      <c r="J27">
        <f t="shared" si="3"/>
        <v>0.56228613041761755</v>
      </c>
      <c r="K27">
        <f t="shared" si="4"/>
        <v>0.70088193468960769</v>
      </c>
    </row>
    <row r="28" spans="1:11" x14ac:dyDescent="0.25">
      <c r="A28">
        <v>2009</v>
      </c>
      <c r="B28">
        <f>SUMPRODUCT('BiomassByAgeQ1-area1'!B28:H28,mo!A52:G52)</f>
        <v>1514194.9315592393</v>
      </c>
      <c r="C28">
        <f>SUMPRODUCT('BiomassByAgeQ1-area2'!B28:H28,mo!A52:G52)</f>
        <v>203057.62536530892</v>
      </c>
      <c r="D28">
        <f>SUMPRODUCT('BiomassByAgeQ1-area3'!B28:H28,mo!A52:G52)</f>
        <v>710363.86533524166</v>
      </c>
      <c r="E28">
        <f>SUMPRODUCT('BiomassByAgeQ1-area4'!B28:H28,mo!A52:G52)</f>
        <v>1323286.411318467</v>
      </c>
      <c r="G28">
        <f t="shared" si="1"/>
        <v>2009</v>
      </c>
      <c r="H28">
        <f t="shared" si="0"/>
        <v>0.73457490341780607</v>
      </c>
      <c r="I28">
        <f t="shared" si="2"/>
        <v>0.94765395761559246</v>
      </c>
      <c r="J28">
        <f t="shared" si="3"/>
        <v>0.56784940763786451</v>
      </c>
      <c r="K28">
        <f t="shared" si="4"/>
        <v>0.63133595850136615</v>
      </c>
    </row>
    <row r="29" spans="1:11" x14ac:dyDescent="0.25">
      <c r="A29">
        <v>2010</v>
      </c>
      <c r="B29">
        <f>SUMPRODUCT('BiomassByAgeQ1-area1'!B29:H29,mo!A53:G53)</f>
        <v>1800829.7315453666</v>
      </c>
      <c r="C29">
        <f>SUMPRODUCT('BiomassByAgeQ1-area2'!B29:H29,mo!A53:G53)</f>
        <v>240234.54460575292</v>
      </c>
      <c r="D29">
        <f>SUMPRODUCT('BiomassByAgeQ1-area3'!B29:H29,mo!A53:G53)</f>
        <v>947046.8392527824</v>
      </c>
      <c r="E29">
        <f>SUMPRODUCT('BiomassByAgeQ1-area4'!B29:H29,mo!A53:G53)</f>
        <v>1439628.7428600129</v>
      </c>
      <c r="G29">
        <f t="shared" si="1"/>
        <v>2010</v>
      </c>
      <c r="H29">
        <f t="shared" si="0"/>
        <v>0.87362881657492741</v>
      </c>
      <c r="I29">
        <f t="shared" si="2"/>
        <v>1.1211557140100163</v>
      </c>
      <c r="J29">
        <f t="shared" si="3"/>
        <v>0.75704862383619431</v>
      </c>
      <c r="K29">
        <f t="shared" si="4"/>
        <v>0.68684253422814479</v>
      </c>
    </row>
    <row r="30" spans="1:11" x14ac:dyDescent="0.25">
      <c r="A30">
        <v>2011</v>
      </c>
      <c r="B30">
        <f>SUMPRODUCT('BiomassByAgeQ1-area1'!B30:H30,mo!A54:G54)</f>
        <v>2041858.4852179037</v>
      </c>
      <c r="C30">
        <f>SUMPRODUCT('BiomassByAgeQ1-area2'!B30:H30,mo!A54:G54)</f>
        <v>262227.88528040424</v>
      </c>
      <c r="D30">
        <f>SUMPRODUCT('BiomassByAgeQ1-area3'!B30:H30,mo!A54:G54)</f>
        <v>1098267.0754794737</v>
      </c>
      <c r="E30">
        <f>SUMPRODUCT('BiomassByAgeQ1-area4'!B30:H30,mo!A54:G54)</f>
        <v>1399669.0157646362</v>
      </c>
      <c r="G30">
        <f t="shared" si="1"/>
        <v>2011</v>
      </c>
      <c r="H30">
        <f t="shared" si="0"/>
        <v>0.9905580637674255</v>
      </c>
      <c r="I30">
        <f t="shared" si="2"/>
        <v>1.2237969041353591</v>
      </c>
      <c r="J30">
        <f t="shared" si="3"/>
        <v>0.87793078825155324</v>
      </c>
      <c r="K30">
        <f t="shared" si="4"/>
        <v>0.66777786886815171</v>
      </c>
    </row>
    <row r="31" spans="1:11" x14ac:dyDescent="0.25">
      <c r="A31">
        <v>2012</v>
      </c>
      <c r="B31">
        <f>SUMPRODUCT('BiomassByAgeQ1-area1'!B31:H31,mo!A55:G55)</f>
        <v>2201341.724297456</v>
      </c>
      <c r="C31">
        <f>SUMPRODUCT('BiomassByAgeQ1-area2'!B31:H31,mo!A55:G55)</f>
        <v>313373.78320078872</v>
      </c>
      <c r="D31">
        <f>SUMPRODUCT('BiomassByAgeQ1-area3'!B31:H31,mo!A55:G55)</f>
        <v>1525287.0685080392</v>
      </c>
      <c r="E31">
        <f>SUMPRODUCT('BiomassByAgeQ1-area4'!B31:H31,mo!A55:G55)</f>
        <v>1593305.960127322</v>
      </c>
      <c r="G31">
        <f t="shared" si="1"/>
        <v>2012</v>
      </c>
      <c r="H31">
        <f t="shared" si="0"/>
        <v>1.0679274846404592</v>
      </c>
      <c r="I31">
        <f t="shared" si="2"/>
        <v>1.4624907847165904</v>
      </c>
      <c r="J31">
        <f t="shared" si="3"/>
        <v>1.2192812734375658</v>
      </c>
      <c r="K31">
        <f t="shared" si="4"/>
        <v>0.76016147140865331</v>
      </c>
    </row>
    <row r="32" spans="1:11" x14ac:dyDescent="0.25">
      <c r="A32">
        <v>2013</v>
      </c>
      <c r="B32">
        <f>SUMPRODUCT('BiomassByAgeQ1-area1'!B32:H32,mo!A56:G56)</f>
        <v>2472228.2009965647</v>
      </c>
      <c r="C32">
        <f>SUMPRODUCT('BiomassByAgeQ1-area2'!B32:H32,mo!A56:G56)</f>
        <v>328991.457559289</v>
      </c>
      <c r="D32">
        <f>SUMPRODUCT('BiomassByAgeQ1-area3'!B32:H32,mo!A56:G56)</f>
        <v>1681460.6452006393</v>
      </c>
      <c r="E32">
        <f>SUMPRODUCT('BiomassByAgeQ1-area4'!B32:H32,mo!A56:G56)</f>
        <v>1568364.9700597185</v>
      </c>
      <c r="G32">
        <f t="shared" si="1"/>
        <v>2013</v>
      </c>
      <c r="H32">
        <f t="shared" si="0"/>
        <v>1.1993414811551164</v>
      </c>
      <c r="I32">
        <f t="shared" si="2"/>
        <v>1.5353772418883331</v>
      </c>
      <c r="J32">
        <f t="shared" si="3"/>
        <v>1.3441230303753675</v>
      </c>
      <c r="K32">
        <f t="shared" si="4"/>
        <v>0.74826220021866607</v>
      </c>
    </row>
    <row r="33" spans="1:11" x14ac:dyDescent="0.25">
      <c r="A33">
        <v>2014</v>
      </c>
      <c r="B33">
        <f>SUMPRODUCT('BiomassByAgeQ1-area1'!B33:H33,mo!A57:G57)</f>
        <v>2156413.4183578538</v>
      </c>
      <c r="C33">
        <f>SUMPRODUCT('BiomassByAgeQ1-area2'!B33:H33,mo!A57:G57)</f>
        <v>277267.58103464602</v>
      </c>
      <c r="D33">
        <f>SUMPRODUCT('BiomassByAgeQ1-area3'!B33:H33,mo!A57:G57)</f>
        <v>1559905.3079016204</v>
      </c>
      <c r="E33">
        <f>SUMPRODUCT('BiomassByAgeQ1-area4'!B33:H33,mo!A57:G57)</f>
        <v>1009865.7210958893</v>
      </c>
      <c r="G33">
        <f t="shared" si="1"/>
        <v>2014</v>
      </c>
      <c r="H33">
        <f t="shared" si="0"/>
        <v>1.0461316079614082</v>
      </c>
      <c r="I33">
        <f t="shared" si="2"/>
        <v>1.2939859806460343</v>
      </c>
      <c r="J33">
        <f t="shared" si="3"/>
        <v>1.2469543402873748</v>
      </c>
      <c r="K33">
        <f t="shared" si="4"/>
        <v>0.48180389183510475</v>
      </c>
    </row>
    <row r="34" spans="1:11" x14ac:dyDescent="0.25">
      <c r="A34">
        <v>2015</v>
      </c>
      <c r="B34">
        <f>SUMPRODUCT('BiomassByAgeQ1-area1'!B34:H34,mo!A58:G58)</f>
        <v>2537740.8811786603</v>
      </c>
      <c r="C34">
        <f>SUMPRODUCT('BiomassByAgeQ1-area2'!B34:H34,mo!A58:G58)</f>
        <v>356590.88707816112</v>
      </c>
      <c r="D34">
        <f>SUMPRODUCT('BiomassByAgeQ1-area3'!B34:H34,mo!A58:G58)</f>
        <v>2033200.8778198434</v>
      </c>
      <c r="E34">
        <f>SUMPRODUCT('BiomassByAgeQ1-area4'!B34:H34,mo!A58:G58)</f>
        <v>1054569.6044956418</v>
      </c>
      <c r="G34">
        <f t="shared" si="1"/>
        <v>2015</v>
      </c>
      <c r="H34">
        <f t="shared" si="0"/>
        <v>1.2311233671688602</v>
      </c>
      <c r="I34">
        <f t="shared" si="2"/>
        <v>1.6641816074689824</v>
      </c>
      <c r="J34">
        <f t="shared" si="3"/>
        <v>1.6252965141095923</v>
      </c>
      <c r="K34">
        <f t="shared" si="4"/>
        <v>0.50313197986919533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B1" workbookViewId="0">
      <selection activeCell="H30" sqref="H30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>
        <v>0</v>
      </c>
      <c r="H1" t="s">
        <v>7</v>
      </c>
      <c r="I1" t="s">
        <v>6</v>
      </c>
      <c r="J1" t="s">
        <v>4</v>
      </c>
      <c r="K1" t="s">
        <v>5</v>
      </c>
    </row>
    <row r="2" spans="1:11" x14ac:dyDescent="0.25">
      <c r="A2">
        <v>1992</v>
      </c>
      <c r="B2">
        <f>SUMPRODUCT('BiomassByAgeQ3-area1'!C2:I2,mo!A35:G35)</f>
        <v>1046785.5562050663</v>
      </c>
      <c r="C2">
        <f>SUMPRODUCT('BiomassByAgeQ3-area2'!C2:I2,mo!A35:G35)</f>
        <v>78115.027299587542</v>
      </c>
      <c r="D2">
        <f>SUMPRODUCT('BiomassByAgeQ3-area3'!C2:I2,mo!A35:G35)</f>
        <v>539153.31862821465</v>
      </c>
      <c r="E2">
        <f>SUMPRODUCT('BiomassByAgeQ3-area4'!C2:I2,mo!A35:G35)</f>
        <v>506044.53699384077</v>
      </c>
      <c r="G2">
        <f>A2</f>
        <v>1992</v>
      </c>
      <c r="H2">
        <f t="shared" ref="H2:H24" si="0">B2/AVERAGE(B$2:B$34)</f>
        <v>0.71530238606903818</v>
      </c>
      <c r="I2">
        <f>C2/AVERAGE(C$2:C$34)+$F$1</f>
        <v>0.21020330992021435</v>
      </c>
      <c r="J2">
        <f>D2/AVERAGE(D$2:D$34)+2*$F$1</f>
        <v>0.84384561931798163</v>
      </c>
      <c r="K2">
        <f>E2/AVERAGE(E$2:E$34)+3*$F$1</f>
        <v>2.0264194438939418</v>
      </c>
    </row>
    <row r="3" spans="1:11" x14ac:dyDescent="0.25">
      <c r="A3">
        <v>1993</v>
      </c>
      <c r="B3">
        <f>SUMPRODUCT('BiomassByAgeQ3-area1'!C3:I3,mo!A36:G36)</f>
        <v>959035.31418266019</v>
      </c>
      <c r="C3">
        <f>SUMPRODUCT('BiomassByAgeQ3-area2'!C3:I3,mo!A36:G36)</f>
        <v>98240.88802033916</v>
      </c>
      <c r="D3">
        <f>SUMPRODUCT('BiomassByAgeQ3-area3'!C3:I3,mo!A36:G36)</f>
        <v>448121.79138133553</v>
      </c>
      <c r="E3">
        <f>SUMPRODUCT('BiomassByAgeQ3-area4'!C3:I3,mo!A36:G36)</f>
        <v>356908.24872355419</v>
      </c>
      <c r="G3">
        <f t="shared" ref="G3:G24" si="1">A3</f>
        <v>1993</v>
      </c>
      <c r="H3">
        <f t="shared" si="0"/>
        <v>0.65533981099844141</v>
      </c>
      <c r="I3">
        <f t="shared" ref="I3:I24" si="2">C3/AVERAGE(C$2:C$34)+$F$1</f>
        <v>0.26436091166142961</v>
      </c>
      <c r="J3">
        <f t="shared" ref="J3:J24" si="3">D3/AVERAGE(D$2:D$34)+2*$F$1</f>
        <v>0.70136934618188873</v>
      </c>
      <c r="K3">
        <f t="shared" ref="K3:K24" si="4">E3/AVERAGE(E$2:E$34)+3*$F$1</f>
        <v>1.429213758923255</v>
      </c>
    </row>
    <row r="4" spans="1:11" x14ac:dyDescent="0.25">
      <c r="A4">
        <v>1994</v>
      </c>
      <c r="B4">
        <f>SUMPRODUCT('BiomassByAgeQ3-area1'!C4:I4,mo!A37:G37)</f>
        <v>1307566.905009496</v>
      </c>
      <c r="C4">
        <f>SUMPRODUCT('BiomassByAgeQ3-area2'!C4:I4,mo!A37:G37)</f>
        <v>122583.52643561712</v>
      </c>
      <c r="D4">
        <f>SUMPRODUCT('BiomassByAgeQ3-area3'!C4:I4,mo!A37:G37)</f>
        <v>479437.40814896289</v>
      </c>
      <c r="E4">
        <f>SUMPRODUCT('BiomassByAgeQ3-area4'!C4:I4,mo!A37:G37)</f>
        <v>389467.99869236839</v>
      </c>
      <c r="G4">
        <f t="shared" si="1"/>
        <v>1994</v>
      </c>
      <c r="H4">
        <f t="shared" si="0"/>
        <v>0.89350270602603976</v>
      </c>
      <c r="I4">
        <f t="shared" si="2"/>
        <v>0.32986563391490836</v>
      </c>
      <c r="J4">
        <f t="shared" si="3"/>
        <v>0.75038239147453101</v>
      </c>
      <c r="K4">
        <f t="shared" si="4"/>
        <v>1.5595969675180614</v>
      </c>
    </row>
    <row r="5" spans="1:11" x14ac:dyDescent="0.25">
      <c r="A5">
        <v>1995</v>
      </c>
      <c r="B5">
        <f>SUMPRODUCT('BiomassByAgeQ3-area1'!C5:I5,mo!A38:G38)</f>
        <v>1729898.7760770614</v>
      </c>
      <c r="C5">
        <f>SUMPRODUCT('BiomassByAgeQ3-area2'!C5:I5,mo!A38:G38)</f>
        <v>201064.66227088633</v>
      </c>
      <c r="D5">
        <f>SUMPRODUCT('BiomassByAgeQ3-area3'!C5:I5,mo!A38:G38)</f>
        <v>618320.71257817768</v>
      </c>
      <c r="E5">
        <f>SUMPRODUCT('BiomassByAgeQ3-area4'!C5:I5,mo!A38:G38)</f>
        <v>493194.21312155126</v>
      </c>
      <c r="G5">
        <f t="shared" si="1"/>
        <v>1995</v>
      </c>
      <c r="H5">
        <f t="shared" si="0"/>
        <v>1.1820957165972041</v>
      </c>
      <c r="I5">
        <f t="shared" si="2"/>
        <v>0.54105412208635961</v>
      </c>
      <c r="J5">
        <f t="shared" si="3"/>
        <v>0.96775296861793869</v>
      </c>
      <c r="K5">
        <f t="shared" si="4"/>
        <v>1.9749612336940381</v>
      </c>
    </row>
    <row r="6" spans="1:11" x14ac:dyDescent="0.25">
      <c r="A6">
        <v>1996</v>
      </c>
      <c r="B6">
        <f>SUMPRODUCT('BiomassByAgeQ3-area1'!C6:I6,mo!A39:G39)</f>
        <v>1394595.2860992162</v>
      </c>
      <c r="C6">
        <f>SUMPRODUCT('BiomassByAgeQ3-area2'!C6:I6,mo!A39:G39)</f>
        <v>148589.01567602149</v>
      </c>
      <c r="D6">
        <f>SUMPRODUCT('BiomassByAgeQ3-area3'!C6:I6,mo!A39:G39)</f>
        <v>432356.12064239359</v>
      </c>
      <c r="E6">
        <f>SUMPRODUCT('BiomassByAgeQ3-area4'!C6:I6,mo!A39:G39)</f>
        <v>321829.62595252617</v>
      </c>
      <c r="G6">
        <f t="shared" si="1"/>
        <v>1996</v>
      </c>
      <c r="H6">
        <f t="shared" si="0"/>
        <v>0.95297201020223077</v>
      </c>
      <c r="I6">
        <f t="shared" si="2"/>
        <v>0.39984499772492882</v>
      </c>
      <c r="J6">
        <f t="shared" si="3"/>
        <v>0.67669400481050468</v>
      </c>
      <c r="K6">
        <f t="shared" si="4"/>
        <v>1.2887439029091841</v>
      </c>
    </row>
    <row r="7" spans="1:11" x14ac:dyDescent="0.25">
      <c r="A7">
        <v>1997</v>
      </c>
      <c r="B7">
        <f>SUMPRODUCT('BiomassByAgeQ3-area1'!C7:I7,mo!A40:G40)</f>
        <v>1563562.6394247839</v>
      </c>
      <c r="C7">
        <f>SUMPRODUCT('BiomassByAgeQ3-area2'!C7:I7,mo!A40:G40)</f>
        <v>187465.2884279674</v>
      </c>
      <c r="D7">
        <f>SUMPRODUCT('BiomassByAgeQ3-area3'!C7:I7,mo!A40:G40)</f>
        <v>417926.02714164305</v>
      </c>
      <c r="E7">
        <f>SUMPRODUCT('BiomassByAgeQ3-area4'!C7:I7,mo!A40:G40)</f>
        <v>306805.65936658031</v>
      </c>
      <c r="G7">
        <f t="shared" si="1"/>
        <v>1997</v>
      </c>
      <c r="H7">
        <f t="shared" si="0"/>
        <v>1.0684328610757516</v>
      </c>
      <c r="I7">
        <f t="shared" si="2"/>
        <v>0.50445894323990681</v>
      </c>
      <c r="J7">
        <f t="shared" si="3"/>
        <v>0.65410901689289525</v>
      </c>
      <c r="K7">
        <f t="shared" si="4"/>
        <v>1.2285814946851346</v>
      </c>
    </row>
    <row r="8" spans="1:11" x14ac:dyDescent="0.25">
      <c r="A8">
        <v>1998</v>
      </c>
      <c r="B8">
        <f>SUMPRODUCT('BiomassByAgeQ3-area1'!C8:I8,mo!A41:G41)</f>
        <v>1885535.5491438741</v>
      </c>
      <c r="C8">
        <f>SUMPRODUCT('BiomassByAgeQ3-area2'!C8:I8,mo!A41:G41)</f>
        <v>280041.61236448173</v>
      </c>
      <c r="D8">
        <f>SUMPRODUCT('BiomassByAgeQ3-area3'!C8:I8,mo!A41:G41)</f>
        <v>632183.79083430336</v>
      </c>
      <c r="E8">
        <f>SUMPRODUCT('BiomassByAgeQ3-area4'!C8:I8,mo!A41:G41)</f>
        <v>465073.94607675797</v>
      </c>
      <c r="G8">
        <f t="shared" si="1"/>
        <v>1998</v>
      </c>
      <c r="H8">
        <f t="shared" si="0"/>
        <v>1.2884473513468981</v>
      </c>
      <c r="I8">
        <f t="shared" si="2"/>
        <v>0.75357681958742018</v>
      </c>
      <c r="J8">
        <f t="shared" si="3"/>
        <v>0.98945050334972584</v>
      </c>
      <c r="K8">
        <f t="shared" si="4"/>
        <v>1.8623556194815627</v>
      </c>
    </row>
    <row r="9" spans="1:11" x14ac:dyDescent="0.25">
      <c r="A9">
        <v>1999</v>
      </c>
      <c r="B9">
        <f>SUMPRODUCT('BiomassByAgeQ3-area1'!C9:I9,mo!A42:G42)</f>
        <v>1711112.4897037672</v>
      </c>
      <c r="C9">
        <f>SUMPRODUCT('BiomassByAgeQ3-area2'!C9:I9,mo!A42:G42)</f>
        <v>242982.33685698058</v>
      </c>
      <c r="D9">
        <f>SUMPRODUCT('BiomassByAgeQ3-area3'!C9:I9,mo!A42:G42)</f>
        <v>446461.95245714282</v>
      </c>
      <c r="E9">
        <f>SUMPRODUCT('BiomassByAgeQ3-area4'!C9:I9,mo!A42:G42)</f>
        <v>319531.8796654091</v>
      </c>
      <c r="G9">
        <f t="shared" si="1"/>
        <v>1999</v>
      </c>
      <c r="H9">
        <f t="shared" si="0"/>
        <v>1.1692584402433823</v>
      </c>
      <c r="I9">
        <f t="shared" si="2"/>
        <v>0.65385231529907561</v>
      </c>
      <c r="J9">
        <f t="shared" si="3"/>
        <v>0.69877148068322648</v>
      </c>
      <c r="K9">
        <f t="shared" si="4"/>
        <v>1.2795427409304196</v>
      </c>
    </row>
    <row r="10" spans="1:11" x14ac:dyDescent="0.25">
      <c r="A10">
        <v>2000</v>
      </c>
      <c r="B10">
        <f>SUMPRODUCT('BiomassByAgeQ3-area1'!C10:I10,mo!A43:G43)</f>
        <v>1480597.5349168461</v>
      </c>
      <c r="C10">
        <f>SUMPRODUCT('BiomassByAgeQ3-area2'!C10:I10,mo!A43:G43)</f>
        <v>201340.02291071459</v>
      </c>
      <c r="D10">
        <f>SUMPRODUCT('BiomassByAgeQ3-area3'!C10:I10,mo!A43:G43)</f>
        <v>276254.46345884714</v>
      </c>
      <c r="E10">
        <f>SUMPRODUCT('BiomassByAgeQ3-area4'!C10:I10,mo!A43:G43)</f>
        <v>158304.58421395489</v>
      </c>
      <c r="G10">
        <f t="shared" si="1"/>
        <v>2000</v>
      </c>
      <c r="H10">
        <f t="shared" si="0"/>
        <v>1.0117401250485751</v>
      </c>
      <c r="I10">
        <f t="shared" si="2"/>
        <v>0.54179510266224362</v>
      </c>
      <c r="J10">
        <f t="shared" si="3"/>
        <v>0.43237444851477969</v>
      </c>
      <c r="K10">
        <f t="shared" si="4"/>
        <v>0.63391947557495043</v>
      </c>
    </row>
    <row r="11" spans="1:11" x14ac:dyDescent="0.25">
      <c r="A11">
        <v>2001</v>
      </c>
      <c r="B11">
        <f>SUMPRODUCT('BiomassByAgeQ3-area1'!C11:I11,mo!A44:G44)</f>
        <v>1151850.9167646572</v>
      </c>
      <c r="C11">
        <f>SUMPRODUCT('BiomassByAgeQ3-area2'!C11:I11,mo!A44:G44)</f>
        <v>199046.81049045583</v>
      </c>
      <c r="D11">
        <f>SUMPRODUCT('BiomassByAgeQ3-area3'!C11:I11,mo!A44:G44)</f>
        <v>257118.04391322032</v>
      </c>
      <c r="E11">
        <f>SUMPRODUCT('BiomassByAgeQ3-area4'!C11:I11,mo!A44:G44)</f>
        <v>151392.67120279255</v>
      </c>
      <c r="G11">
        <f t="shared" si="1"/>
        <v>2001</v>
      </c>
      <c r="H11">
        <f t="shared" si="0"/>
        <v>0.78709694098622174</v>
      </c>
      <c r="I11">
        <f t="shared" si="2"/>
        <v>0.53562419217609847</v>
      </c>
      <c r="J11">
        <f t="shared" si="3"/>
        <v>0.40242344340162456</v>
      </c>
      <c r="K11">
        <f t="shared" si="4"/>
        <v>0.60624121033069311</v>
      </c>
    </row>
    <row r="12" spans="1:11" x14ac:dyDescent="0.25">
      <c r="A12">
        <v>2002</v>
      </c>
      <c r="B12">
        <f>SUMPRODUCT('BiomassByAgeQ3-area1'!C12:I12,mo!A45:G45)</f>
        <v>1316976.4740834602</v>
      </c>
      <c r="C12">
        <f>SUMPRODUCT('BiomassByAgeQ3-area2'!C12:I12,mo!A45:G45)</f>
        <v>256390.01585710736</v>
      </c>
      <c r="D12">
        <f>SUMPRODUCT('BiomassByAgeQ3-area3'!C12:I12,mo!A45:G45)</f>
        <v>329238.18762793182</v>
      </c>
      <c r="E12">
        <f>SUMPRODUCT('BiomassByAgeQ3-area4'!C12:I12,mo!A45:G45)</f>
        <v>202901.72415828748</v>
      </c>
      <c r="G12">
        <f t="shared" si="1"/>
        <v>2002</v>
      </c>
      <c r="H12">
        <f t="shared" si="0"/>
        <v>0.89993256854237869</v>
      </c>
      <c r="I12">
        <f t="shared" si="2"/>
        <v>0.68993165370044973</v>
      </c>
      <c r="J12">
        <f t="shared" si="3"/>
        <v>0.51530092228478575</v>
      </c>
      <c r="K12">
        <f t="shared" si="4"/>
        <v>0.8125055582587255</v>
      </c>
    </row>
    <row r="13" spans="1:11" x14ac:dyDescent="0.25">
      <c r="A13">
        <v>2003</v>
      </c>
      <c r="B13">
        <f>SUMPRODUCT('BiomassByAgeQ3-area1'!C13:I13,mo!A46:G46)</f>
        <v>1306421.9200410331</v>
      </c>
      <c r="C13">
        <f>SUMPRODUCT('BiomassByAgeQ3-area2'!C13:I13,mo!A46:G46)</f>
        <v>275560.85411788337</v>
      </c>
      <c r="D13">
        <f>SUMPRODUCT('BiomassByAgeQ3-area3'!C13:I13,mo!A46:G46)</f>
        <v>289602.55977856839</v>
      </c>
      <c r="E13">
        <f>SUMPRODUCT('BiomassByAgeQ3-area4'!C13:I13,mo!A46:G46)</f>
        <v>147750.75659858136</v>
      </c>
      <c r="G13">
        <f t="shared" si="1"/>
        <v>2003</v>
      </c>
      <c r="H13">
        <f t="shared" si="0"/>
        <v>0.89272030080932674</v>
      </c>
      <c r="I13">
        <f t="shared" si="2"/>
        <v>0.74151934169939482</v>
      </c>
      <c r="J13">
        <f t="shared" si="3"/>
        <v>0.45326596900896848</v>
      </c>
      <c r="K13">
        <f t="shared" si="4"/>
        <v>0.5916574216965621</v>
      </c>
    </row>
    <row r="14" spans="1:11" x14ac:dyDescent="0.25">
      <c r="A14">
        <v>2004</v>
      </c>
      <c r="B14">
        <f>SUMPRODUCT('BiomassByAgeQ3-area1'!C14:I14,mo!A47:G47)</f>
        <v>910983.37619605556</v>
      </c>
      <c r="C14">
        <f>SUMPRODUCT('BiomassByAgeQ3-area2'!C14:I14,mo!A47:G47)</f>
        <v>253020.42282429521</v>
      </c>
      <c r="D14">
        <f>SUMPRODUCT('BiomassByAgeQ3-area3'!C14:I14,mo!A47:G47)</f>
        <v>230256.33092539941</v>
      </c>
      <c r="E14">
        <f>SUMPRODUCT('BiomassByAgeQ3-area4'!C14:I14,mo!A47:G47)</f>
        <v>121910.23893872643</v>
      </c>
      <c r="G14">
        <f t="shared" si="1"/>
        <v>2004</v>
      </c>
      <c r="H14">
        <f t="shared" si="0"/>
        <v>0.62250436949534305</v>
      </c>
      <c r="I14">
        <f t="shared" si="2"/>
        <v>0.68086426125283872</v>
      </c>
      <c r="J14">
        <f t="shared" si="3"/>
        <v>0.36038134137056904</v>
      </c>
      <c r="K14">
        <f t="shared" si="4"/>
        <v>0.48818090214497933</v>
      </c>
    </row>
    <row r="15" spans="1:11" x14ac:dyDescent="0.25">
      <c r="A15">
        <v>2005</v>
      </c>
      <c r="B15">
        <f>SUMPRODUCT('BiomassByAgeQ3-area1'!C15:I15,mo!A48:G48)</f>
        <v>743496.0226784664</v>
      </c>
      <c r="C15">
        <f>SUMPRODUCT('BiomassByAgeQ3-area2'!C15:I15,mo!A48:G48)</f>
        <v>233674.56768442006</v>
      </c>
      <c r="D15">
        <f>SUMPRODUCT('BiomassByAgeQ3-area3'!C15:I15,mo!A48:G48)</f>
        <v>202147.69771440566</v>
      </c>
      <c r="E15">
        <f>SUMPRODUCT('BiomassByAgeQ3-area4'!C15:I15,mo!A48:G48)</f>
        <v>107188.48773422626</v>
      </c>
      <c r="G15">
        <f t="shared" si="1"/>
        <v>2005</v>
      </c>
      <c r="H15">
        <f t="shared" si="0"/>
        <v>0.50805485030074471</v>
      </c>
      <c r="I15">
        <f t="shared" si="2"/>
        <v>0.62880561230629706</v>
      </c>
      <c r="J15">
        <f t="shared" si="3"/>
        <v>0.31638764573597122</v>
      </c>
      <c r="K15">
        <f t="shared" si="4"/>
        <v>0.42922869397336677</v>
      </c>
    </row>
    <row r="16" spans="1:11" x14ac:dyDescent="0.25">
      <c r="A16">
        <v>2006</v>
      </c>
      <c r="B16">
        <f>SUMPRODUCT('BiomassByAgeQ3-area1'!C16:I16,mo!A49:G49)</f>
        <v>841197.55321895797</v>
      </c>
      <c r="C16">
        <f>SUMPRODUCT('BiomassByAgeQ3-area2'!C16:I16,mo!A49:G49)</f>
        <v>332070.05921648338</v>
      </c>
      <c r="D16">
        <f>SUMPRODUCT('BiomassByAgeQ3-area3'!C16:I16,mo!A49:G49)</f>
        <v>250231.87253010226</v>
      </c>
      <c r="E16">
        <f>SUMPRODUCT('BiomassByAgeQ3-area4'!C16:I16,mo!A49:G49)</f>
        <v>114006.62223900459</v>
      </c>
      <c r="G16">
        <f t="shared" si="1"/>
        <v>2006</v>
      </c>
      <c r="H16">
        <f t="shared" si="0"/>
        <v>0.57481746228363284</v>
      </c>
      <c r="I16">
        <f t="shared" si="2"/>
        <v>0.89358255364873884</v>
      </c>
      <c r="J16">
        <f t="shared" si="3"/>
        <v>0.39164568250366372</v>
      </c>
      <c r="K16">
        <f t="shared" si="4"/>
        <v>0.45653142984251255</v>
      </c>
    </row>
    <row r="17" spans="1:11" x14ac:dyDescent="0.25">
      <c r="A17">
        <v>2007</v>
      </c>
      <c r="B17">
        <f>SUMPRODUCT('BiomassByAgeQ3-area1'!C17:I17,mo!A50:G50)</f>
        <v>1260012.5384325036</v>
      </c>
      <c r="C17">
        <f>SUMPRODUCT('BiomassByAgeQ3-area2'!C17:I17,mo!A50:G50)</f>
        <v>490709.7507161455</v>
      </c>
      <c r="D17">
        <f>SUMPRODUCT('BiomassByAgeQ3-area3'!C17:I17,mo!A50:G50)</f>
        <v>428774.12342715013</v>
      </c>
      <c r="E17">
        <f>SUMPRODUCT('BiomassByAgeQ3-area4'!C17:I17,mo!A50:G50)</f>
        <v>236101.79773357767</v>
      </c>
      <c r="G17">
        <f t="shared" si="1"/>
        <v>2007</v>
      </c>
      <c r="H17">
        <f t="shared" si="0"/>
        <v>0.86100727114074915</v>
      </c>
      <c r="I17">
        <f t="shared" si="2"/>
        <v>1.3204733759492868</v>
      </c>
      <c r="J17">
        <f t="shared" si="3"/>
        <v>0.67108770961754716</v>
      </c>
      <c r="K17">
        <f t="shared" si="4"/>
        <v>0.94545289730389792</v>
      </c>
    </row>
    <row r="18" spans="1:11" x14ac:dyDescent="0.25">
      <c r="A18">
        <v>2008</v>
      </c>
      <c r="B18">
        <f>SUMPRODUCT('BiomassByAgeQ3-area1'!C18:I18,mo!A51:G51)</f>
        <v>1551117.9488995918</v>
      </c>
      <c r="C18">
        <f>SUMPRODUCT('BiomassByAgeQ3-area2'!C18:I18,mo!A51:G51)</f>
        <v>627172.5401419173</v>
      </c>
      <c r="D18">
        <f>SUMPRODUCT('BiomassByAgeQ3-area3'!C18:I18,mo!A51:G51)</f>
        <v>605184.79198399698</v>
      </c>
      <c r="E18">
        <f>SUMPRODUCT('BiomassByAgeQ3-area4'!C18:I18,mo!A51:G51)</f>
        <v>242269.7325962157</v>
      </c>
      <c r="G18">
        <f t="shared" si="1"/>
        <v>2008</v>
      </c>
      <c r="H18">
        <f t="shared" si="0"/>
        <v>1.0599290020247802</v>
      </c>
      <c r="I18">
        <f t="shared" si="2"/>
        <v>1.687687355254827</v>
      </c>
      <c r="J18">
        <f t="shared" si="3"/>
        <v>0.94719353094757175</v>
      </c>
      <c r="K18">
        <f t="shared" si="4"/>
        <v>0.9701519548385773</v>
      </c>
    </row>
    <row r="19" spans="1:11" x14ac:dyDescent="0.25">
      <c r="A19">
        <v>2009</v>
      </c>
      <c r="B19">
        <f>SUMPRODUCT('BiomassByAgeQ3-area1'!C19:I19,mo!A52:G52)</f>
        <v>1124868.6502331044</v>
      </c>
      <c r="C19">
        <f>SUMPRODUCT('BiomassByAgeQ3-area2'!C19:I19,mo!A52:G52)</f>
        <v>390258.65236381261</v>
      </c>
      <c r="D19">
        <f>SUMPRODUCT('BiomassByAgeQ3-area3'!C19:I19,mo!A52:G52)</f>
        <v>408655.820689835</v>
      </c>
      <c r="E19">
        <f>SUMPRODUCT('BiomassByAgeQ3-area4'!C19:I19,mo!A52:G52)</f>
        <v>110131.84943782623</v>
      </c>
      <c r="G19">
        <f t="shared" si="1"/>
        <v>2009</v>
      </c>
      <c r="H19">
        <f t="shared" si="0"/>
        <v>0.76865908662611671</v>
      </c>
      <c r="I19">
        <f t="shared" si="2"/>
        <v>1.0501649079281425</v>
      </c>
      <c r="J19">
        <f t="shared" si="3"/>
        <v>0.63959992859787207</v>
      </c>
      <c r="K19">
        <f t="shared" si="4"/>
        <v>0.44101517708020915</v>
      </c>
    </row>
    <row r="20" spans="1:11" x14ac:dyDescent="0.25">
      <c r="A20">
        <v>2010</v>
      </c>
      <c r="B20">
        <f>SUMPRODUCT('BiomassByAgeQ3-area1'!C20:I20,mo!A53:G53)</f>
        <v>1200241.4820237204</v>
      </c>
      <c r="C20">
        <f>SUMPRODUCT('BiomassByAgeQ3-area2'!C20:I20,mo!A53:G53)</f>
        <v>515978.1013368853</v>
      </c>
      <c r="D20">
        <f>SUMPRODUCT('BiomassByAgeQ3-area3'!C20:I20,mo!A53:G53)</f>
        <v>650152.38446046377</v>
      </c>
      <c r="E20">
        <f>SUMPRODUCT('BiomassByAgeQ3-area4'!C20:I20,mo!A53:G53)</f>
        <v>204858.89312751053</v>
      </c>
      <c r="G20">
        <f t="shared" si="1"/>
        <v>2010</v>
      </c>
      <c r="H20">
        <f t="shared" si="0"/>
        <v>0.82016377744365609</v>
      </c>
      <c r="I20">
        <f t="shared" si="2"/>
        <v>1.3884691396367694</v>
      </c>
      <c r="J20">
        <f t="shared" si="3"/>
        <v>1.0175737078128264</v>
      </c>
      <c r="K20">
        <f t="shared" si="4"/>
        <v>0.8203429025323733</v>
      </c>
    </row>
    <row r="21" spans="1:11" x14ac:dyDescent="0.25">
      <c r="A21">
        <v>2011</v>
      </c>
      <c r="B21">
        <f>SUMPRODUCT('BiomassByAgeQ3-area1'!C21:I21,mo!A54:G54)</f>
        <v>2574526.9123449964</v>
      </c>
      <c r="C21">
        <f>SUMPRODUCT('BiomassByAgeQ3-area2'!C21:I21,mo!A54:G54)</f>
        <v>1003415.0748512181</v>
      </c>
      <c r="D21">
        <f>SUMPRODUCT('BiomassByAgeQ3-area3'!C21:I21,mo!A54:G54)</f>
        <v>1501994.5068450633</v>
      </c>
      <c r="E21">
        <f>SUMPRODUCT('BiomassByAgeQ3-area4'!C21:I21,mo!A54:G54)</f>
        <v>290996.54805341893</v>
      </c>
      <c r="G21">
        <f t="shared" si="1"/>
        <v>2011</v>
      </c>
      <c r="H21">
        <f t="shared" si="0"/>
        <v>1.7592574071002609</v>
      </c>
      <c r="I21">
        <f t="shared" si="2"/>
        <v>2.7001356492988049</v>
      </c>
      <c r="J21">
        <f t="shared" si="3"/>
        <v>2.3508182942575537</v>
      </c>
      <c r="K21">
        <f t="shared" si="4"/>
        <v>1.1652750301079586</v>
      </c>
    </row>
    <row r="22" spans="1:11" x14ac:dyDescent="0.25">
      <c r="A22">
        <v>2012</v>
      </c>
      <c r="B22">
        <f>SUMPRODUCT('BiomassByAgeQ3-area1'!C22:I22,mo!A55:G55)</f>
        <v>2219120.2833805452</v>
      </c>
      <c r="C22">
        <f>SUMPRODUCT('BiomassByAgeQ3-area2'!C22:I22,mo!A55:G55)</f>
        <v>974921.11363084521</v>
      </c>
      <c r="D22">
        <f>SUMPRODUCT('BiomassByAgeQ3-area3'!C22:I22,mo!A55:G55)</f>
        <v>1549033.399863662</v>
      </c>
      <c r="E22">
        <f>SUMPRODUCT('BiomassByAgeQ3-area4'!C22:I22,mo!A55:G55)</f>
        <v>237326.49146334984</v>
      </c>
      <c r="G22">
        <f t="shared" si="1"/>
        <v>2012</v>
      </c>
      <c r="H22">
        <f t="shared" si="0"/>
        <v>1.5163965764209897</v>
      </c>
      <c r="I22">
        <f t="shared" si="2"/>
        <v>2.6234599420973015</v>
      </c>
      <c r="J22">
        <f t="shared" si="3"/>
        <v>2.4244403279905655</v>
      </c>
      <c r="K22">
        <f t="shared" si="4"/>
        <v>0.95035709645120647</v>
      </c>
    </row>
    <row r="23" spans="1:11" x14ac:dyDescent="0.25">
      <c r="A23">
        <v>2013</v>
      </c>
      <c r="B23">
        <f>SUMPRODUCT('BiomassByAgeQ3-area1'!C23:I23,mo!A56:G56)</f>
        <v>1994046.6064506739</v>
      </c>
      <c r="C23">
        <f>SUMPRODUCT('BiomassByAgeQ3-area2'!C23:I23,mo!A56:G56)</f>
        <v>647575.05687452375</v>
      </c>
      <c r="D23">
        <f>SUMPRODUCT('BiomassByAgeQ3-area3'!C23:I23,mo!A56:G56)</f>
        <v>1510594.7461697494</v>
      </c>
      <c r="E23">
        <f>SUMPRODUCT('BiomassByAgeQ3-area4'!C23:I23,mo!A56:G56)</f>
        <v>122486.22819762453</v>
      </c>
      <c r="G23">
        <f t="shared" si="1"/>
        <v>2013</v>
      </c>
      <c r="H23">
        <f t="shared" si="0"/>
        <v>1.3625964621617426</v>
      </c>
      <c r="I23">
        <f t="shared" si="2"/>
        <v>1.7425894233479287</v>
      </c>
      <c r="J23">
        <f t="shared" si="3"/>
        <v>2.3642787961750558</v>
      </c>
      <c r="K23">
        <f t="shared" si="4"/>
        <v>0.4904874102650727</v>
      </c>
    </row>
    <row r="24" spans="1:11" x14ac:dyDescent="0.25">
      <c r="A24">
        <v>2014</v>
      </c>
      <c r="B24">
        <f>SUMPRODUCT('BiomassByAgeQ3-area1'!C24:I24,mo!A57:G57)</f>
        <v>2385036.5439575878</v>
      </c>
      <c r="C24">
        <f>SUMPRODUCT('BiomassByAgeQ3-area2'!C24:I24,mo!A57:G57)</f>
        <v>786965.08205319324</v>
      </c>
      <c r="D24">
        <f>SUMPRODUCT('BiomassByAgeQ3-area3'!C24:I24,mo!A57:G57)</f>
        <v>2192054.6785346745</v>
      </c>
      <c r="E24">
        <f>SUMPRODUCT('BiomassByAgeQ3-area4'!C24:I24,mo!A57:G57)</f>
        <v>137157.55002232641</v>
      </c>
      <c r="G24">
        <f t="shared" si="1"/>
        <v>2014</v>
      </c>
      <c r="H24">
        <f t="shared" si="0"/>
        <v>1.6297725170564958</v>
      </c>
      <c r="I24">
        <f t="shared" si="2"/>
        <v>2.1176804356066294</v>
      </c>
      <c r="J24">
        <f t="shared" si="3"/>
        <v>3.4308529204519513</v>
      </c>
      <c r="K24">
        <f t="shared" si="4"/>
        <v>0.5492376775633111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workbookViewId="0">
      <selection activeCell="P6" sqref="P6:P58"/>
    </sheetView>
  </sheetViews>
  <sheetFormatPr defaultRowHeight="15" x14ac:dyDescent="0.25"/>
  <sheetData>
    <row r="1" spans="1:16" x14ac:dyDescent="0.25">
      <c r="A1" t="s">
        <v>18</v>
      </c>
      <c r="O1" t="s">
        <v>17</v>
      </c>
    </row>
    <row r="2" spans="1:16" x14ac:dyDescent="0.25">
      <c r="A2">
        <v>1</v>
      </c>
      <c r="B2">
        <v>6</v>
      </c>
      <c r="O2" t="s">
        <v>16</v>
      </c>
    </row>
    <row r="3" spans="1:16" x14ac:dyDescent="0.25">
      <c r="A3">
        <v>1963</v>
      </c>
      <c r="B3">
        <v>2015</v>
      </c>
      <c r="O3" t="s">
        <v>16</v>
      </c>
    </row>
    <row r="4" spans="1:16" x14ac:dyDescent="0.25">
      <c r="A4">
        <v>1</v>
      </c>
      <c r="B4">
        <v>15</v>
      </c>
      <c r="O4" t="s">
        <v>16</v>
      </c>
    </row>
    <row r="5" spans="1:16" x14ac:dyDescent="0.25">
      <c r="A5">
        <v>1</v>
      </c>
      <c r="O5" t="s">
        <v>16</v>
      </c>
    </row>
    <row r="6" spans="1:16" x14ac:dyDescent="0.25">
      <c r="A6">
        <v>0.01</v>
      </c>
      <c r="B6">
        <v>0.05</v>
      </c>
      <c r="C6">
        <v>0.23</v>
      </c>
      <c r="D6">
        <v>0.62</v>
      </c>
      <c r="E6">
        <v>0.86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1963</v>
      </c>
    </row>
    <row r="7" spans="1:16" x14ac:dyDescent="0.25">
      <c r="A7">
        <v>0.01</v>
      </c>
      <c r="B7">
        <v>0.05</v>
      </c>
      <c r="C7">
        <v>0.23</v>
      </c>
      <c r="D7">
        <v>0.62</v>
      </c>
      <c r="E7">
        <v>0.86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1964</v>
      </c>
    </row>
    <row r="8" spans="1:16" x14ac:dyDescent="0.25">
      <c r="A8">
        <v>0.01</v>
      </c>
      <c r="B8">
        <v>0.05</v>
      </c>
      <c r="C8">
        <v>0.23</v>
      </c>
      <c r="D8">
        <v>0.62</v>
      </c>
      <c r="E8">
        <v>0.86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1965</v>
      </c>
    </row>
    <row r="9" spans="1:16" x14ac:dyDescent="0.25">
      <c r="A9">
        <v>0.01</v>
      </c>
      <c r="B9">
        <v>0.05</v>
      </c>
      <c r="C9">
        <v>0.23</v>
      </c>
      <c r="D9">
        <v>0.62</v>
      </c>
      <c r="E9">
        <v>0.86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1966</v>
      </c>
    </row>
    <row r="10" spans="1:16" x14ac:dyDescent="0.25">
      <c r="A10">
        <v>0.01</v>
      </c>
      <c r="B10">
        <v>0.05</v>
      </c>
      <c r="C10">
        <v>0.23</v>
      </c>
      <c r="D10">
        <v>0.62</v>
      </c>
      <c r="E10">
        <v>0.86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1967</v>
      </c>
    </row>
    <row r="11" spans="1:16" x14ac:dyDescent="0.25">
      <c r="A11">
        <v>0.01</v>
      </c>
      <c r="B11">
        <v>0.05</v>
      </c>
      <c r="C11">
        <v>0.23</v>
      </c>
      <c r="D11">
        <v>0.62</v>
      </c>
      <c r="E11">
        <v>0.86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1968</v>
      </c>
    </row>
    <row r="12" spans="1:16" x14ac:dyDescent="0.25">
      <c r="A12">
        <v>0.01</v>
      </c>
      <c r="B12">
        <v>0.05</v>
      </c>
      <c r="C12">
        <v>0.23</v>
      </c>
      <c r="D12">
        <v>0.62</v>
      </c>
      <c r="E12">
        <v>0.86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1969</v>
      </c>
    </row>
    <row r="13" spans="1:16" x14ac:dyDescent="0.25">
      <c r="A13">
        <v>0.01</v>
      </c>
      <c r="B13">
        <v>0.05</v>
      </c>
      <c r="C13">
        <v>0.23</v>
      </c>
      <c r="D13">
        <v>0.62</v>
      </c>
      <c r="E13">
        <v>0.86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1970</v>
      </c>
    </row>
    <row r="14" spans="1:16" x14ac:dyDescent="0.25">
      <c r="A14">
        <v>0.01</v>
      </c>
      <c r="B14">
        <v>0.05</v>
      </c>
      <c r="C14">
        <v>0.23</v>
      </c>
      <c r="D14">
        <v>0.62</v>
      </c>
      <c r="E14">
        <v>0.86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1971</v>
      </c>
    </row>
    <row r="15" spans="1:16" x14ac:dyDescent="0.25">
      <c r="A15">
        <v>0.01</v>
      </c>
      <c r="B15">
        <v>0.05</v>
      </c>
      <c r="C15">
        <v>0.23</v>
      </c>
      <c r="D15">
        <v>0.62</v>
      </c>
      <c r="E15">
        <v>0.86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1972</v>
      </c>
    </row>
    <row r="16" spans="1:16" x14ac:dyDescent="0.25">
      <c r="A16">
        <v>8.8999999999999999E-3</v>
      </c>
      <c r="B16">
        <v>4.4200000000000003E-2</v>
      </c>
      <c r="C16">
        <v>0.22819999999999999</v>
      </c>
      <c r="D16">
        <v>0.62739999999999996</v>
      </c>
      <c r="E16">
        <v>0.85570000000000002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1973</v>
      </c>
    </row>
    <row r="17" spans="1:16" x14ac:dyDescent="0.25">
      <c r="A17">
        <v>8.0999999999999996E-3</v>
      </c>
      <c r="B17">
        <v>4.7899999999999998E-2</v>
      </c>
      <c r="C17">
        <v>0.2238</v>
      </c>
      <c r="D17">
        <v>0.61499999999999999</v>
      </c>
      <c r="E17">
        <v>0.84330000000000005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1974</v>
      </c>
    </row>
    <row r="18" spans="1:16" x14ac:dyDescent="0.25">
      <c r="A18">
        <v>7.3000000000000001E-3</v>
      </c>
      <c r="B18">
        <v>5.1499999999999997E-2</v>
      </c>
      <c r="C18">
        <v>0.21990000000000001</v>
      </c>
      <c r="D18">
        <v>0.6028</v>
      </c>
      <c r="E18">
        <v>0.83120000000000005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1975</v>
      </c>
    </row>
    <row r="19" spans="1:16" x14ac:dyDescent="0.25">
      <c r="A19">
        <v>6.4999999999999997E-3</v>
      </c>
      <c r="B19">
        <v>5.5100000000000003E-2</v>
      </c>
      <c r="C19">
        <v>0.21679999999999999</v>
      </c>
      <c r="D19">
        <v>0.59099999999999997</v>
      </c>
      <c r="E19">
        <v>0.81969999999999998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1976</v>
      </c>
    </row>
    <row r="20" spans="1:16" x14ac:dyDescent="0.25">
      <c r="A20">
        <v>5.7000000000000002E-3</v>
      </c>
      <c r="B20">
        <v>5.8599999999999999E-2</v>
      </c>
      <c r="C20">
        <v>0.21490000000000001</v>
      </c>
      <c r="D20">
        <v>0.57969999999999999</v>
      </c>
      <c r="E20">
        <v>0.80910000000000004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1977</v>
      </c>
    </row>
    <row r="21" spans="1:16" x14ac:dyDescent="0.25">
      <c r="A21">
        <v>4.8999999999999998E-3</v>
      </c>
      <c r="B21">
        <v>6.2100000000000002E-2</v>
      </c>
      <c r="C21">
        <v>0.21460000000000001</v>
      </c>
      <c r="D21">
        <v>0.56920000000000004</v>
      </c>
      <c r="E21">
        <v>0.79990000000000006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1978</v>
      </c>
    </row>
    <row r="22" spans="1:16" x14ac:dyDescent="0.25">
      <c r="A22">
        <v>4.1999999999999997E-3</v>
      </c>
      <c r="B22">
        <v>6.5699999999999995E-2</v>
      </c>
      <c r="C22">
        <v>0.216</v>
      </c>
      <c r="D22">
        <v>0.55959999999999999</v>
      </c>
      <c r="E22">
        <v>0.7923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1979</v>
      </c>
    </row>
    <row r="23" spans="1:16" x14ac:dyDescent="0.25">
      <c r="A23">
        <v>3.5000000000000001E-3</v>
      </c>
      <c r="B23">
        <v>6.93E-2</v>
      </c>
      <c r="C23">
        <v>0.21909999999999999</v>
      </c>
      <c r="D23">
        <v>0.55110000000000003</v>
      </c>
      <c r="E23">
        <v>0.78659999999999997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1980</v>
      </c>
    </row>
    <row r="24" spans="1:16" x14ac:dyDescent="0.25">
      <c r="A24">
        <v>2.8E-3</v>
      </c>
      <c r="B24">
        <v>7.2999999999999995E-2</v>
      </c>
      <c r="C24">
        <v>0.22439999999999999</v>
      </c>
      <c r="D24">
        <v>0.54430000000000001</v>
      </c>
      <c r="E24">
        <v>0.78300000000000003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1981</v>
      </c>
    </row>
    <row r="25" spans="1:16" x14ac:dyDescent="0.25">
      <c r="A25">
        <v>2.2000000000000001E-3</v>
      </c>
      <c r="B25">
        <v>7.6999999999999999E-2</v>
      </c>
      <c r="C25">
        <v>0.2324</v>
      </c>
      <c r="D25">
        <v>0.53990000000000005</v>
      </c>
      <c r="E25">
        <v>0.78180000000000005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1982</v>
      </c>
    </row>
    <row r="26" spans="1:16" x14ac:dyDescent="0.25">
      <c r="A26">
        <v>1.6000000000000001E-3</v>
      </c>
      <c r="B26">
        <v>8.1299999999999997E-2</v>
      </c>
      <c r="C26">
        <v>0.2442</v>
      </c>
      <c r="D26">
        <v>0.53900000000000003</v>
      </c>
      <c r="E26">
        <v>0.78290000000000004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1983</v>
      </c>
    </row>
    <row r="27" spans="1:16" x14ac:dyDescent="0.25">
      <c r="A27">
        <v>1.1000000000000001E-3</v>
      </c>
      <c r="B27">
        <v>8.5999999999999993E-2</v>
      </c>
      <c r="C27">
        <v>0.26040000000000002</v>
      </c>
      <c r="D27">
        <v>0.54249999999999998</v>
      </c>
      <c r="E27">
        <v>0.78659999999999997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1984</v>
      </c>
    </row>
    <row r="28" spans="1:16" x14ac:dyDescent="0.25">
      <c r="A28" s="1">
        <v>8.0000000000000004E-4</v>
      </c>
      <c r="B28">
        <v>9.1200000000000003E-2</v>
      </c>
      <c r="C28">
        <v>0.28170000000000001</v>
      </c>
      <c r="D28">
        <v>0.55159999999999998</v>
      </c>
      <c r="E28">
        <v>0.79290000000000005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1985</v>
      </c>
    </row>
    <row r="29" spans="1:16" x14ac:dyDescent="0.25">
      <c r="A29" s="1">
        <v>5.0000000000000001E-4</v>
      </c>
      <c r="B29">
        <v>9.7000000000000003E-2</v>
      </c>
      <c r="C29">
        <v>0.308</v>
      </c>
      <c r="D29">
        <v>0.56659999999999999</v>
      </c>
      <c r="E29">
        <v>0.80179999999999996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1986</v>
      </c>
    </row>
    <row r="30" spans="1:16" x14ac:dyDescent="0.25">
      <c r="A30" s="1">
        <v>2.9999999999999997E-4</v>
      </c>
      <c r="B30">
        <v>0.1033</v>
      </c>
      <c r="C30">
        <v>0.33829999999999999</v>
      </c>
      <c r="D30">
        <v>0.58750000000000002</v>
      </c>
      <c r="E30">
        <v>0.81299999999999994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1987</v>
      </c>
    </row>
    <row r="31" spans="1:16" x14ac:dyDescent="0.25">
      <c r="A31" s="1">
        <v>2.9999999999999997E-4</v>
      </c>
      <c r="B31">
        <v>0.11020000000000001</v>
      </c>
      <c r="C31">
        <v>0.37069999999999997</v>
      </c>
      <c r="D31">
        <v>0.61350000000000005</v>
      </c>
      <c r="E31">
        <v>0.82609999999999995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1988</v>
      </c>
    </row>
    <row r="32" spans="1:16" x14ac:dyDescent="0.25">
      <c r="A32" s="1">
        <v>2.9999999999999997E-4</v>
      </c>
      <c r="B32">
        <v>0.11749999999999999</v>
      </c>
      <c r="C32">
        <v>0.40279999999999999</v>
      </c>
      <c r="D32">
        <v>0.64300000000000002</v>
      </c>
      <c r="E32">
        <v>0.8407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1989</v>
      </c>
    </row>
    <row r="33" spans="1:16" x14ac:dyDescent="0.25">
      <c r="A33" s="1">
        <v>5.0000000000000001E-4</v>
      </c>
      <c r="B33">
        <v>0.12540000000000001</v>
      </c>
      <c r="C33">
        <v>0.43190000000000001</v>
      </c>
      <c r="D33">
        <v>0.67390000000000005</v>
      </c>
      <c r="E33">
        <v>0.85599999999999998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1990</v>
      </c>
    </row>
    <row r="34" spans="1:16" x14ac:dyDescent="0.25">
      <c r="A34" s="1">
        <v>8.0000000000000004E-4</v>
      </c>
      <c r="B34">
        <v>0.13370000000000001</v>
      </c>
      <c r="C34">
        <v>0.45569999999999999</v>
      </c>
      <c r="D34">
        <v>0.70409999999999995</v>
      </c>
      <c r="E34">
        <v>0.87150000000000005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1991</v>
      </c>
    </row>
    <row r="35" spans="1:16" x14ac:dyDescent="0.25">
      <c r="A35">
        <v>1.2999999999999999E-3</v>
      </c>
      <c r="B35">
        <v>0.1424</v>
      </c>
      <c r="C35">
        <v>0.47310000000000002</v>
      </c>
      <c r="D35">
        <v>0.73150000000000004</v>
      </c>
      <c r="E35">
        <v>0.88629999999999998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1992</v>
      </c>
    </row>
    <row r="36" spans="1:16" x14ac:dyDescent="0.25">
      <c r="A36">
        <v>2E-3</v>
      </c>
      <c r="B36">
        <v>0.1515</v>
      </c>
      <c r="C36">
        <v>0.48409999999999997</v>
      </c>
      <c r="D36">
        <v>0.75460000000000005</v>
      </c>
      <c r="E36">
        <v>0.89990000000000003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1993</v>
      </c>
    </row>
    <row r="37" spans="1:16" x14ac:dyDescent="0.25">
      <c r="A37">
        <v>2.8E-3</v>
      </c>
      <c r="B37">
        <v>0.16120000000000001</v>
      </c>
      <c r="C37">
        <v>0.4899</v>
      </c>
      <c r="D37">
        <v>0.77259999999999995</v>
      </c>
      <c r="E37">
        <v>0.91190000000000004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1994</v>
      </c>
    </row>
    <row r="38" spans="1:16" x14ac:dyDescent="0.25">
      <c r="A38">
        <v>3.8E-3</v>
      </c>
      <c r="B38">
        <v>0.17119999999999999</v>
      </c>
      <c r="C38">
        <v>0.49280000000000002</v>
      </c>
      <c r="D38">
        <v>0.78520000000000001</v>
      </c>
      <c r="E38">
        <v>0.92200000000000004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1995</v>
      </c>
    </row>
    <row r="39" spans="1:16" x14ac:dyDescent="0.25">
      <c r="A39">
        <v>5.0000000000000001E-3</v>
      </c>
      <c r="B39">
        <v>0.18179999999999999</v>
      </c>
      <c r="C39">
        <v>0.49559999999999998</v>
      </c>
      <c r="D39">
        <v>0.79320000000000002</v>
      </c>
      <c r="E39">
        <v>0.93010000000000004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1996</v>
      </c>
    </row>
    <row r="40" spans="1:16" x14ac:dyDescent="0.25">
      <c r="A40">
        <v>6.4000000000000003E-3</v>
      </c>
      <c r="B40">
        <v>0.1928</v>
      </c>
      <c r="C40">
        <v>0.50090000000000001</v>
      </c>
      <c r="D40">
        <v>0.7974</v>
      </c>
      <c r="E40">
        <v>0.93610000000000004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1997</v>
      </c>
    </row>
    <row r="41" spans="1:16" x14ac:dyDescent="0.25">
      <c r="A41">
        <v>8.0000000000000002E-3</v>
      </c>
      <c r="B41">
        <v>0.2041</v>
      </c>
      <c r="C41">
        <v>0.51060000000000005</v>
      </c>
      <c r="D41">
        <v>0.79900000000000004</v>
      </c>
      <c r="E41">
        <v>0.94030000000000002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1998</v>
      </c>
    </row>
    <row r="42" spans="1:16" x14ac:dyDescent="0.25">
      <c r="A42">
        <v>9.7999999999999997E-3</v>
      </c>
      <c r="B42">
        <v>0.2157</v>
      </c>
      <c r="C42">
        <v>0.52569999999999995</v>
      </c>
      <c r="D42">
        <v>0.79930000000000001</v>
      </c>
      <c r="E42">
        <v>0.94279999999999997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1999</v>
      </c>
    </row>
    <row r="43" spans="1:16" x14ac:dyDescent="0.25">
      <c r="A43">
        <v>1.18E-2</v>
      </c>
      <c r="B43">
        <v>0.2273</v>
      </c>
      <c r="C43">
        <v>0.54590000000000005</v>
      </c>
      <c r="D43">
        <v>0.79920000000000002</v>
      </c>
      <c r="E43">
        <v>0.94399999999999995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2000</v>
      </c>
    </row>
    <row r="44" spans="1:16" x14ac:dyDescent="0.25">
      <c r="A44">
        <v>1.41E-2</v>
      </c>
      <c r="B44">
        <v>0.2389</v>
      </c>
      <c r="C44">
        <v>0.56989999999999996</v>
      </c>
      <c r="D44">
        <v>0.79949999999999999</v>
      </c>
      <c r="E44">
        <v>0.94399999999999995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2001</v>
      </c>
    </row>
    <row r="45" spans="1:16" x14ac:dyDescent="0.25">
      <c r="A45">
        <v>1.6500000000000001E-2</v>
      </c>
      <c r="B45">
        <v>0.25009999999999999</v>
      </c>
      <c r="C45">
        <v>0.59589999999999999</v>
      </c>
      <c r="D45">
        <v>0.80079999999999996</v>
      </c>
      <c r="E45">
        <v>0.94320000000000004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2002</v>
      </c>
    </row>
    <row r="46" spans="1:16" x14ac:dyDescent="0.25">
      <c r="A46">
        <v>1.9199999999999998E-2</v>
      </c>
      <c r="B46">
        <v>0.26090000000000002</v>
      </c>
      <c r="C46">
        <v>0.62190000000000001</v>
      </c>
      <c r="D46">
        <v>0.8034</v>
      </c>
      <c r="E46">
        <v>0.94199999999999995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2003</v>
      </c>
    </row>
    <row r="47" spans="1:16" x14ac:dyDescent="0.25">
      <c r="A47">
        <v>2.2100000000000002E-2</v>
      </c>
      <c r="B47">
        <v>0.27110000000000001</v>
      </c>
      <c r="C47">
        <v>0.64570000000000005</v>
      </c>
      <c r="D47">
        <v>0.80740000000000001</v>
      </c>
      <c r="E47">
        <v>0.9405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2004</v>
      </c>
    </row>
    <row r="48" spans="1:16" x14ac:dyDescent="0.25">
      <c r="A48">
        <v>2.5100000000000001E-2</v>
      </c>
      <c r="B48">
        <v>0.28070000000000001</v>
      </c>
      <c r="C48">
        <v>0.66559999999999997</v>
      </c>
      <c r="D48">
        <v>0.81279999999999997</v>
      </c>
      <c r="E48">
        <v>0.93879999999999997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2005</v>
      </c>
    </row>
    <row r="49" spans="1:16" x14ac:dyDescent="0.25">
      <c r="A49">
        <v>2.8400000000000002E-2</v>
      </c>
      <c r="B49">
        <v>0.28949999999999998</v>
      </c>
      <c r="C49">
        <v>0.68030000000000002</v>
      </c>
      <c r="D49">
        <v>0.81930000000000003</v>
      </c>
      <c r="E49">
        <v>0.93710000000000004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2006</v>
      </c>
    </row>
    <row r="50" spans="1:16" x14ac:dyDescent="0.25">
      <c r="A50">
        <v>3.1899999999999998E-2</v>
      </c>
      <c r="B50">
        <v>0.29749999999999999</v>
      </c>
      <c r="C50">
        <v>0.68859999999999999</v>
      </c>
      <c r="D50">
        <v>0.8266</v>
      </c>
      <c r="E50">
        <v>0.93530000000000002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2007</v>
      </c>
    </row>
    <row r="51" spans="1:16" x14ac:dyDescent="0.25">
      <c r="A51">
        <v>3.5499999999999997E-2</v>
      </c>
      <c r="B51">
        <v>0.3049</v>
      </c>
      <c r="C51">
        <v>0.68979999999999997</v>
      </c>
      <c r="D51">
        <v>0.83420000000000005</v>
      </c>
      <c r="E51">
        <v>0.93330000000000002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2008</v>
      </c>
    </row>
    <row r="52" spans="1:16" x14ac:dyDescent="0.25">
      <c r="A52">
        <v>3.9300000000000002E-2</v>
      </c>
      <c r="B52">
        <v>0.31159999999999999</v>
      </c>
      <c r="C52">
        <v>0.6835</v>
      </c>
      <c r="D52">
        <v>0.84150000000000003</v>
      </c>
      <c r="E52">
        <v>0.93079999999999996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2009</v>
      </c>
    </row>
    <row r="53" spans="1:16" x14ac:dyDescent="0.25">
      <c r="A53">
        <v>4.3099999999999999E-2</v>
      </c>
      <c r="B53">
        <v>0.31769999999999998</v>
      </c>
      <c r="C53">
        <v>0.66969999999999996</v>
      </c>
      <c r="D53">
        <v>0.84789999999999999</v>
      </c>
      <c r="E53">
        <v>0.92769999999999997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2010</v>
      </c>
    </row>
    <row r="54" spans="1:16" x14ac:dyDescent="0.25">
      <c r="A54">
        <v>4.7E-2</v>
      </c>
      <c r="B54">
        <v>0.32340000000000002</v>
      </c>
      <c r="C54">
        <v>0.64890000000000003</v>
      </c>
      <c r="D54">
        <v>0.85309999999999997</v>
      </c>
      <c r="E54">
        <v>0.92400000000000004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2011</v>
      </c>
    </row>
    <row r="55" spans="1:16" x14ac:dyDescent="0.25">
      <c r="A55">
        <v>5.0799999999999998E-2</v>
      </c>
      <c r="B55">
        <v>0.32879999999999998</v>
      </c>
      <c r="C55">
        <v>0.62190000000000001</v>
      </c>
      <c r="D55">
        <v>0.8569</v>
      </c>
      <c r="E55">
        <v>0.9194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2012</v>
      </c>
    </row>
    <row r="56" spans="1:16" x14ac:dyDescent="0.25">
      <c r="A56">
        <v>5.4699999999999999E-2</v>
      </c>
      <c r="B56">
        <v>0.33400000000000002</v>
      </c>
      <c r="C56">
        <v>0.59030000000000005</v>
      </c>
      <c r="D56">
        <v>0.85940000000000005</v>
      </c>
      <c r="E56">
        <v>0.9143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2013</v>
      </c>
    </row>
    <row r="57" spans="1:16" x14ac:dyDescent="0.25">
      <c r="A57">
        <v>5.8599999999999999E-2</v>
      </c>
      <c r="B57">
        <v>0.33900000000000002</v>
      </c>
      <c r="C57">
        <v>0.55569999999999997</v>
      </c>
      <c r="D57">
        <v>0.86109999999999998</v>
      </c>
      <c r="E57">
        <v>0.90869999999999995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2014</v>
      </c>
    </row>
    <row r="58" spans="1:16" x14ac:dyDescent="0.25">
      <c r="A58">
        <v>6.25E-2</v>
      </c>
      <c r="B58">
        <v>0.34399999999999997</v>
      </c>
      <c r="C58">
        <v>0.51990000000000003</v>
      </c>
      <c r="D58">
        <v>0.86240000000000006</v>
      </c>
      <c r="E58">
        <v>0.90300000000000002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2015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28" sqref="H28"/>
    </sheetView>
  </sheetViews>
  <sheetFormatPr defaultRowHeight="15" x14ac:dyDescent="0.25"/>
  <sheetData>
    <row r="1" spans="1:8" x14ac:dyDescent="0.25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</row>
    <row r="2" spans="1:8" x14ac:dyDescent="0.25">
      <c r="A2">
        <v>1983</v>
      </c>
      <c r="B2">
        <v>11201.3942027546</v>
      </c>
      <c r="C2">
        <v>1293327.7356038601</v>
      </c>
      <c r="D2">
        <v>1809081.2014069699</v>
      </c>
      <c r="E2">
        <v>2829989.59650002</v>
      </c>
      <c r="F2">
        <v>1135866.1224741</v>
      </c>
      <c r="G2">
        <v>683022.76062310499</v>
      </c>
      <c r="H2">
        <v>401226.34405637003</v>
      </c>
    </row>
    <row r="3" spans="1:8" x14ac:dyDescent="0.25">
      <c r="A3">
        <v>1984</v>
      </c>
      <c r="B3">
        <v>31310.456989889499</v>
      </c>
      <c r="C3">
        <v>559033.61657927802</v>
      </c>
      <c r="D3">
        <v>2226533.08299969</v>
      </c>
      <c r="E3">
        <v>1200675.30193688</v>
      </c>
      <c r="F3">
        <v>1185016.9527968699</v>
      </c>
      <c r="G3">
        <v>317518.92241148697</v>
      </c>
      <c r="H3">
        <v>324309.71016119799</v>
      </c>
    </row>
    <row r="4" spans="1:8" x14ac:dyDescent="0.25">
      <c r="A4">
        <v>1985</v>
      </c>
      <c r="B4">
        <v>1710.31591277189</v>
      </c>
      <c r="C4">
        <v>1398317.0735365001</v>
      </c>
      <c r="D4">
        <v>1550717.4917016299</v>
      </c>
      <c r="E4">
        <v>1689192.51054123</v>
      </c>
      <c r="F4">
        <v>580746.40115546796</v>
      </c>
      <c r="G4">
        <v>454860.183351502</v>
      </c>
      <c r="H4">
        <v>183885.21468940601</v>
      </c>
    </row>
    <row r="5" spans="1:8" x14ac:dyDescent="0.25">
      <c r="A5">
        <v>1986</v>
      </c>
      <c r="B5">
        <v>39392.422171787803</v>
      </c>
      <c r="C5">
        <v>228501.87046706001</v>
      </c>
      <c r="D5">
        <v>2599454.2535623098</v>
      </c>
      <c r="E5">
        <v>1999757.2838329801</v>
      </c>
      <c r="F5">
        <v>934761.81422754901</v>
      </c>
      <c r="G5">
        <v>395543.84384940501</v>
      </c>
      <c r="H5">
        <v>321506.01961552398</v>
      </c>
    </row>
    <row r="6" spans="1:8" x14ac:dyDescent="0.25">
      <c r="A6">
        <v>1987</v>
      </c>
      <c r="B6">
        <v>19637.762087999599</v>
      </c>
      <c r="C6">
        <v>1532691.0564363799</v>
      </c>
      <c r="D6">
        <v>381866.40126013698</v>
      </c>
      <c r="E6">
        <v>1435931.27083377</v>
      </c>
      <c r="F6">
        <v>387731.64760207798</v>
      </c>
      <c r="G6">
        <v>283918.97764329001</v>
      </c>
      <c r="H6">
        <v>255529.91736153499</v>
      </c>
    </row>
    <row r="7" spans="1:8" x14ac:dyDescent="0.25">
      <c r="A7">
        <v>1988</v>
      </c>
      <c r="B7">
        <v>11206.8465634638</v>
      </c>
      <c r="C7">
        <v>381765.225839169</v>
      </c>
      <c r="D7">
        <v>1838141.15223484</v>
      </c>
      <c r="E7">
        <v>350899.27402688097</v>
      </c>
      <c r="F7">
        <v>660083.01304399199</v>
      </c>
      <c r="G7">
        <v>353156.85557459499</v>
      </c>
      <c r="H7">
        <v>304678.73499688797</v>
      </c>
    </row>
    <row r="8" spans="1:8" x14ac:dyDescent="0.25">
      <c r="A8">
        <v>1989</v>
      </c>
      <c r="B8">
        <v>42213.952808377602</v>
      </c>
      <c r="C8">
        <v>384174.32852509501</v>
      </c>
      <c r="D8">
        <v>1404870.8933272599</v>
      </c>
      <c r="E8">
        <v>1776264.3161551</v>
      </c>
      <c r="F8">
        <v>263932.50582810701</v>
      </c>
      <c r="G8">
        <v>413484.734102029</v>
      </c>
      <c r="H8">
        <v>276741.91098214802</v>
      </c>
    </row>
    <row r="9" spans="1:8" x14ac:dyDescent="0.25">
      <c r="A9">
        <v>1990</v>
      </c>
      <c r="B9">
        <v>9559.5074556187301</v>
      </c>
      <c r="C9">
        <v>929754.148658333</v>
      </c>
      <c r="D9">
        <v>592600.84065307805</v>
      </c>
      <c r="E9">
        <v>699904.58741020795</v>
      </c>
      <c r="F9">
        <v>873117.16213808698</v>
      </c>
      <c r="G9">
        <v>133533.148675923</v>
      </c>
      <c r="H9">
        <v>426247.99634580303</v>
      </c>
    </row>
    <row r="10" spans="1:8" x14ac:dyDescent="0.25">
      <c r="A10">
        <v>1991</v>
      </c>
      <c r="B10">
        <v>8966.2046983648597</v>
      </c>
      <c r="C10">
        <v>371946.02142081503</v>
      </c>
      <c r="D10">
        <v>1106413.5608401</v>
      </c>
      <c r="E10">
        <v>768971.22239390796</v>
      </c>
      <c r="F10">
        <v>446579.78614924703</v>
      </c>
      <c r="G10">
        <v>490345.31961724401</v>
      </c>
      <c r="H10">
        <v>299869.872496119</v>
      </c>
    </row>
    <row r="11" spans="1:8" x14ac:dyDescent="0.25">
      <c r="A11">
        <v>1992</v>
      </c>
      <c r="B11">
        <v>44565.090820064499</v>
      </c>
      <c r="C11">
        <v>480532.85975195799</v>
      </c>
      <c r="D11">
        <v>434419.69577040902</v>
      </c>
      <c r="E11">
        <v>863427.90996505006</v>
      </c>
      <c r="F11">
        <v>322049.05898931099</v>
      </c>
      <c r="G11">
        <v>146046.35880412301</v>
      </c>
      <c r="H11">
        <v>368624.03328633797</v>
      </c>
    </row>
    <row r="12" spans="1:8" x14ac:dyDescent="0.25">
      <c r="A12">
        <v>1993</v>
      </c>
      <c r="B12">
        <v>16931.198718095999</v>
      </c>
      <c r="C12">
        <v>1401703.3993063101</v>
      </c>
      <c r="D12">
        <v>580970.39522315504</v>
      </c>
      <c r="E12">
        <v>583058.897105749</v>
      </c>
      <c r="F12">
        <v>540028.016331858</v>
      </c>
      <c r="G12">
        <v>187356.74983500101</v>
      </c>
      <c r="H12">
        <v>131977.23735331901</v>
      </c>
    </row>
    <row r="13" spans="1:8" x14ac:dyDescent="0.25">
      <c r="A13">
        <v>1994</v>
      </c>
      <c r="B13">
        <v>34805.627999815602</v>
      </c>
      <c r="C13">
        <v>357878.068643615</v>
      </c>
      <c r="D13">
        <v>870516.63426643296</v>
      </c>
      <c r="E13">
        <v>751396.48102722305</v>
      </c>
      <c r="F13">
        <v>535488.325888286</v>
      </c>
      <c r="G13">
        <v>299042.70407295902</v>
      </c>
      <c r="H13">
        <v>185539.10038010101</v>
      </c>
    </row>
    <row r="14" spans="1:8" x14ac:dyDescent="0.25">
      <c r="A14">
        <v>1995</v>
      </c>
      <c r="B14">
        <v>47126.957222981597</v>
      </c>
      <c r="C14">
        <v>1294143.8738673399</v>
      </c>
      <c r="D14">
        <v>860971.69195155904</v>
      </c>
      <c r="E14">
        <v>934251.51026480296</v>
      </c>
      <c r="F14">
        <v>378583.209118923</v>
      </c>
      <c r="G14">
        <v>179442.67007378399</v>
      </c>
      <c r="H14">
        <v>159103.87327835601</v>
      </c>
    </row>
    <row r="15" spans="1:8" x14ac:dyDescent="0.25">
      <c r="A15">
        <v>1996</v>
      </c>
      <c r="B15">
        <v>12055.6361908116</v>
      </c>
      <c r="C15">
        <v>650425.24170897296</v>
      </c>
      <c r="D15">
        <v>1178091.7050620799</v>
      </c>
      <c r="E15">
        <v>571330.426400039</v>
      </c>
      <c r="F15">
        <v>580756.05401476601</v>
      </c>
      <c r="G15">
        <v>221785.410632769</v>
      </c>
      <c r="H15">
        <v>151183.14756638001</v>
      </c>
    </row>
    <row r="16" spans="1:8" x14ac:dyDescent="0.25">
      <c r="A16">
        <v>1997</v>
      </c>
      <c r="B16">
        <v>84594.308882970698</v>
      </c>
      <c r="C16">
        <v>308949.75634681497</v>
      </c>
      <c r="D16">
        <v>616737.86067960202</v>
      </c>
      <c r="E16">
        <v>852477.50243754406</v>
      </c>
      <c r="F16">
        <v>483865.08735291101</v>
      </c>
      <c r="G16">
        <v>310282.804394331</v>
      </c>
      <c r="H16">
        <v>127800.135271209</v>
      </c>
    </row>
    <row r="17" spans="1:8" x14ac:dyDescent="0.25">
      <c r="A17">
        <v>1998</v>
      </c>
      <c r="B17">
        <v>8586.2558344590907</v>
      </c>
      <c r="C17">
        <v>1283761.82144804</v>
      </c>
      <c r="D17">
        <v>429448.49323638697</v>
      </c>
      <c r="E17">
        <v>735745.51924475003</v>
      </c>
      <c r="F17">
        <v>634570.13308427599</v>
      </c>
      <c r="G17">
        <v>293800.62861537997</v>
      </c>
      <c r="H17">
        <v>203459.33451285999</v>
      </c>
    </row>
    <row r="18" spans="1:8" x14ac:dyDescent="0.25">
      <c r="A18">
        <v>1999</v>
      </c>
      <c r="B18">
        <v>8789.6196096783606</v>
      </c>
      <c r="C18">
        <v>123201.287310267</v>
      </c>
      <c r="D18">
        <v>1605775.0950899899</v>
      </c>
      <c r="E18">
        <v>487580.101790594</v>
      </c>
      <c r="F18">
        <v>586926.90715452796</v>
      </c>
      <c r="G18">
        <v>239243.74364669601</v>
      </c>
      <c r="H18">
        <v>396146.85180462903</v>
      </c>
    </row>
    <row r="19" spans="1:8" x14ac:dyDescent="0.25">
      <c r="A19">
        <v>2000</v>
      </c>
      <c r="B19">
        <v>26404.510172545801</v>
      </c>
      <c r="C19">
        <v>231884.14975339099</v>
      </c>
      <c r="D19">
        <v>182486.380199304</v>
      </c>
      <c r="E19">
        <v>1321115.6628926799</v>
      </c>
      <c r="F19">
        <v>503059.08256625501</v>
      </c>
      <c r="G19">
        <v>335510.40902338299</v>
      </c>
      <c r="H19">
        <v>354024.432048849</v>
      </c>
    </row>
    <row r="20" spans="1:8" x14ac:dyDescent="0.25">
      <c r="A20">
        <v>2001</v>
      </c>
      <c r="B20">
        <v>6589.0655419617997</v>
      </c>
      <c r="C20">
        <v>444525.01901868201</v>
      </c>
      <c r="D20">
        <v>344867.16902694199</v>
      </c>
      <c r="E20">
        <v>250500.798360035</v>
      </c>
      <c r="F20">
        <v>530631.48366367596</v>
      </c>
      <c r="G20">
        <v>157165.14044924401</v>
      </c>
      <c r="H20">
        <v>199597.772979823</v>
      </c>
    </row>
    <row r="21" spans="1:8" x14ac:dyDescent="0.25">
      <c r="A21">
        <v>2002</v>
      </c>
      <c r="B21">
        <v>14937.916034567401</v>
      </c>
      <c r="C21">
        <v>184593.768893011</v>
      </c>
      <c r="D21">
        <v>627048.532840395</v>
      </c>
      <c r="E21">
        <v>362609.94224972901</v>
      </c>
      <c r="F21">
        <v>204532.546545291</v>
      </c>
      <c r="G21">
        <v>210789.02705997301</v>
      </c>
      <c r="H21">
        <v>116349.80047061</v>
      </c>
    </row>
    <row r="22" spans="1:8" x14ac:dyDescent="0.25">
      <c r="A22">
        <v>2003</v>
      </c>
      <c r="B22">
        <v>2388.9749422119698</v>
      </c>
      <c r="C22">
        <v>259001.26586122499</v>
      </c>
      <c r="D22">
        <v>222746.53616147299</v>
      </c>
      <c r="E22">
        <v>687567.28837671003</v>
      </c>
      <c r="F22">
        <v>452505.36640771799</v>
      </c>
      <c r="G22">
        <v>116198.73007441701</v>
      </c>
      <c r="H22">
        <v>234816.48852311599</v>
      </c>
    </row>
    <row r="23" spans="1:8" x14ac:dyDescent="0.25">
      <c r="A23">
        <v>2004</v>
      </c>
      <c r="B23">
        <v>13804.440379518001</v>
      </c>
      <c r="C23">
        <v>131185.899519142</v>
      </c>
      <c r="D23">
        <v>377901.32803194999</v>
      </c>
      <c r="E23">
        <v>281993.76504086499</v>
      </c>
      <c r="F23">
        <v>568988.64473126899</v>
      </c>
      <c r="G23">
        <v>215078.107035261</v>
      </c>
      <c r="H23">
        <v>95255.039916068301</v>
      </c>
    </row>
    <row r="24" spans="1:8" x14ac:dyDescent="0.25">
      <c r="A24">
        <v>2005</v>
      </c>
      <c r="B24">
        <v>5187.3559816197203</v>
      </c>
      <c r="C24">
        <v>155787.115066787</v>
      </c>
      <c r="D24">
        <v>167238.92999650899</v>
      </c>
      <c r="E24">
        <v>525445.838048256</v>
      </c>
      <c r="F24">
        <v>209902.54879931099</v>
      </c>
      <c r="G24">
        <v>320669.931065791</v>
      </c>
      <c r="H24">
        <v>155514.36856913101</v>
      </c>
    </row>
    <row r="25" spans="1:8" x14ac:dyDescent="0.25">
      <c r="A25">
        <v>2006</v>
      </c>
      <c r="B25">
        <v>19350.294774975398</v>
      </c>
      <c r="C25">
        <v>85334.695354272102</v>
      </c>
      <c r="D25">
        <v>286081.23394880397</v>
      </c>
      <c r="E25">
        <v>239895.41190323699</v>
      </c>
      <c r="F25">
        <v>290031.27195138199</v>
      </c>
      <c r="G25">
        <v>179986.11493493701</v>
      </c>
      <c r="H25">
        <v>302351.85412583099</v>
      </c>
    </row>
    <row r="26" spans="1:8" x14ac:dyDescent="0.25">
      <c r="A26">
        <v>2007</v>
      </c>
      <c r="B26">
        <v>5494.2646059069202</v>
      </c>
      <c r="C26">
        <v>339071.45067354001</v>
      </c>
      <c r="D26">
        <v>261180.27252183401</v>
      </c>
      <c r="E26">
        <v>321141.29117334401</v>
      </c>
      <c r="F26">
        <v>257511.64345186501</v>
      </c>
      <c r="G26">
        <v>195823.461625255</v>
      </c>
      <c r="H26">
        <v>226229.64018679099</v>
      </c>
    </row>
    <row r="27" spans="1:8" x14ac:dyDescent="0.25">
      <c r="A27">
        <v>2008</v>
      </c>
      <c r="B27">
        <v>11234.6923453044</v>
      </c>
      <c r="C27">
        <v>121810.73399087301</v>
      </c>
      <c r="D27">
        <v>530717.33132367197</v>
      </c>
      <c r="E27">
        <v>422975.34516903799</v>
      </c>
      <c r="F27">
        <v>536867.659407189</v>
      </c>
      <c r="G27">
        <v>143434.260991936</v>
      </c>
      <c r="H27">
        <v>103505.588349454</v>
      </c>
    </row>
    <row r="28" spans="1:8" x14ac:dyDescent="0.25">
      <c r="A28">
        <v>2009</v>
      </c>
      <c r="B28">
        <v>4265.7584968397996</v>
      </c>
      <c r="C28">
        <v>252602.456711726</v>
      </c>
      <c r="D28">
        <v>390060.04605198401</v>
      </c>
      <c r="E28">
        <v>595818.58179739502</v>
      </c>
      <c r="F28">
        <v>292312.65914987301</v>
      </c>
      <c r="G28">
        <v>187155.34181042999</v>
      </c>
      <c r="H28">
        <v>208089.01873276901</v>
      </c>
    </row>
    <row r="29" spans="1:8" x14ac:dyDescent="0.25">
      <c r="A29">
        <v>2010</v>
      </c>
      <c r="B29">
        <v>13449.3280952594</v>
      </c>
      <c r="C29">
        <v>232854.541377099</v>
      </c>
      <c r="D29">
        <v>606625.31771253597</v>
      </c>
      <c r="E29">
        <v>547860.65428838297</v>
      </c>
      <c r="F29">
        <v>523573.58712216298</v>
      </c>
      <c r="G29">
        <v>238476.081429944</v>
      </c>
      <c r="H29">
        <v>131288.85546257699</v>
      </c>
    </row>
    <row r="30" spans="1:8" x14ac:dyDescent="0.25">
      <c r="A30">
        <v>2011</v>
      </c>
      <c r="B30">
        <v>2926.2336278226298</v>
      </c>
      <c r="C30">
        <v>478530.14256951498</v>
      </c>
      <c r="D30">
        <v>433453.19769801601</v>
      </c>
      <c r="E30">
        <v>673903.10612834804</v>
      </c>
      <c r="F30">
        <v>523646.08247498801</v>
      </c>
      <c r="G30">
        <v>398177.16019496397</v>
      </c>
      <c r="H30">
        <v>148763.64390422599</v>
      </c>
    </row>
    <row r="31" spans="1:8" x14ac:dyDescent="0.25">
      <c r="A31">
        <v>2012</v>
      </c>
      <c r="B31">
        <v>6233.0130553844101</v>
      </c>
      <c r="C31">
        <v>242327.85871482399</v>
      </c>
      <c r="D31">
        <v>1160471.0228401299</v>
      </c>
      <c r="E31">
        <v>689484.82020469196</v>
      </c>
      <c r="F31">
        <v>487364.06076707301</v>
      </c>
      <c r="G31">
        <v>229483.33859386199</v>
      </c>
      <c r="H31">
        <v>131265.359688022</v>
      </c>
    </row>
    <row r="32" spans="1:8" x14ac:dyDescent="0.25">
      <c r="A32">
        <v>2013</v>
      </c>
      <c r="B32">
        <v>5815.1698825428502</v>
      </c>
      <c r="C32">
        <v>256449.574459528</v>
      </c>
      <c r="D32">
        <v>586624.25996022101</v>
      </c>
      <c r="E32">
        <v>1058290.41916273</v>
      </c>
      <c r="F32">
        <v>721977.350114553</v>
      </c>
      <c r="G32">
        <v>277758.322540302</v>
      </c>
      <c r="H32">
        <v>192614.65270150101</v>
      </c>
    </row>
    <row r="33" spans="1:8" x14ac:dyDescent="0.25">
      <c r="A33">
        <v>2014</v>
      </c>
      <c r="B33">
        <v>14275.752747115999</v>
      </c>
      <c r="C33">
        <v>319456.34424295399</v>
      </c>
      <c r="D33">
        <v>634861.02389615902</v>
      </c>
      <c r="E33">
        <v>616084.45841524005</v>
      </c>
      <c r="F33">
        <v>736869.78154120594</v>
      </c>
      <c r="G33">
        <v>349807.38866581698</v>
      </c>
      <c r="H33">
        <v>144577.601275742</v>
      </c>
    </row>
    <row r="34" spans="1:8" x14ac:dyDescent="0.25">
      <c r="A34">
        <v>2015</v>
      </c>
      <c r="B34">
        <v>6909.8968490678899</v>
      </c>
      <c r="C34">
        <v>740722.68104414898</v>
      </c>
      <c r="D34">
        <v>1044129.31568598</v>
      </c>
      <c r="E34">
        <v>931869.97406560194</v>
      </c>
      <c r="F34">
        <v>380523.03076397598</v>
      </c>
      <c r="G34">
        <v>462629.69890699303</v>
      </c>
      <c r="H34">
        <v>129770.91780022701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/>
  </sheetViews>
  <sheetFormatPr defaultRowHeight="15" x14ac:dyDescent="0.25"/>
  <sheetData>
    <row r="1" spans="1:8" x14ac:dyDescent="0.25">
      <c r="B1" t="s">
        <v>15</v>
      </c>
      <c r="C1" t="s">
        <v>14</v>
      </c>
      <c r="D1" t="s">
        <v>13</v>
      </c>
      <c r="E1" t="s">
        <v>12</v>
      </c>
      <c r="F1" t="s">
        <v>11</v>
      </c>
      <c r="G1" t="s">
        <v>10</v>
      </c>
      <c r="H1" t="s">
        <v>9</v>
      </c>
    </row>
    <row r="2" spans="1:8" x14ac:dyDescent="0.25">
      <c r="A2">
        <v>1983</v>
      </c>
      <c r="B2">
        <v>12373.6412831208</v>
      </c>
      <c r="C2">
        <v>260420.70889862199</v>
      </c>
      <c r="D2">
        <v>229776.84240465</v>
      </c>
      <c r="E2">
        <v>84652.137541429402</v>
      </c>
      <c r="F2">
        <v>36113.356805675401</v>
      </c>
      <c r="G2">
        <v>43941.2684251135</v>
      </c>
      <c r="H2">
        <v>19185.779998307898</v>
      </c>
    </row>
    <row r="3" spans="1:8" x14ac:dyDescent="0.25">
      <c r="A3">
        <v>1984</v>
      </c>
      <c r="B3">
        <v>33356.591276525804</v>
      </c>
      <c r="C3">
        <v>115510.587878684</v>
      </c>
      <c r="D3">
        <v>310201.17189804598</v>
      </c>
      <c r="E3">
        <v>43642.837268999698</v>
      </c>
      <c r="F3">
        <v>50142.096709979902</v>
      </c>
      <c r="G3">
        <v>21455.723024913699</v>
      </c>
      <c r="H3">
        <v>15109.4470573409</v>
      </c>
    </row>
    <row r="4" spans="1:8" x14ac:dyDescent="0.25">
      <c r="A4">
        <v>1985</v>
      </c>
      <c r="B4">
        <v>2467.5706355766001</v>
      </c>
      <c r="C4">
        <v>287350.576193096</v>
      </c>
      <c r="D4">
        <v>233167.59914999601</v>
      </c>
      <c r="E4">
        <v>74672.796755158997</v>
      </c>
      <c r="F4">
        <v>32668.506880563</v>
      </c>
      <c r="G4">
        <v>33665.9463517923</v>
      </c>
      <c r="H4">
        <v>8744.5465924506807</v>
      </c>
    </row>
    <row r="5" spans="1:8" x14ac:dyDescent="0.25">
      <c r="A5">
        <v>1986</v>
      </c>
      <c r="B5">
        <v>46849.294535556503</v>
      </c>
      <c r="C5">
        <v>46904.3645319559</v>
      </c>
      <c r="D5">
        <v>424049.38848063903</v>
      </c>
      <c r="E5">
        <v>106282.840530773</v>
      </c>
      <c r="F5">
        <v>71185.764956478597</v>
      </c>
      <c r="G5">
        <v>31514.169650401102</v>
      </c>
      <c r="H5">
        <v>15938.142275506099</v>
      </c>
    </row>
    <row r="6" spans="1:8" x14ac:dyDescent="0.25">
      <c r="A6">
        <v>1987</v>
      </c>
      <c r="B6">
        <v>25935.867656221501</v>
      </c>
      <c r="C6">
        <v>294505.75133210199</v>
      </c>
      <c r="D6">
        <v>64948.899057122399</v>
      </c>
      <c r="E6">
        <v>89733.546607568307</v>
      </c>
      <c r="F6">
        <v>36928.786582595203</v>
      </c>
      <c r="G6">
        <v>23541.7433422594</v>
      </c>
      <c r="H6">
        <v>12698.253611858499</v>
      </c>
    </row>
    <row r="7" spans="1:8" x14ac:dyDescent="0.25">
      <c r="A7">
        <v>1988</v>
      </c>
      <c r="B7">
        <v>16068.2426949521</v>
      </c>
      <c r="C7">
        <v>65374.381225986901</v>
      </c>
      <c r="D7">
        <v>317667.68085223302</v>
      </c>
      <c r="E7">
        <v>25141.395947175501</v>
      </c>
      <c r="F7">
        <v>74452.091314907506</v>
      </c>
      <c r="G7">
        <v>29331.387749427598</v>
      </c>
      <c r="H7">
        <v>15460.412533282401</v>
      </c>
    </row>
    <row r="8" spans="1:8" x14ac:dyDescent="0.25">
      <c r="A8">
        <v>1989</v>
      </c>
      <c r="B8">
        <v>61289.7919011505</v>
      </c>
      <c r="C8">
        <v>56483.556192559197</v>
      </c>
      <c r="D8">
        <v>240169.177248767</v>
      </c>
      <c r="E8">
        <v>140776.77353759299</v>
      </c>
      <c r="F8">
        <v>32568.758051930901</v>
      </c>
      <c r="G8">
        <v>33871.4089923543</v>
      </c>
      <c r="H8">
        <v>13761.2829321056</v>
      </c>
    </row>
    <row r="9" spans="1:8" x14ac:dyDescent="0.25">
      <c r="A9">
        <v>1990</v>
      </c>
      <c r="B9">
        <v>16580.833726691999</v>
      </c>
      <c r="C9">
        <v>114768.767073164</v>
      </c>
      <c r="D9">
        <v>95442.122082896094</v>
      </c>
      <c r="E9">
        <v>59753.093842246097</v>
      </c>
      <c r="F9">
        <v>109755.38803603699</v>
      </c>
      <c r="G9">
        <v>10204.166155078799</v>
      </c>
      <c r="H9">
        <v>22272.837616132601</v>
      </c>
    </row>
    <row r="10" spans="1:8" x14ac:dyDescent="0.25">
      <c r="A10">
        <v>1991</v>
      </c>
      <c r="B10">
        <v>15261.069854232601</v>
      </c>
      <c r="C10">
        <v>41614.353693588702</v>
      </c>
      <c r="D10">
        <v>170352.54200660699</v>
      </c>
      <c r="E10">
        <v>68471.589480568393</v>
      </c>
      <c r="F10">
        <v>53675.636486487703</v>
      </c>
      <c r="G10">
        <v>35192.488052866502</v>
      </c>
      <c r="H10">
        <v>15736.1456110174</v>
      </c>
    </row>
    <row r="11" spans="1:8" x14ac:dyDescent="0.25">
      <c r="A11">
        <v>1992</v>
      </c>
      <c r="B11">
        <v>63351.805122019599</v>
      </c>
      <c r="C11">
        <v>48360.0096136297</v>
      </c>
      <c r="D11">
        <v>66107.656868592094</v>
      </c>
      <c r="E11">
        <v>79424.319753395801</v>
      </c>
      <c r="F11">
        <v>35054.848748741497</v>
      </c>
      <c r="G11">
        <v>9176.4843382819508</v>
      </c>
      <c r="H11">
        <v>19439.8536958562</v>
      </c>
    </row>
    <row r="12" spans="1:8" x14ac:dyDescent="0.25">
      <c r="A12">
        <v>1993</v>
      </c>
      <c r="B12">
        <v>27819.0869911962</v>
      </c>
      <c r="C12">
        <v>146809.09668408299</v>
      </c>
      <c r="D12">
        <v>86313.833292848794</v>
      </c>
      <c r="E12">
        <v>53669.401258644997</v>
      </c>
      <c r="F12">
        <v>50861.988412436498</v>
      </c>
      <c r="G12">
        <v>10420.0554908833</v>
      </c>
      <c r="H12">
        <v>6286.3854138788402</v>
      </c>
    </row>
    <row r="13" spans="1:8" x14ac:dyDescent="0.25">
      <c r="A13">
        <v>1994</v>
      </c>
      <c r="B13">
        <v>52872.750288937103</v>
      </c>
      <c r="C13">
        <v>43379.441230128003</v>
      </c>
      <c r="D13">
        <v>133994.886601929</v>
      </c>
      <c r="E13">
        <v>69146.569006706995</v>
      </c>
      <c r="F13">
        <v>42812.3204963877</v>
      </c>
      <c r="G13">
        <v>15109.9180863811</v>
      </c>
      <c r="H13">
        <v>9212.1803919959602</v>
      </c>
    </row>
    <row r="14" spans="1:8" x14ac:dyDescent="0.25">
      <c r="A14">
        <v>1995</v>
      </c>
      <c r="B14">
        <v>67238.989073566903</v>
      </c>
      <c r="C14">
        <v>170705.760205161</v>
      </c>
      <c r="D14">
        <v>136642.84454767499</v>
      </c>
      <c r="E14">
        <v>86153.489383768494</v>
      </c>
      <c r="F14">
        <v>25516.256195008002</v>
      </c>
      <c r="G14">
        <v>8079.0633513962703</v>
      </c>
      <c r="H14">
        <v>7096.5695379072904</v>
      </c>
    </row>
    <row r="15" spans="1:8" x14ac:dyDescent="0.25">
      <c r="A15">
        <v>1996</v>
      </c>
      <c r="B15">
        <v>18471.477830142401</v>
      </c>
      <c r="C15">
        <v>105635.43269218699</v>
      </c>
      <c r="D15">
        <v>202119.46578026001</v>
      </c>
      <c r="E15">
        <v>53526.004456465598</v>
      </c>
      <c r="F15">
        <v>33523.249223123799</v>
      </c>
      <c r="G15">
        <v>9221.0669777880394</v>
      </c>
      <c r="H15">
        <v>7049.8413286302302</v>
      </c>
    </row>
    <row r="16" spans="1:8" x14ac:dyDescent="0.25">
      <c r="A16">
        <v>1997</v>
      </c>
      <c r="B16">
        <v>115244.241649823</v>
      </c>
      <c r="C16">
        <v>59045.742508659299</v>
      </c>
      <c r="D16">
        <v>117401.554717012</v>
      </c>
      <c r="E16">
        <v>81705.273086907197</v>
      </c>
      <c r="F16">
        <v>24173.416990002399</v>
      </c>
      <c r="G16">
        <v>12343.9200994891</v>
      </c>
      <c r="H16">
        <v>6606.3922768254597</v>
      </c>
    </row>
    <row r="17" spans="1:8" x14ac:dyDescent="0.25">
      <c r="A17">
        <v>1998</v>
      </c>
      <c r="B17">
        <v>12616.561252044299</v>
      </c>
      <c r="C17">
        <v>278897.68891916203</v>
      </c>
      <c r="D17">
        <v>83048.1638208519</v>
      </c>
      <c r="E17">
        <v>72368.588331141</v>
      </c>
      <c r="F17">
        <v>28148.8592814611</v>
      </c>
      <c r="G17">
        <v>11116.0300310653</v>
      </c>
      <c r="H17">
        <v>10036.2750202528</v>
      </c>
    </row>
    <row r="18" spans="1:8" x14ac:dyDescent="0.25">
      <c r="A18">
        <v>1999</v>
      </c>
      <c r="B18">
        <v>15748.233077834901</v>
      </c>
      <c r="C18">
        <v>31344.509076183502</v>
      </c>
      <c r="D18">
        <v>329712.80736897001</v>
      </c>
      <c r="E18">
        <v>48740.209634144499</v>
      </c>
      <c r="F18">
        <v>24288.838100197401</v>
      </c>
      <c r="G18">
        <v>8765.5076872243899</v>
      </c>
      <c r="H18">
        <v>21105.7211890537</v>
      </c>
    </row>
    <row r="19" spans="1:8" x14ac:dyDescent="0.25">
      <c r="A19">
        <v>2000</v>
      </c>
      <c r="B19">
        <v>46660.800118010702</v>
      </c>
      <c r="C19">
        <v>66900.653381714903</v>
      </c>
      <c r="D19">
        <v>41390.001269449203</v>
      </c>
      <c r="E19">
        <v>135385.89473870699</v>
      </c>
      <c r="F19">
        <v>20215.345086202899</v>
      </c>
      <c r="G19">
        <v>12622.9812391223</v>
      </c>
      <c r="H19">
        <v>18330.219712451399</v>
      </c>
    </row>
    <row r="20" spans="1:8" x14ac:dyDescent="0.25">
      <c r="A20">
        <v>2001</v>
      </c>
      <c r="B20">
        <v>14799.365103953</v>
      </c>
      <c r="C20">
        <v>148987.502045873</v>
      </c>
      <c r="D20">
        <v>84485.431904975703</v>
      </c>
      <c r="E20">
        <v>26636.462511539299</v>
      </c>
      <c r="F20">
        <v>20137.3590952712</v>
      </c>
      <c r="G20">
        <v>5799.5519086651902</v>
      </c>
      <c r="H20">
        <v>10752.151155989101</v>
      </c>
    </row>
    <row r="21" spans="1:8" x14ac:dyDescent="0.25">
      <c r="A21">
        <v>2002</v>
      </c>
      <c r="B21">
        <v>30906.2682736895</v>
      </c>
      <c r="C21">
        <v>66114.844242731706</v>
      </c>
      <c r="D21">
        <v>170384.10076110999</v>
      </c>
      <c r="E21">
        <v>38064.113043987403</v>
      </c>
      <c r="F21">
        <v>7614.0197018033696</v>
      </c>
      <c r="G21">
        <v>7347.9658315468496</v>
      </c>
      <c r="H21">
        <v>5363.50630204768</v>
      </c>
    </row>
    <row r="22" spans="1:8" x14ac:dyDescent="0.25">
      <c r="A22">
        <v>2003</v>
      </c>
      <c r="B22">
        <v>6396.1588077630704</v>
      </c>
      <c r="C22">
        <v>112714.846451897</v>
      </c>
      <c r="D22">
        <v>68101.638522994501</v>
      </c>
      <c r="E22">
        <v>71374.074774407898</v>
      </c>
      <c r="F22">
        <v>17700.977119909199</v>
      </c>
      <c r="G22">
        <v>4369.5263752457504</v>
      </c>
      <c r="H22">
        <v>11670.543562483699</v>
      </c>
    </row>
    <row r="23" spans="1:8" x14ac:dyDescent="0.25">
      <c r="A23">
        <v>2004</v>
      </c>
      <c r="B23">
        <v>33170.431733448902</v>
      </c>
      <c r="C23">
        <v>61997.528742081697</v>
      </c>
      <c r="D23">
        <v>122872.99213362701</v>
      </c>
      <c r="E23">
        <v>28827.256681008799</v>
      </c>
      <c r="F23">
        <v>23758.819399910699</v>
      </c>
      <c r="G23">
        <v>8628.3286140037108</v>
      </c>
      <c r="H23">
        <v>4310.4506055030197</v>
      </c>
    </row>
    <row r="24" spans="1:8" x14ac:dyDescent="0.25">
      <c r="A24">
        <v>2005</v>
      </c>
      <c r="B24">
        <v>12847.343549118101</v>
      </c>
      <c r="C24">
        <v>79613.913224767704</v>
      </c>
      <c r="D24">
        <v>57713.8399668153</v>
      </c>
      <c r="E24">
        <v>53323.2953536774</v>
      </c>
      <c r="F24">
        <v>9220.5984790867806</v>
      </c>
      <c r="G24">
        <v>13807.061808377999</v>
      </c>
      <c r="H24">
        <v>7154.0124326964497</v>
      </c>
    </row>
    <row r="25" spans="1:8" x14ac:dyDescent="0.25">
      <c r="A25">
        <v>2006</v>
      </c>
      <c r="B25">
        <v>44030.067154820797</v>
      </c>
      <c r="C25">
        <v>45462.639434558798</v>
      </c>
      <c r="D25">
        <v>99970.012724521104</v>
      </c>
      <c r="E25">
        <v>25165.1431405857</v>
      </c>
      <c r="F25">
        <v>13540.6585047195</v>
      </c>
      <c r="G25">
        <v>8198.5332641933401</v>
      </c>
      <c r="H25">
        <v>14854.025633166801</v>
      </c>
    </row>
    <row r="26" spans="1:8" x14ac:dyDescent="0.25">
      <c r="A26">
        <v>2007</v>
      </c>
      <c r="B26">
        <v>12608.3042939756</v>
      </c>
      <c r="C26">
        <v>157300.640187552</v>
      </c>
      <c r="D26">
        <v>81588.436840845301</v>
      </c>
      <c r="E26">
        <v>35166.589031917501</v>
      </c>
      <c r="F26">
        <v>13050.7268085262</v>
      </c>
      <c r="G26">
        <v>9671.3119323899991</v>
      </c>
      <c r="H26">
        <v>10687.014491678699</v>
      </c>
    </row>
    <row r="27" spans="1:8" x14ac:dyDescent="0.25">
      <c r="A27">
        <v>2008</v>
      </c>
      <c r="B27">
        <v>25292.864958361799</v>
      </c>
      <c r="C27">
        <v>57206.747611923303</v>
      </c>
      <c r="D27">
        <v>151327.03398172901</v>
      </c>
      <c r="E27">
        <v>46582.469208855502</v>
      </c>
      <c r="F27">
        <v>30739.448213842301</v>
      </c>
      <c r="G27">
        <v>7953.2164950650704</v>
      </c>
      <c r="H27">
        <v>5277.6137926839001</v>
      </c>
    </row>
    <row r="28" spans="1:8" x14ac:dyDescent="0.25">
      <c r="A28">
        <v>2009</v>
      </c>
      <c r="B28">
        <v>9815.8658184478609</v>
      </c>
      <c r="C28">
        <v>106298.332004379</v>
      </c>
      <c r="D28">
        <v>102905.252121004</v>
      </c>
      <c r="E28">
        <v>71044.072568463307</v>
      </c>
      <c r="F28">
        <v>18204.103273385699</v>
      </c>
      <c r="G28">
        <v>11211.227277514199</v>
      </c>
      <c r="H28">
        <v>11274.3680906297</v>
      </c>
    </row>
    <row r="29" spans="1:8" x14ac:dyDescent="0.25">
      <c r="A29">
        <v>2010</v>
      </c>
      <c r="B29">
        <v>20287.868686039299</v>
      </c>
      <c r="C29">
        <v>81749.635185755105</v>
      </c>
      <c r="D29">
        <v>145657.508669203</v>
      </c>
      <c r="E29">
        <v>71076.015214549494</v>
      </c>
      <c r="F29">
        <v>35863.122373447099</v>
      </c>
      <c r="G29">
        <v>15321.7060115643</v>
      </c>
      <c r="H29">
        <v>6984.1668732773196</v>
      </c>
    </row>
    <row r="30" spans="1:8" x14ac:dyDescent="0.25">
      <c r="A30">
        <v>2011</v>
      </c>
      <c r="B30">
        <v>4003.2863127280698</v>
      </c>
      <c r="C30">
        <v>141823.60018932101</v>
      </c>
      <c r="D30">
        <v>96126.019367593806</v>
      </c>
      <c r="E30">
        <v>96703.131595606596</v>
      </c>
      <c r="F30">
        <v>39306.428649913898</v>
      </c>
      <c r="G30">
        <v>26708.194852349901</v>
      </c>
      <c r="H30">
        <v>8273.0280657656403</v>
      </c>
    </row>
    <row r="31" spans="1:8" x14ac:dyDescent="0.25">
      <c r="A31">
        <v>2012</v>
      </c>
      <c r="B31">
        <v>6148.9066184426101</v>
      </c>
      <c r="C31">
        <v>57272.135782114601</v>
      </c>
      <c r="D31">
        <v>228288.116036594</v>
      </c>
      <c r="E31">
        <v>106847.755173604</v>
      </c>
      <c r="F31">
        <v>40230.105648501099</v>
      </c>
      <c r="G31">
        <v>16011.624594070199</v>
      </c>
      <c r="H31">
        <v>7700.9360006914003</v>
      </c>
    </row>
    <row r="32" spans="1:8" x14ac:dyDescent="0.25">
      <c r="A32">
        <v>2013</v>
      </c>
      <c r="B32">
        <v>4406.6189237396902</v>
      </c>
      <c r="C32">
        <v>53272.024526191701</v>
      </c>
      <c r="D32">
        <v>106946.93611153901</v>
      </c>
      <c r="E32">
        <v>181080.24933932099</v>
      </c>
      <c r="F32">
        <v>65686.966987582797</v>
      </c>
      <c r="G32">
        <v>20426.983272483802</v>
      </c>
      <c r="H32">
        <v>11721.839454327701</v>
      </c>
    </row>
    <row r="33" spans="1:8" x14ac:dyDescent="0.25">
      <c r="A33">
        <v>2014</v>
      </c>
      <c r="B33">
        <v>6823.3934204487696</v>
      </c>
      <c r="C33">
        <v>55523.117711664498</v>
      </c>
      <c r="D33">
        <v>106074.82920941099</v>
      </c>
      <c r="E33">
        <v>117807.047036014</v>
      </c>
      <c r="F33">
        <v>71211.279746372995</v>
      </c>
      <c r="G33">
        <v>24834.411853531099</v>
      </c>
      <c r="H33">
        <v>8111.8607225118903</v>
      </c>
    </row>
    <row r="34" spans="1:8" x14ac:dyDescent="0.25">
      <c r="A34">
        <v>2015</v>
      </c>
      <c r="B34">
        <v>2427.3759071201798</v>
      </c>
      <c r="C34">
        <v>94264.041935369096</v>
      </c>
      <c r="D34">
        <v>151241.8561877</v>
      </c>
      <c r="E34">
        <v>195620.24342853201</v>
      </c>
      <c r="F34">
        <v>39307.256188021704</v>
      </c>
      <c r="G34">
        <v>33535.786463162098</v>
      </c>
      <c r="H34">
        <v>7648.5678925022003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Fig 14.18a BiomassByAreaQ1</vt:lpstr>
      <vt:lpstr>Fig 14.18a BiomassByAreaQ3</vt:lpstr>
      <vt:lpstr>RecByAreaQ1</vt:lpstr>
      <vt:lpstr>RecByAreaQ3</vt:lpstr>
      <vt:lpstr>SSBByAreaQ1</vt:lpstr>
      <vt:lpstr>SSBByAreaQ3</vt:lpstr>
      <vt:lpstr>mo</vt:lpstr>
      <vt:lpstr>BiomassByAgeQ1-area1</vt:lpstr>
      <vt:lpstr>BiomassByAgeQ1-area2</vt:lpstr>
      <vt:lpstr>BiomassByAgeQ1-area3</vt:lpstr>
      <vt:lpstr>BiomassByAgeQ1-area4</vt:lpstr>
      <vt:lpstr>BiomassByAgeQ3-area1</vt:lpstr>
      <vt:lpstr>BiomassByAgeQ3-area2</vt:lpstr>
      <vt:lpstr>BiomassByAgeQ3-area3</vt:lpstr>
      <vt:lpstr>BiomassByAgeQ3-area4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De Oliveira (Cefas)</dc:creator>
  <cp:lastModifiedBy>De Oliveira</cp:lastModifiedBy>
  <dcterms:created xsi:type="dcterms:W3CDTF">2015-05-05T15:24:37Z</dcterms:created>
  <dcterms:modified xsi:type="dcterms:W3CDTF">2015-06-03T10:03:59Z</dcterms:modified>
</cp:coreProperties>
</file>