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"/>
    </mc:Choice>
  </mc:AlternateContent>
  <xr:revisionPtr revIDLastSave="0" documentId="8_{024A8F59-AF04-4378-BF0A-66EDE08EDA7C}" xr6:coauthVersionLast="45" xr6:coauthVersionMax="45" xr10:uidLastSave="{00000000-0000-0000-0000-000000000000}"/>
  <bookViews>
    <workbookView xWindow="-110" yWindow="-110" windowWidth="22780" windowHeight="14660" tabRatio="625" xr2:uid="{00000000-000D-0000-FFFF-FFFF00000000}"/>
  </bookViews>
  <sheets>
    <sheet name="1" sheetId="1" r:id="rId1"/>
    <sheet name="2" sheetId="2" r:id="rId2"/>
    <sheet name="3" sheetId="4" r:id="rId3"/>
    <sheet name="4" sheetId="7" r:id="rId4"/>
    <sheet name="5" sheetId="8" r:id="rId5"/>
    <sheet name="6" sheetId="9" r:id="rId6"/>
    <sheet name="7" sheetId="10" r:id="rId7"/>
    <sheet name="8" sheetId="11" r:id="rId8"/>
    <sheet name="9" sheetId="16" r:id="rId9"/>
  </sheets>
  <definedNames>
    <definedName name="_xlnm.Print_Area" localSheetId="0">'1'!$A$1:$J$66</definedName>
    <definedName name="_xlnm.Print_Area" localSheetId="1">'2'!$A$1:$J$66</definedName>
    <definedName name="_xlnm.Print_Area" localSheetId="2">'3'!$A$1:$J$66</definedName>
    <definedName name="_xlnm.Print_Area" localSheetId="3">'4'!$A$1:$I$66</definedName>
    <definedName name="_xlnm.Print_Area" localSheetId="4">'5'!$A$1:$J$66</definedName>
    <definedName name="_xlnm.Print_Area" localSheetId="5">'6'!$A$1:$I$66</definedName>
    <definedName name="_xlnm.Print_Area" localSheetId="6">'7'!$A$1:$J$66</definedName>
    <definedName name="_xlnm.Print_Area" localSheetId="7">'8'!$A$1:$C$66</definedName>
    <definedName name="_xlnm.Print_Area" localSheetId="8">'9'!$A$1:$K$42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1" l="1"/>
  <c r="E62" i="11" s="1"/>
  <c r="H62" i="10"/>
  <c r="J62" i="10" s="1"/>
  <c r="J61" i="10"/>
  <c r="J60" i="10"/>
  <c r="J59" i="10"/>
  <c r="J58" i="10"/>
  <c r="J57" i="10"/>
  <c r="J56" i="10"/>
  <c r="J55" i="10"/>
  <c r="J54" i="10"/>
  <c r="J53" i="10"/>
  <c r="J52" i="10"/>
  <c r="J51" i="10"/>
  <c r="J49" i="10"/>
  <c r="J48" i="10"/>
  <c r="J47" i="10"/>
  <c r="J45" i="10"/>
  <c r="J44" i="10"/>
  <c r="J43" i="10"/>
  <c r="J42" i="10"/>
  <c r="J41" i="10"/>
  <c r="J40" i="10"/>
  <c r="J39" i="10"/>
  <c r="J38" i="10"/>
  <c r="J37" i="10"/>
  <c r="J36" i="10"/>
  <c r="J34" i="10"/>
  <c r="J33" i="10"/>
  <c r="J32" i="10"/>
  <c r="J31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G47" i="4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1" i="10"/>
  <c r="G32" i="10"/>
  <c r="G33" i="10"/>
  <c r="G34" i="10"/>
  <c r="G36" i="10"/>
  <c r="G37" i="10"/>
  <c r="G38" i="10"/>
  <c r="G39" i="10"/>
  <c r="G40" i="10"/>
  <c r="G41" i="10"/>
  <c r="G42" i="10"/>
  <c r="G43" i="10"/>
  <c r="G44" i="10"/>
  <c r="G45" i="10"/>
  <c r="G47" i="10"/>
  <c r="G48" i="10"/>
  <c r="G49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5" i="10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1" i="9"/>
  <c r="G32" i="9"/>
  <c r="G33" i="9"/>
  <c r="G34" i="9"/>
  <c r="G36" i="9"/>
  <c r="G37" i="9"/>
  <c r="G38" i="9"/>
  <c r="G39" i="9"/>
  <c r="G40" i="9"/>
  <c r="G41" i="9"/>
  <c r="G42" i="9"/>
  <c r="G43" i="9"/>
  <c r="G44" i="9"/>
  <c r="G45" i="9"/>
  <c r="G47" i="9"/>
  <c r="G48" i="9"/>
  <c r="G49" i="9"/>
  <c r="G51" i="9"/>
  <c r="G52" i="9"/>
  <c r="G53" i="9"/>
  <c r="G54" i="9"/>
  <c r="G55" i="9"/>
  <c r="G56" i="9"/>
  <c r="G57" i="9"/>
  <c r="G58" i="9"/>
  <c r="G59" i="9"/>
  <c r="G60" i="9"/>
  <c r="G61" i="9"/>
  <c r="G62" i="9"/>
  <c r="G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1" i="9"/>
  <c r="D32" i="9"/>
  <c r="D33" i="9"/>
  <c r="D34" i="9"/>
  <c r="D36" i="9"/>
  <c r="D37" i="9"/>
  <c r="D38" i="9"/>
  <c r="D39" i="9"/>
  <c r="D40" i="9"/>
  <c r="D41" i="9"/>
  <c r="D42" i="9"/>
  <c r="D43" i="9"/>
  <c r="D44" i="9"/>
  <c r="D45" i="9"/>
  <c r="D47" i="9"/>
  <c r="D48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5" i="9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1" i="8"/>
  <c r="J32" i="8"/>
  <c r="J33" i="8"/>
  <c r="J34" i="8"/>
  <c r="J36" i="8"/>
  <c r="J37" i="8"/>
  <c r="J38" i="8"/>
  <c r="J39" i="8"/>
  <c r="J40" i="8"/>
  <c r="J41" i="8"/>
  <c r="J42" i="8"/>
  <c r="J43" i="8"/>
  <c r="J44" i="8"/>
  <c r="J45" i="8"/>
  <c r="J47" i="8"/>
  <c r="J48" i="8"/>
  <c r="J49" i="8"/>
  <c r="J51" i="8"/>
  <c r="J52" i="8"/>
  <c r="J53" i="8"/>
  <c r="J54" i="8"/>
  <c r="J55" i="8"/>
  <c r="J56" i="8"/>
  <c r="J57" i="8"/>
  <c r="J58" i="8"/>
  <c r="J59" i="8"/>
  <c r="J60" i="8"/>
  <c r="J61" i="8"/>
  <c r="J62" i="8"/>
  <c r="J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1" i="8"/>
  <c r="G32" i="8"/>
  <c r="G33" i="8"/>
  <c r="G34" i="8"/>
  <c r="G36" i="8"/>
  <c r="G37" i="8"/>
  <c r="G38" i="8"/>
  <c r="G39" i="8"/>
  <c r="G40" i="8"/>
  <c r="G41" i="8"/>
  <c r="G42" i="8"/>
  <c r="G43" i="8"/>
  <c r="G44" i="8"/>
  <c r="G45" i="8"/>
  <c r="G47" i="8"/>
  <c r="G48" i="8"/>
  <c r="G49" i="8"/>
  <c r="G51" i="8"/>
  <c r="G52" i="8"/>
  <c r="G53" i="8"/>
  <c r="G54" i="8"/>
  <c r="G55" i="8"/>
  <c r="G56" i="8"/>
  <c r="G57" i="8"/>
  <c r="G58" i="8"/>
  <c r="G59" i="8"/>
  <c r="G60" i="8"/>
  <c r="G61" i="8"/>
  <c r="G62" i="8"/>
  <c r="G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1" i="8"/>
  <c r="D32" i="8"/>
  <c r="D33" i="8"/>
  <c r="D34" i="8"/>
  <c r="D36" i="8"/>
  <c r="D37" i="8"/>
  <c r="D38" i="8"/>
  <c r="D39" i="8"/>
  <c r="D40" i="8"/>
  <c r="D41" i="8"/>
  <c r="D42" i="8"/>
  <c r="D43" i="8"/>
  <c r="D44" i="8"/>
  <c r="D45" i="8"/>
  <c r="D47" i="8"/>
  <c r="D48" i="8"/>
  <c r="D49" i="8"/>
  <c r="D51" i="8"/>
  <c r="D52" i="8"/>
  <c r="D53" i="8"/>
  <c r="D54" i="8"/>
  <c r="D55" i="8"/>
  <c r="D56" i="8"/>
  <c r="D57" i="8"/>
  <c r="D58" i="8"/>
  <c r="D59" i="8"/>
  <c r="D60" i="8"/>
  <c r="D61" i="8"/>
  <c r="D62" i="8"/>
  <c r="D5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7" i="7"/>
  <c r="G48" i="7"/>
  <c r="G49" i="7"/>
  <c r="G51" i="7"/>
  <c r="G52" i="7"/>
  <c r="G53" i="7"/>
  <c r="G54" i="7"/>
  <c r="G55" i="7"/>
  <c r="G56" i="7"/>
  <c r="G57" i="7"/>
  <c r="G58" i="7"/>
  <c r="G59" i="7"/>
  <c r="G60" i="7"/>
  <c r="G61" i="7"/>
  <c r="G62" i="7"/>
  <c r="G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1" i="7"/>
  <c r="D32" i="7"/>
  <c r="D33" i="7"/>
  <c r="D34" i="7"/>
  <c r="D36" i="7"/>
  <c r="D37" i="7"/>
  <c r="D38" i="7"/>
  <c r="D39" i="7"/>
  <c r="D40" i="7"/>
  <c r="D41" i="7"/>
  <c r="D42" i="7"/>
  <c r="D43" i="7"/>
  <c r="D44" i="7"/>
  <c r="D45" i="7"/>
  <c r="D47" i="7"/>
  <c r="D48" i="7"/>
  <c r="D49" i="7"/>
  <c r="D51" i="7"/>
  <c r="D52" i="7"/>
  <c r="D53" i="7"/>
  <c r="D54" i="7"/>
  <c r="D55" i="7"/>
  <c r="D56" i="7"/>
  <c r="D57" i="7"/>
  <c r="D58" i="7"/>
  <c r="D59" i="7"/>
  <c r="D60" i="7"/>
  <c r="D61" i="7"/>
  <c r="D62" i="7"/>
  <c r="D5" i="7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6" i="4"/>
  <c r="J37" i="4"/>
  <c r="J38" i="4"/>
  <c r="J39" i="4"/>
  <c r="J40" i="4"/>
  <c r="J41" i="4"/>
  <c r="J42" i="4"/>
  <c r="J43" i="4"/>
  <c r="J44" i="4"/>
  <c r="J45" i="4"/>
  <c r="J47" i="4"/>
  <c r="J48" i="4"/>
  <c r="J49" i="4"/>
  <c r="J51" i="4"/>
  <c r="J52" i="4"/>
  <c r="J53" i="4"/>
  <c r="J54" i="4"/>
  <c r="J55" i="4"/>
  <c r="J56" i="4"/>
  <c r="J57" i="4"/>
  <c r="J58" i="4"/>
  <c r="J59" i="4"/>
  <c r="J60" i="4"/>
  <c r="J61" i="4"/>
  <c r="J62" i="4"/>
  <c r="J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2" i="4"/>
  <c r="G33" i="4"/>
  <c r="G34" i="4"/>
  <c r="G36" i="4"/>
  <c r="G37" i="4"/>
  <c r="G38" i="4"/>
  <c r="G39" i="4"/>
  <c r="G40" i="4"/>
  <c r="G41" i="4"/>
  <c r="G42" i="4"/>
  <c r="G43" i="4"/>
  <c r="G44" i="4"/>
  <c r="G45" i="4"/>
  <c r="G48" i="4"/>
  <c r="G49" i="4"/>
  <c r="G51" i="4"/>
  <c r="G52" i="4"/>
  <c r="G53" i="4"/>
  <c r="G54" i="4"/>
  <c r="G55" i="4"/>
  <c r="G56" i="4"/>
  <c r="G57" i="4"/>
  <c r="G58" i="4"/>
  <c r="G59" i="4"/>
  <c r="G60" i="4"/>
  <c r="G61" i="4"/>
  <c r="G62" i="4"/>
  <c r="G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1" i="4"/>
  <c r="D32" i="4"/>
  <c r="D33" i="4"/>
  <c r="D34" i="4"/>
  <c r="D36" i="4"/>
  <c r="D37" i="4"/>
  <c r="D38" i="4"/>
  <c r="D39" i="4"/>
  <c r="D40" i="4"/>
  <c r="D41" i="4"/>
  <c r="D42" i="4"/>
  <c r="D43" i="4"/>
  <c r="D44" i="4"/>
  <c r="D45" i="4"/>
  <c r="D47" i="4"/>
  <c r="D48" i="4"/>
  <c r="D49" i="4"/>
  <c r="D51" i="4"/>
  <c r="D52" i="4"/>
  <c r="D53" i="4"/>
  <c r="D54" i="4"/>
  <c r="D55" i="4"/>
  <c r="D56" i="4"/>
  <c r="D57" i="4"/>
  <c r="D58" i="4"/>
  <c r="D59" i="4"/>
  <c r="D60" i="4"/>
  <c r="D61" i="4"/>
  <c r="D62" i="4"/>
  <c r="D5" i="4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3" i="2"/>
  <c r="J34" i="2"/>
  <c r="J36" i="2"/>
  <c r="J37" i="2"/>
  <c r="J38" i="2"/>
  <c r="J39" i="2"/>
  <c r="J40" i="2"/>
  <c r="J41" i="2"/>
  <c r="J42" i="2"/>
  <c r="J43" i="2"/>
  <c r="J44" i="2"/>
  <c r="J45" i="2"/>
  <c r="J47" i="2"/>
  <c r="J48" i="2"/>
  <c r="J49" i="2"/>
  <c r="J51" i="2"/>
  <c r="J52" i="2"/>
  <c r="J53" i="2"/>
  <c r="J54" i="2"/>
  <c r="J55" i="2"/>
  <c r="J56" i="2"/>
  <c r="J57" i="2"/>
  <c r="J58" i="2"/>
  <c r="J59" i="2"/>
  <c r="J60" i="2"/>
  <c r="J61" i="2"/>
  <c r="J62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34" i="2"/>
  <c r="G36" i="2"/>
  <c r="G37" i="2"/>
  <c r="G38" i="2"/>
  <c r="G39" i="2"/>
  <c r="G40" i="2"/>
  <c r="G41" i="2"/>
  <c r="G42" i="2"/>
  <c r="G43" i="2"/>
  <c r="G44" i="2"/>
  <c r="G45" i="2"/>
  <c r="G47" i="2"/>
  <c r="G48" i="2"/>
  <c r="G49" i="2"/>
  <c r="G51" i="2"/>
  <c r="G52" i="2"/>
  <c r="G53" i="2"/>
  <c r="G54" i="2"/>
  <c r="G55" i="2"/>
  <c r="G56" i="2"/>
  <c r="G57" i="2"/>
  <c r="G58" i="2"/>
  <c r="G59" i="2"/>
  <c r="G60" i="2"/>
  <c r="G61" i="2"/>
  <c r="G62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7" i="2"/>
  <c r="D48" i="2"/>
  <c r="D49" i="2"/>
  <c r="D51" i="2"/>
  <c r="D52" i="2"/>
  <c r="D53" i="2"/>
  <c r="D54" i="2"/>
  <c r="D55" i="2"/>
  <c r="D56" i="2"/>
  <c r="D57" i="2"/>
  <c r="D58" i="2"/>
  <c r="D59" i="2"/>
  <c r="D60" i="2"/>
  <c r="D61" i="2"/>
  <c r="D62" i="2"/>
  <c r="D5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5" i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1" i="10"/>
  <c r="D32" i="10"/>
  <c r="D33" i="10"/>
  <c r="D34" i="10"/>
  <c r="D36" i="10"/>
  <c r="D37" i="10"/>
  <c r="D38" i="10"/>
  <c r="D39" i="10"/>
  <c r="D40" i="10"/>
  <c r="D41" i="10"/>
  <c r="D42" i="10"/>
  <c r="D43" i="10"/>
  <c r="D44" i="10"/>
  <c r="D45" i="10"/>
  <c r="D47" i="10"/>
  <c r="D48" i="10"/>
  <c r="D49" i="10"/>
  <c r="D51" i="10"/>
  <c r="D52" i="10"/>
  <c r="D53" i="10"/>
  <c r="D54" i="10"/>
  <c r="D55" i="10"/>
  <c r="D56" i="10"/>
  <c r="D57" i="10"/>
  <c r="D58" i="10"/>
  <c r="D59" i="10"/>
  <c r="D60" i="10"/>
  <c r="D61" i="10"/>
  <c r="D5" i="10"/>
  <c r="B62" i="10" l="1"/>
  <c r="D62" i="10" s="1"/>
</calcChain>
</file>

<file path=xl/sharedStrings.xml><?xml version="1.0" encoding="utf-8"?>
<sst xmlns="http://schemas.openxmlformats.org/spreadsheetml/2006/main" count="839" uniqueCount="108">
  <si>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</si>
  <si>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</si>
  <si>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</si>
  <si>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</si>
  <si>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</si>
  <si>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</si>
  <si>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</si>
  <si>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</si>
  <si>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</si>
  <si>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</si>
  <si>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</si>
  <si>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</si>
  <si>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</si>
  <si>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</si>
  <si>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</si>
  <si>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</si>
  <si>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</si>
  <si>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</si>
  <si>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</si>
  <si>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</si>
  <si>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</si>
  <si>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</si>
  <si>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</si>
  <si>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</si>
  <si>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</si>
  <si>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</si>
  <si>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</si>
  <si>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</si>
  <si>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</si>
  <si>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</si>
  <si>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</si>
  <si>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</si>
  <si>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</si>
  <si>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</si>
  <si>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</si>
  <si>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</si>
  <si>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</si>
  <si>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</si>
  <si>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</si>
  <si>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</si>
  <si>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</si>
  <si>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</si>
  <si>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</si>
  <si>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</si>
  <si>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</si>
  <si>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</si>
  <si>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</si>
  <si>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</si>
  <si>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</si>
  <si>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</si>
  <si>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</si>
  <si>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</si>
  <si>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</si>
  <si>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</si>
  <si>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</si>
  <si>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NA</t>
  </si>
  <si>
    <t>Midtown*</t>
  </si>
  <si>
    <t>Upton/Druid Heights*</t>
  </si>
  <si>
    <t xml:space="preserve">NA = Data not available due to major modifications in Census geographies from 2000 to 2010. </t>
  </si>
  <si>
    <t>Hispanic</t>
  </si>
  <si>
    <t>Age - 65+</t>
  </si>
  <si>
    <t>Average Household Size</t>
  </si>
  <si>
    <t>Median Household Income</t>
  </si>
  <si>
    <t>Greater Roland Park/Poplar Hill</t>
  </si>
  <si>
    <t>Source: U.S. Census</t>
  </si>
  <si>
    <t>00-10 Change</t>
  </si>
  <si>
    <t>Less than $25,000</t>
  </si>
  <si>
    <t>$25,000 -$40,000</t>
  </si>
  <si>
    <t>$40,000 -$60,000</t>
  </si>
  <si>
    <t>$60,000 -$75,000</t>
  </si>
  <si>
    <t>$75,000+</t>
  </si>
  <si>
    <t>Racial Diversity Index</t>
  </si>
  <si>
    <t>Edmondson Village</t>
  </si>
  <si>
    <t>For more information, visit http://www.bniajfi.org.</t>
  </si>
  <si>
    <t>Population</t>
  </si>
  <si>
    <t>Total</t>
  </si>
  <si>
    <t>Male</t>
  </si>
  <si>
    <t>Female</t>
  </si>
  <si>
    <t>Percent population that a particular race or ethnicity.</t>
  </si>
  <si>
    <t>White</t>
  </si>
  <si>
    <t>2010*</t>
  </si>
  <si>
    <t>Pacific Islander</t>
  </si>
  <si>
    <t>Native American</t>
  </si>
  <si>
    <t>Asian</t>
  </si>
  <si>
    <t>Race/Ethnicity</t>
  </si>
  <si>
    <t>18 to 24</t>
  </si>
  <si>
    <t>25 to 44</t>
  </si>
  <si>
    <t>Percent population that is a particular age.</t>
  </si>
  <si>
    <t>0 to 17</t>
  </si>
  <si>
    <t>Age</t>
  </si>
  <si>
    <t>45 to 64</t>
  </si>
  <si>
    <t>Households</t>
  </si>
  <si>
    <t>The probability that two people picked at random will be of a different race/ethnicity.</t>
  </si>
  <si>
    <t>Source: U.S. Census, American Community Survey (ACS)</t>
  </si>
  <si>
    <t>Total number of households</t>
  </si>
  <si>
    <t>Percent of families with related children aged 18 years and under</t>
  </si>
  <si>
    <t>Average number of persons per households</t>
  </si>
  <si>
    <t>Percentage of households with median household income in each of the income quintiles</t>
  </si>
  <si>
    <t>Black/African-American</t>
  </si>
  <si>
    <t>Familes with Related Kids</t>
  </si>
  <si>
    <t>Total Households</t>
  </si>
  <si>
    <t>Houshold Earnings</t>
  </si>
  <si>
    <t>Persons of Two or More Races</t>
  </si>
  <si>
    <t>Other Race</t>
  </si>
  <si>
    <r>
      <t>2006-2010*</t>
    </r>
    <r>
      <rPr>
        <b/>
        <sz val="11"/>
        <color theme="1"/>
        <rFont val="Calibri"/>
        <family val="2"/>
      </rPr>
      <t>†</t>
    </r>
  </si>
  <si>
    <t>† 2000 Census data not directly comparable to 2006-2010 ACS data.</t>
  </si>
  <si>
    <t>* 2010 data using new 2010 CSA boundaries. CSA boundaries were modified slightly due to modifications in Census geographies from 2000 to 2010.</t>
  </si>
  <si>
    <t>2006-2010*†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</si>
</sst>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"/>
    <numFmt numFmtId="165" formatCode="0.0%"/>
    <numFmt numFmtId="166" formatCode="&quot;$&quot;#,##0"/>
    <numFmt numFmtId="167" formatCode="#,##0.0"/>
  </numFmts>
  <fonts count="41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yriad Pro"/>
      <family val="2"/>
    </font>
    <font>
      <sz val="9"/>
      <color theme="1"/>
      <name val="Myriad Pro"/>
      <family val="2"/>
    </font>
    <font>
      <i/>
      <sz val="11"/>
      <color theme="1"/>
      <name val="Myriad Pro"/>
      <family val="2"/>
    </font>
    <font>
      <b/>
      <sz val="11"/>
      <color theme="1"/>
      <name val="Myriad Pro"/>
      <family val="2"/>
    </font>
    <font>
      <b/>
      <sz val="9"/>
      <color theme="1"/>
      <name val="Myriad Pro"/>
      <family val="2"/>
    </font>
    <font>
      <i/>
      <sz val="9"/>
      <color theme="0"/>
      <name val="Myriad Pro"/>
      <family val="2"/>
    </font>
    <font>
      <b/>
      <sz val="14"/>
      <color theme="0"/>
      <name val="Myriad Pro"/>
      <family val="2"/>
    </font>
    <font>
      <sz val="14"/>
      <color theme="0"/>
      <name val="Myriad Pro"/>
      <family val="2"/>
    </font>
    <font>
      <sz val="11"/>
      <name val="Myriad Pro"/>
      <family val="2"/>
    </font>
    <font>
      <b/>
      <sz val="10"/>
      <color theme="1"/>
      <name val="Adobe Garamond Pro"/>
      <family val="1"/>
    </font>
    <font>
      <b/>
      <sz val="11"/>
      <color theme="1"/>
      <name val="Myriad Pro"/>
      <family val="2"/>
    </font>
    <font>
      <i/>
      <sz val="11"/>
      <color theme="1"/>
      <name val="Myriad Pro"/>
      <family val="2"/>
    </font>
    <font>
      <sz val="11"/>
      <color theme="1"/>
      <name val="Myriad Pro"/>
      <family val="2"/>
    </font>
    <font>
      <b/>
      <sz val="11"/>
      <name val="Myriad Pro"/>
      <family val="2"/>
    </font>
    <font>
      <i/>
      <sz val="11"/>
      <name val="Myriad Pro"/>
      <family val="2"/>
    </font>
    <font>
      <sz val="11"/>
      <name val="Myriad Pro"/>
      <family val="2"/>
    </font>
    <font>
      <i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1"/>
      <name val="Myriad Pro"/>
      <family val="2"/>
    </font>
    <font>
      <b/>
      <sz val="14"/>
      <color theme="1"/>
      <name val="Myriad Pro"/>
      <family val="2"/>
    </font>
    <font>
      <b/>
      <sz val="14"/>
      <color theme="0"/>
      <name val="Myriad Pro"/>
    </font>
    <font>
      <b/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6" applyNumberFormat="0" applyAlignment="0" applyProtection="0"/>
    <xf numFmtId="0" fontId="6" fillId="28" borderId="7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6" applyNumberFormat="0" applyAlignment="0" applyProtection="0"/>
    <xf numFmtId="0" fontId="13" fillId="0" borderId="11" applyNumberFormat="0" applyFill="0" applyAlignment="0" applyProtection="0"/>
    <xf numFmtId="0" fontId="14" fillId="31" borderId="0" applyNumberFormat="0" applyBorder="0" applyAlignment="0" applyProtection="0"/>
    <xf numFmtId="0" fontId="2" fillId="32" borderId="12" applyNumberFormat="0" applyFont="0" applyAlignment="0" applyProtection="0"/>
    <xf numFmtId="0" fontId="15" fillId="27" borderId="13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0" applyNumberFormat="0" applyFill="0" applyBorder="0" applyAlignment="0" applyProtection="0"/>
  </cellStyleXfs>
  <cellXfs count="249">
    <xf numFmtId="0" fontId="0" fillId="0" borderId="0" xfId="0"/>
    <xf numFmtId="0" fontId="19" fillId="0" borderId="0" xfId="0" applyFont="1"/>
    <xf numFmtId="1" fontId="19" fillId="33" borderId="16" xfId="0" applyNumberFormat="1" applyFont="1" applyFill="1" applyBorder="1"/>
    <xf numFmtId="1" fontId="19" fillId="0" borderId="16" xfId="0" applyNumberFormat="1" applyFont="1" applyBorder="1"/>
    <xf numFmtId="0" fontId="22" fillId="34" borderId="15" xfId="0" applyFont="1" applyFill="1" applyBorder="1" applyAlignment="1">
      <alignment horizontal="center" vertical="center" wrapText="1"/>
    </xf>
    <xf numFmtId="0" fontId="22" fillId="34" borderId="17" xfId="0" applyFont="1" applyFill="1" applyBorder="1" applyAlignment="1">
      <alignment horizontal="center" vertical="center" wrapText="1"/>
    </xf>
    <xf numFmtId="0" fontId="23" fillId="0" borderId="0" xfId="0" applyFont="1"/>
    <xf numFmtId="0" fontId="22" fillId="34" borderId="16" xfId="0" applyFont="1" applyFill="1" applyBorder="1" applyAlignment="1">
      <alignment horizontal="center" vertical="center" wrapText="1"/>
    </xf>
    <xf numFmtId="165" fontId="19" fillId="0" borderId="0" xfId="0" applyNumberFormat="1" applyFont="1"/>
    <xf numFmtId="3" fontId="19" fillId="33" borderId="15" xfId="0" applyNumberFormat="1" applyFont="1" applyFill="1" applyBorder="1" applyAlignment="1">
      <alignment horizontal="center"/>
    </xf>
    <xf numFmtId="3" fontId="19" fillId="0" borderId="15" xfId="0" applyNumberFormat="1" applyFont="1" applyFill="1" applyBorder="1" applyAlignment="1">
      <alignment horizontal="center"/>
    </xf>
    <xf numFmtId="165" fontId="19" fillId="0" borderId="0" xfId="0" applyNumberFormat="1" applyFont="1" applyFill="1"/>
    <xf numFmtId="165" fontId="28" fillId="0" borderId="0" xfId="0" applyNumberFormat="1" applyFont="1" applyFill="1" applyBorder="1" applyAlignment="1">
      <alignment horizontal="center"/>
    </xf>
    <xf numFmtId="164" fontId="19" fillId="0" borderId="0" xfId="0" applyNumberFormat="1" applyFont="1"/>
    <xf numFmtId="164" fontId="19" fillId="0" borderId="0" xfId="0" applyNumberFormat="1" applyFont="1" applyFill="1"/>
    <xf numFmtId="0" fontId="19" fillId="0" borderId="0" xfId="0" applyFont="1" applyFill="1"/>
    <xf numFmtId="3" fontId="19" fillId="33" borderId="16" xfId="0" applyNumberFormat="1" applyFont="1" applyFill="1" applyBorder="1" applyAlignment="1">
      <alignment horizontal="center"/>
    </xf>
    <xf numFmtId="165" fontId="21" fillId="33" borderId="15" xfId="39" applyNumberFormat="1" applyFont="1" applyFill="1" applyBorder="1" applyAlignment="1">
      <alignment horizontal="center"/>
    </xf>
    <xf numFmtId="3" fontId="21" fillId="33" borderId="16" xfId="0" applyNumberFormat="1" applyFont="1" applyFill="1" applyBorder="1" applyAlignment="1">
      <alignment horizontal="center"/>
    </xf>
    <xf numFmtId="1" fontId="21" fillId="33" borderId="15" xfId="0" applyNumberFormat="1" applyFont="1" applyFill="1" applyBorder="1" applyAlignment="1">
      <alignment horizontal="center"/>
    </xf>
    <xf numFmtId="3" fontId="21" fillId="0" borderId="15" xfId="0" applyNumberFormat="1" applyFont="1" applyFill="1" applyBorder="1" applyAlignment="1">
      <alignment horizontal="center"/>
    </xf>
    <xf numFmtId="2" fontId="21" fillId="0" borderId="17" xfId="0" applyNumberFormat="1" applyFont="1" applyBorder="1" applyAlignment="1">
      <alignment horizontal="center"/>
    </xf>
    <xf numFmtId="2" fontId="21" fillId="0" borderId="15" xfId="0" applyNumberFormat="1" applyFont="1" applyBorder="1" applyAlignment="1">
      <alignment horizontal="center"/>
    </xf>
    <xf numFmtId="164" fontId="19" fillId="33" borderId="16" xfId="0" applyNumberFormat="1" applyFont="1" applyFill="1" applyBorder="1" applyAlignment="1">
      <alignment horizontal="center"/>
    </xf>
    <xf numFmtId="164" fontId="19" fillId="33" borderId="15" xfId="0" applyNumberFormat="1" applyFont="1" applyFill="1" applyBorder="1" applyAlignment="1">
      <alignment horizontal="center"/>
    </xf>
    <xf numFmtId="164" fontId="19" fillId="0" borderId="16" xfId="0" applyNumberFormat="1" applyFont="1" applyFill="1" applyBorder="1" applyAlignment="1">
      <alignment horizontal="center"/>
    </xf>
    <xf numFmtId="164" fontId="21" fillId="33" borderId="15" xfId="0" applyNumberFormat="1" applyFont="1" applyFill="1" applyBorder="1" applyAlignment="1">
      <alignment horizontal="center"/>
    </xf>
    <xf numFmtId="164" fontId="19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center"/>
    </xf>
    <xf numFmtId="164" fontId="29" fillId="34" borderId="18" xfId="0" applyNumberFormat="1" applyFont="1" applyFill="1" applyBorder="1" applyAlignment="1">
      <alignment horizontal="center"/>
    </xf>
    <xf numFmtId="164" fontId="29" fillId="34" borderId="21" xfId="0" applyNumberFormat="1" applyFont="1" applyFill="1" applyBorder="1" applyAlignment="1">
      <alignment horizontal="center"/>
    </xf>
    <xf numFmtId="164" fontId="27" fillId="33" borderId="15" xfId="0" applyNumberFormat="1" applyFont="1" applyFill="1" applyBorder="1" applyAlignment="1">
      <alignment horizontal="center"/>
    </xf>
    <xf numFmtId="164" fontId="27" fillId="0" borderId="15" xfId="0" applyNumberFormat="1" applyFont="1" applyFill="1" applyBorder="1" applyAlignment="1">
      <alignment horizontal="center"/>
    </xf>
    <xf numFmtId="164" fontId="1" fillId="34" borderId="19" xfId="0" applyNumberFormat="1" applyFont="1" applyFill="1" applyBorder="1" applyAlignment="1">
      <alignment horizontal="center"/>
    </xf>
    <xf numFmtId="3" fontId="21" fillId="33" borderId="15" xfId="0" applyNumberFormat="1" applyFont="1" applyFill="1" applyBorder="1" applyAlignment="1">
      <alignment horizontal="center"/>
    </xf>
    <xf numFmtId="3" fontId="22" fillId="36" borderId="19" xfId="0" applyNumberFormat="1" applyFont="1" applyFill="1" applyBorder="1" applyAlignment="1">
      <alignment horizontal="center"/>
    </xf>
    <xf numFmtId="164" fontId="1" fillId="34" borderId="18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2" fontId="19" fillId="0" borderId="15" xfId="0" applyNumberFormat="1" applyFont="1" applyBorder="1" applyAlignment="1">
      <alignment horizontal="center"/>
    </xf>
    <xf numFmtId="2" fontId="21" fillId="33" borderId="15" xfId="0" applyNumberFormat="1" applyFont="1" applyFill="1" applyBorder="1" applyAlignment="1">
      <alignment horizontal="center"/>
    </xf>
    <xf numFmtId="2" fontId="1" fillId="34" borderId="19" xfId="0" applyNumberFormat="1" applyFont="1" applyFill="1" applyBorder="1" applyAlignment="1">
      <alignment horizontal="center"/>
    </xf>
    <xf numFmtId="3" fontId="19" fillId="0" borderId="0" xfId="0" applyNumberFormat="1" applyFont="1"/>
    <xf numFmtId="164" fontId="19" fillId="33" borderId="17" xfId="0" applyNumberFormat="1" applyFont="1" applyFill="1" applyBorder="1" applyAlignment="1">
      <alignment horizontal="center"/>
    </xf>
    <xf numFmtId="164" fontId="19" fillId="0" borderId="17" xfId="0" applyNumberFormat="1" applyFont="1" applyFill="1" applyBorder="1" applyAlignment="1">
      <alignment horizontal="center"/>
    </xf>
    <xf numFmtId="164" fontId="27" fillId="33" borderId="17" xfId="0" applyNumberFormat="1" applyFont="1" applyFill="1" applyBorder="1" applyAlignment="1">
      <alignment horizontal="center"/>
    </xf>
    <xf numFmtId="164" fontId="27" fillId="0" borderId="17" xfId="0" applyNumberFormat="1" applyFont="1" applyFill="1" applyBorder="1" applyAlignment="1">
      <alignment horizontal="center"/>
    </xf>
    <xf numFmtId="166" fontId="19" fillId="33" borderId="17" xfId="0" applyNumberFormat="1" applyFont="1" applyFill="1" applyBorder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166" fontId="1" fillId="34" borderId="20" xfId="0" applyNumberFormat="1" applyFont="1" applyFill="1" applyBorder="1" applyAlignment="1">
      <alignment horizontal="center"/>
    </xf>
    <xf numFmtId="0" fontId="22" fillId="34" borderId="23" xfId="0" applyFont="1" applyFill="1" applyBorder="1" applyAlignment="1">
      <alignment horizontal="center" vertical="center" wrapText="1"/>
    </xf>
    <xf numFmtId="167" fontId="19" fillId="33" borderId="23" xfId="0" applyNumberFormat="1" applyFont="1" applyFill="1" applyBorder="1" applyAlignment="1">
      <alignment horizontal="center"/>
    </xf>
    <xf numFmtId="167" fontId="29" fillId="34" borderId="20" xfId="0" applyNumberFormat="1" applyFont="1" applyFill="1" applyBorder="1" applyAlignment="1">
      <alignment horizontal="center"/>
    </xf>
    <xf numFmtId="167" fontId="30" fillId="33" borderId="23" xfId="0" applyNumberFormat="1" applyFont="1" applyFill="1" applyBorder="1" applyAlignment="1">
      <alignment horizontal="center"/>
    </xf>
    <xf numFmtId="167" fontId="19" fillId="0" borderId="23" xfId="0" applyNumberFormat="1" applyFont="1" applyFill="1" applyBorder="1" applyAlignment="1">
      <alignment horizontal="center"/>
    </xf>
    <xf numFmtId="167" fontId="30" fillId="0" borderId="23" xfId="0" applyNumberFormat="1" applyFont="1" applyFill="1" applyBorder="1" applyAlignment="1">
      <alignment horizontal="center"/>
    </xf>
    <xf numFmtId="164" fontId="19" fillId="33" borderId="23" xfId="0" applyNumberFormat="1" applyFont="1" applyFill="1" applyBorder="1" applyAlignment="1">
      <alignment horizontal="center"/>
    </xf>
    <xf numFmtId="0" fontId="22" fillId="34" borderId="0" xfId="0" applyFont="1" applyFill="1" applyBorder="1" applyAlignment="1">
      <alignment horizontal="center" vertical="center" wrapText="1"/>
    </xf>
    <xf numFmtId="164" fontId="19" fillId="0" borderId="23" xfId="0" applyNumberFormat="1" applyFont="1" applyFill="1" applyBorder="1" applyAlignment="1">
      <alignment horizontal="center"/>
    </xf>
    <xf numFmtId="164" fontId="27" fillId="33" borderId="23" xfId="0" applyNumberFormat="1" applyFont="1" applyFill="1" applyBorder="1" applyAlignment="1">
      <alignment horizontal="center"/>
    </xf>
    <xf numFmtId="164" fontId="27" fillId="0" borderId="23" xfId="0" applyNumberFormat="1" applyFont="1" applyFill="1" applyBorder="1" applyAlignment="1">
      <alignment horizontal="center"/>
    </xf>
    <xf numFmtId="0" fontId="22" fillId="34" borderId="1" xfId="0" applyFont="1" applyFill="1" applyBorder="1" applyAlignment="1">
      <alignment horizontal="center" vertical="center" wrapText="1"/>
    </xf>
    <xf numFmtId="167" fontId="19" fillId="33" borderId="1" xfId="0" applyNumberFormat="1" applyFont="1" applyFill="1" applyBorder="1" applyAlignment="1">
      <alignment horizontal="center"/>
    </xf>
    <xf numFmtId="3" fontId="19" fillId="0" borderId="16" xfId="0" applyNumberFormat="1" applyFont="1" applyFill="1" applyBorder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4" fontId="21" fillId="0" borderId="16" xfId="0" applyNumberFormat="1" applyFont="1" applyFill="1" applyBorder="1" applyAlignment="1">
      <alignment horizontal="center"/>
    </xf>
    <xf numFmtId="1" fontId="21" fillId="0" borderId="16" xfId="0" applyNumberFormat="1" applyFont="1" applyFill="1" applyBorder="1" applyAlignment="1">
      <alignment horizontal="center"/>
    </xf>
    <xf numFmtId="2" fontId="21" fillId="0" borderId="15" xfId="0" applyNumberFormat="1" applyFont="1" applyFill="1" applyBorder="1" applyAlignment="1">
      <alignment horizontal="center"/>
    </xf>
    <xf numFmtId="2" fontId="21" fillId="0" borderId="25" xfId="0" applyNumberFormat="1" applyFont="1" applyFill="1" applyBorder="1" applyAlignment="1">
      <alignment horizontal="center"/>
    </xf>
    <xf numFmtId="167" fontId="30" fillId="0" borderId="17" xfId="0" applyNumberFormat="1" applyFont="1" applyFill="1" applyBorder="1" applyAlignment="1">
      <alignment horizontal="center"/>
    </xf>
    <xf numFmtId="167" fontId="19" fillId="33" borderId="17" xfId="0" applyNumberFormat="1" applyFont="1" applyFill="1" applyBorder="1" applyAlignment="1">
      <alignment horizontal="center"/>
    </xf>
    <xf numFmtId="167" fontId="19" fillId="0" borderId="17" xfId="0" applyNumberFormat="1" applyFont="1" applyFill="1" applyBorder="1" applyAlignment="1">
      <alignment horizontal="center"/>
    </xf>
    <xf numFmtId="167" fontId="30" fillId="33" borderId="17" xfId="0" applyNumberFormat="1" applyFont="1" applyFill="1" applyBorder="1" applyAlignment="1">
      <alignment horizontal="center"/>
    </xf>
    <xf numFmtId="3" fontId="32" fillId="34" borderId="19" xfId="0" applyNumberFormat="1" applyFont="1" applyFill="1" applyBorder="1" applyAlignment="1">
      <alignment horizontal="center"/>
    </xf>
    <xf numFmtId="3" fontId="29" fillId="34" borderId="19" xfId="0" applyNumberFormat="1" applyFont="1" applyFill="1" applyBorder="1" applyAlignment="1">
      <alignment horizontal="center"/>
    </xf>
    <xf numFmtId="3" fontId="32" fillId="34" borderId="18" xfId="0" applyNumberFormat="1" applyFont="1" applyFill="1" applyBorder="1" applyAlignment="1">
      <alignment horizontal="center"/>
    </xf>
    <xf numFmtId="167" fontId="29" fillId="34" borderId="24" xfId="0" applyNumberFormat="1" applyFont="1" applyFill="1" applyBorder="1" applyAlignment="1">
      <alignment horizontal="center"/>
    </xf>
    <xf numFmtId="167" fontId="29" fillId="34" borderId="26" xfId="0" applyNumberFormat="1" applyFont="1" applyFill="1" applyBorder="1" applyAlignment="1">
      <alignment horizontal="center"/>
    </xf>
    <xf numFmtId="164" fontId="31" fillId="33" borderId="23" xfId="0" applyNumberFormat="1" applyFont="1" applyFill="1" applyBorder="1" applyAlignment="1">
      <alignment horizontal="center"/>
    </xf>
    <xf numFmtId="164" fontId="29" fillId="36" borderId="19" xfId="0" applyNumberFormat="1" applyFont="1" applyFill="1" applyBorder="1" applyAlignment="1">
      <alignment horizontal="center"/>
    </xf>
    <xf numFmtId="164" fontId="29" fillId="34" borderId="20" xfId="0" applyNumberFormat="1" applyFont="1" applyFill="1" applyBorder="1" applyAlignment="1">
      <alignment horizontal="center"/>
    </xf>
    <xf numFmtId="164" fontId="29" fillId="34" borderId="24" xfId="0" applyNumberFormat="1" applyFont="1" applyFill="1" applyBorder="1" applyAlignment="1">
      <alignment horizontal="center"/>
    </xf>
    <xf numFmtId="0" fontId="22" fillId="34" borderId="25" xfId="0" applyFont="1" applyFill="1" applyBorder="1" applyAlignment="1">
      <alignment horizontal="center" vertical="center" wrapText="1"/>
    </xf>
    <xf numFmtId="164" fontId="19" fillId="3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>
      <alignment horizontal="center"/>
    </xf>
    <xf numFmtId="164" fontId="21" fillId="33" borderId="25" xfId="0" applyNumberFormat="1" applyFont="1" applyFill="1" applyBorder="1" applyAlignment="1">
      <alignment horizontal="center"/>
    </xf>
    <xf numFmtId="164" fontId="21" fillId="0" borderId="25" xfId="0" applyNumberFormat="1" applyFont="1" applyFill="1" applyBorder="1" applyAlignment="1">
      <alignment horizontal="center"/>
    </xf>
    <xf numFmtId="164" fontId="29" fillId="34" borderId="22" xfId="0" applyNumberFormat="1" applyFont="1" applyFill="1" applyBorder="1" applyAlignment="1">
      <alignment horizontal="center"/>
    </xf>
    <xf numFmtId="164" fontId="19" fillId="33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164" fontId="30" fillId="0" borderId="23" xfId="0" applyNumberFormat="1" applyFont="1" applyFill="1" applyBorder="1" applyAlignment="1">
      <alignment horizontal="center"/>
    </xf>
    <xf numFmtId="164" fontId="30" fillId="33" borderId="23" xfId="0" applyNumberFormat="1" applyFont="1" applyFill="1" applyBorder="1" applyAlignment="1">
      <alignment horizontal="center"/>
    </xf>
    <xf numFmtId="164" fontId="30" fillId="0" borderId="17" xfId="0" applyNumberFormat="1" applyFont="1" applyFill="1" applyBorder="1" applyAlignment="1">
      <alignment horizontal="center"/>
    </xf>
    <xf numFmtId="164" fontId="30" fillId="33" borderId="17" xfId="0" applyNumberFormat="1" applyFont="1" applyFill="1" applyBorder="1" applyAlignment="1">
      <alignment horizontal="center"/>
    </xf>
    <xf numFmtId="164" fontId="1" fillId="34" borderId="22" xfId="0" applyNumberFormat="1" applyFont="1" applyFill="1" applyBorder="1" applyAlignment="1">
      <alignment horizontal="center"/>
    </xf>
    <xf numFmtId="164" fontId="29" fillId="34" borderId="27" xfId="0" applyNumberFormat="1" applyFont="1" applyFill="1" applyBorder="1" applyAlignment="1">
      <alignment horizontal="center"/>
    </xf>
    <xf numFmtId="164" fontId="22" fillId="36" borderId="27" xfId="0" applyNumberFormat="1" applyFont="1" applyFill="1" applyBorder="1" applyAlignment="1">
      <alignment horizontal="center"/>
    </xf>
    <xf numFmtId="164" fontId="27" fillId="33" borderId="25" xfId="0" applyNumberFormat="1" applyFont="1" applyFill="1" applyBorder="1" applyAlignment="1">
      <alignment horizontal="center"/>
    </xf>
    <xf numFmtId="164" fontId="27" fillId="0" borderId="25" xfId="0" applyNumberFormat="1" applyFont="1" applyFill="1" applyBorder="1" applyAlignment="1">
      <alignment horizontal="center"/>
    </xf>
    <xf numFmtId="164" fontId="32" fillId="34" borderId="19" xfId="0" applyNumberFormat="1" applyFont="1" applyFill="1" applyBorder="1" applyAlignment="1">
      <alignment horizontal="center"/>
    </xf>
    <xf numFmtId="164" fontId="32" fillId="34" borderId="22" xfId="0" applyNumberFormat="1" applyFont="1" applyFill="1" applyBorder="1" applyAlignment="1">
      <alignment horizontal="center"/>
    </xf>
    <xf numFmtId="164" fontId="32" fillId="34" borderId="24" xfId="0" applyNumberFormat="1" applyFont="1" applyFill="1" applyBorder="1" applyAlignment="1">
      <alignment horizontal="center"/>
    </xf>
    <xf numFmtId="164" fontId="32" fillId="34" borderId="20" xfId="0" applyNumberFormat="1" applyFont="1" applyFill="1" applyBorder="1" applyAlignment="1">
      <alignment horizontal="center"/>
    </xf>
    <xf numFmtId="164" fontId="33" fillId="0" borderId="23" xfId="0" applyNumberFormat="1" applyFont="1" applyFill="1" applyBorder="1" applyAlignment="1">
      <alignment horizontal="center"/>
    </xf>
    <xf numFmtId="164" fontId="33" fillId="33" borderId="23" xfId="0" applyNumberFormat="1" applyFont="1" applyFill="1" applyBorder="1" applyAlignment="1">
      <alignment horizontal="center"/>
    </xf>
    <xf numFmtId="164" fontId="33" fillId="0" borderId="17" xfId="0" applyNumberFormat="1" applyFont="1" applyFill="1" applyBorder="1" applyAlignment="1">
      <alignment horizontal="center"/>
    </xf>
    <xf numFmtId="164" fontId="33" fillId="33" borderId="17" xfId="0" applyNumberFormat="1" applyFont="1" applyFill="1" applyBorder="1" applyAlignment="1">
      <alignment horizontal="center"/>
    </xf>
    <xf numFmtId="164" fontId="29" fillId="34" borderId="19" xfId="0" applyNumberFormat="1" applyFont="1" applyFill="1" applyBorder="1" applyAlignment="1">
      <alignment horizontal="center"/>
    </xf>
    <xf numFmtId="164" fontId="21" fillId="0" borderId="23" xfId="0" applyNumberFormat="1" applyFont="1" applyFill="1" applyBorder="1" applyAlignment="1">
      <alignment horizontal="center"/>
    </xf>
    <xf numFmtId="164" fontId="30" fillId="33" borderId="15" xfId="0" applyNumberFormat="1" applyFont="1" applyFill="1" applyBorder="1" applyAlignment="1">
      <alignment horizontal="center"/>
    </xf>
    <xf numFmtId="164" fontId="30" fillId="0" borderId="15" xfId="0" applyNumberFormat="1" applyFont="1" applyFill="1" applyBorder="1" applyAlignment="1">
      <alignment horizontal="center"/>
    </xf>
    <xf numFmtId="164" fontId="34" fillId="33" borderId="1" xfId="36" applyNumberFormat="1" applyFont="1" applyFill="1" applyBorder="1" applyAlignment="1">
      <alignment horizontal="center"/>
    </xf>
    <xf numFmtId="164" fontId="19" fillId="0" borderId="15" xfId="0" applyNumberFormat="1" applyFont="1" applyBorder="1" applyAlignment="1">
      <alignment horizontal="center"/>
    </xf>
    <xf numFmtId="164" fontId="34" fillId="0" borderId="1" xfId="36" applyNumberFormat="1" applyFont="1" applyFill="1" applyBorder="1" applyAlignment="1">
      <alignment horizontal="center"/>
    </xf>
    <xf numFmtId="164" fontId="33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Border="1" applyAlignment="1">
      <alignment horizontal="center"/>
    </xf>
    <xf numFmtId="164" fontId="32" fillId="34" borderId="20" xfId="36" applyNumberFormat="1" applyFont="1" applyFill="1" applyBorder="1" applyAlignment="1">
      <alignment horizontal="center"/>
    </xf>
    <xf numFmtId="164" fontId="32" fillId="34" borderId="19" xfId="39" applyNumberFormat="1" applyFont="1" applyFill="1" applyBorder="1" applyAlignment="1">
      <alignment horizontal="center"/>
    </xf>
    <xf numFmtId="164" fontId="31" fillId="33" borderId="15" xfId="0" applyNumberFormat="1" applyFont="1" applyFill="1" applyBorder="1" applyAlignment="1">
      <alignment horizontal="center"/>
    </xf>
    <xf numFmtId="164" fontId="31" fillId="0" borderId="15" xfId="0" applyNumberFormat="1" applyFont="1" applyFill="1" applyBorder="1" applyAlignment="1">
      <alignment horizontal="center"/>
    </xf>
    <xf numFmtId="164" fontId="31" fillId="0" borderId="23" xfId="0" applyNumberFormat="1" applyFont="1" applyFill="1" applyBorder="1" applyAlignment="1">
      <alignment horizontal="center"/>
    </xf>
    <xf numFmtId="164" fontId="34" fillId="33" borderId="15" xfId="39" applyNumberFormat="1" applyFont="1" applyFill="1" applyBorder="1" applyAlignment="1">
      <alignment horizontal="center"/>
    </xf>
    <xf numFmtId="164" fontId="34" fillId="0" borderId="15" xfId="39" applyNumberFormat="1" applyFont="1" applyFill="1" applyBorder="1" applyAlignment="1">
      <alignment horizontal="center"/>
    </xf>
    <xf numFmtId="0" fontId="22" fillId="37" borderId="0" xfId="0" applyFont="1" applyFill="1" applyBorder="1"/>
    <xf numFmtId="0" fontId="20" fillId="37" borderId="0" xfId="0" applyFont="1" applyFill="1"/>
    <xf numFmtId="0" fontId="23" fillId="37" borderId="0" xfId="0" applyFont="1" applyFill="1" applyAlignment="1">
      <alignment horizontal="left"/>
    </xf>
    <xf numFmtId="0" fontId="19" fillId="37" borderId="0" xfId="0" applyFont="1" applyFill="1"/>
    <xf numFmtId="0" fontId="25" fillId="35" borderId="29" xfId="0" applyFont="1" applyFill="1" applyBorder="1" applyAlignment="1">
      <alignment horizontal="left" vertical="center"/>
    </xf>
    <xf numFmtId="0" fontId="24" fillId="35" borderId="30" xfId="0" applyFont="1" applyFill="1" applyBorder="1" applyAlignment="1">
      <alignment vertical="top" wrapText="1"/>
    </xf>
    <xf numFmtId="3" fontId="19" fillId="33" borderId="23" xfId="0" applyNumberFormat="1" applyFont="1" applyFill="1" applyBorder="1" applyAlignment="1">
      <alignment horizontal="center"/>
    </xf>
    <xf numFmtId="3" fontId="19" fillId="0" borderId="23" xfId="0" applyNumberFormat="1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3" fontId="32" fillId="34" borderId="24" xfId="0" applyNumberFormat="1" applyFont="1" applyFill="1" applyBorder="1" applyAlignment="1">
      <alignment horizontal="center"/>
    </xf>
    <xf numFmtId="0" fontId="22" fillId="34" borderId="30" xfId="0" applyFont="1" applyFill="1" applyBorder="1" applyAlignment="1">
      <alignment horizontal="center" vertical="center" wrapText="1"/>
    </xf>
    <xf numFmtId="1" fontId="19" fillId="33" borderId="30" xfId="0" applyNumberFormat="1" applyFont="1" applyFill="1" applyBorder="1"/>
    <xf numFmtId="1" fontId="19" fillId="0" borderId="30" xfId="0" applyNumberFormat="1" applyFont="1" applyBorder="1"/>
    <xf numFmtId="1" fontId="19" fillId="0" borderId="30" xfId="0" applyNumberFormat="1" applyFont="1" applyFill="1" applyBorder="1"/>
    <xf numFmtId="0" fontId="1" fillId="34" borderId="31" xfId="0" applyFont="1" applyFill="1" applyBorder="1"/>
    <xf numFmtId="0" fontId="19" fillId="0" borderId="0" xfId="0" applyFont="1" applyAlignment="1">
      <alignment horizontal="center"/>
    </xf>
    <xf numFmtId="2" fontId="27" fillId="33" borderId="16" xfId="0" applyNumberFormat="1" applyFont="1" applyFill="1" applyBorder="1" applyAlignment="1">
      <alignment horizontal="center" wrapText="1"/>
    </xf>
    <xf numFmtId="2" fontId="27" fillId="0" borderId="16" xfId="0" applyNumberFormat="1" applyFont="1" applyFill="1" applyBorder="1" applyAlignment="1">
      <alignment horizontal="center" wrapText="1"/>
    </xf>
    <xf numFmtId="2" fontId="21" fillId="0" borderId="16" xfId="0" applyNumberFormat="1" applyFont="1" applyBorder="1" applyAlignment="1">
      <alignment horizontal="center"/>
    </xf>
    <xf numFmtId="164" fontId="30" fillId="0" borderId="1" xfId="0" applyNumberFormat="1" applyFont="1" applyFill="1" applyBorder="1" applyAlignment="1">
      <alignment horizontal="center"/>
    </xf>
    <xf numFmtId="164" fontId="30" fillId="33" borderId="1" xfId="0" applyNumberFormat="1" applyFont="1" applyFill="1" applyBorder="1" applyAlignment="1">
      <alignment horizontal="center"/>
    </xf>
    <xf numFmtId="2" fontId="1" fillId="34" borderId="18" xfId="0" applyNumberFormat="1" applyFont="1" applyFill="1" applyBorder="1" applyAlignment="1">
      <alignment horizontal="center"/>
    </xf>
    <xf numFmtId="0" fontId="24" fillId="35" borderId="30" xfId="0" applyFont="1" applyFill="1" applyBorder="1" applyAlignment="1">
      <alignment horizontal="left" vertical="center"/>
    </xf>
    <xf numFmtId="0" fontId="22" fillId="34" borderId="30" xfId="0" applyFont="1" applyFill="1" applyBorder="1" applyAlignment="1">
      <alignment horizontal="left" vertical="center" wrapText="1"/>
    </xf>
    <xf numFmtId="0" fontId="22" fillId="34" borderId="31" xfId="0" applyFont="1" applyFill="1" applyBorder="1"/>
    <xf numFmtId="0" fontId="22" fillId="34" borderId="23" xfId="0" quotePrefix="1" applyFont="1" applyFill="1" applyBorder="1" applyAlignment="1">
      <alignment horizontal="center" vertical="center" wrapText="1"/>
    </xf>
    <xf numFmtId="164" fontId="22" fillId="34" borderId="28" xfId="0" applyNumberFormat="1" applyFont="1" applyFill="1" applyBorder="1" applyAlignment="1">
      <alignment horizontal="center"/>
    </xf>
    <xf numFmtId="164" fontId="22" fillId="34" borderId="24" xfId="0" applyNumberFormat="1" applyFont="1" applyFill="1" applyBorder="1" applyAlignment="1">
      <alignment horizontal="center"/>
    </xf>
    <xf numFmtId="164" fontId="21" fillId="33" borderId="23" xfId="0" applyNumberFormat="1" applyFont="1" applyFill="1" applyBorder="1" applyAlignment="1">
      <alignment horizontal="center"/>
    </xf>
    <xf numFmtId="3" fontId="27" fillId="33" borderId="23" xfId="0" applyNumberFormat="1" applyFont="1" applyFill="1" applyBorder="1" applyAlignment="1">
      <alignment horizontal="center" wrapText="1"/>
    </xf>
    <xf numFmtId="3" fontId="27" fillId="0" borderId="23" xfId="0" applyNumberFormat="1" applyFont="1" applyFill="1" applyBorder="1" applyAlignment="1">
      <alignment horizontal="center" wrapText="1"/>
    </xf>
    <xf numFmtId="3" fontId="1" fillId="34" borderId="28" xfId="0" applyNumberFormat="1" applyFont="1" applyFill="1" applyBorder="1" applyAlignment="1">
      <alignment horizontal="center"/>
    </xf>
    <xf numFmtId="0" fontId="35" fillId="35" borderId="30" xfId="0" applyFont="1" applyFill="1" applyBorder="1" applyAlignment="1">
      <alignment horizontal="left" vertical="center"/>
    </xf>
    <xf numFmtId="166" fontId="19" fillId="33" borderId="23" xfId="0" applyNumberFormat="1" applyFont="1" applyFill="1" applyBorder="1" applyAlignment="1">
      <alignment horizontal="center"/>
    </xf>
    <xf numFmtId="166" fontId="19" fillId="0" borderId="23" xfId="0" applyNumberFormat="1" applyFont="1" applyBorder="1" applyAlignment="1">
      <alignment horizontal="center"/>
    </xf>
    <xf numFmtId="166" fontId="21" fillId="0" borderId="23" xfId="0" applyNumberFormat="1" applyFont="1" applyBorder="1" applyAlignment="1">
      <alignment horizontal="center"/>
    </xf>
    <xf numFmtId="166" fontId="21" fillId="33" borderId="23" xfId="0" applyNumberFormat="1" applyFont="1" applyFill="1" applyBorder="1" applyAlignment="1">
      <alignment horizontal="center"/>
    </xf>
    <xf numFmtId="6" fontId="1" fillId="34" borderId="24" xfId="0" applyNumberFormat="1" applyFont="1" applyFill="1" applyBorder="1" applyAlignment="1">
      <alignment horizontal="center"/>
    </xf>
    <xf numFmtId="1" fontId="19" fillId="33" borderId="33" xfId="0" applyNumberFormat="1" applyFont="1" applyFill="1" applyBorder="1"/>
    <xf numFmtId="1" fontId="19" fillId="0" borderId="33" xfId="0" applyNumberFormat="1" applyFont="1" applyBorder="1"/>
    <xf numFmtId="0" fontId="1" fillId="34" borderId="32" xfId="0" applyFont="1" applyFill="1" applyBorder="1"/>
    <xf numFmtId="0" fontId="37" fillId="0" borderId="0" xfId="0" applyFont="1"/>
    <xf numFmtId="0" fontId="22" fillId="34" borderId="33" xfId="0" applyFont="1" applyFill="1" applyBorder="1" applyAlignment="1">
      <alignment horizontal="center" vertical="center" wrapText="1"/>
    </xf>
    <xf numFmtId="0" fontId="24" fillId="35" borderId="2" xfId="0" applyFont="1" applyFill="1" applyBorder="1" applyAlignment="1">
      <alignment horizontal="left" vertical="center"/>
    </xf>
    <xf numFmtId="0" fontId="38" fillId="35" borderId="0" xfId="0" applyFont="1" applyFill="1" applyBorder="1" applyAlignment="1">
      <alignment horizontal="left" vertical="center"/>
    </xf>
    <xf numFmtId="0" fontId="38" fillId="35" borderId="1" xfId="0" applyFont="1" applyFill="1" applyBorder="1" applyAlignment="1">
      <alignment horizontal="left" vertical="center"/>
    </xf>
    <xf numFmtId="0" fontId="23" fillId="37" borderId="0" xfId="0" applyFont="1" applyFill="1"/>
    <xf numFmtId="0" fontId="22" fillId="34" borderId="18" xfId="0" applyFont="1" applyFill="1" applyBorder="1"/>
    <xf numFmtId="164" fontId="32" fillId="34" borderId="26" xfId="0" applyNumberFormat="1" applyFont="1" applyFill="1" applyBorder="1" applyAlignment="1">
      <alignment horizontal="center"/>
    </xf>
    <xf numFmtId="0" fontId="24" fillId="35" borderId="30" xfId="0" applyFont="1" applyFill="1" applyBorder="1" applyAlignment="1">
      <alignment horizontal="left" vertical="center" wrapText="1"/>
    </xf>
    <xf numFmtId="6" fontId="19" fillId="0" borderId="0" xfId="0" applyNumberFormat="1" applyFont="1"/>
    <xf numFmtId="164" fontId="29" fillId="36" borderId="22" xfId="0" applyNumberFormat="1" applyFont="1" applyFill="1" applyBorder="1" applyAlignment="1">
      <alignment horizontal="center"/>
    </xf>
    <xf numFmtId="0" fontId="38" fillId="35" borderId="28" xfId="0" applyFont="1" applyFill="1" applyBorder="1" applyAlignment="1">
      <alignment horizontal="left" vertical="center"/>
    </xf>
    <xf numFmtId="0" fontId="38" fillId="35" borderId="26" xfId="0" applyFont="1" applyFill="1" applyBorder="1" applyAlignment="1">
      <alignment horizontal="left" vertical="center"/>
    </xf>
    <xf numFmtId="164" fontId="32" fillId="37" borderId="0" xfId="39" applyNumberFormat="1" applyFont="1" applyFill="1" applyBorder="1" applyAlignment="1">
      <alignment horizontal="center"/>
    </xf>
    <xf numFmtId="164" fontId="32" fillId="37" borderId="0" xfId="0" applyNumberFormat="1" applyFont="1" applyFill="1" applyBorder="1" applyAlignment="1">
      <alignment horizontal="center"/>
    </xf>
    <xf numFmtId="164" fontId="29" fillId="37" borderId="0" xfId="0" applyNumberFormat="1" applyFont="1" applyFill="1" applyBorder="1" applyAlignment="1">
      <alignment horizontal="center"/>
    </xf>
    <xf numFmtId="0" fontId="20" fillId="0" borderId="0" xfId="0" applyFont="1"/>
    <xf numFmtId="0" fontId="25" fillId="35" borderId="29" xfId="0" applyFont="1" applyFill="1" applyBorder="1" applyAlignment="1">
      <alignment horizontal="left" vertical="center"/>
    </xf>
    <xf numFmtId="0" fontId="25" fillId="35" borderId="4" xfId="0" applyFont="1" applyFill="1" applyBorder="1" applyAlignment="1">
      <alignment horizontal="center" vertical="center"/>
    </xf>
    <xf numFmtId="0" fontId="25" fillId="35" borderId="5" xfId="0" applyFont="1" applyFill="1" applyBorder="1" applyAlignment="1">
      <alignment horizontal="center" vertical="center"/>
    </xf>
    <xf numFmtId="0" fontId="25" fillId="35" borderId="0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25" fillId="35" borderId="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5" fillId="35" borderId="2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25" fillId="35" borderId="29" xfId="0" applyFont="1" applyFill="1" applyBorder="1" applyAlignment="1">
      <alignment horizontal="left" vertical="center"/>
    </xf>
    <xf numFmtId="0" fontId="25" fillId="35" borderId="30" xfId="0" applyFont="1" applyFill="1" applyBorder="1" applyAlignment="1">
      <alignment horizontal="left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4" fillId="35" borderId="2" xfId="0" applyFont="1" applyFill="1" applyBorder="1" applyAlignment="1">
      <alignment horizontal="center" vertical="center" wrapText="1"/>
    </xf>
    <xf numFmtId="0" fontId="24" fillId="35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24" fillId="3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35" borderId="2" xfId="0" applyFont="1" applyFill="1" applyBorder="1" applyAlignment="1">
      <alignment vertical="center" wrapText="1"/>
    </xf>
    <xf numFmtId="0" fontId="24" fillId="35" borderId="0" xfId="0" applyFont="1" applyFill="1" applyBorder="1" applyAlignment="1">
      <alignment vertical="center" wrapText="1"/>
    </xf>
    <xf numFmtId="0" fontId="24" fillId="35" borderId="1" xfId="0" applyFont="1" applyFill="1" applyBorder="1" applyAlignment="1">
      <alignment vertical="center" wrapText="1"/>
    </xf>
    <xf numFmtId="0" fontId="36" fillId="0" borderId="2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6" fillId="35" borderId="4" xfId="0" applyFont="1" applyFill="1" applyBorder="1" applyAlignment="1">
      <alignment horizontal="center" vertical="center" wrapText="1"/>
    </xf>
    <xf numFmtId="0" fontId="24" fillId="3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Border="1" applyAlignment="1"/>
    <xf numFmtId="0" fontId="36" fillId="0" borderId="1" xfId="0" applyFont="1" applyBorder="1" applyAlignment="1"/>
    <xf numFmtId="0" fontId="25" fillId="35" borderId="2" xfId="0" applyFont="1" applyFill="1" applyBorder="1" applyAlignment="1">
      <alignment horizontal="left" vertical="center" wrapText="1"/>
    </xf>
    <xf numFmtId="0" fontId="25" fillId="35" borderId="0" xfId="0" applyFont="1" applyFill="1" applyBorder="1" applyAlignment="1">
      <alignment horizontal="left" vertical="center" wrapText="1"/>
    </xf>
    <xf numFmtId="0" fontId="25" fillId="35" borderId="1" xfId="0" applyFont="1" applyFill="1" applyBorder="1" applyAlignment="1">
      <alignment horizontal="left" vertical="center" wrapText="1"/>
    </xf>
    <xf numFmtId="0" fontId="22" fillId="34" borderId="16" xfId="0" applyFont="1" applyFill="1" applyBorder="1" applyAlignment="1">
      <alignment horizontal="center" vertical="center" wrapText="1"/>
    </xf>
    <xf numFmtId="0" fontId="39" fillId="35" borderId="3" xfId="0" applyFont="1" applyFill="1" applyBorder="1" applyAlignment="1">
      <alignment horizontal="left" vertical="center"/>
    </xf>
    <xf numFmtId="0" fontId="39" fillId="35" borderId="4" xfId="0" applyFont="1" applyFill="1" applyBorder="1" applyAlignment="1">
      <alignment horizontal="left" vertical="center"/>
    </xf>
    <xf numFmtId="0" fontId="39" fillId="35" borderId="5" xfId="0" applyFont="1" applyFill="1" applyBorder="1" applyAlignment="1">
      <alignment horizontal="left" vertical="center"/>
    </xf>
    <xf numFmtId="0" fontId="22" fillId="34" borderId="35" xfId="0" applyFont="1" applyFill="1" applyBorder="1" applyAlignment="1">
      <alignment horizontal="center" vertical="center"/>
    </xf>
    <xf numFmtId="0" fontId="22" fillId="34" borderId="34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vertical="center" wrapText="1"/>
    </xf>
    <xf numFmtId="0" fontId="36" fillId="0" borderId="28" xfId="0" applyFont="1" applyBorder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8"/>
  <sheetViews>
    <sheetView tabSelected="1" zoomScaleNormal="100" workbookViewId="0">
      <selection activeCell="K1" sqref="K1"/>
    </sheetView>
  </sheetViews>
  <sheetFormatPr defaultColWidth="9.1796875" defaultRowHeight="14" x14ac:dyDescent="0.3"/>
  <cols>
    <col min="1" max="1" width="32.7265625" style="1" customWidth="1"/>
    <col min="2" max="10" width="9.7265625" style="1" customWidth="1"/>
    <col min="11" max="11" width="9.1796875" style="1"/>
    <col min="12" max="12" width="13.26953125" style="1" customWidth="1"/>
    <col min="13" max="16384" width="9.1796875" style="1"/>
  </cols>
  <sheetData>
    <row r="1" spans="1:10" ht="25.5" customHeight="1" x14ac:dyDescent="0.3">
      <c r="A1" s="194" t="s">
        <v>74</v>
      </c>
      <c r="B1" s="182" t="s">
        <v>75</v>
      </c>
      <c r="C1" s="182"/>
      <c r="D1" s="183"/>
      <c r="E1" s="188" t="s">
        <v>76</v>
      </c>
      <c r="F1" s="189"/>
      <c r="G1" s="190"/>
      <c r="H1" s="188" t="s">
        <v>77</v>
      </c>
      <c r="I1" s="182"/>
      <c r="J1" s="183"/>
    </row>
    <row r="2" spans="1:10" ht="15" customHeight="1" x14ac:dyDescent="0.3">
      <c r="A2" s="195"/>
      <c r="B2" s="184"/>
      <c r="C2" s="184"/>
      <c r="D2" s="185"/>
      <c r="E2" s="191"/>
      <c r="F2" s="192"/>
      <c r="G2" s="187"/>
      <c r="H2" s="191"/>
      <c r="I2" s="184"/>
      <c r="J2" s="185"/>
    </row>
    <row r="3" spans="1:10" ht="13.5" customHeight="1" x14ac:dyDescent="0.3">
      <c r="A3" s="128" t="s">
        <v>64</v>
      </c>
      <c r="B3" s="186"/>
      <c r="C3" s="186"/>
      <c r="D3" s="187"/>
      <c r="E3" s="193"/>
      <c r="F3" s="186"/>
      <c r="G3" s="187"/>
      <c r="H3" s="193"/>
      <c r="I3" s="186"/>
      <c r="J3" s="187"/>
    </row>
    <row r="4" spans="1:10" ht="32.25" customHeight="1" x14ac:dyDescent="0.3">
      <c r="A4" s="133" t="s">
        <v>0</v>
      </c>
      <c r="B4" s="50">
        <v>2000</v>
      </c>
      <c r="C4" s="4" t="s">
        <v>80</v>
      </c>
      <c r="D4" s="50" t="s">
        <v>65</v>
      </c>
      <c r="E4" s="7">
        <v>2000</v>
      </c>
      <c r="F4" s="4" t="s">
        <v>80</v>
      </c>
      <c r="G4" s="50" t="s">
        <v>65</v>
      </c>
      <c r="H4" s="7">
        <v>2000</v>
      </c>
      <c r="I4" s="4" t="s">
        <v>80</v>
      </c>
      <c r="J4" s="5" t="s">
        <v>65</v>
      </c>
    </row>
    <row r="5" spans="1:10" x14ac:dyDescent="0.3">
      <c r="A5" s="134" t="s">
        <v>1</v>
      </c>
      <c r="B5" s="129">
        <v>19129</v>
      </c>
      <c r="C5" s="9">
        <v>16217</v>
      </c>
      <c r="D5" s="51">
        <f>((C5-B5)/B5)*100</f>
        <v>-15.222959903810967</v>
      </c>
      <c r="E5" s="16">
        <v>8489</v>
      </c>
      <c r="F5" s="9">
        <v>7246</v>
      </c>
      <c r="G5" s="51">
        <f>((F5-E5)/E5)*100</f>
        <v>-14.642478501590292</v>
      </c>
      <c r="H5" s="16">
        <v>10640</v>
      </c>
      <c r="I5" s="9">
        <v>8971</v>
      </c>
      <c r="J5" s="62">
        <f>((I5-H5)/H5)*100</f>
        <v>-15.686090225563909</v>
      </c>
    </row>
    <row r="6" spans="1:10" x14ac:dyDescent="0.3">
      <c r="A6" s="135" t="s">
        <v>2</v>
      </c>
      <c r="B6" s="130">
        <v>12812</v>
      </c>
      <c r="C6" s="10">
        <v>12264</v>
      </c>
      <c r="D6" s="54">
        <f t="shared" ref="D6:D62" si="0">((C6-B6)/B6)*100</f>
        <v>-4.2772400874180461</v>
      </c>
      <c r="E6" s="63">
        <v>5702</v>
      </c>
      <c r="F6" s="10">
        <v>5566</v>
      </c>
      <c r="G6" s="54">
        <f t="shared" ref="G6:G62" si="1">((F6-E6)/E6)*100</f>
        <v>-2.3851280252542968</v>
      </c>
      <c r="H6" s="63">
        <v>7110</v>
      </c>
      <c r="I6" s="10">
        <v>6698</v>
      </c>
      <c r="J6" s="64">
        <f t="shared" ref="J6:J62" si="2">((I6-H6)/H6)*100</f>
        <v>-5.79465541490858</v>
      </c>
    </row>
    <row r="7" spans="1:10" x14ac:dyDescent="0.3">
      <c r="A7" s="134" t="s">
        <v>3</v>
      </c>
      <c r="B7" s="129">
        <v>17346</v>
      </c>
      <c r="C7" s="9">
        <v>17416</v>
      </c>
      <c r="D7" s="51">
        <f t="shared" si="0"/>
        <v>0.40355125100887806</v>
      </c>
      <c r="E7" s="16">
        <v>7830</v>
      </c>
      <c r="F7" s="9">
        <v>7891</v>
      </c>
      <c r="G7" s="51">
        <f t="shared" si="1"/>
        <v>0.77905491698595142</v>
      </c>
      <c r="H7" s="16">
        <v>9516</v>
      </c>
      <c r="I7" s="9">
        <v>9525</v>
      </c>
      <c r="J7" s="62">
        <f t="shared" si="2"/>
        <v>9.4577553593947039E-2</v>
      </c>
    </row>
    <row r="8" spans="1:10" x14ac:dyDescent="0.3">
      <c r="A8" s="135" t="s">
        <v>4</v>
      </c>
      <c r="B8" s="130">
        <v>13342</v>
      </c>
      <c r="C8" s="10">
        <v>14243</v>
      </c>
      <c r="D8" s="54">
        <f t="shared" si="0"/>
        <v>6.7531104781891766</v>
      </c>
      <c r="E8" s="63">
        <v>6370</v>
      </c>
      <c r="F8" s="10">
        <v>6981</v>
      </c>
      <c r="G8" s="54">
        <f t="shared" si="1"/>
        <v>9.591836734693878</v>
      </c>
      <c r="H8" s="63">
        <v>6972</v>
      </c>
      <c r="I8" s="10">
        <v>7262</v>
      </c>
      <c r="J8" s="64">
        <f t="shared" si="2"/>
        <v>4.1594951233505446</v>
      </c>
    </row>
    <row r="9" spans="1:10" x14ac:dyDescent="0.3">
      <c r="A9" s="134" t="s">
        <v>5</v>
      </c>
      <c r="B9" s="129">
        <v>7010</v>
      </c>
      <c r="C9" s="9">
        <v>8100</v>
      </c>
      <c r="D9" s="51">
        <f t="shared" si="0"/>
        <v>15.549215406562054</v>
      </c>
      <c r="E9" s="16">
        <v>3464</v>
      </c>
      <c r="F9" s="9">
        <v>4011</v>
      </c>
      <c r="G9" s="51">
        <f t="shared" si="1"/>
        <v>15.790993071593535</v>
      </c>
      <c r="H9" s="16">
        <v>3546</v>
      </c>
      <c r="I9" s="9">
        <v>4089</v>
      </c>
      <c r="J9" s="62">
        <f t="shared" si="2"/>
        <v>15.313028764805415</v>
      </c>
    </row>
    <row r="10" spans="1:10" x14ac:dyDescent="0.3">
      <c r="A10" s="135" t="s">
        <v>6</v>
      </c>
      <c r="B10" s="130">
        <v>23313</v>
      </c>
      <c r="C10" s="10">
        <v>23557</v>
      </c>
      <c r="D10" s="54">
        <f t="shared" si="0"/>
        <v>1.0466263458156393</v>
      </c>
      <c r="E10" s="63">
        <v>10909</v>
      </c>
      <c r="F10" s="10">
        <v>10788</v>
      </c>
      <c r="G10" s="54">
        <f t="shared" si="1"/>
        <v>-1.1091759097992484</v>
      </c>
      <c r="H10" s="63">
        <v>12404</v>
      </c>
      <c r="I10" s="10">
        <v>12769</v>
      </c>
      <c r="J10" s="64">
        <f t="shared" si="2"/>
        <v>2.9425991615607869</v>
      </c>
    </row>
    <row r="11" spans="1:10" x14ac:dyDescent="0.3">
      <c r="A11" s="134" t="s">
        <v>7</v>
      </c>
      <c r="B11" s="129">
        <v>7664</v>
      </c>
      <c r="C11" s="9">
        <v>8202</v>
      </c>
      <c r="D11" s="51">
        <f t="shared" si="0"/>
        <v>7.0198329853862207</v>
      </c>
      <c r="E11" s="16">
        <v>3179</v>
      </c>
      <c r="F11" s="9">
        <v>3343</v>
      </c>
      <c r="G11" s="51">
        <f t="shared" si="1"/>
        <v>5.1588549858446058</v>
      </c>
      <c r="H11" s="16">
        <v>4485</v>
      </c>
      <c r="I11" s="9">
        <v>4859</v>
      </c>
      <c r="J11" s="62">
        <f t="shared" si="2"/>
        <v>8.3389074693422529</v>
      </c>
    </row>
    <row r="12" spans="1:10" x14ac:dyDescent="0.3">
      <c r="A12" s="135" t="s">
        <v>8</v>
      </c>
      <c r="B12" s="130">
        <v>8173</v>
      </c>
      <c r="C12" s="10">
        <v>7756</v>
      </c>
      <c r="D12" s="54">
        <f t="shared" si="0"/>
        <v>-5.1021656674415761</v>
      </c>
      <c r="E12" s="63">
        <v>3622</v>
      </c>
      <c r="F12" s="10">
        <v>3527</v>
      </c>
      <c r="G12" s="54">
        <f t="shared" si="1"/>
        <v>-2.6228602981778022</v>
      </c>
      <c r="H12" s="63">
        <v>4551</v>
      </c>
      <c r="I12" s="10">
        <v>4229</v>
      </c>
      <c r="J12" s="64">
        <f t="shared" si="2"/>
        <v>-7.075368050977807</v>
      </c>
    </row>
    <row r="13" spans="1:10" x14ac:dyDescent="0.3">
      <c r="A13" s="134" t="s">
        <v>9</v>
      </c>
      <c r="B13" s="129">
        <v>8371</v>
      </c>
      <c r="C13" s="9">
        <v>8231</v>
      </c>
      <c r="D13" s="51">
        <f t="shared" si="0"/>
        <v>-1.6724405686297934</v>
      </c>
      <c r="E13" s="16">
        <v>3759</v>
      </c>
      <c r="F13" s="9">
        <v>3717</v>
      </c>
      <c r="G13" s="51">
        <f t="shared" si="1"/>
        <v>-1.1173184357541899</v>
      </c>
      <c r="H13" s="16">
        <v>4612</v>
      </c>
      <c r="I13" s="9">
        <v>4514</v>
      </c>
      <c r="J13" s="62">
        <f t="shared" si="2"/>
        <v>-2.12489158716392</v>
      </c>
    </row>
    <row r="14" spans="1:10" x14ac:dyDescent="0.3">
      <c r="A14" s="135" t="s">
        <v>10</v>
      </c>
      <c r="B14" s="130">
        <v>12496</v>
      </c>
      <c r="C14" s="10">
        <v>9874</v>
      </c>
      <c r="D14" s="54">
        <f t="shared" si="0"/>
        <v>-20.982714468629961</v>
      </c>
      <c r="E14" s="63">
        <v>5692</v>
      </c>
      <c r="F14" s="10">
        <v>4473</v>
      </c>
      <c r="G14" s="54">
        <f t="shared" si="1"/>
        <v>-21.416022487702037</v>
      </c>
      <c r="H14" s="63">
        <v>6804</v>
      </c>
      <c r="I14" s="10">
        <v>5401</v>
      </c>
      <c r="J14" s="64">
        <f t="shared" si="2"/>
        <v>-20.620223398001176</v>
      </c>
    </row>
    <row r="15" spans="1:10" x14ac:dyDescent="0.3">
      <c r="A15" s="134" t="s">
        <v>11</v>
      </c>
      <c r="B15" s="129">
        <v>11796</v>
      </c>
      <c r="C15" s="9">
        <v>13034</v>
      </c>
      <c r="D15" s="51">
        <f t="shared" si="0"/>
        <v>10.495083079009834</v>
      </c>
      <c r="E15" s="16">
        <v>5381</v>
      </c>
      <c r="F15" s="9">
        <v>5956</v>
      </c>
      <c r="G15" s="51">
        <f t="shared" si="1"/>
        <v>10.685746143839435</v>
      </c>
      <c r="H15" s="16">
        <v>6415</v>
      </c>
      <c r="I15" s="9">
        <v>7078</v>
      </c>
      <c r="J15" s="62">
        <f t="shared" si="2"/>
        <v>10.335151987529228</v>
      </c>
    </row>
    <row r="16" spans="1:10" x14ac:dyDescent="0.3">
      <c r="A16" s="135" t="s">
        <v>12</v>
      </c>
      <c r="B16" s="130">
        <v>4376</v>
      </c>
      <c r="C16" s="10">
        <v>4101</v>
      </c>
      <c r="D16" s="54">
        <f t="shared" si="0"/>
        <v>-6.2842778793418654</v>
      </c>
      <c r="E16" s="63">
        <v>1827</v>
      </c>
      <c r="F16" s="10">
        <v>1733</v>
      </c>
      <c r="G16" s="54">
        <f t="shared" si="1"/>
        <v>-5.1450465243568697</v>
      </c>
      <c r="H16" s="63">
        <v>2549</v>
      </c>
      <c r="I16" s="10">
        <v>2368</v>
      </c>
      <c r="J16" s="64">
        <f t="shared" si="2"/>
        <v>-7.1008238524911729</v>
      </c>
    </row>
    <row r="17" spans="1:10" x14ac:dyDescent="0.3">
      <c r="A17" s="134" t="s">
        <v>13</v>
      </c>
      <c r="B17" s="129">
        <v>12470</v>
      </c>
      <c r="C17" s="9">
        <v>11786</v>
      </c>
      <c r="D17" s="51">
        <f t="shared" si="0"/>
        <v>-5.4851643945469126</v>
      </c>
      <c r="E17" s="16">
        <v>5465</v>
      </c>
      <c r="F17" s="9">
        <v>5238</v>
      </c>
      <c r="G17" s="51">
        <f t="shared" si="1"/>
        <v>-4.1537053979871912</v>
      </c>
      <c r="H17" s="16">
        <v>7005</v>
      </c>
      <c r="I17" s="9">
        <v>6548</v>
      </c>
      <c r="J17" s="62">
        <f t="shared" si="2"/>
        <v>-6.5239114917915773</v>
      </c>
    </row>
    <row r="18" spans="1:10" x14ac:dyDescent="0.3">
      <c r="A18" s="135" t="s">
        <v>14</v>
      </c>
      <c r="B18" s="130">
        <v>4767</v>
      </c>
      <c r="C18" s="10">
        <v>6446</v>
      </c>
      <c r="D18" s="54">
        <f t="shared" si="0"/>
        <v>35.221313194881475</v>
      </c>
      <c r="E18" s="63">
        <v>2617</v>
      </c>
      <c r="F18" s="10">
        <v>3164</v>
      </c>
      <c r="G18" s="54">
        <f t="shared" si="1"/>
        <v>20.901795949560565</v>
      </c>
      <c r="H18" s="63">
        <v>2150</v>
      </c>
      <c r="I18" s="10">
        <v>3282</v>
      </c>
      <c r="J18" s="64">
        <f t="shared" si="2"/>
        <v>52.651162790697668</v>
      </c>
    </row>
    <row r="19" spans="1:10" x14ac:dyDescent="0.3">
      <c r="A19" s="134" t="s">
        <v>72</v>
      </c>
      <c r="B19" s="129">
        <v>8903</v>
      </c>
      <c r="C19" s="9">
        <v>7900</v>
      </c>
      <c r="D19" s="51">
        <f t="shared" si="0"/>
        <v>-11.265865438616197</v>
      </c>
      <c r="E19" s="16">
        <v>3953</v>
      </c>
      <c r="F19" s="9">
        <v>3478</v>
      </c>
      <c r="G19" s="51">
        <f t="shared" si="1"/>
        <v>-12.016190235264357</v>
      </c>
      <c r="H19" s="16">
        <v>4950</v>
      </c>
      <c r="I19" s="9">
        <v>4422</v>
      </c>
      <c r="J19" s="62">
        <f t="shared" si="2"/>
        <v>-10.666666666666668</v>
      </c>
    </row>
    <row r="20" spans="1:10" x14ac:dyDescent="0.3">
      <c r="A20" s="135" t="s">
        <v>15</v>
      </c>
      <c r="B20" s="130">
        <v>8569</v>
      </c>
      <c r="C20" s="10">
        <v>9039</v>
      </c>
      <c r="D20" s="54">
        <f t="shared" si="0"/>
        <v>5.4848873847590154</v>
      </c>
      <c r="E20" s="63">
        <v>4513</v>
      </c>
      <c r="F20" s="10">
        <v>4613</v>
      </c>
      <c r="G20" s="54">
        <f t="shared" si="1"/>
        <v>2.2158209616662972</v>
      </c>
      <c r="H20" s="63">
        <v>4056</v>
      </c>
      <c r="I20" s="10">
        <v>4426</v>
      </c>
      <c r="J20" s="64">
        <f t="shared" si="2"/>
        <v>9.1222879684418139</v>
      </c>
    </row>
    <row r="21" spans="1:10" x14ac:dyDescent="0.3">
      <c r="A21" s="134" t="s">
        <v>16</v>
      </c>
      <c r="B21" s="129">
        <v>11568</v>
      </c>
      <c r="C21" s="9">
        <v>9849</v>
      </c>
      <c r="D21" s="51">
        <f t="shared" si="0"/>
        <v>-14.859958506224066</v>
      </c>
      <c r="E21" s="16">
        <v>5321</v>
      </c>
      <c r="F21" s="9">
        <v>4469</v>
      </c>
      <c r="G21" s="51">
        <f t="shared" si="1"/>
        <v>-16.012027814320618</v>
      </c>
      <c r="H21" s="16">
        <v>6247</v>
      </c>
      <c r="I21" s="9">
        <v>5380</v>
      </c>
      <c r="J21" s="62">
        <f t="shared" si="2"/>
        <v>-13.878661757643668</v>
      </c>
    </row>
    <row r="22" spans="1:10" x14ac:dyDescent="0.3">
      <c r="A22" s="135" t="s">
        <v>17</v>
      </c>
      <c r="B22" s="130">
        <v>15041</v>
      </c>
      <c r="C22" s="10">
        <v>14914</v>
      </c>
      <c r="D22" s="54">
        <f t="shared" si="0"/>
        <v>-0.84435875274250383</v>
      </c>
      <c r="E22" s="63">
        <v>6687</v>
      </c>
      <c r="F22" s="10">
        <v>6783</v>
      </c>
      <c r="G22" s="54">
        <f t="shared" si="1"/>
        <v>1.4356213548676535</v>
      </c>
      <c r="H22" s="63">
        <v>8354</v>
      </c>
      <c r="I22" s="10">
        <v>8131</v>
      </c>
      <c r="J22" s="64">
        <f t="shared" si="2"/>
        <v>-2.669379937754369</v>
      </c>
    </row>
    <row r="23" spans="1:10" x14ac:dyDescent="0.3">
      <c r="A23" s="134" t="s">
        <v>18</v>
      </c>
      <c r="B23" s="129">
        <v>17151</v>
      </c>
      <c r="C23" s="9">
        <v>16391</v>
      </c>
      <c r="D23" s="51">
        <f t="shared" si="0"/>
        <v>-4.4312284997959308</v>
      </c>
      <c r="E23" s="16">
        <v>8897</v>
      </c>
      <c r="F23" s="9">
        <v>8528</v>
      </c>
      <c r="G23" s="51">
        <f t="shared" si="1"/>
        <v>-4.1474654377880187</v>
      </c>
      <c r="H23" s="16">
        <v>8254</v>
      </c>
      <c r="I23" s="9">
        <v>7863</v>
      </c>
      <c r="J23" s="62">
        <f t="shared" si="2"/>
        <v>-4.7370971650109039</v>
      </c>
    </row>
    <row r="24" spans="1:10" s="15" customFormat="1" x14ac:dyDescent="0.3">
      <c r="A24" s="136" t="s">
        <v>19</v>
      </c>
      <c r="B24" s="130">
        <v>11589</v>
      </c>
      <c r="C24" s="10">
        <v>10681</v>
      </c>
      <c r="D24" s="54">
        <f t="shared" si="0"/>
        <v>-7.8350159634135812</v>
      </c>
      <c r="E24" s="63">
        <v>5193</v>
      </c>
      <c r="F24" s="10">
        <v>4766</v>
      </c>
      <c r="G24" s="54">
        <f t="shared" si="1"/>
        <v>-8.2226073560562298</v>
      </c>
      <c r="H24" s="63">
        <v>6396</v>
      </c>
      <c r="I24" s="10">
        <v>5915</v>
      </c>
      <c r="J24" s="64">
        <f t="shared" si="2"/>
        <v>-7.5203252032520336</v>
      </c>
    </row>
    <row r="25" spans="1:10" x14ac:dyDescent="0.3">
      <c r="A25" s="134" t="s">
        <v>20</v>
      </c>
      <c r="B25" s="129">
        <v>9770</v>
      </c>
      <c r="C25" s="9">
        <v>9322</v>
      </c>
      <c r="D25" s="51">
        <f t="shared" si="0"/>
        <v>-4.5854657113613095</v>
      </c>
      <c r="E25" s="16">
        <v>4224</v>
      </c>
      <c r="F25" s="9">
        <v>4044</v>
      </c>
      <c r="G25" s="51">
        <f t="shared" si="1"/>
        <v>-4.2613636363636358</v>
      </c>
      <c r="H25" s="16">
        <v>5546</v>
      </c>
      <c r="I25" s="9">
        <v>5278</v>
      </c>
      <c r="J25" s="62">
        <f t="shared" si="2"/>
        <v>-4.8323115759105661</v>
      </c>
    </row>
    <row r="26" spans="1:10" s="15" customFormat="1" x14ac:dyDescent="0.3">
      <c r="A26" s="136" t="s">
        <v>63</v>
      </c>
      <c r="B26" s="130">
        <v>7215</v>
      </c>
      <c r="C26" s="10">
        <v>7377</v>
      </c>
      <c r="D26" s="54">
        <f t="shared" si="0"/>
        <v>2.2453222453222454</v>
      </c>
      <c r="E26" s="63">
        <v>3344</v>
      </c>
      <c r="F26" s="10">
        <v>3532</v>
      </c>
      <c r="G26" s="54">
        <f t="shared" si="1"/>
        <v>5.6220095693779903</v>
      </c>
      <c r="H26" s="63">
        <v>3871</v>
      </c>
      <c r="I26" s="10">
        <v>3845</v>
      </c>
      <c r="J26" s="64">
        <f t="shared" si="2"/>
        <v>-0.67166106949108761</v>
      </c>
    </row>
    <row r="27" spans="1:10" x14ac:dyDescent="0.3">
      <c r="A27" s="134" t="s">
        <v>21</v>
      </c>
      <c r="B27" s="129">
        <v>21877</v>
      </c>
      <c r="C27" s="9">
        <v>19259</v>
      </c>
      <c r="D27" s="51">
        <f t="shared" si="0"/>
        <v>-11.966905882890707</v>
      </c>
      <c r="E27" s="16">
        <v>9796</v>
      </c>
      <c r="F27" s="9">
        <v>8783</v>
      </c>
      <c r="G27" s="51">
        <f t="shared" si="1"/>
        <v>-10.340955492037567</v>
      </c>
      <c r="H27" s="16">
        <v>12081</v>
      </c>
      <c r="I27" s="9">
        <v>10476</v>
      </c>
      <c r="J27" s="62">
        <f t="shared" si="2"/>
        <v>-13.285324062577603</v>
      </c>
    </row>
    <row r="28" spans="1:10" s="15" customFormat="1" x14ac:dyDescent="0.3">
      <c r="A28" s="136" t="s">
        <v>22</v>
      </c>
      <c r="B28" s="130">
        <v>11561</v>
      </c>
      <c r="C28" s="10">
        <v>8184</v>
      </c>
      <c r="D28" s="54">
        <f t="shared" si="0"/>
        <v>-29.210275927687917</v>
      </c>
      <c r="E28" s="63">
        <v>5423</v>
      </c>
      <c r="F28" s="10">
        <v>3737</v>
      </c>
      <c r="G28" s="54">
        <f t="shared" si="1"/>
        <v>-31.089802692236766</v>
      </c>
      <c r="H28" s="63">
        <v>6138</v>
      </c>
      <c r="I28" s="10">
        <v>4447</v>
      </c>
      <c r="J28" s="64">
        <f t="shared" si="2"/>
        <v>-27.549690452916259</v>
      </c>
    </row>
    <row r="29" spans="1:10" x14ac:dyDescent="0.3">
      <c r="A29" s="134" t="s">
        <v>23</v>
      </c>
      <c r="B29" s="129">
        <v>12639</v>
      </c>
      <c r="C29" s="9">
        <v>13002</v>
      </c>
      <c r="D29" s="51">
        <f t="shared" si="0"/>
        <v>2.8720626631853787</v>
      </c>
      <c r="E29" s="16">
        <v>5931</v>
      </c>
      <c r="F29" s="9">
        <v>6012</v>
      </c>
      <c r="G29" s="51">
        <f t="shared" si="1"/>
        <v>1.3657056145675266</v>
      </c>
      <c r="H29" s="16">
        <v>6708</v>
      </c>
      <c r="I29" s="9">
        <v>6990</v>
      </c>
      <c r="J29" s="70">
        <f t="shared" si="2"/>
        <v>4.2039355992844367</v>
      </c>
    </row>
    <row r="30" spans="1:10" s="15" customFormat="1" x14ac:dyDescent="0.3">
      <c r="A30" s="136" t="s">
        <v>53</v>
      </c>
      <c r="B30" s="131" t="s">
        <v>55</v>
      </c>
      <c r="C30" s="10">
        <v>5407</v>
      </c>
      <c r="D30" s="55" t="s">
        <v>55</v>
      </c>
      <c r="E30" s="65" t="s">
        <v>55</v>
      </c>
      <c r="F30" s="10">
        <v>2628</v>
      </c>
      <c r="G30" s="55" t="s">
        <v>55</v>
      </c>
      <c r="H30" s="65" t="s">
        <v>55</v>
      </c>
      <c r="I30" s="10">
        <v>2779</v>
      </c>
      <c r="J30" s="69" t="s">
        <v>55</v>
      </c>
    </row>
    <row r="31" spans="1:10" x14ac:dyDescent="0.3">
      <c r="A31" s="134" t="s">
        <v>24</v>
      </c>
      <c r="B31" s="129">
        <v>16765</v>
      </c>
      <c r="C31" s="9">
        <v>16839</v>
      </c>
      <c r="D31" s="51">
        <f t="shared" si="0"/>
        <v>0.44139576498657918</v>
      </c>
      <c r="E31" s="16">
        <v>7795</v>
      </c>
      <c r="F31" s="9">
        <v>7964</v>
      </c>
      <c r="G31" s="51">
        <f t="shared" si="1"/>
        <v>2.1680564464400258</v>
      </c>
      <c r="H31" s="16">
        <v>8970</v>
      </c>
      <c r="I31" s="9">
        <v>8875</v>
      </c>
      <c r="J31" s="70">
        <f t="shared" si="2"/>
        <v>-1.0590858416945375</v>
      </c>
    </row>
    <row r="32" spans="1:10" s="15" customFormat="1" x14ac:dyDescent="0.3">
      <c r="A32" s="136" t="s">
        <v>25</v>
      </c>
      <c r="B32" s="130">
        <v>6722</v>
      </c>
      <c r="C32" s="10">
        <v>7250</v>
      </c>
      <c r="D32" s="54">
        <f t="shared" si="0"/>
        <v>7.8548051175245464</v>
      </c>
      <c r="E32" s="63">
        <v>3270</v>
      </c>
      <c r="F32" s="10">
        <v>3734</v>
      </c>
      <c r="G32" s="54">
        <f t="shared" si="1"/>
        <v>14.18960244648318</v>
      </c>
      <c r="H32" s="63">
        <v>3452</v>
      </c>
      <c r="I32" s="10">
        <v>3516</v>
      </c>
      <c r="J32" s="71">
        <f t="shared" si="2"/>
        <v>1.8539976825028968</v>
      </c>
    </row>
    <row r="33" spans="1:10" x14ac:dyDescent="0.3">
      <c r="A33" s="134" t="s">
        <v>26</v>
      </c>
      <c r="B33" s="129">
        <v>11023</v>
      </c>
      <c r="C33" s="9">
        <v>10873</v>
      </c>
      <c r="D33" s="51">
        <f t="shared" si="0"/>
        <v>-1.3607910732105597</v>
      </c>
      <c r="E33" s="16">
        <v>5031</v>
      </c>
      <c r="F33" s="9">
        <v>4949</v>
      </c>
      <c r="G33" s="51">
        <f t="shared" si="1"/>
        <v>-1.6298946531504672</v>
      </c>
      <c r="H33" s="16">
        <v>5992</v>
      </c>
      <c r="I33" s="9">
        <v>5924</v>
      </c>
      <c r="J33" s="70">
        <f t="shared" si="2"/>
        <v>-1.1348464619492658</v>
      </c>
    </row>
    <row r="34" spans="1:10" s="15" customFormat="1" x14ac:dyDescent="0.3">
      <c r="A34" s="136" t="s">
        <v>27</v>
      </c>
      <c r="B34" s="130">
        <v>12264</v>
      </c>
      <c r="C34" s="10">
        <v>12855</v>
      </c>
      <c r="D34" s="54">
        <f t="shared" si="0"/>
        <v>4.818982387475538</v>
      </c>
      <c r="E34" s="63">
        <v>6049</v>
      </c>
      <c r="F34" s="10">
        <v>6528</v>
      </c>
      <c r="G34" s="54">
        <f t="shared" si="1"/>
        <v>7.9186642420234747</v>
      </c>
      <c r="H34" s="63">
        <v>6215</v>
      </c>
      <c r="I34" s="10">
        <v>6327</v>
      </c>
      <c r="J34" s="71">
        <f t="shared" si="2"/>
        <v>1.8020917135961385</v>
      </c>
    </row>
    <row r="35" spans="1:10" x14ac:dyDescent="0.3">
      <c r="A35" s="134" t="s">
        <v>28</v>
      </c>
      <c r="B35" s="129">
        <v>9727</v>
      </c>
      <c r="C35" s="17" t="s">
        <v>55</v>
      </c>
      <c r="D35" s="53" t="s">
        <v>55</v>
      </c>
      <c r="E35" s="18">
        <v>4939</v>
      </c>
      <c r="F35" s="19" t="s">
        <v>55</v>
      </c>
      <c r="G35" s="53" t="s">
        <v>55</v>
      </c>
      <c r="H35" s="18">
        <v>4788</v>
      </c>
      <c r="I35" s="19" t="s">
        <v>55</v>
      </c>
      <c r="J35" s="72" t="s">
        <v>55</v>
      </c>
    </row>
    <row r="36" spans="1:10" s="15" customFormat="1" x14ac:dyDescent="0.3">
      <c r="A36" s="136" t="s">
        <v>29</v>
      </c>
      <c r="B36" s="130">
        <v>13324</v>
      </c>
      <c r="C36" s="20">
        <v>12273</v>
      </c>
      <c r="D36" s="54">
        <f t="shared" si="0"/>
        <v>-7.888021615130592</v>
      </c>
      <c r="E36" s="63">
        <v>6294</v>
      </c>
      <c r="F36" s="10">
        <v>5757</v>
      </c>
      <c r="G36" s="54">
        <f t="shared" si="1"/>
        <v>-8.5319351763584361</v>
      </c>
      <c r="H36" s="63">
        <v>7030</v>
      </c>
      <c r="I36" s="10">
        <v>6516</v>
      </c>
      <c r="J36" s="71">
        <f t="shared" si="2"/>
        <v>-7.3115220483641536</v>
      </c>
    </row>
    <row r="37" spans="1:10" x14ac:dyDescent="0.3">
      <c r="A37" s="134" t="s">
        <v>30</v>
      </c>
      <c r="B37" s="129">
        <v>15592</v>
      </c>
      <c r="C37" s="9">
        <v>15311</v>
      </c>
      <c r="D37" s="51">
        <f t="shared" si="0"/>
        <v>-1.8022062596203183</v>
      </c>
      <c r="E37" s="16">
        <v>6787</v>
      </c>
      <c r="F37" s="9">
        <v>6631</v>
      </c>
      <c r="G37" s="51">
        <f t="shared" si="1"/>
        <v>-2.2985118609105641</v>
      </c>
      <c r="H37" s="16">
        <v>8805</v>
      </c>
      <c r="I37" s="9">
        <v>8680</v>
      </c>
      <c r="J37" s="70">
        <f t="shared" si="2"/>
        <v>-1.4196479273140261</v>
      </c>
    </row>
    <row r="38" spans="1:10" s="15" customFormat="1" x14ac:dyDescent="0.3">
      <c r="A38" s="136" t="s">
        <v>31</v>
      </c>
      <c r="B38" s="130">
        <v>8929</v>
      </c>
      <c r="C38" s="10">
        <v>7781</v>
      </c>
      <c r="D38" s="54">
        <f t="shared" si="0"/>
        <v>-12.85698286482249</v>
      </c>
      <c r="E38" s="63">
        <v>4117</v>
      </c>
      <c r="F38" s="10">
        <v>3587</v>
      </c>
      <c r="G38" s="54">
        <f t="shared" si="1"/>
        <v>-12.873451542385231</v>
      </c>
      <c r="H38" s="63">
        <v>4812</v>
      </c>
      <c r="I38" s="10">
        <v>4194</v>
      </c>
      <c r="J38" s="71">
        <f t="shared" si="2"/>
        <v>-12.8428927680798</v>
      </c>
    </row>
    <row r="39" spans="1:10" x14ac:dyDescent="0.3">
      <c r="A39" s="134" t="s">
        <v>32</v>
      </c>
      <c r="B39" s="129">
        <v>17030</v>
      </c>
      <c r="C39" s="9">
        <v>17388</v>
      </c>
      <c r="D39" s="51">
        <f t="shared" si="0"/>
        <v>2.1021726365237816</v>
      </c>
      <c r="E39" s="16">
        <v>8136</v>
      </c>
      <c r="F39" s="9">
        <v>8322</v>
      </c>
      <c r="G39" s="51">
        <f t="shared" si="1"/>
        <v>2.2861356932153392</v>
      </c>
      <c r="H39" s="16">
        <v>8894</v>
      </c>
      <c r="I39" s="9">
        <v>9066</v>
      </c>
      <c r="J39" s="70">
        <f t="shared" si="2"/>
        <v>1.933888014391725</v>
      </c>
    </row>
    <row r="40" spans="1:10" s="15" customFormat="1" x14ac:dyDescent="0.3">
      <c r="A40" s="136" t="s">
        <v>56</v>
      </c>
      <c r="B40" s="130">
        <v>14704</v>
      </c>
      <c r="C40" s="10">
        <v>15020</v>
      </c>
      <c r="D40" s="54">
        <f t="shared" si="0"/>
        <v>2.1490750816104462</v>
      </c>
      <c r="E40" s="63">
        <v>7512</v>
      </c>
      <c r="F40" s="10">
        <v>7305</v>
      </c>
      <c r="G40" s="54">
        <f t="shared" si="1"/>
        <v>-2.7555910543130993</v>
      </c>
      <c r="H40" s="63">
        <v>7192</v>
      </c>
      <c r="I40" s="10">
        <v>7715</v>
      </c>
      <c r="J40" s="71">
        <f t="shared" si="2"/>
        <v>7.2719688542825356</v>
      </c>
    </row>
    <row r="41" spans="1:10" x14ac:dyDescent="0.3">
      <c r="A41" s="134" t="s">
        <v>33</v>
      </c>
      <c r="B41" s="129">
        <v>12092</v>
      </c>
      <c r="C41" s="9">
        <v>9624</v>
      </c>
      <c r="D41" s="51">
        <f t="shared" si="0"/>
        <v>-20.410188554416141</v>
      </c>
      <c r="E41" s="16">
        <v>5614</v>
      </c>
      <c r="F41" s="9">
        <v>4448</v>
      </c>
      <c r="G41" s="51">
        <f t="shared" si="1"/>
        <v>-20.76950480940506</v>
      </c>
      <c r="H41" s="16">
        <v>6478</v>
      </c>
      <c r="I41" s="9">
        <v>5176</v>
      </c>
      <c r="J41" s="70">
        <f t="shared" si="2"/>
        <v>-20.09879592466811</v>
      </c>
    </row>
    <row r="42" spans="1:10" s="15" customFormat="1" x14ac:dyDescent="0.3">
      <c r="A42" s="136" t="s">
        <v>34</v>
      </c>
      <c r="B42" s="130">
        <v>9048</v>
      </c>
      <c r="C42" s="10">
        <v>8964</v>
      </c>
      <c r="D42" s="54">
        <f t="shared" si="0"/>
        <v>-0.92838196286472141</v>
      </c>
      <c r="E42" s="63">
        <v>4155</v>
      </c>
      <c r="F42" s="10">
        <v>4238</v>
      </c>
      <c r="G42" s="54">
        <f t="shared" si="1"/>
        <v>1.9975932611311673</v>
      </c>
      <c r="H42" s="63">
        <v>4893</v>
      </c>
      <c r="I42" s="10">
        <v>4726</v>
      </c>
      <c r="J42" s="71">
        <f t="shared" si="2"/>
        <v>-3.4130390353566318</v>
      </c>
    </row>
    <row r="43" spans="1:10" x14ac:dyDescent="0.3">
      <c r="A43" s="134" t="s">
        <v>35</v>
      </c>
      <c r="B43" s="129">
        <v>4975</v>
      </c>
      <c r="C43" s="9">
        <v>5168</v>
      </c>
      <c r="D43" s="51">
        <f t="shared" si="0"/>
        <v>3.8793969849246235</v>
      </c>
      <c r="E43" s="16">
        <v>2267</v>
      </c>
      <c r="F43" s="9">
        <v>2312</v>
      </c>
      <c r="G43" s="51">
        <f t="shared" si="1"/>
        <v>1.9850022055580063</v>
      </c>
      <c r="H43" s="16">
        <v>2708</v>
      </c>
      <c r="I43" s="9">
        <v>2856</v>
      </c>
      <c r="J43" s="70">
        <f t="shared" si="2"/>
        <v>5.4652880354505173</v>
      </c>
    </row>
    <row r="44" spans="1:10" s="15" customFormat="1" x14ac:dyDescent="0.3">
      <c r="A44" s="136" t="s">
        <v>36</v>
      </c>
      <c r="B44" s="130">
        <v>16910</v>
      </c>
      <c r="C44" s="10">
        <v>17464</v>
      </c>
      <c r="D44" s="54">
        <f t="shared" si="0"/>
        <v>3.2761679479597872</v>
      </c>
      <c r="E44" s="63">
        <v>7532</v>
      </c>
      <c r="F44" s="10">
        <v>7953</v>
      </c>
      <c r="G44" s="54">
        <f t="shared" si="1"/>
        <v>5.589484864577801</v>
      </c>
      <c r="H44" s="63">
        <v>9378</v>
      </c>
      <c r="I44" s="10">
        <v>9511</v>
      </c>
      <c r="J44" s="71">
        <f t="shared" si="2"/>
        <v>1.4182128385583279</v>
      </c>
    </row>
    <row r="45" spans="1:10" x14ac:dyDescent="0.3">
      <c r="A45" s="134" t="s">
        <v>37</v>
      </c>
      <c r="B45" s="129">
        <v>16769</v>
      </c>
      <c r="C45" s="9">
        <v>16643</v>
      </c>
      <c r="D45" s="51">
        <f t="shared" si="0"/>
        <v>-0.7513864869700041</v>
      </c>
      <c r="E45" s="16">
        <v>7545</v>
      </c>
      <c r="F45" s="9">
        <v>7506</v>
      </c>
      <c r="G45" s="51">
        <f t="shared" si="1"/>
        <v>-0.51689860834990053</v>
      </c>
      <c r="H45" s="16">
        <v>9224</v>
      </c>
      <c r="I45" s="9">
        <v>9137</v>
      </c>
      <c r="J45" s="70">
        <f t="shared" si="2"/>
        <v>-0.94319167389418901</v>
      </c>
    </row>
    <row r="46" spans="1:10" s="15" customFormat="1" x14ac:dyDescent="0.3">
      <c r="A46" s="136" t="s">
        <v>52</v>
      </c>
      <c r="B46" s="131" t="s">
        <v>55</v>
      </c>
      <c r="C46" s="10">
        <v>10021</v>
      </c>
      <c r="D46" s="55" t="s">
        <v>55</v>
      </c>
      <c r="E46" s="66" t="s">
        <v>55</v>
      </c>
      <c r="F46" s="10">
        <v>4543</v>
      </c>
      <c r="G46" s="55" t="s">
        <v>55</v>
      </c>
      <c r="H46" s="66" t="s">
        <v>55</v>
      </c>
      <c r="I46" s="10">
        <v>5478</v>
      </c>
      <c r="J46" s="69" t="s">
        <v>55</v>
      </c>
    </row>
    <row r="47" spans="1:10" x14ac:dyDescent="0.3">
      <c r="A47" s="134" t="s">
        <v>38</v>
      </c>
      <c r="B47" s="129">
        <v>8688</v>
      </c>
      <c r="C47" s="9">
        <v>9131</v>
      </c>
      <c r="D47" s="51">
        <f t="shared" si="0"/>
        <v>5.0989871086556171</v>
      </c>
      <c r="E47" s="16">
        <v>4140</v>
      </c>
      <c r="F47" s="9">
        <v>4744</v>
      </c>
      <c r="G47" s="51">
        <f t="shared" si="1"/>
        <v>14.589371980676328</v>
      </c>
      <c r="H47" s="16">
        <v>4548</v>
      </c>
      <c r="I47" s="9">
        <v>4387</v>
      </c>
      <c r="J47" s="70">
        <f t="shared" si="2"/>
        <v>-3.5400175901495161</v>
      </c>
    </row>
    <row r="48" spans="1:10" s="15" customFormat="1" x14ac:dyDescent="0.3">
      <c r="A48" s="136" t="s">
        <v>39</v>
      </c>
      <c r="B48" s="130">
        <v>15233</v>
      </c>
      <c r="C48" s="10">
        <v>14549</v>
      </c>
      <c r="D48" s="54">
        <f t="shared" si="0"/>
        <v>-4.4902514278211774</v>
      </c>
      <c r="E48" s="63">
        <v>7101</v>
      </c>
      <c r="F48" s="10">
        <v>7289</v>
      </c>
      <c r="G48" s="54">
        <f t="shared" si="1"/>
        <v>2.6475144345866779</v>
      </c>
      <c r="H48" s="63">
        <v>8132</v>
      </c>
      <c r="I48" s="10">
        <v>7260</v>
      </c>
      <c r="J48" s="71">
        <f t="shared" si="2"/>
        <v>-10.723069355632072</v>
      </c>
    </row>
    <row r="49" spans="1:12" x14ac:dyDescent="0.3">
      <c r="A49" s="134" t="s">
        <v>40</v>
      </c>
      <c r="B49" s="129">
        <v>11213</v>
      </c>
      <c r="C49" s="9">
        <v>9668</v>
      </c>
      <c r="D49" s="51">
        <f t="shared" si="0"/>
        <v>-13.778649781503614</v>
      </c>
      <c r="E49" s="16">
        <v>5207</v>
      </c>
      <c r="F49" s="9">
        <v>4501</v>
      </c>
      <c r="G49" s="51">
        <f t="shared" si="1"/>
        <v>-13.558671019781062</v>
      </c>
      <c r="H49" s="16">
        <v>6006</v>
      </c>
      <c r="I49" s="9">
        <v>5167</v>
      </c>
      <c r="J49" s="70">
        <f t="shared" si="2"/>
        <v>-13.969363969363968</v>
      </c>
    </row>
    <row r="50" spans="1:12" s="15" customFormat="1" x14ac:dyDescent="0.3">
      <c r="A50" s="136" t="s">
        <v>41</v>
      </c>
      <c r="B50" s="130">
        <v>7374</v>
      </c>
      <c r="C50" s="68" t="s">
        <v>55</v>
      </c>
      <c r="D50" s="69" t="s">
        <v>55</v>
      </c>
      <c r="E50" s="63">
        <v>3282</v>
      </c>
      <c r="F50" s="67" t="s">
        <v>55</v>
      </c>
      <c r="G50" s="55" t="s">
        <v>55</v>
      </c>
      <c r="H50" s="63">
        <v>4092</v>
      </c>
      <c r="I50" s="67" t="s">
        <v>55</v>
      </c>
      <c r="J50" s="69" t="s">
        <v>55</v>
      </c>
    </row>
    <row r="51" spans="1:12" x14ac:dyDescent="0.3">
      <c r="A51" s="134" t="s">
        <v>42</v>
      </c>
      <c r="B51" s="129">
        <v>13606</v>
      </c>
      <c r="C51" s="9">
        <v>11816</v>
      </c>
      <c r="D51" s="51">
        <f t="shared" si="0"/>
        <v>-13.155960605615169</v>
      </c>
      <c r="E51" s="16">
        <v>5963</v>
      </c>
      <c r="F51" s="9">
        <v>5458</v>
      </c>
      <c r="G51" s="51">
        <f t="shared" si="1"/>
        <v>-8.4688914975683378</v>
      </c>
      <c r="H51" s="16">
        <v>7643</v>
      </c>
      <c r="I51" s="9">
        <v>6358</v>
      </c>
      <c r="J51" s="70">
        <f t="shared" si="2"/>
        <v>-16.812769854769069</v>
      </c>
    </row>
    <row r="52" spans="1:12" s="15" customFormat="1" x14ac:dyDescent="0.3">
      <c r="A52" s="136" t="s">
        <v>43</v>
      </c>
      <c r="B52" s="130">
        <v>5364</v>
      </c>
      <c r="C52" s="20">
        <v>5086</v>
      </c>
      <c r="D52" s="54">
        <f t="shared" si="0"/>
        <v>-5.1826994780014912</v>
      </c>
      <c r="E52" s="63">
        <v>2428</v>
      </c>
      <c r="F52" s="10">
        <v>2403</v>
      </c>
      <c r="G52" s="54">
        <f t="shared" si="1"/>
        <v>-1.029654036243822</v>
      </c>
      <c r="H52" s="63">
        <v>2936</v>
      </c>
      <c r="I52" s="10">
        <v>2683</v>
      </c>
      <c r="J52" s="71">
        <f t="shared" si="2"/>
        <v>-8.6171662125340589</v>
      </c>
    </row>
    <row r="53" spans="1:12" x14ac:dyDescent="0.3">
      <c r="A53" s="134" t="s">
        <v>44</v>
      </c>
      <c r="B53" s="129">
        <v>17495</v>
      </c>
      <c r="C53" s="9">
        <v>14896</v>
      </c>
      <c r="D53" s="51">
        <f t="shared" si="0"/>
        <v>-14.855673049442697</v>
      </c>
      <c r="E53" s="16">
        <v>7919</v>
      </c>
      <c r="F53" s="9">
        <v>6810</v>
      </c>
      <c r="G53" s="51">
        <f t="shared" si="1"/>
        <v>-14.004293471397904</v>
      </c>
      <c r="H53" s="16">
        <v>9576</v>
      </c>
      <c r="I53" s="9">
        <v>8086</v>
      </c>
      <c r="J53" s="70">
        <f t="shared" si="2"/>
        <v>-15.559732664995824</v>
      </c>
    </row>
    <row r="54" spans="1:12" s="15" customFormat="1" x14ac:dyDescent="0.3">
      <c r="A54" s="136" t="s">
        <v>45</v>
      </c>
      <c r="B54" s="130">
        <v>5881</v>
      </c>
      <c r="C54" s="10">
        <v>6406</v>
      </c>
      <c r="D54" s="54">
        <f t="shared" si="0"/>
        <v>8.9270532222411152</v>
      </c>
      <c r="E54" s="63">
        <v>2886</v>
      </c>
      <c r="F54" s="10">
        <v>3263</v>
      </c>
      <c r="G54" s="54">
        <f t="shared" si="1"/>
        <v>13.063063063063062</v>
      </c>
      <c r="H54" s="63">
        <v>2995</v>
      </c>
      <c r="I54" s="10">
        <v>3143</v>
      </c>
      <c r="J54" s="71">
        <f t="shared" si="2"/>
        <v>4.9415692821368946</v>
      </c>
    </row>
    <row r="55" spans="1:12" x14ac:dyDescent="0.3">
      <c r="A55" s="134" t="s">
        <v>46</v>
      </c>
      <c r="B55" s="129">
        <v>6935</v>
      </c>
      <c r="C55" s="9">
        <v>6260</v>
      </c>
      <c r="D55" s="51">
        <f t="shared" si="0"/>
        <v>-9.7332372025955287</v>
      </c>
      <c r="E55" s="16">
        <v>3184</v>
      </c>
      <c r="F55" s="9">
        <v>2972</v>
      </c>
      <c r="G55" s="51">
        <f t="shared" si="1"/>
        <v>-6.658291457286432</v>
      </c>
      <c r="H55" s="16">
        <v>3751</v>
      </c>
      <c r="I55" s="9">
        <v>3288</v>
      </c>
      <c r="J55" s="70">
        <f t="shared" si="2"/>
        <v>-12.34337509997334</v>
      </c>
    </row>
    <row r="56" spans="1:12" s="15" customFormat="1" x14ac:dyDescent="0.3">
      <c r="A56" s="136" t="s">
        <v>47</v>
      </c>
      <c r="B56" s="130">
        <v>15761</v>
      </c>
      <c r="C56" s="10">
        <v>13284</v>
      </c>
      <c r="D56" s="54">
        <f t="shared" si="0"/>
        <v>-15.716007867521094</v>
      </c>
      <c r="E56" s="63">
        <v>7070</v>
      </c>
      <c r="F56" s="10">
        <v>6037</v>
      </c>
      <c r="G56" s="54">
        <f t="shared" si="1"/>
        <v>-14.611032531824611</v>
      </c>
      <c r="H56" s="63">
        <v>8691</v>
      </c>
      <c r="I56" s="10">
        <v>7247</v>
      </c>
      <c r="J56" s="71">
        <f t="shared" si="2"/>
        <v>-16.614888965596595</v>
      </c>
    </row>
    <row r="57" spans="1:12" x14ac:dyDescent="0.3">
      <c r="A57" s="134" t="s">
        <v>48</v>
      </c>
      <c r="B57" s="129">
        <v>20965</v>
      </c>
      <c r="C57" s="9">
        <v>17885</v>
      </c>
      <c r="D57" s="51">
        <f t="shared" si="0"/>
        <v>-14.691151919866444</v>
      </c>
      <c r="E57" s="16">
        <v>9757</v>
      </c>
      <c r="F57" s="9">
        <v>8685</v>
      </c>
      <c r="G57" s="51">
        <f t="shared" si="1"/>
        <v>-10.986983704007379</v>
      </c>
      <c r="H57" s="16">
        <v>11208</v>
      </c>
      <c r="I57" s="9">
        <v>9200</v>
      </c>
      <c r="J57" s="70">
        <f t="shared" si="2"/>
        <v>-17.915774446823697</v>
      </c>
    </row>
    <row r="58" spans="1:12" s="15" customFormat="1" x14ac:dyDescent="0.3">
      <c r="A58" s="136" t="s">
        <v>49</v>
      </c>
      <c r="B58" s="130">
        <v>8011</v>
      </c>
      <c r="C58" s="10">
        <v>7753</v>
      </c>
      <c r="D58" s="54">
        <f t="shared" si="0"/>
        <v>-3.2205717138933965</v>
      </c>
      <c r="E58" s="63">
        <v>3650</v>
      </c>
      <c r="F58" s="10">
        <v>3413</v>
      </c>
      <c r="G58" s="54">
        <f t="shared" si="1"/>
        <v>-6.4931506849315062</v>
      </c>
      <c r="H58" s="63">
        <v>4361</v>
      </c>
      <c r="I58" s="10">
        <v>4340</v>
      </c>
      <c r="J58" s="71">
        <f t="shared" si="2"/>
        <v>-0.4815409309791332</v>
      </c>
    </row>
    <row r="59" spans="1:12" x14ac:dyDescent="0.3">
      <c r="A59" s="134" t="s">
        <v>57</v>
      </c>
      <c r="B59" s="129">
        <v>10404</v>
      </c>
      <c r="C59" s="9">
        <v>10342</v>
      </c>
      <c r="D59" s="51">
        <f t="shared" si="0"/>
        <v>-0.59592464436755088</v>
      </c>
      <c r="E59" s="16">
        <v>4705</v>
      </c>
      <c r="F59" s="9">
        <v>4621</v>
      </c>
      <c r="G59" s="51">
        <f t="shared" si="1"/>
        <v>-1.7853347502656749</v>
      </c>
      <c r="H59" s="16">
        <v>5699</v>
      </c>
      <c r="I59" s="9">
        <v>5721</v>
      </c>
      <c r="J59" s="70">
        <f t="shared" si="2"/>
        <v>0.38603263730479032</v>
      </c>
    </row>
    <row r="60" spans="1:12" s="15" customFormat="1" x14ac:dyDescent="0.3">
      <c r="A60" s="136" t="s">
        <v>50</v>
      </c>
      <c r="B60" s="130">
        <v>5701</v>
      </c>
      <c r="C60" s="10">
        <v>5503</v>
      </c>
      <c r="D60" s="54">
        <f t="shared" si="0"/>
        <v>-3.473074899140502</v>
      </c>
      <c r="E60" s="63">
        <v>2737</v>
      </c>
      <c r="F60" s="10">
        <v>2743</v>
      </c>
      <c r="G60" s="54">
        <f t="shared" si="1"/>
        <v>0.21921812203142127</v>
      </c>
      <c r="H60" s="63">
        <v>2964</v>
      </c>
      <c r="I60" s="10">
        <v>2760</v>
      </c>
      <c r="J60" s="71">
        <f t="shared" si="2"/>
        <v>-6.8825910931174086</v>
      </c>
    </row>
    <row r="61" spans="1:12" x14ac:dyDescent="0.3">
      <c r="A61" s="134" t="s">
        <v>51</v>
      </c>
      <c r="B61" s="129">
        <v>7631</v>
      </c>
      <c r="C61" s="9">
        <v>7119</v>
      </c>
      <c r="D61" s="51">
        <f t="shared" si="0"/>
        <v>-6.7094745118595203</v>
      </c>
      <c r="E61" s="16">
        <v>3490</v>
      </c>
      <c r="F61" s="9">
        <v>3447</v>
      </c>
      <c r="G61" s="51">
        <f t="shared" si="1"/>
        <v>-1.2320916905444126</v>
      </c>
      <c r="H61" s="16">
        <v>4141</v>
      </c>
      <c r="I61" s="9">
        <v>3672</v>
      </c>
      <c r="J61" s="62">
        <f t="shared" si="2"/>
        <v>-11.325766723013766</v>
      </c>
    </row>
    <row r="62" spans="1:12" x14ac:dyDescent="0.3">
      <c r="A62" s="137" t="s">
        <v>54</v>
      </c>
      <c r="B62" s="132">
        <v>651154</v>
      </c>
      <c r="C62" s="74">
        <v>620961</v>
      </c>
      <c r="D62" s="76">
        <f t="shared" si="0"/>
        <v>-4.6368447402611359</v>
      </c>
      <c r="E62" s="75">
        <v>303687</v>
      </c>
      <c r="F62" s="73">
        <v>292249</v>
      </c>
      <c r="G62" s="76">
        <f t="shared" si="1"/>
        <v>-3.766377882490854</v>
      </c>
      <c r="H62" s="75">
        <v>347467</v>
      </c>
      <c r="I62" s="73">
        <v>328712</v>
      </c>
      <c r="J62" s="77">
        <f t="shared" si="2"/>
        <v>-5.3976348833126595</v>
      </c>
    </row>
    <row r="63" spans="1:12" x14ac:dyDescent="0.3">
      <c r="A63" s="123"/>
    </row>
    <row r="64" spans="1:12" x14ac:dyDescent="0.3">
      <c r="A64" s="124" t="s">
        <v>58</v>
      </c>
      <c r="B64" s="126"/>
      <c r="C64" s="126"/>
      <c r="D64" s="126"/>
      <c r="E64" s="126"/>
      <c r="F64" s="126"/>
      <c r="G64" s="126"/>
      <c r="H64" s="126"/>
      <c r="I64" s="126"/>
      <c r="J64" s="126"/>
      <c r="L64" s="41"/>
    </row>
    <row r="65" spans="1:12" x14ac:dyDescent="0.3">
      <c r="A65" s="124" t="s">
        <v>106</v>
      </c>
      <c r="B65" s="126"/>
      <c r="C65" s="126"/>
      <c r="D65" s="126"/>
      <c r="E65" s="126"/>
      <c r="F65" s="126"/>
      <c r="G65" s="126"/>
      <c r="H65" s="126"/>
      <c r="I65" s="126"/>
      <c r="J65" s="126"/>
      <c r="L65" s="41"/>
    </row>
    <row r="66" spans="1:12" x14ac:dyDescent="0.3">
      <c r="A66" s="125" t="s">
        <v>73</v>
      </c>
      <c r="B66" s="126"/>
      <c r="C66" s="126"/>
      <c r="D66" s="126"/>
      <c r="E66" s="126"/>
      <c r="F66" s="126"/>
      <c r="G66" s="126"/>
      <c r="H66" s="126"/>
      <c r="I66" s="126"/>
      <c r="J66" s="126"/>
    </row>
    <row r="67" spans="1:12" x14ac:dyDescent="0.3">
      <c r="A67" s="6"/>
    </row>
    <row r="70" spans="1:12" x14ac:dyDescent="0.3">
      <c r="B70" s="4"/>
      <c r="C70" s="4"/>
      <c r="D70" s="4"/>
      <c r="E70" s="4"/>
      <c r="F70" s="4"/>
      <c r="G70" s="4"/>
      <c r="H70" s="4"/>
      <c r="I70" s="4"/>
      <c r="J70" s="57"/>
    </row>
    <row r="128" s="15" customFormat="1" x14ac:dyDescent="0.3"/>
  </sheetData>
  <mergeCells count="4">
    <mergeCell ref="B1:D3"/>
    <mergeCell ref="E1:G3"/>
    <mergeCell ref="H1:J3"/>
    <mergeCell ref="A1:A2"/>
  </mergeCells>
  <printOptions horizontalCentered="1"/>
  <pageMargins left="0.5" right="0.5" top="0.5" bottom="0.5" header="0.3" footer="0.3"/>
  <pageSetup scale="73" orientation="portrait" r:id="rId1"/>
  <headerFooter>
    <oddFooter>&amp;L&amp;"Adobe Garamond Pro,Italic"&amp;13&amp;K04-021Vital Signs 10 Census Demographics&amp;C&amp;"Adobe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selection activeCell="A2" sqref="A2:XFD2"/>
    </sheetView>
  </sheetViews>
  <sheetFormatPr defaultColWidth="9.1796875" defaultRowHeight="14" x14ac:dyDescent="0.3"/>
  <cols>
    <col min="1" max="1" width="37.54296875" style="1" customWidth="1"/>
    <col min="2" max="10" width="9.7265625" style="1" customWidth="1"/>
    <col min="11" max="11" width="9.1796875" style="1"/>
    <col min="12" max="12" width="9.453125" style="1" customWidth="1"/>
    <col min="13" max="13" width="12.1796875" style="1" customWidth="1"/>
    <col min="14" max="16384" width="9.1796875" style="1"/>
  </cols>
  <sheetData>
    <row r="1" spans="1:12" ht="25.5" customHeight="1" x14ac:dyDescent="0.3">
      <c r="A1" s="127" t="s">
        <v>84</v>
      </c>
      <c r="B1" s="196" t="s">
        <v>98</v>
      </c>
      <c r="C1" s="197"/>
      <c r="D1" s="198"/>
      <c r="E1" s="196" t="s">
        <v>79</v>
      </c>
      <c r="F1" s="197"/>
      <c r="G1" s="202"/>
      <c r="H1" s="196" t="s">
        <v>59</v>
      </c>
      <c r="I1" s="197"/>
      <c r="J1" s="198"/>
    </row>
    <row r="2" spans="1:12" ht="15" customHeight="1" x14ac:dyDescent="0.3">
      <c r="A2" s="172" t="s">
        <v>78</v>
      </c>
      <c r="B2" s="199"/>
      <c r="C2" s="200"/>
      <c r="D2" s="201"/>
      <c r="E2" s="203"/>
      <c r="F2" s="204"/>
      <c r="G2" s="205"/>
      <c r="H2" s="203"/>
      <c r="I2" s="206"/>
      <c r="J2" s="205"/>
    </row>
    <row r="3" spans="1:12" ht="12" customHeight="1" x14ac:dyDescent="0.3">
      <c r="A3" s="145" t="s">
        <v>64</v>
      </c>
      <c r="B3" s="199"/>
      <c r="C3" s="200"/>
      <c r="D3" s="201"/>
      <c r="E3" s="203"/>
      <c r="F3" s="204"/>
      <c r="G3" s="205"/>
      <c r="H3" s="203"/>
      <c r="I3" s="206"/>
      <c r="J3" s="205"/>
    </row>
    <row r="4" spans="1:12" ht="32.25" customHeight="1" x14ac:dyDescent="0.3">
      <c r="A4" s="146" t="s">
        <v>0</v>
      </c>
      <c r="B4" s="50">
        <v>2000</v>
      </c>
      <c r="C4" s="4" t="s">
        <v>80</v>
      </c>
      <c r="D4" s="50" t="s">
        <v>65</v>
      </c>
      <c r="E4" s="7">
        <v>2000</v>
      </c>
      <c r="F4" s="4" t="s">
        <v>80</v>
      </c>
      <c r="G4" s="50" t="s">
        <v>65</v>
      </c>
      <c r="H4" s="7">
        <v>2000</v>
      </c>
      <c r="I4" s="82" t="s">
        <v>80</v>
      </c>
      <c r="J4" s="5" t="s">
        <v>65</v>
      </c>
    </row>
    <row r="5" spans="1:12" x14ac:dyDescent="0.3">
      <c r="A5" s="134" t="s">
        <v>1</v>
      </c>
      <c r="B5" s="56">
        <v>86.6</v>
      </c>
      <c r="C5" s="24">
        <v>88.542887093790469</v>
      </c>
      <c r="D5" s="56">
        <f>((C5-B5))</f>
        <v>1.9428870937904748</v>
      </c>
      <c r="E5" s="23">
        <v>10.85</v>
      </c>
      <c r="F5" s="24">
        <v>8.6884133933526542</v>
      </c>
      <c r="G5" s="56">
        <f>F5-E5</f>
        <v>-2.1615866066473455</v>
      </c>
      <c r="H5" s="23">
        <v>0.77</v>
      </c>
      <c r="I5" s="83">
        <v>1.2887710427329346</v>
      </c>
      <c r="J5" s="42">
        <f>I5-H5</f>
        <v>0.51877104273293462</v>
      </c>
      <c r="L5" s="8"/>
    </row>
    <row r="6" spans="1:12" s="15" customFormat="1" x14ac:dyDescent="0.3">
      <c r="A6" s="136" t="s">
        <v>2</v>
      </c>
      <c r="B6" s="58">
        <v>75.06</v>
      </c>
      <c r="C6" s="27">
        <v>79.280821917808225</v>
      </c>
      <c r="D6" s="58">
        <f t="shared" ref="D6:D62" si="0">((C6-B6))</f>
        <v>4.2208219178082231</v>
      </c>
      <c r="E6" s="25">
        <v>21.62</v>
      </c>
      <c r="F6" s="27">
        <v>17.221135029354208</v>
      </c>
      <c r="G6" s="58">
        <f t="shared" ref="G6:G62" si="1">F6-E6</f>
        <v>-4.3988649706457927</v>
      </c>
      <c r="H6" s="25">
        <v>0.98</v>
      </c>
      <c r="I6" s="84">
        <v>1.5900195694716242</v>
      </c>
      <c r="J6" s="43">
        <f t="shared" ref="J6:J62" si="2">I6-H6</f>
        <v>0.61001956947162417</v>
      </c>
      <c r="L6" s="11"/>
    </row>
    <row r="7" spans="1:12" x14ac:dyDescent="0.3">
      <c r="A7" s="134" t="s">
        <v>3</v>
      </c>
      <c r="B7" s="56">
        <v>77.03</v>
      </c>
      <c r="C7" s="24">
        <v>87.304777216352775</v>
      </c>
      <c r="D7" s="56">
        <f t="shared" si="0"/>
        <v>10.274777216352774</v>
      </c>
      <c r="E7" s="23">
        <v>19.68</v>
      </c>
      <c r="F7" s="24">
        <v>10.168810289389068</v>
      </c>
      <c r="G7" s="56">
        <f t="shared" si="1"/>
        <v>-9.5111897106109318</v>
      </c>
      <c r="H7" s="23">
        <v>0.72</v>
      </c>
      <c r="I7" s="83">
        <v>1.2230133210840606</v>
      </c>
      <c r="J7" s="42">
        <f t="shared" si="2"/>
        <v>0.50301332108406061</v>
      </c>
      <c r="L7" s="8"/>
    </row>
    <row r="8" spans="1:12" s="15" customFormat="1" x14ac:dyDescent="0.3">
      <c r="A8" s="136" t="s">
        <v>4</v>
      </c>
      <c r="B8" s="58">
        <v>23.67</v>
      </c>
      <c r="C8" s="27">
        <v>36.460015446184087</v>
      </c>
      <c r="D8" s="58">
        <f t="shared" si="0"/>
        <v>12.790015446184086</v>
      </c>
      <c r="E8" s="25">
        <v>69.08</v>
      </c>
      <c r="F8" s="27">
        <v>52.067682370287159</v>
      </c>
      <c r="G8" s="58">
        <f t="shared" si="1"/>
        <v>-17.01231762971284</v>
      </c>
      <c r="H8" s="25">
        <v>2.66</v>
      </c>
      <c r="I8" s="84">
        <v>9.7942849118865407</v>
      </c>
      <c r="J8" s="43">
        <f t="shared" si="2"/>
        <v>7.1342849118865406</v>
      </c>
      <c r="L8" s="11"/>
    </row>
    <row r="9" spans="1:12" x14ac:dyDescent="0.3">
      <c r="A9" s="134" t="s">
        <v>5</v>
      </c>
      <c r="B9" s="56">
        <v>2.37</v>
      </c>
      <c r="C9" s="24">
        <v>4.1481481481481479</v>
      </c>
      <c r="D9" s="56">
        <f t="shared" si="0"/>
        <v>1.7781481481481478</v>
      </c>
      <c r="E9" s="23">
        <v>89.63</v>
      </c>
      <c r="F9" s="24">
        <v>88.851851851851848</v>
      </c>
      <c r="G9" s="56">
        <f t="shared" si="1"/>
        <v>-0.77814814814814781</v>
      </c>
      <c r="H9" s="23">
        <v>3.94</v>
      </c>
      <c r="I9" s="83">
        <v>4.9876543209876543</v>
      </c>
      <c r="J9" s="42">
        <f t="shared" si="2"/>
        <v>1.0476543209876543</v>
      </c>
      <c r="L9" s="8"/>
    </row>
    <row r="10" spans="1:12" s="15" customFormat="1" x14ac:dyDescent="0.3">
      <c r="A10" s="136" t="s">
        <v>6</v>
      </c>
      <c r="B10" s="58">
        <v>68.2</v>
      </c>
      <c r="C10" s="27">
        <v>79.089018126246984</v>
      </c>
      <c r="D10" s="58">
        <f t="shared" si="0"/>
        <v>10.889018126246981</v>
      </c>
      <c r="E10" s="25">
        <v>28.04</v>
      </c>
      <c r="F10" s="27">
        <v>15.604703485163645</v>
      </c>
      <c r="G10" s="58">
        <f t="shared" si="1"/>
        <v>-12.435296514836354</v>
      </c>
      <c r="H10" s="25">
        <v>1.27</v>
      </c>
      <c r="I10" s="84">
        <v>1.9739355605552491</v>
      </c>
      <c r="J10" s="43">
        <f t="shared" si="2"/>
        <v>0.70393556055524908</v>
      </c>
      <c r="L10" s="11"/>
    </row>
    <row r="11" spans="1:12" x14ac:dyDescent="0.3">
      <c r="A11" s="134" t="s">
        <v>7</v>
      </c>
      <c r="B11" s="56">
        <v>96.75</v>
      </c>
      <c r="C11" s="24">
        <v>95.744940258473548</v>
      </c>
      <c r="D11" s="56">
        <f t="shared" si="0"/>
        <v>-1.0050597415264519</v>
      </c>
      <c r="E11" s="23">
        <v>1.49</v>
      </c>
      <c r="F11" s="24">
        <v>1.7434772006827601</v>
      </c>
      <c r="G11" s="56">
        <f t="shared" si="1"/>
        <v>0.25347720068276014</v>
      </c>
      <c r="H11" s="23">
        <v>0.78</v>
      </c>
      <c r="I11" s="83">
        <v>1.5971714216044868</v>
      </c>
      <c r="J11" s="42">
        <f t="shared" si="2"/>
        <v>0.81717142160448675</v>
      </c>
      <c r="L11" s="8"/>
    </row>
    <row r="12" spans="1:12" s="15" customFormat="1" x14ac:dyDescent="0.3">
      <c r="A12" s="136" t="s">
        <v>8</v>
      </c>
      <c r="B12" s="58">
        <v>69.19</v>
      </c>
      <c r="C12" s="27">
        <v>69.623517276946885</v>
      </c>
      <c r="D12" s="58">
        <f t="shared" si="0"/>
        <v>0.43351727694688691</v>
      </c>
      <c r="E12" s="25">
        <v>25.679999999999996</v>
      </c>
      <c r="F12" s="27">
        <v>24.174832387828779</v>
      </c>
      <c r="G12" s="58">
        <f t="shared" si="1"/>
        <v>-1.505167612171217</v>
      </c>
      <c r="H12" s="25">
        <v>1.73</v>
      </c>
      <c r="I12" s="84">
        <v>3.7132542547705003</v>
      </c>
      <c r="J12" s="43">
        <f t="shared" si="2"/>
        <v>1.9832542547705003</v>
      </c>
      <c r="L12" s="11"/>
    </row>
    <row r="13" spans="1:12" x14ac:dyDescent="0.3">
      <c r="A13" s="134" t="s">
        <v>9</v>
      </c>
      <c r="B13" s="56">
        <v>58.74</v>
      </c>
      <c r="C13" s="24">
        <v>53.662981411736119</v>
      </c>
      <c r="D13" s="56">
        <f t="shared" si="0"/>
        <v>-5.0770185882638827</v>
      </c>
      <c r="E13" s="23">
        <v>36.729999999999997</v>
      </c>
      <c r="F13" s="24">
        <v>35.900862592637587</v>
      </c>
      <c r="G13" s="56">
        <f t="shared" si="1"/>
        <v>-0.82913740736240982</v>
      </c>
      <c r="H13" s="23">
        <v>2.25</v>
      </c>
      <c r="I13" s="83">
        <v>11.383792977766978</v>
      </c>
      <c r="J13" s="42">
        <f t="shared" si="2"/>
        <v>9.1337929777669782</v>
      </c>
      <c r="L13" s="8"/>
    </row>
    <row r="14" spans="1:12" s="15" customFormat="1" x14ac:dyDescent="0.3">
      <c r="A14" s="136" t="s">
        <v>10</v>
      </c>
      <c r="B14" s="58">
        <v>97.78</v>
      </c>
      <c r="C14" s="27">
        <v>96.931334818715825</v>
      </c>
      <c r="D14" s="58">
        <f t="shared" si="0"/>
        <v>-0.84866518128417567</v>
      </c>
      <c r="E14" s="25">
        <v>0.77</v>
      </c>
      <c r="F14" s="27">
        <v>1.1748025116467491</v>
      </c>
      <c r="G14" s="58">
        <f t="shared" si="1"/>
        <v>0.40480251164674907</v>
      </c>
      <c r="H14" s="25">
        <v>0.68</v>
      </c>
      <c r="I14" s="84">
        <v>1.0330160016204173</v>
      </c>
      <c r="J14" s="43">
        <f t="shared" si="2"/>
        <v>0.35301600162041724</v>
      </c>
      <c r="L14" s="11"/>
    </row>
    <row r="15" spans="1:12" x14ac:dyDescent="0.3">
      <c r="A15" s="134" t="s">
        <v>11</v>
      </c>
      <c r="B15" s="56">
        <v>18.53</v>
      </c>
      <c r="C15" s="24">
        <v>20.546263618229247</v>
      </c>
      <c r="D15" s="56">
        <f t="shared" si="0"/>
        <v>2.0162636182292459</v>
      </c>
      <c r="E15" s="23">
        <v>76.97</v>
      </c>
      <c r="F15" s="24">
        <v>73.384993094982349</v>
      </c>
      <c r="G15" s="56">
        <f t="shared" si="1"/>
        <v>-3.5850069050176501</v>
      </c>
      <c r="H15" s="23">
        <v>1.42</v>
      </c>
      <c r="I15" s="83">
        <v>2.2479668559152985</v>
      </c>
      <c r="J15" s="42">
        <f t="shared" si="2"/>
        <v>0.82796685591529862</v>
      </c>
      <c r="L15" s="8"/>
    </row>
    <row r="16" spans="1:12" s="15" customFormat="1" x14ac:dyDescent="0.3">
      <c r="A16" s="136" t="s">
        <v>12</v>
      </c>
      <c r="B16" s="58">
        <v>83.68</v>
      </c>
      <c r="C16" s="27">
        <v>88.734455010972937</v>
      </c>
      <c r="D16" s="58">
        <f t="shared" si="0"/>
        <v>5.05445501097293</v>
      </c>
      <c r="E16" s="25">
        <v>13.639999999999999</v>
      </c>
      <c r="F16" s="27">
        <v>8.7051938551572778</v>
      </c>
      <c r="G16" s="58">
        <f t="shared" si="1"/>
        <v>-4.934806144842721</v>
      </c>
      <c r="H16" s="25">
        <v>1.05</v>
      </c>
      <c r="I16" s="84">
        <v>1.8775908315045113</v>
      </c>
      <c r="J16" s="43">
        <f t="shared" si="2"/>
        <v>0.82759083150451129</v>
      </c>
      <c r="L16" s="11"/>
    </row>
    <row r="17" spans="1:12" x14ac:dyDescent="0.3">
      <c r="A17" s="134" t="s">
        <v>13</v>
      </c>
      <c r="B17" s="56">
        <v>97.29</v>
      </c>
      <c r="C17" s="24">
        <v>96.640081452570854</v>
      </c>
      <c r="D17" s="56">
        <f t="shared" si="0"/>
        <v>-0.64991854742915223</v>
      </c>
      <c r="E17" s="23">
        <v>0.74</v>
      </c>
      <c r="F17" s="24">
        <v>1.46784320380112</v>
      </c>
      <c r="G17" s="56">
        <f t="shared" si="1"/>
        <v>0.72784320380112</v>
      </c>
      <c r="H17" s="23">
        <v>0.52</v>
      </c>
      <c r="I17" s="83">
        <v>1.018157135584592</v>
      </c>
      <c r="J17" s="42">
        <f t="shared" si="2"/>
        <v>0.49815713558459196</v>
      </c>
      <c r="L17" s="8"/>
    </row>
    <row r="18" spans="1:12" s="15" customFormat="1" x14ac:dyDescent="0.3">
      <c r="A18" s="136" t="s">
        <v>14</v>
      </c>
      <c r="B18" s="58">
        <v>56.14</v>
      </c>
      <c r="C18" s="27">
        <v>37.49612162581446</v>
      </c>
      <c r="D18" s="58">
        <f t="shared" si="0"/>
        <v>-18.64387837418554</v>
      </c>
      <c r="E18" s="25">
        <v>31.569999999999997</v>
      </c>
      <c r="F18" s="27">
        <v>41.808873720136518</v>
      </c>
      <c r="G18" s="58">
        <f t="shared" si="1"/>
        <v>10.238873720136521</v>
      </c>
      <c r="H18" s="25">
        <v>2.27</v>
      </c>
      <c r="I18" s="84">
        <v>4.467887061743717</v>
      </c>
      <c r="J18" s="43">
        <f t="shared" si="2"/>
        <v>2.197887061743717</v>
      </c>
      <c r="L18" s="11"/>
    </row>
    <row r="19" spans="1:12" x14ac:dyDescent="0.3">
      <c r="A19" s="134" t="s">
        <v>72</v>
      </c>
      <c r="B19" s="56">
        <v>97.5</v>
      </c>
      <c r="C19" s="24">
        <v>97.101265822784811</v>
      </c>
      <c r="D19" s="56">
        <f t="shared" si="0"/>
        <v>-0.39873417721518933</v>
      </c>
      <c r="E19" s="23">
        <v>0.54</v>
      </c>
      <c r="F19" s="24">
        <v>0.87341772151898733</v>
      </c>
      <c r="G19" s="56">
        <f t="shared" si="1"/>
        <v>0.3334177215189873</v>
      </c>
      <c r="H19" s="23">
        <v>0.81999999999999984</v>
      </c>
      <c r="I19" s="83">
        <v>0.89873417721518989</v>
      </c>
      <c r="J19" s="42">
        <f t="shared" si="2"/>
        <v>7.8734177215190049E-2</v>
      </c>
      <c r="L19" s="8"/>
    </row>
    <row r="20" spans="1:12" s="15" customFormat="1" x14ac:dyDescent="0.3">
      <c r="A20" s="136" t="s">
        <v>15</v>
      </c>
      <c r="B20" s="58">
        <v>9.6</v>
      </c>
      <c r="C20" s="27">
        <v>8.0429251023343298</v>
      </c>
      <c r="D20" s="58">
        <f t="shared" si="0"/>
        <v>-1.5570748976656699</v>
      </c>
      <c r="E20" s="25">
        <v>68.89</v>
      </c>
      <c r="F20" s="27">
        <v>76.745215178670207</v>
      </c>
      <c r="G20" s="58">
        <f t="shared" si="1"/>
        <v>7.8552151786702069</v>
      </c>
      <c r="H20" s="25">
        <v>15.39</v>
      </c>
      <c r="I20" s="84">
        <v>15.123354353357673</v>
      </c>
      <c r="J20" s="43">
        <f t="shared" si="2"/>
        <v>-0.2666456466423277</v>
      </c>
      <c r="L20" s="11"/>
    </row>
    <row r="21" spans="1:12" x14ac:dyDescent="0.3">
      <c r="A21" s="134" t="s">
        <v>16</v>
      </c>
      <c r="B21" s="56">
        <v>95.9</v>
      </c>
      <c r="C21" s="24">
        <v>95.634074525332522</v>
      </c>
      <c r="D21" s="56">
        <f t="shared" si="0"/>
        <v>-0.26592547466748329</v>
      </c>
      <c r="E21" s="23">
        <v>1.69</v>
      </c>
      <c r="F21" s="24">
        <v>2.3048025180221341</v>
      </c>
      <c r="G21" s="56">
        <f t="shared" si="1"/>
        <v>0.61480251802213415</v>
      </c>
      <c r="H21" s="23">
        <v>0.83</v>
      </c>
      <c r="I21" s="83">
        <v>1.2691643821707788</v>
      </c>
      <c r="J21" s="42">
        <f t="shared" si="2"/>
        <v>0.4391643821707788</v>
      </c>
      <c r="L21" s="8"/>
    </row>
    <row r="22" spans="1:12" s="15" customFormat="1" x14ac:dyDescent="0.3">
      <c r="A22" s="136" t="s">
        <v>17</v>
      </c>
      <c r="B22" s="58">
        <v>59.8</v>
      </c>
      <c r="C22" s="27">
        <v>63.369987930803276</v>
      </c>
      <c r="D22" s="58">
        <f t="shared" si="0"/>
        <v>3.5699879308032791</v>
      </c>
      <c r="E22" s="25">
        <v>33.67</v>
      </c>
      <c r="F22" s="27">
        <v>29.361673595279601</v>
      </c>
      <c r="G22" s="58">
        <f t="shared" si="1"/>
        <v>-4.3083264047204004</v>
      </c>
      <c r="H22" s="25">
        <v>2.62</v>
      </c>
      <c r="I22" s="84">
        <v>5.732868445755666</v>
      </c>
      <c r="J22" s="43">
        <f t="shared" si="2"/>
        <v>3.1128684457556659</v>
      </c>
      <c r="L22" s="11"/>
    </row>
    <row r="23" spans="1:12" x14ac:dyDescent="0.3">
      <c r="A23" s="134" t="s">
        <v>18</v>
      </c>
      <c r="B23" s="56">
        <v>39.409999999999997</v>
      </c>
      <c r="C23" s="24">
        <v>35.019217863461655</v>
      </c>
      <c r="D23" s="56">
        <f t="shared" si="0"/>
        <v>-4.3907821365383413</v>
      </c>
      <c r="E23" s="23">
        <v>43.35</v>
      </c>
      <c r="F23" s="24">
        <v>46.147275944115677</v>
      </c>
      <c r="G23" s="56">
        <f t="shared" si="1"/>
        <v>2.7972759441156754</v>
      </c>
      <c r="H23" s="23">
        <v>2.88</v>
      </c>
      <c r="I23" s="83">
        <v>4.7892135928253312</v>
      </c>
      <c r="J23" s="42">
        <f t="shared" si="2"/>
        <v>1.9092135928253313</v>
      </c>
      <c r="L23" s="8"/>
    </row>
    <row r="24" spans="1:12" s="15" customFormat="1" x14ac:dyDescent="0.3">
      <c r="A24" s="136" t="s">
        <v>19</v>
      </c>
      <c r="B24" s="58">
        <v>92.21</v>
      </c>
      <c r="C24" s="27">
        <v>91.283587679056268</v>
      </c>
      <c r="D24" s="58">
        <f t="shared" si="0"/>
        <v>-0.92641232094372583</v>
      </c>
      <c r="E24" s="25">
        <v>4.91</v>
      </c>
      <c r="F24" s="27">
        <v>5.7298005804699939</v>
      </c>
      <c r="G24" s="58">
        <f t="shared" si="1"/>
        <v>0.81980058046999371</v>
      </c>
      <c r="H24" s="25">
        <v>0.79</v>
      </c>
      <c r="I24" s="84">
        <v>1.3481883718752925</v>
      </c>
      <c r="J24" s="43">
        <f t="shared" si="2"/>
        <v>0.55818837187529247</v>
      </c>
      <c r="L24" s="11"/>
    </row>
    <row r="25" spans="1:12" x14ac:dyDescent="0.3">
      <c r="A25" s="134" t="s">
        <v>20</v>
      </c>
      <c r="B25" s="56">
        <v>97.44</v>
      </c>
      <c r="C25" s="24">
        <v>96.717442608882209</v>
      </c>
      <c r="D25" s="56">
        <f t="shared" si="0"/>
        <v>-0.72255739111778894</v>
      </c>
      <c r="E25" s="23">
        <v>0.75</v>
      </c>
      <c r="F25" s="24">
        <v>1.1907316026603731</v>
      </c>
      <c r="G25" s="56">
        <f t="shared" si="1"/>
        <v>0.44073160266037315</v>
      </c>
      <c r="H25" s="23">
        <v>0.66</v>
      </c>
      <c r="I25" s="83">
        <v>0.92254880926839733</v>
      </c>
      <c r="J25" s="42">
        <f t="shared" si="2"/>
        <v>0.2625488092683973</v>
      </c>
      <c r="L25" s="8"/>
    </row>
    <row r="26" spans="1:12" s="15" customFormat="1" x14ac:dyDescent="0.3">
      <c r="A26" s="136" t="s">
        <v>63</v>
      </c>
      <c r="B26" s="58">
        <v>5.9</v>
      </c>
      <c r="C26" s="27">
        <v>7.9436085129456417</v>
      </c>
      <c r="D26" s="58">
        <f t="shared" si="0"/>
        <v>2.0436085129456414</v>
      </c>
      <c r="E26" s="25">
        <v>87.79</v>
      </c>
      <c r="F26" s="27">
        <v>79.192083502778914</v>
      </c>
      <c r="G26" s="58">
        <f t="shared" si="1"/>
        <v>-8.5979164972210924</v>
      </c>
      <c r="H26" s="25">
        <v>1.54</v>
      </c>
      <c r="I26" s="84">
        <v>2.575572726040396</v>
      </c>
      <c r="J26" s="43">
        <f t="shared" si="2"/>
        <v>1.035572726040396</v>
      </c>
      <c r="L26" s="11"/>
    </row>
    <row r="27" spans="1:12" x14ac:dyDescent="0.3">
      <c r="A27" s="134" t="s">
        <v>21</v>
      </c>
      <c r="B27" s="56">
        <v>97.65</v>
      </c>
      <c r="C27" s="24">
        <v>97.055921906641046</v>
      </c>
      <c r="D27" s="56">
        <f t="shared" si="0"/>
        <v>-0.59407809335895934</v>
      </c>
      <c r="E27" s="23">
        <v>0.56000000000000005</v>
      </c>
      <c r="F27" s="24">
        <v>0.72693286255776524</v>
      </c>
      <c r="G27" s="56">
        <f t="shared" si="1"/>
        <v>0.16693286255776518</v>
      </c>
      <c r="H27" s="23">
        <v>0.57999999999999996</v>
      </c>
      <c r="I27" s="83">
        <v>0.96578223168388799</v>
      </c>
      <c r="J27" s="42">
        <f t="shared" si="2"/>
        <v>0.38578223168388803</v>
      </c>
      <c r="L27" s="8"/>
    </row>
    <row r="28" spans="1:12" s="15" customFormat="1" x14ac:dyDescent="0.3">
      <c r="A28" s="136" t="s">
        <v>22</v>
      </c>
      <c r="B28" s="58">
        <v>97.39</v>
      </c>
      <c r="C28" s="27">
        <v>96.224340175953088</v>
      </c>
      <c r="D28" s="58">
        <f t="shared" si="0"/>
        <v>-1.1656598240469123</v>
      </c>
      <c r="E28" s="25">
        <v>1.1200000000000001</v>
      </c>
      <c r="F28" s="27">
        <v>1.7106549364613879</v>
      </c>
      <c r="G28" s="58">
        <f t="shared" si="1"/>
        <v>0.59065493646138778</v>
      </c>
      <c r="H28" s="25">
        <v>0.51</v>
      </c>
      <c r="I28" s="84">
        <v>0.92864125122189645</v>
      </c>
      <c r="J28" s="43">
        <f t="shared" si="2"/>
        <v>0.41864125122189644</v>
      </c>
      <c r="L28" s="11"/>
    </row>
    <row r="29" spans="1:12" x14ac:dyDescent="0.3">
      <c r="A29" s="134" t="s">
        <v>23</v>
      </c>
      <c r="B29" s="56">
        <v>28.51</v>
      </c>
      <c r="C29" s="24">
        <v>56.783571758191044</v>
      </c>
      <c r="D29" s="56">
        <f t="shared" si="0"/>
        <v>28.273571758191043</v>
      </c>
      <c r="E29" s="23">
        <v>66.77</v>
      </c>
      <c r="F29" s="24">
        <v>38.194123980926008</v>
      </c>
      <c r="G29" s="56">
        <f t="shared" si="1"/>
        <v>-28.575876019073988</v>
      </c>
      <c r="H29" s="23">
        <v>1.54</v>
      </c>
      <c r="I29" s="83">
        <v>2.2611905860636825</v>
      </c>
      <c r="J29" s="42">
        <f t="shared" si="2"/>
        <v>0.72119058606368247</v>
      </c>
      <c r="L29" s="8"/>
    </row>
    <row r="30" spans="1:12" s="15" customFormat="1" x14ac:dyDescent="0.3">
      <c r="A30" s="136" t="s">
        <v>53</v>
      </c>
      <c r="B30" s="108" t="s">
        <v>55</v>
      </c>
      <c r="C30" s="27">
        <v>58.331792121324213</v>
      </c>
      <c r="D30" s="90" t="s">
        <v>55</v>
      </c>
      <c r="E30" s="65" t="s">
        <v>55</v>
      </c>
      <c r="F30" s="27">
        <v>30.867394118734975</v>
      </c>
      <c r="G30" s="90" t="s">
        <v>55</v>
      </c>
      <c r="H30" s="65" t="s">
        <v>55</v>
      </c>
      <c r="I30" s="84">
        <v>6.7874976881819853</v>
      </c>
      <c r="J30" s="92" t="s">
        <v>55</v>
      </c>
      <c r="L30" s="11"/>
    </row>
    <row r="31" spans="1:12" x14ac:dyDescent="0.3">
      <c r="A31" s="134" t="s">
        <v>24</v>
      </c>
      <c r="B31" s="56">
        <v>39.03</v>
      </c>
      <c r="C31" s="24">
        <v>53.542371874814421</v>
      </c>
      <c r="D31" s="56">
        <f t="shared" si="0"/>
        <v>14.51237187481442</v>
      </c>
      <c r="E31" s="23">
        <v>56.79</v>
      </c>
      <c r="F31" s="24">
        <v>41.742383752004272</v>
      </c>
      <c r="G31" s="56">
        <f t="shared" si="1"/>
        <v>-15.047616247995727</v>
      </c>
      <c r="H31" s="23">
        <v>1.29</v>
      </c>
      <c r="I31" s="83">
        <v>3.4443850584951599</v>
      </c>
      <c r="J31" s="42">
        <f t="shared" si="2"/>
        <v>2.1543850584951598</v>
      </c>
      <c r="L31" s="8"/>
    </row>
    <row r="32" spans="1:12" s="15" customFormat="1" x14ac:dyDescent="0.3">
      <c r="A32" s="136" t="s">
        <v>25</v>
      </c>
      <c r="B32" s="58">
        <v>7.8100000000000005</v>
      </c>
      <c r="C32" s="27">
        <v>9.2413793103448274</v>
      </c>
      <c r="D32" s="58">
        <f t="shared" si="0"/>
        <v>1.4313793103448269</v>
      </c>
      <c r="E32" s="25">
        <v>82.61</v>
      </c>
      <c r="F32" s="27">
        <v>72.786206896551718</v>
      </c>
      <c r="G32" s="58">
        <f t="shared" si="1"/>
        <v>-9.8237931034482813</v>
      </c>
      <c r="H32" s="25">
        <v>5.19</v>
      </c>
      <c r="I32" s="84">
        <v>19.26896551724138</v>
      </c>
      <c r="J32" s="43">
        <f t="shared" si="2"/>
        <v>14.078965517241379</v>
      </c>
      <c r="L32" s="11"/>
    </row>
    <row r="33" spans="1:12" x14ac:dyDescent="0.3">
      <c r="A33" s="134" t="s">
        <v>26</v>
      </c>
      <c r="B33" s="56">
        <v>95.41</v>
      </c>
      <c r="C33" s="24">
        <v>94.895612986296328</v>
      </c>
      <c r="D33" s="56">
        <f t="shared" si="0"/>
        <v>-0.51438701370366857</v>
      </c>
      <c r="E33" s="23">
        <v>2.0499999999999998</v>
      </c>
      <c r="F33" s="24">
        <v>2.5016094914007176</v>
      </c>
      <c r="G33" s="56">
        <f t="shared" si="1"/>
        <v>0.45160949140071782</v>
      </c>
      <c r="H33" s="23">
        <v>0.65</v>
      </c>
      <c r="I33" s="83">
        <v>1.5819001195622184</v>
      </c>
      <c r="J33" s="42">
        <f t="shared" si="2"/>
        <v>0.93190011956221841</v>
      </c>
      <c r="L33" s="8"/>
    </row>
    <row r="34" spans="1:12" s="15" customFormat="1" x14ac:dyDescent="0.3">
      <c r="A34" s="136" t="s">
        <v>27</v>
      </c>
      <c r="B34" s="58">
        <v>15.130000000000003</v>
      </c>
      <c r="C34" s="27">
        <v>11.684169583819525</v>
      </c>
      <c r="D34" s="58">
        <f t="shared" si="0"/>
        <v>-3.4458304161804776</v>
      </c>
      <c r="E34" s="25">
        <v>79.13</v>
      </c>
      <c r="F34" s="27">
        <v>81.493582263710621</v>
      </c>
      <c r="G34" s="58">
        <f t="shared" si="1"/>
        <v>2.3635822637106259</v>
      </c>
      <c r="H34" s="25">
        <v>1.7399999999999998</v>
      </c>
      <c r="I34" s="84">
        <v>3.1660832360949049</v>
      </c>
      <c r="J34" s="43">
        <f t="shared" si="2"/>
        <v>1.4260832360949052</v>
      </c>
      <c r="L34" s="11"/>
    </row>
    <row r="35" spans="1:12" x14ac:dyDescent="0.3">
      <c r="A35" s="134" t="s">
        <v>28</v>
      </c>
      <c r="B35" s="56">
        <v>81.53</v>
      </c>
      <c r="C35" s="26" t="s">
        <v>55</v>
      </c>
      <c r="D35" s="91" t="s">
        <v>55</v>
      </c>
      <c r="E35" s="23">
        <v>13.570000000000002</v>
      </c>
      <c r="F35" s="26" t="s">
        <v>55</v>
      </c>
      <c r="G35" s="91" t="s">
        <v>55</v>
      </c>
      <c r="H35" s="23">
        <v>1.56</v>
      </c>
      <c r="I35" s="85" t="s">
        <v>55</v>
      </c>
      <c r="J35" s="93" t="s">
        <v>55</v>
      </c>
      <c r="L35" s="8"/>
    </row>
    <row r="36" spans="1:12" s="15" customFormat="1" x14ac:dyDescent="0.3">
      <c r="A36" s="136" t="s">
        <v>29</v>
      </c>
      <c r="B36" s="58">
        <v>41.84</v>
      </c>
      <c r="C36" s="27">
        <v>58.306852440316135</v>
      </c>
      <c r="D36" s="58">
        <f t="shared" si="0"/>
        <v>16.466852440316131</v>
      </c>
      <c r="E36" s="25">
        <v>52.6</v>
      </c>
      <c r="F36" s="27">
        <v>36.706591705369512</v>
      </c>
      <c r="G36" s="58">
        <f t="shared" si="1"/>
        <v>-15.89340829463049</v>
      </c>
      <c r="H36" s="25">
        <v>1.86</v>
      </c>
      <c r="I36" s="84">
        <v>2.2814307830196365</v>
      </c>
      <c r="J36" s="43">
        <f t="shared" si="2"/>
        <v>0.42143078301963643</v>
      </c>
      <c r="L36" s="11"/>
    </row>
    <row r="37" spans="1:12" x14ac:dyDescent="0.3">
      <c r="A37" s="134" t="s">
        <v>30</v>
      </c>
      <c r="B37" s="56">
        <v>79.77</v>
      </c>
      <c r="C37" s="24">
        <v>88.309058846580896</v>
      </c>
      <c r="D37" s="56">
        <f t="shared" si="0"/>
        <v>8.5390588465809003</v>
      </c>
      <c r="E37" s="23">
        <v>15.770000000000001</v>
      </c>
      <c r="F37" s="24">
        <v>8.007315002285937</v>
      </c>
      <c r="G37" s="56">
        <f t="shared" si="1"/>
        <v>-7.7626849977140644</v>
      </c>
      <c r="H37" s="23">
        <v>1.1200000000000001</v>
      </c>
      <c r="I37" s="83">
        <v>1.8156880674025211</v>
      </c>
      <c r="J37" s="42">
        <f t="shared" si="2"/>
        <v>0.69568806740252098</v>
      </c>
      <c r="L37" s="8"/>
    </row>
    <row r="38" spans="1:12" s="15" customFormat="1" x14ac:dyDescent="0.3">
      <c r="A38" s="136" t="s">
        <v>31</v>
      </c>
      <c r="B38" s="58">
        <v>90.78</v>
      </c>
      <c r="C38" s="27">
        <v>91.132245212697597</v>
      </c>
      <c r="D38" s="58">
        <f t="shared" si="0"/>
        <v>0.35224521269759634</v>
      </c>
      <c r="E38" s="25">
        <v>5.83</v>
      </c>
      <c r="F38" s="27">
        <v>4.0483228376815319</v>
      </c>
      <c r="G38" s="58">
        <f t="shared" si="1"/>
        <v>-1.7816771623184682</v>
      </c>
      <c r="H38" s="25">
        <v>1.37</v>
      </c>
      <c r="I38" s="84">
        <v>4.009767382084565</v>
      </c>
      <c r="J38" s="43">
        <f t="shared" si="2"/>
        <v>2.6397673820845649</v>
      </c>
      <c r="L38" s="11"/>
    </row>
    <row r="39" spans="1:12" x14ac:dyDescent="0.3">
      <c r="A39" s="134" t="s">
        <v>32</v>
      </c>
      <c r="B39" s="56">
        <v>10.32</v>
      </c>
      <c r="C39" s="24">
        <v>11.726478030825858</v>
      </c>
      <c r="D39" s="56">
        <f t="shared" si="0"/>
        <v>1.4064780308258573</v>
      </c>
      <c r="E39" s="23">
        <v>82.78</v>
      </c>
      <c r="F39" s="24">
        <v>78.968253968253961</v>
      </c>
      <c r="G39" s="56">
        <f t="shared" si="1"/>
        <v>-3.8117460317460399</v>
      </c>
      <c r="H39" s="23">
        <v>1.79</v>
      </c>
      <c r="I39" s="83">
        <v>3.554175293305728</v>
      </c>
      <c r="J39" s="42">
        <f t="shared" si="2"/>
        <v>1.764175293305728</v>
      </c>
      <c r="L39" s="8"/>
    </row>
    <row r="40" spans="1:12" s="15" customFormat="1" x14ac:dyDescent="0.3">
      <c r="A40" s="136" t="s">
        <v>56</v>
      </c>
      <c r="B40" s="58">
        <v>40.700000000000003</v>
      </c>
      <c r="C40" s="27">
        <v>32.443408788282291</v>
      </c>
      <c r="D40" s="58">
        <f t="shared" si="0"/>
        <v>-8.256591211717712</v>
      </c>
      <c r="E40" s="25">
        <v>48.68</v>
      </c>
      <c r="F40" s="27">
        <v>54.940079893475371</v>
      </c>
      <c r="G40" s="58">
        <f t="shared" si="1"/>
        <v>6.2600798934753712</v>
      </c>
      <c r="H40" s="25">
        <v>2.76</v>
      </c>
      <c r="I40" s="84">
        <v>3.8948069241011982</v>
      </c>
      <c r="J40" s="43">
        <f t="shared" si="2"/>
        <v>1.1348069241011984</v>
      </c>
      <c r="L40" s="11"/>
    </row>
    <row r="41" spans="1:12" x14ac:dyDescent="0.3">
      <c r="A41" s="134" t="s">
        <v>33</v>
      </c>
      <c r="B41" s="56">
        <v>96.51</v>
      </c>
      <c r="C41" s="24">
        <v>96.09310058187863</v>
      </c>
      <c r="D41" s="56">
        <f t="shared" si="0"/>
        <v>-0.41689941812137477</v>
      </c>
      <c r="E41" s="23">
        <v>1.03</v>
      </c>
      <c r="F41" s="24">
        <v>1.5482128013300083</v>
      </c>
      <c r="G41" s="56">
        <f t="shared" si="1"/>
        <v>0.51821280133000824</v>
      </c>
      <c r="H41" s="23">
        <v>0.5</v>
      </c>
      <c r="I41" s="83">
        <v>1.0806317539484622</v>
      </c>
      <c r="J41" s="42">
        <f t="shared" si="2"/>
        <v>0.58063175394846223</v>
      </c>
      <c r="L41" s="8"/>
    </row>
    <row r="42" spans="1:12" s="15" customFormat="1" x14ac:dyDescent="0.3">
      <c r="A42" s="136" t="s">
        <v>34</v>
      </c>
      <c r="B42" s="58">
        <v>7.31</v>
      </c>
      <c r="C42" s="27">
        <v>17.826863007585899</v>
      </c>
      <c r="D42" s="58">
        <f t="shared" si="0"/>
        <v>10.516863007585901</v>
      </c>
      <c r="E42" s="25">
        <v>88.34</v>
      </c>
      <c r="F42" s="27">
        <v>74.263721552878181</v>
      </c>
      <c r="G42" s="58">
        <f t="shared" si="1"/>
        <v>-14.076278447121823</v>
      </c>
      <c r="H42" s="25">
        <v>1.32</v>
      </c>
      <c r="I42" s="84">
        <v>4.2726461401160192</v>
      </c>
      <c r="J42" s="43">
        <f t="shared" si="2"/>
        <v>2.9526461401160189</v>
      </c>
      <c r="L42" s="11"/>
    </row>
    <row r="43" spans="1:12" x14ac:dyDescent="0.3">
      <c r="A43" s="134" t="s">
        <v>35</v>
      </c>
      <c r="B43" s="56">
        <v>21.29</v>
      </c>
      <c r="C43" s="24">
        <v>22.813467492260063</v>
      </c>
      <c r="D43" s="56">
        <f t="shared" si="0"/>
        <v>1.5234674922600639</v>
      </c>
      <c r="E43" s="23">
        <v>72.22</v>
      </c>
      <c r="F43" s="24">
        <v>69.330495356037147</v>
      </c>
      <c r="G43" s="56">
        <f t="shared" si="1"/>
        <v>-2.8895046439628516</v>
      </c>
      <c r="H43" s="23">
        <v>1.7500000000000002</v>
      </c>
      <c r="I43" s="83">
        <v>2.5348297213622293</v>
      </c>
      <c r="J43" s="42">
        <f t="shared" si="2"/>
        <v>0.78482972136222906</v>
      </c>
      <c r="L43" s="8"/>
    </row>
    <row r="44" spans="1:12" s="15" customFormat="1" x14ac:dyDescent="0.3">
      <c r="A44" s="136" t="s">
        <v>36</v>
      </c>
      <c r="B44" s="58">
        <v>12.659999999999998</v>
      </c>
      <c r="C44" s="27">
        <v>11.996106275767293</v>
      </c>
      <c r="D44" s="58">
        <f t="shared" si="0"/>
        <v>-0.66389372423270565</v>
      </c>
      <c r="E44" s="25">
        <v>78.83</v>
      </c>
      <c r="F44" s="27">
        <v>77.238891433806685</v>
      </c>
      <c r="G44" s="58">
        <f t="shared" si="1"/>
        <v>-1.5911085661933129</v>
      </c>
      <c r="H44" s="25">
        <v>2.15</v>
      </c>
      <c r="I44" s="84">
        <v>3.3268437929454877</v>
      </c>
      <c r="J44" s="43">
        <f t="shared" si="2"/>
        <v>1.1768437929454878</v>
      </c>
      <c r="L44" s="11"/>
    </row>
    <row r="45" spans="1:12" x14ac:dyDescent="0.3">
      <c r="A45" s="134" t="s">
        <v>37</v>
      </c>
      <c r="B45" s="56">
        <v>88.89</v>
      </c>
      <c r="C45" s="24">
        <v>89.214684852490535</v>
      </c>
      <c r="D45" s="56">
        <f t="shared" si="0"/>
        <v>0.32468485249053458</v>
      </c>
      <c r="E45" s="23">
        <v>8.3800000000000008</v>
      </c>
      <c r="F45" s="24">
        <v>7.4746139518115724</v>
      </c>
      <c r="G45" s="56">
        <f t="shared" si="1"/>
        <v>-0.90538604818842838</v>
      </c>
      <c r="H45" s="23">
        <v>0.85000000000000009</v>
      </c>
      <c r="I45" s="83">
        <v>1.6703719281379557</v>
      </c>
      <c r="J45" s="42">
        <f t="shared" si="2"/>
        <v>0.82037192813795556</v>
      </c>
      <c r="L45" s="8"/>
    </row>
    <row r="46" spans="1:12" s="15" customFormat="1" x14ac:dyDescent="0.3">
      <c r="A46" s="136" t="s">
        <v>52</v>
      </c>
      <c r="B46" s="108" t="s">
        <v>55</v>
      </c>
      <c r="C46" s="27">
        <v>90.320327312643442</v>
      </c>
      <c r="D46" s="90" t="s">
        <v>55</v>
      </c>
      <c r="E46" s="65" t="s">
        <v>55</v>
      </c>
      <c r="F46" s="27">
        <v>5.8876359644746028</v>
      </c>
      <c r="G46" s="90" t="s">
        <v>55</v>
      </c>
      <c r="H46" s="65" t="s">
        <v>55</v>
      </c>
      <c r="I46" s="84">
        <v>1.7363536573196288</v>
      </c>
      <c r="J46" s="92" t="s">
        <v>55</v>
      </c>
      <c r="L46" s="11"/>
    </row>
    <row r="47" spans="1:12" x14ac:dyDescent="0.3">
      <c r="A47" s="134" t="s">
        <v>38</v>
      </c>
      <c r="B47" s="56">
        <v>11.6</v>
      </c>
      <c r="C47" s="24">
        <v>12.857299310042711</v>
      </c>
      <c r="D47" s="56">
        <f t="shared" si="0"/>
        <v>1.2572993100427112</v>
      </c>
      <c r="E47" s="23">
        <v>76.760000000000005</v>
      </c>
      <c r="F47" s="24">
        <v>60.628627751615369</v>
      </c>
      <c r="G47" s="56">
        <f t="shared" si="1"/>
        <v>-16.131372248384636</v>
      </c>
      <c r="H47" s="23">
        <v>3.72</v>
      </c>
      <c r="I47" s="83">
        <v>30.347168984777134</v>
      </c>
      <c r="J47" s="42">
        <f t="shared" si="2"/>
        <v>26.627168984777136</v>
      </c>
      <c r="L47" s="8"/>
    </row>
    <row r="48" spans="1:12" s="15" customFormat="1" x14ac:dyDescent="0.3">
      <c r="A48" s="136" t="s">
        <v>39</v>
      </c>
      <c r="B48" s="58">
        <v>50.92</v>
      </c>
      <c r="C48" s="27">
        <v>38.669324352189157</v>
      </c>
      <c r="D48" s="58">
        <f t="shared" si="0"/>
        <v>-12.250675647810844</v>
      </c>
      <c r="E48" s="25">
        <v>37.67</v>
      </c>
      <c r="F48" s="27">
        <v>44.140490755378373</v>
      </c>
      <c r="G48" s="58">
        <f t="shared" si="1"/>
        <v>6.4704907553783713</v>
      </c>
      <c r="H48" s="25">
        <v>6.58</v>
      </c>
      <c r="I48" s="84">
        <v>21.0804866313836</v>
      </c>
      <c r="J48" s="43">
        <f t="shared" si="2"/>
        <v>14.5004866313836</v>
      </c>
      <c r="L48" s="11"/>
    </row>
    <row r="49" spans="1:12" x14ac:dyDescent="0.3">
      <c r="A49" s="134" t="s">
        <v>40</v>
      </c>
      <c r="B49" s="56">
        <v>93.4</v>
      </c>
      <c r="C49" s="24">
        <v>91.001241208109235</v>
      </c>
      <c r="D49" s="56">
        <f t="shared" si="0"/>
        <v>-2.3987587918907707</v>
      </c>
      <c r="E49" s="23">
        <v>4.0999999999999996</v>
      </c>
      <c r="F49" s="24">
        <v>5.9784857261067446</v>
      </c>
      <c r="G49" s="56">
        <f t="shared" si="1"/>
        <v>1.8784857261067449</v>
      </c>
      <c r="H49" s="23">
        <v>0.72</v>
      </c>
      <c r="I49" s="83">
        <v>1.4894497310715764</v>
      </c>
      <c r="J49" s="42">
        <f t="shared" si="2"/>
        <v>0.76944973107157644</v>
      </c>
      <c r="L49" s="8"/>
    </row>
    <row r="50" spans="1:12" s="15" customFormat="1" x14ac:dyDescent="0.3">
      <c r="A50" s="136" t="s">
        <v>41</v>
      </c>
      <c r="B50" s="58">
        <v>91.8</v>
      </c>
      <c r="C50" s="28" t="s">
        <v>55</v>
      </c>
      <c r="D50" s="90" t="s">
        <v>55</v>
      </c>
      <c r="E50" s="25">
        <v>4.54</v>
      </c>
      <c r="F50" s="28" t="s">
        <v>55</v>
      </c>
      <c r="G50" s="90" t="s">
        <v>55</v>
      </c>
      <c r="H50" s="25">
        <v>0.8</v>
      </c>
      <c r="I50" s="86" t="s">
        <v>55</v>
      </c>
      <c r="J50" s="92" t="s">
        <v>55</v>
      </c>
      <c r="L50" s="11"/>
    </row>
    <row r="51" spans="1:12" x14ac:dyDescent="0.3">
      <c r="A51" s="134" t="s">
        <v>42</v>
      </c>
      <c r="B51" s="56">
        <v>94.29</v>
      </c>
      <c r="C51" s="24">
        <v>94.786729857819907</v>
      </c>
      <c r="D51" s="78">
        <f t="shared" si="0"/>
        <v>0.49672985781990064</v>
      </c>
      <c r="E51" s="23">
        <v>3.73</v>
      </c>
      <c r="F51" s="24">
        <v>2.9705484089370344</v>
      </c>
      <c r="G51" s="56">
        <f t="shared" si="1"/>
        <v>-0.75945159106296556</v>
      </c>
      <c r="H51" s="23">
        <v>0.62</v>
      </c>
      <c r="I51" s="83">
        <v>1.1086662153012863</v>
      </c>
      <c r="J51" s="42">
        <f t="shared" si="2"/>
        <v>0.48866621530128629</v>
      </c>
      <c r="L51" s="8"/>
    </row>
    <row r="52" spans="1:12" s="15" customFormat="1" x14ac:dyDescent="0.3">
      <c r="A52" s="136" t="s">
        <v>43</v>
      </c>
      <c r="B52" s="58">
        <v>81.66</v>
      </c>
      <c r="C52" s="27">
        <v>83.484073928430988</v>
      </c>
      <c r="D52" s="58">
        <f t="shared" si="0"/>
        <v>1.824073928430991</v>
      </c>
      <c r="E52" s="25">
        <v>14.52</v>
      </c>
      <c r="F52" s="27">
        <v>13.212740857255209</v>
      </c>
      <c r="G52" s="58">
        <f t="shared" si="1"/>
        <v>-1.3072591427447904</v>
      </c>
      <c r="H52" s="25">
        <v>0.69</v>
      </c>
      <c r="I52" s="84">
        <v>1.6712544239087694</v>
      </c>
      <c r="J52" s="43">
        <f t="shared" si="2"/>
        <v>0.98125442390876949</v>
      </c>
      <c r="L52" s="11"/>
    </row>
    <row r="53" spans="1:12" x14ac:dyDescent="0.3">
      <c r="A53" s="134" t="s">
        <v>44</v>
      </c>
      <c r="B53" s="56">
        <v>97.59</v>
      </c>
      <c r="C53" s="24">
        <v>96.965628356605805</v>
      </c>
      <c r="D53" s="56">
        <f t="shared" si="0"/>
        <v>-0.62437164339419837</v>
      </c>
      <c r="E53" s="23">
        <v>0.51</v>
      </c>
      <c r="F53" s="24">
        <v>1.2150912996777659</v>
      </c>
      <c r="G53" s="56">
        <f t="shared" si="1"/>
        <v>0.70509129967776585</v>
      </c>
      <c r="H53" s="23">
        <v>0.7</v>
      </c>
      <c r="I53" s="83">
        <v>0.73174006444683137</v>
      </c>
      <c r="J53" s="42">
        <f t="shared" si="2"/>
        <v>3.1740064446831417E-2</v>
      </c>
      <c r="L53" s="8"/>
    </row>
    <row r="54" spans="1:12" s="15" customFormat="1" x14ac:dyDescent="0.3">
      <c r="A54" s="136" t="s">
        <v>45</v>
      </c>
      <c r="B54" s="58">
        <v>2.0099999999999998</v>
      </c>
      <c r="C54" s="27">
        <v>2.7162035591632843</v>
      </c>
      <c r="D54" s="58">
        <f t="shared" si="0"/>
        <v>0.70620355916328448</v>
      </c>
      <c r="E54" s="25">
        <v>94.64</v>
      </c>
      <c r="F54" s="27">
        <v>92.054324071183274</v>
      </c>
      <c r="G54" s="58">
        <f t="shared" si="1"/>
        <v>-2.5856759288167268</v>
      </c>
      <c r="H54" s="25">
        <v>1.38</v>
      </c>
      <c r="I54" s="84">
        <v>2.5913206369029034</v>
      </c>
      <c r="J54" s="43">
        <f t="shared" si="2"/>
        <v>1.2113206369029035</v>
      </c>
      <c r="L54" s="11"/>
    </row>
    <row r="55" spans="1:12" x14ac:dyDescent="0.3">
      <c r="A55" s="134" t="s">
        <v>46</v>
      </c>
      <c r="B55" s="56">
        <v>34.520000000000003</v>
      </c>
      <c r="C55" s="24">
        <v>26.261980830670929</v>
      </c>
      <c r="D55" s="56">
        <f t="shared" si="0"/>
        <v>-8.2580191693290743</v>
      </c>
      <c r="E55" s="23">
        <v>56.02</v>
      </c>
      <c r="F55" s="24">
        <v>56.693290734824288</v>
      </c>
      <c r="G55" s="56">
        <f t="shared" si="1"/>
        <v>0.6732907348242847</v>
      </c>
      <c r="H55" s="23">
        <v>3.9900000000000007</v>
      </c>
      <c r="I55" s="83">
        <v>19.920127795527158</v>
      </c>
      <c r="J55" s="42">
        <f t="shared" si="2"/>
        <v>15.930127795527158</v>
      </c>
      <c r="L55" s="8"/>
    </row>
    <row r="56" spans="1:12" s="15" customFormat="1" x14ac:dyDescent="0.3">
      <c r="A56" s="136" t="s">
        <v>47</v>
      </c>
      <c r="B56" s="58">
        <v>97.06</v>
      </c>
      <c r="C56" s="27">
        <v>96.130683529057521</v>
      </c>
      <c r="D56" s="58">
        <f t="shared" si="0"/>
        <v>-0.92931647094248149</v>
      </c>
      <c r="E56" s="25">
        <v>1.05</v>
      </c>
      <c r="F56" s="27">
        <v>1.6711833785004515</v>
      </c>
      <c r="G56" s="58">
        <f t="shared" si="1"/>
        <v>0.62118337850045147</v>
      </c>
      <c r="H56" s="25">
        <v>0.57999999999999996</v>
      </c>
      <c r="I56" s="84">
        <v>0.94098163203854257</v>
      </c>
      <c r="J56" s="43">
        <f t="shared" si="2"/>
        <v>0.36098163203854261</v>
      </c>
      <c r="L56" s="11"/>
    </row>
    <row r="57" spans="1:12" x14ac:dyDescent="0.3">
      <c r="A57" s="134" t="s">
        <v>48</v>
      </c>
      <c r="B57" s="56">
        <v>71.17</v>
      </c>
      <c r="C57" s="24">
        <v>76.197931227285437</v>
      </c>
      <c r="D57" s="56">
        <f t="shared" si="0"/>
        <v>5.0279312272854355</v>
      </c>
      <c r="E57" s="23">
        <v>24.63</v>
      </c>
      <c r="F57" s="24">
        <v>17.578976796197932</v>
      </c>
      <c r="G57" s="56">
        <f t="shared" si="1"/>
        <v>-7.0510232038020675</v>
      </c>
      <c r="H57" s="23">
        <v>1.21</v>
      </c>
      <c r="I57" s="83">
        <v>3.639921722113503</v>
      </c>
      <c r="J57" s="42">
        <f t="shared" si="2"/>
        <v>2.429921722113503</v>
      </c>
      <c r="L57" s="8"/>
    </row>
    <row r="58" spans="1:12" s="15" customFormat="1" x14ac:dyDescent="0.3">
      <c r="A58" s="136" t="s">
        <v>49</v>
      </c>
      <c r="B58" s="58">
        <v>81.11</v>
      </c>
      <c r="C58" s="27">
        <v>79.427318457371342</v>
      </c>
      <c r="D58" s="58">
        <f t="shared" si="0"/>
        <v>-1.6826815426286572</v>
      </c>
      <c r="E58" s="25">
        <v>13.86</v>
      </c>
      <c r="F58" s="27">
        <v>15.94221591641945</v>
      </c>
      <c r="G58" s="58">
        <f t="shared" si="1"/>
        <v>2.0822159164194503</v>
      </c>
      <c r="H58" s="25">
        <v>1.51</v>
      </c>
      <c r="I58" s="84">
        <v>2.4377660260544305</v>
      </c>
      <c r="J58" s="43">
        <f t="shared" si="2"/>
        <v>0.92776602605443048</v>
      </c>
      <c r="L58" s="11"/>
    </row>
    <row r="59" spans="1:12" x14ac:dyDescent="0.3">
      <c r="A59" s="134" t="s">
        <v>57</v>
      </c>
      <c r="B59" s="56">
        <v>95.37</v>
      </c>
      <c r="C59" s="24">
        <v>93.154128795204031</v>
      </c>
      <c r="D59" s="56">
        <f t="shared" si="0"/>
        <v>-2.2158712047959739</v>
      </c>
      <c r="E59" s="23">
        <v>2.25</v>
      </c>
      <c r="F59" s="24">
        <v>4.0901179655772575</v>
      </c>
      <c r="G59" s="56">
        <f t="shared" si="1"/>
        <v>1.8401179655772575</v>
      </c>
      <c r="H59" s="23">
        <v>0.62</v>
      </c>
      <c r="I59" s="83">
        <v>1.3730419648037129</v>
      </c>
      <c r="J59" s="42">
        <f t="shared" si="2"/>
        <v>0.75304196480371288</v>
      </c>
      <c r="L59" s="8"/>
    </row>
    <row r="60" spans="1:12" s="15" customFormat="1" x14ac:dyDescent="0.3">
      <c r="A60" s="136" t="s">
        <v>50</v>
      </c>
      <c r="B60" s="58">
        <v>44.34</v>
      </c>
      <c r="C60" s="27">
        <v>49.700163547156095</v>
      </c>
      <c r="D60" s="58">
        <f t="shared" si="0"/>
        <v>5.3601635471560911</v>
      </c>
      <c r="E60" s="25">
        <v>48.38</v>
      </c>
      <c r="F60" s="27">
        <v>40.650554243140107</v>
      </c>
      <c r="G60" s="58">
        <f t="shared" si="1"/>
        <v>-7.7294457568598958</v>
      </c>
      <c r="H60" s="25">
        <v>1.1200000000000001</v>
      </c>
      <c r="I60" s="84">
        <v>3.4344902780301654</v>
      </c>
      <c r="J60" s="43">
        <f t="shared" si="2"/>
        <v>2.3144902780301653</v>
      </c>
      <c r="L60" s="11"/>
    </row>
    <row r="61" spans="1:12" x14ac:dyDescent="0.3">
      <c r="A61" s="134" t="s">
        <v>51</v>
      </c>
      <c r="B61" s="56">
        <v>68.680000000000007</v>
      </c>
      <c r="C61" s="24">
        <v>66.076696165191734</v>
      </c>
      <c r="D61" s="56">
        <f t="shared" si="0"/>
        <v>-2.6033038348082727</v>
      </c>
      <c r="E61" s="23">
        <v>27.13</v>
      </c>
      <c r="F61" s="24">
        <v>23.345975558364941</v>
      </c>
      <c r="G61" s="56">
        <f t="shared" si="1"/>
        <v>-3.7840244416350579</v>
      </c>
      <c r="H61" s="23">
        <v>1.87</v>
      </c>
      <c r="I61" s="83">
        <v>13.063632532659081</v>
      </c>
      <c r="J61" s="42">
        <f t="shared" si="2"/>
        <v>11.19363253265908</v>
      </c>
      <c r="L61" s="8"/>
    </row>
    <row r="62" spans="1:12" x14ac:dyDescent="0.3">
      <c r="A62" s="147" t="s">
        <v>54</v>
      </c>
      <c r="B62" s="81">
        <v>64.040000000000006</v>
      </c>
      <c r="C62" s="79">
        <v>63.736853039079747</v>
      </c>
      <c r="D62" s="81">
        <f t="shared" si="0"/>
        <v>-0.30314696092025883</v>
      </c>
      <c r="E62" s="29">
        <v>30.959999999999997</v>
      </c>
      <c r="F62" s="79">
        <v>29.604113623882984</v>
      </c>
      <c r="G62" s="81">
        <f t="shared" si="1"/>
        <v>-1.355886376117013</v>
      </c>
      <c r="H62" s="29">
        <v>1.7000000000000002</v>
      </c>
      <c r="I62" s="87">
        <v>4.1806168181254533</v>
      </c>
      <c r="J62" s="80">
        <f t="shared" si="2"/>
        <v>2.4806168181254531</v>
      </c>
    </row>
    <row r="63" spans="1:12" x14ac:dyDescent="0.3">
      <c r="A63" s="123"/>
    </row>
    <row r="64" spans="1:12" x14ac:dyDescent="0.3">
      <c r="A64" s="124" t="s">
        <v>58</v>
      </c>
    </row>
    <row r="65" spans="1:10" x14ac:dyDescent="0.3">
      <c r="A65" s="124" t="s">
        <v>106</v>
      </c>
    </row>
    <row r="66" spans="1:10" x14ac:dyDescent="0.3">
      <c r="A66" s="125" t="s">
        <v>73</v>
      </c>
    </row>
    <row r="67" spans="1:10" x14ac:dyDescent="0.3">
      <c r="A67" s="6"/>
    </row>
    <row r="69" spans="1:10" x14ac:dyDescent="0.3">
      <c r="B69" s="4"/>
      <c r="C69" s="4"/>
      <c r="D69" s="57"/>
    </row>
    <row r="70" spans="1:10" x14ac:dyDescent="0.3">
      <c r="B70" s="13"/>
      <c r="C70" s="13"/>
      <c r="D70" s="13"/>
      <c r="E70" s="13"/>
      <c r="F70" s="13"/>
      <c r="G70" s="13"/>
      <c r="H70" s="13"/>
      <c r="I70" s="13"/>
      <c r="J70" s="13"/>
    </row>
    <row r="71" spans="1:10" x14ac:dyDescent="0.3">
      <c r="B71" s="13"/>
      <c r="C71" s="13"/>
      <c r="D71" s="13"/>
      <c r="E71" s="13"/>
      <c r="F71" s="13"/>
      <c r="G71" s="13"/>
      <c r="H71" s="13"/>
      <c r="I71" s="13"/>
      <c r="J71" s="13"/>
    </row>
    <row r="72" spans="1:10" x14ac:dyDescent="0.3">
      <c r="B72" s="13"/>
      <c r="C72" s="13"/>
      <c r="D72" s="13"/>
      <c r="E72" s="13"/>
      <c r="F72" s="13"/>
      <c r="G72" s="13"/>
      <c r="H72" s="13"/>
      <c r="I72" s="13"/>
      <c r="J72" s="13"/>
    </row>
    <row r="73" spans="1:10" x14ac:dyDescent="0.3"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3">
      <c r="B74" s="13"/>
      <c r="C74" s="13"/>
      <c r="D74" s="13"/>
      <c r="E74" s="13"/>
      <c r="F74" s="13"/>
      <c r="G74" s="13"/>
      <c r="H74" s="13"/>
      <c r="I74" s="13"/>
      <c r="J74" s="13"/>
    </row>
    <row r="75" spans="1:10" x14ac:dyDescent="0.3"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3">
      <c r="B76" s="13"/>
      <c r="C76" s="13"/>
      <c r="D76" s="13"/>
      <c r="E76" s="13"/>
      <c r="F76" s="13"/>
      <c r="G76" s="13"/>
      <c r="H76" s="13"/>
      <c r="I76" s="13"/>
      <c r="J76" s="13"/>
    </row>
    <row r="77" spans="1:10" x14ac:dyDescent="0.3">
      <c r="B77" s="13"/>
      <c r="C77" s="13"/>
      <c r="D77" s="13"/>
      <c r="E77" s="13"/>
      <c r="F77" s="13"/>
      <c r="G77" s="13"/>
      <c r="H77" s="13"/>
      <c r="I77" s="13"/>
      <c r="J77" s="13"/>
    </row>
    <row r="78" spans="1:10" x14ac:dyDescent="0.3">
      <c r="B78" s="13"/>
      <c r="C78" s="13"/>
      <c r="D78" s="13"/>
      <c r="E78" s="13"/>
      <c r="F78" s="13"/>
      <c r="G78" s="13"/>
      <c r="H78" s="13"/>
      <c r="I78" s="13"/>
      <c r="J78" s="13"/>
    </row>
    <row r="79" spans="1:10" x14ac:dyDescent="0.3">
      <c r="B79" s="13"/>
      <c r="C79" s="13"/>
      <c r="D79" s="13"/>
      <c r="E79" s="13"/>
      <c r="F79" s="13"/>
      <c r="G79" s="13"/>
      <c r="H79" s="13"/>
      <c r="I79" s="13"/>
      <c r="J79" s="13"/>
    </row>
    <row r="80" spans="1:10" x14ac:dyDescent="0.3">
      <c r="B80" s="13"/>
      <c r="C80" s="13"/>
      <c r="D80" s="13"/>
      <c r="E80" s="13"/>
      <c r="F80" s="13"/>
      <c r="G80" s="13"/>
      <c r="H80" s="13"/>
      <c r="I80" s="13"/>
      <c r="J80" s="13"/>
    </row>
    <row r="81" spans="2:10" x14ac:dyDescent="0.3">
      <c r="B81" s="13"/>
      <c r="C81" s="13"/>
      <c r="D81" s="13"/>
      <c r="E81" s="13"/>
      <c r="F81" s="13"/>
      <c r="G81" s="13"/>
      <c r="H81" s="13"/>
      <c r="I81" s="13"/>
      <c r="J81" s="13"/>
    </row>
    <row r="82" spans="2:10" x14ac:dyDescent="0.3">
      <c r="B82" s="13"/>
      <c r="C82" s="13"/>
      <c r="D82" s="13"/>
      <c r="E82" s="13"/>
      <c r="F82" s="13"/>
      <c r="G82" s="13"/>
      <c r="H82" s="13"/>
      <c r="I82" s="13"/>
      <c r="J82" s="13"/>
    </row>
    <row r="83" spans="2:10" x14ac:dyDescent="0.3">
      <c r="B83" s="13"/>
      <c r="C83" s="13"/>
      <c r="D83" s="13"/>
      <c r="E83" s="13"/>
      <c r="F83" s="13"/>
      <c r="G83" s="13"/>
      <c r="H83" s="13"/>
      <c r="I83" s="13"/>
      <c r="J83" s="13"/>
    </row>
    <row r="84" spans="2:10" x14ac:dyDescent="0.3">
      <c r="B84" s="13"/>
      <c r="C84" s="13"/>
      <c r="D84" s="13"/>
      <c r="E84" s="13"/>
      <c r="F84" s="13"/>
      <c r="G84" s="13"/>
      <c r="H84" s="13"/>
      <c r="I84" s="13"/>
      <c r="J84" s="13"/>
    </row>
    <row r="85" spans="2:10" x14ac:dyDescent="0.3">
      <c r="B85" s="13"/>
      <c r="C85" s="13"/>
      <c r="D85" s="13"/>
      <c r="E85" s="13"/>
      <c r="F85" s="13"/>
      <c r="G85" s="13"/>
      <c r="H85" s="13"/>
      <c r="I85" s="13"/>
      <c r="J85" s="13"/>
    </row>
    <row r="86" spans="2:10" x14ac:dyDescent="0.3">
      <c r="B86" s="13"/>
      <c r="C86" s="13"/>
      <c r="D86" s="13"/>
      <c r="E86" s="13"/>
      <c r="F86" s="13"/>
      <c r="G86" s="13"/>
      <c r="H86" s="13"/>
      <c r="I86" s="13"/>
      <c r="J86" s="13"/>
    </row>
    <row r="87" spans="2:10" x14ac:dyDescent="0.3">
      <c r="B87" s="13"/>
      <c r="C87" s="13"/>
      <c r="D87" s="13"/>
      <c r="E87" s="13"/>
      <c r="F87" s="13"/>
      <c r="G87" s="13"/>
      <c r="H87" s="13"/>
      <c r="I87" s="13"/>
      <c r="J87" s="13"/>
    </row>
    <row r="88" spans="2:10" x14ac:dyDescent="0.3">
      <c r="B88" s="13"/>
      <c r="C88" s="13"/>
      <c r="D88" s="13"/>
      <c r="E88" s="13"/>
      <c r="F88" s="13"/>
      <c r="G88" s="13"/>
      <c r="H88" s="13"/>
      <c r="I88" s="13"/>
      <c r="J88" s="13"/>
    </row>
    <row r="89" spans="2:10" x14ac:dyDescent="0.3">
      <c r="B89" s="13"/>
      <c r="C89" s="13"/>
      <c r="D89" s="13"/>
      <c r="E89" s="13"/>
      <c r="F89" s="13"/>
      <c r="G89" s="13"/>
      <c r="H89" s="13"/>
      <c r="I89" s="13"/>
      <c r="J89" s="13"/>
    </row>
    <row r="90" spans="2:10" x14ac:dyDescent="0.3">
      <c r="B90" s="13"/>
      <c r="C90" s="13"/>
      <c r="D90" s="13"/>
      <c r="E90" s="13"/>
      <c r="F90" s="13"/>
      <c r="G90" s="13"/>
      <c r="H90" s="13"/>
      <c r="I90" s="13"/>
      <c r="J90" s="13"/>
    </row>
    <row r="91" spans="2:10" x14ac:dyDescent="0.3">
      <c r="B91" s="13"/>
      <c r="C91" s="13"/>
      <c r="D91" s="13"/>
      <c r="E91" s="13"/>
      <c r="F91" s="13"/>
      <c r="G91" s="13"/>
      <c r="H91" s="13"/>
      <c r="I91" s="13"/>
      <c r="J91" s="13"/>
    </row>
    <row r="92" spans="2:10" x14ac:dyDescent="0.3">
      <c r="B92" s="13"/>
      <c r="C92" s="13"/>
      <c r="D92" s="13"/>
      <c r="E92" s="13"/>
      <c r="F92" s="13"/>
      <c r="G92" s="13"/>
      <c r="H92" s="13"/>
      <c r="I92" s="13"/>
      <c r="J92" s="13"/>
    </row>
    <row r="93" spans="2:10" x14ac:dyDescent="0.3">
      <c r="B93" s="13"/>
      <c r="C93" s="13"/>
      <c r="D93" s="13"/>
      <c r="E93" s="13"/>
      <c r="F93" s="13"/>
      <c r="G93" s="13"/>
      <c r="H93" s="13"/>
      <c r="I93" s="13"/>
      <c r="J93" s="13"/>
    </row>
    <row r="94" spans="2:10" x14ac:dyDescent="0.3">
      <c r="B94" s="13"/>
      <c r="C94" s="13"/>
      <c r="D94" s="13"/>
      <c r="E94" s="13"/>
      <c r="F94" s="13"/>
      <c r="G94" s="13"/>
      <c r="H94" s="13"/>
      <c r="I94" s="13"/>
      <c r="J94" s="13"/>
    </row>
    <row r="95" spans="2:10" x14ac:dyDescent="0.3">
      <c r="B95" s="13"/>
      <c r="C95" s="13"/>
      <c r="D95" s="13"/>
      <c r="E95" s="13"/>
      <c r="F95" s="13"/>
      <c r="G95" s="13"/>
      <c r="H95" s="13"/>
      <c r="I95" s="13"/>
      <c r="J95" s="13"/>
    </row>
    <row r="96" spans="2:10" x14ac:dyDescent="0.3">
      <c r="B96" s="13"/>
      <c r="C96" s="13"/>
      <c r="D96" s="13"/>
      <c r="E96" s="13"/>
      <c r="F96" s="13"/>
      <c r="G96" s="13"/>
      <c r="H96" s="13"/>
      <c r="I96" s="13"/>
      <c r="J96" s="13"/>
    </row>
    <row r="97" spans="2:10" x14ac:dyDescent="0.3">
      <c r="B97" s="13"/>
      <c r="C97" s="13"/>
      <c r="D97" s="13"/>
      <c r="E97" s="13"/>
      <c r="F97" s="13"/>
      <c r="G97" s="13"/>
      <c r="H97" s="13"/>
      <c r="I97" s="13"/>
      <c r="J97" s="13"/>
    </row>
    <row r="98" spans="2:10" x14ac:dyDescent="0.3">
      <c r="B98" s="13"/>
      <c r="C98" s="13"/>
      <c r="D98" s="13"/>
      <c r="E98" s="13"/>
      <c r="F98" s="13"/>
      <c r="G98" s="13"/>
      <c r="H98" s="13"/>
      <c r="I98" s="13"/>
      <c r="J98" s="13"/>
    </row>
    <row r="99" spans="2:10" x14ac:dyDescent="0.3">
      <c r="B99" s="13"/>
      <c r="C99" s="13"/>
      <c r="D99" s="13"/>
      <c r="E99" s="13"/>
      <c r="F99" s="13"/>
      <c r="G99" s="13"/>
      <c r="H99" s="13"/>
      <c r="I99" s="13"/>
      <c r="J99" s="13"/>
    </row>
    <row r="100" spans="2:10" x14ac:dyDescent="0.3"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2:10" x14ac:dyDescent="0.3"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2:10" x14ac:dyDescent="0.3"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2:10" x14ac:dyDescent="0.3"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2:10" x14ac:dyDescent="0.3"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2:10" x14ac:dyDescent="0.3"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2:10" x14ac:dyDescent="0.3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2:10" x14ac:dyDescent="0.3"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2:10" x14ac:dyDescent="0.3"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2:10" x14ac:dyDescent="0.3"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2:10" x14ac:dyDescent="0.3"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2:10" x14ac:dyDescent="0.3"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2:10" x14ac:dyDescent="0.3"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2:10" x14ac:dyDescent="0.3"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2:10" x14ac:dyDescent="0.3"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2:10" x14ac:dyDescent="0.3"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2:10" x14ac:dyDescent="0.3"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2:10" x14ac:dyDescent="0.3"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2:10" x14ac:dyDescent="0.3"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2:10" x14ac:dyDescent="0.3"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2:10" x14ac:dyDescent="0.3"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2:10" x14ac:dyDescent="0.3"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2:10" x14ac:dyDescent="0.3"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2:10" x14ac:dyDescent="0.3"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2:10" x14ac:dyDescent="0.3"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2:10" x14ac:dyDescent="0.3"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2:10" x14ac:dyDescent="0.3"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2:10" s="15" customFormat="1" x14ac:dyDescent="0.3">
      <c r="B127" s="14"/>
      <c r="C127" s="14"/>
      <c r="D127" s="14"/>
      <c r="E127" s="14"/>
      <c r="F127" s="14"/>
      <c r="G127" s="14"/>
      <c r="H127" s="14"/>
      <c r="I127" s="14"/>
      <c r="J127" s="14"/>
    </row>
  </sheetData>
  <mergeCells count="3">
    <mergeCell ref="B1:D3"/>
    <mergeCell ref="E1:G3"/>
    <mergeCell ref="H1:J3"/>
  </mergeCells>
  <printOptions horizontalCentered="1" verticalCentered="1"/>
  <pageMargins left="0.5" right="0.5" top="0.5" bottom="0.5" header="0.3" footer="0.3"/>
  <pageSetup scale="73" orientation="portrait" r:id="rId1"/>
  <headerFooter>
    <oddFooter>&amp;L&amp;"Adobe Garamond Pro,Italic"&amp;13&amp;K04-021Vital Signs 10 Census Demographics&amp;C&amp;"Adobe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8"/>
  <sheetViews>
    <sheetView zoomScaleNormal="100" workbookViewId="0">
      <selection activeCell="A4" sqref="A4"/>
    </sheetView>
  </sheetViews>
  <sheetFormatPr defaultColWidth="9.1796875" defaultRowHeight="14" x14ac:dyDescent="0.3"/>
  <cols>
    <col min="1" max="1" width="36.7265625" style="1" customWidth="1"/>
    <col min="2" max="10" width="9.7265625" style="1" customWidth="1"/>
    <col min="11" max="16384" width="9.1796875" style="1"/>
  </cols>
  <sheetData>
    <row r="1" spans="1:12" ht="25.5" customHeight="1" x14ac:dyDescent="0.3">
      <c r="A1" s="127" t="s">
        <v>84</v>
      </c>
      <c r="B1" s="182" t="s">
        <v>83</v>
      </c>
      <c r="C1" s="210"/>
      <c r="D1" s="211"/>
      <c r="E1" s="196" t="s">
        <v>81</v>
      </c>
      <c r="F1" s="197"/>
      <c r="G1" s="198"/>
      <c r="H1" s="196" t="s">
        <v>82</v>
      </c>
      <c r="I1" s="197"/>
      <c r="J1" s="198"/>
    </row>
    <row r="2" spans="1:12" ht="15" customHeight="1" x14ac:dyDescent="0.3">
      <c r="A2" s="172" t="s">
        <v>78</v>
      </c>
      <c r="B2" s="208"/>
      <c r="C2" s="208"/>
      <c r="D2" s="209"/>
      <c r="E2" s="207"/>
      <c r="F2" s="208"/>
      <c r="G2" s="209"/>
      <c r="H2" s="207"/>
      <c r="I2" s="208"/>
      <c r="J2" s="209"/>
    </row>
    <row r="3" spans="1:12" ht="13.5" customHeight="1" x14ac:dyDescent="0.3">
      <c r="A3" s="145" t="s">
        <v>64</v>
      </c>
      <c r="B3" s="208"/>
      <c r="C3" s="208"/>
      <c r="D3" s="209"/>
      <c r="E3" s="207"/>
      <c r="F3" s="208"/>
      <c r="G3" s="209"/>
      <c r="H3" s="207"/>
      <c r="I3" s="208"/>
      <c r="J3" s="209"/>
    </row>
    <row r="4" spans="1:12" ht="28" x14ac:dyDescent="0.3">
      <c r="A4" s="133" t="s">
        <v>0</v>
      </c>
      <c r="B4" s="148">
        <v>2000</v>
      </c>
      <c r="C4" s="4" t="s">
        <v>80</v>
      </c>
      <c r="D4" s="50" t="s">
        <v>65</v>
      </c>
      <c r="E4" s="7">
        <v>2000</v>
      </c>
      <c r="F4" s="4" t="s">
        <v>80</v>
      </c>
      <c r="G4" s="50" t="s">
        <v>65</v>
      </c>
      <c r="H4" s="7">
        <v>2000</v>
      </c>
      <c r="I4" s="5" t="s">
        <v>80</v>
      </c>
      <c r="J4" s="61" t="s">
        <v>65</v>
      </c>
    </row>
    <row r="5" spans="1:12" x14ac:dyDescent="0.3">
      <c r="A5" s="134" t="s">
        <v>1</v>
      </c>
      <c r="B5" s="56">
        <v>0.40999999999999992</v>
      </c>
      <c r="C5" s="24">
        <v>0.4624776469137325</v>
      </c>
      <c r="D5" s="56">
        <f>C5-B5</f>
        <v>5.2477646913732579E-2</v>
      </c>
      <c r="E5" s="23">
        <v>0.03</v>
      </c>
      <c r="F5" s="24">
        <v>1.84991058765493E-2</v>
      </c>
      <c r="G5" s="56">
        <f>F5-E5</f>
        <v>-1.1500894123450699E-2</v>
      </c>
      <c r="H5" s="23">
        <v>0.22</v>
      </c>
      <c r="I5" s="24">
        <v>0.35148301165443668</v>
      </c>
      <c r="J5" s="88">
        <f>I5-H5</f>
        <v>0.13148301165443668</v>
      </c>
      <c r="L5" s="8"/>
    </row>
    <row r="6" spans="1:12" s="15" customFormat="1" x14ac:dyDescent="0.3">
      <c r="A6" s="136" t="s">
        <v>2</v>
      </c>
      <c r="B6" s="58">
        <v>0.97</v>
      </c>
      <c r="C6" s="27">
        <v>0.84801043705153289</v>
      </c>
      <c r="D6" s="58">
        <f t="shared" ref="D6:D62" si="0">C6-B6</f>
        <v>-0.12198956294846708</v>
      </c>
      <c r="E6" s="25">
        <v>0.05</v>
      </c>
      <c r="F6" s="27">
        <v>7.3385518590998039E-2</v>
      </c>
      <c r="G6" s="58">
        <f t="shared" ref="G6:G62" si="1">F6-E6</f>
        <v>2.3385518590998036E-2</v>
      </c>
      <c r="H6" s="25">
        <v>0.16</v>
      </c>
      <c r="I6" s="27">
        <v>0.18754076973255054</v>
      </c>
      <c r="J6" s="89">
        <f t="shared" ref="J6:J62" si="2">I6-H6</f>
        <v>2.7540769732550541E-2</v>
      </c>
      <c r="L6" s="11"/>
    </row>
    <row r="7" spans="1:12" x14ac:dyDescent="0.3">
      <c r="A7" s="134" t="s">
        <v>3</v>
      </c>
      <c r="B7" s="56">
        <v>1.18</v>
      </c>
      <c r="C7" s="24">
        <v>0.52824988516306848</v>
      </c>
      <c r="D7" s="56">
        <f t="shared" si="0"/>
        <v>-0.65175011483693146</v>
      </c>
      <c r="E7" s="23">
        <v>0</v>
      </c>
      <c r="F7" s="24">
        <v>0</v>
      </c>
      <c r="G7" s="56">
        <f t="shared" si="1"/>
        <v>0</v>
      </c>
      <c r="H7" s="23">
        <v>0.1</v>
      </c>
      <c r="I7" s="24">
        <v>0.21244832338079928</v>
      </c>
      <c r="J7" s="88">
        <f t="shared" si="2"/>
        <v>0.11244832338079927</v>
      </c>
      <c r="L7" s="8"/>
    </row>
    <row r="8" spans="1:12" s="15" customFormat="1" x14ac:dyDescent="0.3">
      <c r="A8" s="136" t="s">
        <v>4</v>
      </c>
      <c r="B8" s="58">
        <v>1.66</v>
      </c>
      <c r="C8" s="27">
        <v>1.7763111703994943</v>
      </c>
      <c r="D8" s="58">
        <f t="shared" si="0"/>
        <v>0.11631117039949435</v>
      </c>
      <c r="E8" s="25">
        <v>0.05</v>
      </c>
      <c r="F8" s="27">
        <v>1.4041985536754897E-2</v>
      </c>
      <c r="G8" s="58">
        <f t="shared" si="1"/>
        <v>-3.5958014463245105E-2</v>
      </c>
      <c r="H8" s="25">
        <v>0.73</v>
      </c>
      <c r="I8" s="27">
        <v>0.57572140700695074</v>
      </c>
      <c r="J8" s="89">
        <f t="shared" si="2"/>
        <v>-0.15427859299304925</v>
      </c>
      <c r="L8" s="11"/>
    </row>
    <row r="9" spans="1:12" x14ac:dyDescent="0.3">
      <c r="A9" s="134" t="s">
        <v>5</v>
      </c>
      <c r="B9" s="56">
        <v>1.3</v>
      </c>
      <c r="C9" s="24">
        <v>3.3950617283950617</v>
      </c>
      <c r="D9" s="56">
        <f t="shared" si="0"/>
        <v>2.0950617283950619</v>
      </c>
      <c r="E9" s="23">
        <v>0.04</v>
      </c>
      <c r="F9" s="24">
        <v>7.407407407407407E-2</v>
      </c>
      <c r="G9" s="56">
        <f t="shared" si="1"/>
        <v>3.4074074074074069E-2</v>
      </c>
      <c r="H9" s="23">
        <v>0.68</v>
      </c>
      <c r="I9" s="24">
        <v>0.17283950617283952</v>
      </c>
      <c r="J9" s="88">
        <f t="shared" si="2"/>
        <v>-0.50716049382716055</v>
      </c>
      <c r="L9" s="8"/>
    </row>
    <row r="10" spans="1:12" s="15" customFormat="1" x14ac:dyDescent="0.3">
      <c r="A10" s="136" t="s">
        <v>6</v>
      </c>
      <c r="B10" s="58">
        <v>0.69</v>
      </c>
      <c r="C10" s="27">
        <v>2.2668421276053827</v>
      </c>
      <c r="D10" s="58">
        <f t="shared" si="0"/>
        <v>1.5768421276053828</v>
      </c>
      <c r="E10" s="25">
        <v>0.05</v>
      </c>
      <c r="F10" s="27">
        <v>1.2735068132614508E-2</v>
      </c>
      <c r="G10" s="58">
        <f t="shared" si="1"/>
        <v>-3.7264931867385498E-2</v>
      </c>
      <c r="H10" s="25">
        <v>0.2</v>
      </c>
      <c r="I10" s="27">
        <v>0.3141316806044912</v>
      </c>
      <c r="J10" s="89">
        <f t="shared" si="2"/>
        <v>0.11413168060449119</v>
      </c>
      <c r="L10" s="11"/>
    </row>
    <row r="11" spans="1:12" x14ac:dyDescent="0.3">
      <c r="A11" s="134" t="s">
        <v>7</v>
      </c>
      <c r="B11" s="56">
        <v>0.28999999999999998</v>
      </c>
      <c r="C11" s="24">
        <v>0.243842965130456</v>
      </c>
      <c r="D11" s="56">
        <f t="shared" si="0"/>
        <v>-4.6157034869543978E-2</v>
      </c>
      <c r="E11" s="23">
        <v>0</v>
      </c>
      <c r="F11" s="24">
        <v>1.2192148256522799E-2</v>
      </c>
      <c r="G11" s="56">
        <f t="shared" si="1"/>
        <v>1.2192148256522799E-2</v>
      </c>
      <c r="H11" s="23">
        <v>0.16</v>
      </c>
      <c r="I11" s="24">
        <v>0.19507437210436479</v>
      </c>
      <c r="J11" s="88">
        <f t="shared" si="2"/>
        <v>3.5074372104364787E-2</v>
      </c>
      <c r="L11" s="8"/>
    </row>
    <row r="12" spans="1:12" s="15" customFormat="1" x14ac:dyDescent="0.3">
      <c r="A12" s="136" t="s">
        <v>8</v>
      </c>
      <c r="B12" s="58">
        <v>1.1399999999999999</v>
      </c>
      <c r="C12" s="27">
        <v>1.7276946879834967</v>
      </c>
      <c r="D12" s="58">
        <f t="shared" si="0"/>
        <v>0.58769468798349678</v>
      </c>
      <c r="E12" s="25">
        <v>0.01</v>
      </c>
      <c r="F12" s="27">
        <v>0.12893243940175347</v>
      </c>
      <c r="G12" s="58">
        <f t="shared" si="1"/>
        <v>0.11893243940175348</v>
      </c>
      <c r="H12" s="25">
        <v>0.1</v>
      </c>
      <c r="I12" s="27">
        <v>0.3739040742650851</v>
      </c>
      <c r="J12" s="89">
        <f t="shared" si="2"/>
        <v>0.27390407426508512</v>
      </c>
      <c r="L12" s="11"/>
    </row>
    <row r="13" spans="1:12" x14ac:dyDescent="0.3">
      <c r="A13" s="134" t="s">
        <v>9</v>
      </c>
      <c r="B13" s="56">
        <v>0.43</v>
      </c>
      <c r="C13" s="24">
        <v>0.54671364354270446</v>
      </c>
      <c r="D13" s="56">
        <f t="shared" si="0"/>
        <v>0.11671364354270447</v>
      </c>
      <c r="E13" s="23">
        <v>0.08</v>
      </c>
      <c r="F13" s="24">
        <v>0.12149192078726764</v>
      </c>
      <c r="G13" s="56">
        <f t="shared" si="1"/>
        <v>4.1491920787267642E-2</v>
      </c>
      <c r="H13" s="23">
        <v>0.39</v>
      </c>
      <c r="I13" s="24">
        <v>0.97193536629814115</v>
      </c>
      <c r="J13" s="88">
        <f t="shared" si="2"/>
        <v>0.58193536629814113</v>
      </c>
      <c r="L13" s="8"/>
    </row>
    <row r="14" spans="1:12" s="15" customFormat="1" x14ac:dyDescent="0.3">
      <c r="A14" s="136" t="s">
        <v>10</v>
      </c>
      <c r="B14" s="58">
        <v>0.09</v>
      </c>
      <c r="C14" s="27">
        <v>0.26331780433461616</v>
      </c>
      <c r="D14" s="58">
        <f t="shared" si="0"/>
        <v>0.17331780433461616</v>
      </c>
      <c r="E14" s="25">
        <v>0.01</v>
      </c>
      <c r="F14" s="27">
        <v>0</v>
      </c>
      <c r="G14" s="58">
        <f t="shared" si="1"/>
        <v>-0.01</v>
      </c>
      <c r="H14" s="25">
        <v>0.14000000000000001</v>
      </c>
      <c r="I14" s="27">
        <v>0.25319019647559243</v>
      </c>
      <c r="J14" s="89">
        <f t="shared" si="2"/>
        <v>0.11319019647559242</v>
      </c>
      <c r="L14" s="11"/>
    </row>
    <row r="15" spans="1:12" x14ac:dyDescent="0.3">
      <c r="A15" s="134" t="s">
        <v>11</v>
      </c>
      <c r="B15" s="56">
        <v>1.6399999999999997</v>
      </c>
      <c r="C15" s="24">
        <v>3.6903483197790394</v>
      </c>
      <c r="D15" s="56">
        <f t="shared" si="0"/>
        <v>2.0503483197790398</v>
      </c>
      <c r="E15" s="23">
        <v>0.02</v>
      </c>
      <c r="F15" s="24">
        <v>8.4394660119686965E-2</v>
      </c>
      <c r="G15" s="56">
        <f t="shared" si="1"/>
        <v>6.4394660119686961E-2</v>
      </c>
      <c r="H15" s="23">
        <v>0.03</v>
      </c>
      <c r="I15" s="24">
        <v>9.2066901948749419E-2</v>
      </c>
      <c r="J15" s="88">
        <f t="shared" si="2"/>
        <v>6.206690194874942E-2</v>
      </c>
      <c r="L15" s="8"/>
    </row>
    <row r="16" spans="1:12" s="15" customFormat="1" x14ac:dyDescent="0.3">
      <c r="A16" s="136" t="s">
        <v>12</v>
      </c>
      <c r="B16" s="58">
        <v>0.14000000000000001</v>
      </c>
      <c r="C16" s="27">
        <v>0.46330163374786643</v>
      </c>
      <c r="D16" s="58">
        <f t="shared" si="0"/>
        <v>0.32330163374786641</v>
      </c>
      <c r="E16" s="25">
        <v>0.02</v>
      </c>
      <c r="F16" s="27">
        <v>0</v>
      </c>
      <c r="G16" s="58">
        <f t="shared" si="1"/>
        <v>-0.02</v>
      </c>
      <c r="H16" s="25">
        <v>0.39</v>
      </c>
      <c r="I16" s="27">
        <v>0.26822726164350158</v>
      </c>
      <c r="J16" s="89">
        <f t="shared" si="2"/>
        <v>-0.12177273835649843</v>
      </c>
      <c r="L16" s="11"/>
    </row>
    <row r="17" spans="1:12" x14ac:dyDescent="0.3">
      <c r="A17" s="134" t="s">
        <v>13</v>
      </c>
      <c r="B17" s="56">
        <v>0.11</v>
      </c>
      <c r="C17" s="24">
        <v>0.30544714067537754</v>
      </c>
      <c r="D17" s="56">
        <f t="shared" si="0"/>
        <v>0.19544714067537755</v>
      </c>
      <c r="E17" s="23">
        <v>0.05</v>
      </c>
      <c r="F17" s="24">
        <v>1.6969285593076533E-2</v>
      </c>
      <c r="G17" s="56">
        <f t="shared" si="1"/>
        <v>-3.303071440692347E-2</v>
      </c>
      <c r="H17" s="23">
        <v>0.22999999999999998</v>
      </c>
      <c r="I17" s="24">
        <v>0.26302392669268626</v>
      </c>
      <c r="J17" s="88">
        <f t="shared" si="2"/>
        <v>3.3023926692686278E-2</v>
      </c>
      <c r="L17" s="8"/>
    </row>
    <row r="18" spans="1:12" s="15" customFormat="1" x14ac:dyDescent="0.3">
      <c r="A18" s="136" t="s">
        <v>14</v>
      </c>
      <c r="B18" s="58">
        <v>7.76</v>
      </c>
      <c r="C18" s="27">
        <v>16.040955631399317</v>
      </c>
      <c r="D18" s="58">
        <f t="shared" si="0"/>
        <v>8.2809556313993173</v>
      </c>
      <c r="E18" s="25">
        <v>0.04</v>
      </c>
      <c r="F18" s="27">
        <v>9.3080980452994108E-2</v>
      </c>
      <c r="G18" s="58">
        <f t="shared" si="1"/>
        <v>5.3080980452994107E-2</v>
      </c>
      <c r="H18" s="25">
        <v>0.4</v>
      </c>
      <c r="I18" s="27">
        <v>0.31026993484331367</v>
      </c>
      <c r="J18" s="89">
        <f t="shared" si="2"/>
        <v>-8.9730065156686356E-2</v>
      </c>
      <c r="L18" s="11"/>
    </row>
    <row r="19" spans="1:12" x14ac:dyDescent="0.3">
      <c r="A19" s="134" t="s">
        <v>72</v>
      </c>
      <c r="B19" s="56">
        <v>0.22</v>
      </c>
      <c r="C19" s="24">
        <v>7.5949367088607597E-2</v>
      </c>
      <c r="D19" s="56">
        <f t="shared" si="0"/>
        <v>-0.14405063291139242</v>
      </c>
      <c r="E19" s="23">
        <v>0.01</v>
      </c>
      <c r="F19" s="24">
        <v>5.0632911392405069E-2</v>
      </c>
      <c r="G19" s="56">
        <f t="shared" si="1"/>
        <v>4.0632911392405067E-2</v>
      </c>
      <c r="H19" s="23">
        <v>0.11</v>
      </c>
      <c r="I19" s="24">
        <v>0.37974683544303794</v>
      </c>
      <c r="J19" s="88">
        <f t="shared" si="2"/>
        <v>0.26974683544303796</v>
      </c>
      <c r="L19" s="8"/>
    </row>
    <row r="20" spans="1:12" s="15" customFormat="1" x14ac:dyDescent="0.3">
      <c r="A20" s="136" t="s">
        <v>15</v>
      </c>
      <c r="B20" s="58">
        <v>2.1</v>
      </c>
      <c r="C20" s="27">
        <v>4.6022790131651732</v>
      </c>
      <c r="D20" s="58">
        <f t="shared" si="0"/>
        <v>2.5022790131651731</v>
      </c>
      <c r="E20" s="25">
        <v>0.04</v>
      </c>
      <c r="F20" s="27">
        <v>7.7442194933067809E-2</v>
      </c>
      <c r="G20" s="58">
        <f t="shared" si="1"/>
        <v>3.7442194933067809E-2</v>
      </c>
      <c r="H20" s="25">
        <v>1.0900000000000001</v>
      </c>
      <c r="I20" s="27">
        <v>0.5089058524173028</v>
      </c>
      <c r="J20" s="89">
        <f t="shared" si="2"/>
        <v>-0.58109414758269728</v>
      </c>
      <c r="L20" s="11"/>
    </row>
    <row r="21" spans="1:12" x14ac:dyDescent="0.3">
      <c r="A21" s="134" t="s">
        <v>16</v>
      </c>
      <c r="B21" s="56">
        <v>0.22</v>
      </c>
      <c r="C21" s="24">
        <v>0.14214641080312723</v>
      </c>
      <c r="D21" s="56">
        <f t="shared" si="0"/>
        <v>-7.7853589196872769E-2</v>
      </c>
      <c r="E21" s="23">
        <v>0.01</v>
      </c>
      <c r="F21" s="24">
        <v>1.0153315057366229E-2</v>
      </c>
      <c r="G21" s="56">
        <f t="shared" si="1"/>
        <v>1.5331505736622918E-4</v>
      </c>
      <c r="H21" s="23">
        <v>0.28000000000000003</v>
      </c>
      <c r="I21" s="24">
        <v>0.25383287643415575</v>
      </c>
      <c r="J21" s="88">
        <f t="shared" si="2"/>
        <v>-2.6167123565844275E-2</v>
      </c>
      <c r="L21" s="8"/>
    </row>
    <row r="22" spans="1:12" s="15" customFormat="1" x14ac:dyDescent="0.3">
      <c r="A22" s="136" t="s">
        <v>17</v>
      </c>
      <c r="B22" s="58">
        <v>0.84</v>
      </c>
      <c r="C22" s="27">
        <v>1.4080729515891111</v>
      </c>
      <c r="D22" s="58">
        <f t="shared" si="0"/>
        <v>0.56807295158911109</v>
      </c>
      <c r="E22" s="25">
        <v>0.03</v>
      </c>
      <c r="F22" s="27">
        <v>0.22126860667828885</v>
      </c>
      <c r="G22" s="58">
        <f t="shared" si="1"/>
        <v>0.19126860667828885</v>
      </c>
      <c r="H22" s="25">
        <v>0.11</v>
      </c>
      <c r="I22" s="27">
        <v>0.35537079254391846</v>
      </c>
      <c r="J22" s="89">
        <f t="shared" si="2"/>
        <v>0.24537079254391847</v>
      </c>
      <c r="L22" s="11"/>
    </row>
    <row r="23" spans="1:12" x14ac:dyDescent="0.3">
      <c r="A23" s="134" t="s">
        <v>18</v>
      </c>
      <c r="B23" s="56">
        <v>11.41</v>
      </c>
      <c r="C23" s="24">
        <v>13.495210786407174</v>
      </c>
      <c r="D23" s="56">
        <f t="shared" si="0"/>
        <v>2.0852107864071741</v>
      </c>
      <c r="E23" s="23">
        <v>0.05</v>
      </c>
      <c r="F23" s="24">
        <v>9.7614544567140499E-2</v>
      </c>
      <c r="G23" s="56">
        <f t="shared" si="1"/>
        <v>4.7614544567140496E-2</v>
      </c>
      <c r="H23" s="23">
        <v>0.19</v>
      </c>
      <c r="I23" s="24">
        <v>0.31114636080776037</v>
      </c>
      <c r="J23" s="88">
        <f t="shared" si="2"/>
        <v>0.12114636080776037</v>
      </c>
      <c r="L23" s="8"/>
    </row>
    <row r="24" spans="1:12" s="15" customFormat="1" x14ac:dyDescent="0.3">
      <c r="A24" s="136" t="s">
        <v>19</v>
      </c>
      <c r="B24" s="58">
        <v>0.51</v>
      </c>
      <c r="C24" s="27">
        <v>0.49620822020410077</v>
      </c>
      <c r="D24" s="58">
        <f t="shared" si="0"/>
        <v>-1.3791779795899239E-2</v>
      </c>
      <c r="E24" s="25">
        <v>0.01</v>
      </c>
      <c r="F24" s="27">
        <v>2.8087257747401929E-2</v>
      </c>
      <c r="G24" s="58">
        <f t="shared" si="1"/>
        <v>1.8087257747401927E-2</v>
      </c>
      <c r="H24" s="25">
        <v>0.43</v>
      </c>
      <c r="I24" s="27">
        <v>0.46812096245669882</v>
      </c>
      <c r="J24" s="89">
        <f t="shared" si="2"/>
        <v>3.8120962456698826E-2</v>
      </c>
      <c r="L24" s="11"/>
    </row>
    <row r="25" spans="1:12" x14ac:dyDescent="0.3">
      <c r="A25" s="134" t="s">
        <v>20</v>
      </c>
      <c r="B25" s="56">
        <v>0.31</v>
      </c>
      <c r="C25" s="24">
        <v>0.19309161124222271</v>
      </c>
      <c r="D25" s="56">
        <f t="shared" si="0"/>
        <v>-0.11690838875777729</v>
      </c>
      <c r="E25" s="23">
        <v>0.01</v>
      </c>
      <c r="F25" s="24">
        <v>3.2181935207037118E-2</v>
      </c>
      <c r="G25" s="56">
        <f t="shared" si="1"/>
        <v>2.2181935207037116E-2</v>
      </c>
      <c r="H25" s="23">
        <v>0.08</v>
      </c>
      <c r="I25" s="83">
        <v>0.22527354644925981</v>
      </c>
      <c r="J25" s="42">
        <f t="shared" si="2"/>
        <v>0.14527354644925983</v>
      </c>
      <c r="L25" s="8"/>
    </row>
    <row r="26" spans="1:12" s="15" customFormat="1" x14ac:dyDescent="0.3">
      <c r="A26" s="136" t="s">
        <v>63</v>
      </c>
      <c r="B26" s="58">
        <v>3.2199999999999998</v>
      </c>
      <c r="C26" s="27">
        <v>9.8413989426596178</v>
      </c>
      <c r="D26" s="58">
        <f t="shared" si="0"/>
        <v>6.621398942659618</v>
      </c>
      <c r="E26" s="25">
        <v>0.01</v>
      </c>
      <c r="F26" s="27">
        <v>2.7111291853056795E-2</v>
      </c>
      <c r="G26" s="58">
        <f t="shared" si="1"/>
        <v>1.7111291853056793E-2</v>
      </c>
      <c r="H26" s="25">
        <v>0.17</v>
      </c>
      <c r="I26" s="84">
        <v>0.21689033482445436</v>
      </c>
      <c r="J26" s="43">
        <f t="shared" si="2"/>
        <v>4.6890334824454344E-2</v>
      </c>
      <c r="L26" s="11"/>
    </row>
    <row r="27" spans="1:12" x14ac:dyDescent="0.3">
      <c r="A27" s="134" t="s">
        <v>21</v>
      </c>
      <c r="B27" s="56">
        <v>0.21</v>
      </c>
      <c r="C27" s="24">
        <v>0.18173321563944131</v>
      </c>
      <c r="D27" s="56">
        <f t="shared" si="0"/>
        <v>-2.8266784360558683E-2</v>
      </c>
      <c r="E27" s="23">
        <v>0.02</v>
      </c>
      <c r="F27" s="24">
        <v>2.0769510358793292E-2</v>
      </c>
      <c r="G27" s="56">
        <f t="shared" si="1"/>
        <v>7.6951035879329124E-4</v>
      </c>
      <c r="H27" s="23">
        <v>0.15</v>
      </c>
      <c r="I27" s="83">
        <v>0.22846461394672618</v>
      </c>
      <c r="J27" s="42">
        <f t="shared" si="2"/>
        <v>7.8464613946726186E-2</v>
      </c>
      <c r="L27" s="8"/>
    </row>
    <row r="28" spans="1:12" s="15" customFormat="1" x14ac:dyDescent="0.3">
      <c r="A28" s="136" t="s">
        <v>22</v>
      </c>
      <c r="B28" s="58">
        <v>0.28000000000000003</v>
      </c>
      <c r="C28" s="27">
        <v>0.23216031280547411</v>
      </c>
      <c r="D28" s="58">
        <f t="shared" si="0"/>
        <v>-4.7839687194525915E-2</v>
      </c>
      <c r="E28" s="25">
        <v>0.03</v>
      </c>
      <c r="F28" s="27">
        <v>3.6656891495601175E-2</v>
      </c>
      <c r="G28" s="58">
        <f t="shared" si="1"/>
        <v>6.6568914956011763E-3</v>
      </c>
      <c r="H28" s="25">
        <v>0.12</v>
      </c>
      <c r="I28" s="84">
        <v>0.24437927663734116</v>
      </c>
      <c r="J28" s="43">
        <f t="shared" si="2"/>
        <v>0.12437927663734116</v>
      </c>
      <c r="L28" s="11"/>
    </row>
    <row r="29" spans="1:12" x14ac:dyDescent="0.3">
      <c r="A29" s="134" t="s">
        <v>23</v>
      </c>
      <c r="B29" s="56">
        <v>1.55</v>
      </c>
      <c r="C29" s="24">
        <v>1.2228887863405631</v>
      </c>
      <c r="D29" s="56">
        <f t="shared" si="0"/>
        <v>-0.32711121365943696</v>
      </c>
      <c r="E29" s="23">
        <v>0.02</v>
      </c>
      <c r="F29" s="24">
        <v>4.6146746654360866E-2</v>
      </c>
      <c r="G29" s="56">
        <f t="shared" si="1"/>
        <v>2.6146746654360866E-2</v>
      </c>
      <c r="H29" s="23">
        <v>0.28000000000000003</v>
      </c>
      <c r="I29" s="83">
        <v>0.45377634210121515</v>
      </c>
      <c r="J29" s="42">
        <f t="shared" si="2"/>
        <v>0.17377634210121512</v>
      </c>
      <c r="L29" s="8"/>
    </row>
    <row r="30" spans="1:12" s="15" customFormat="1" x14ac:dyDescent="0.3">
      <c r="A30" s="136" t="s">
        <v>53</v>
      </c>
      <c r="B30" s="108" t="s">
        <v>55</v>
      </c>
      <c r="C30" s="27">
        <v>4.6236360273719255</v>
      </c>
      <c r="D30" s="90" t="s">
        <v>55</v>
      </c>
      <c r="E30" s="65" t="s">
        <v>55</v>
      </c>
      <c r="F30" s="27">
        <v>0</v>
      </c>
      <c r="G30" s="90" t="s">
        <v>55</v>
      </c>
      <c r="H30" s="65" t="s">
        <v>55</v>
      </c>
      <c r="I30" s="84">
        <v>0.61031995561309416</v>
      </c>
      <c r="J30" s="92" t="s">
        <v>55</v>
      </c>
      <c r="L30" s="11"/>
    </row>
    <row r="31" spans="1:12" x14ac:dyDescent="0.3">
      <c r="A31" s="134" t="s">
        <v>24</v>
      </c>
      <c r="B31" s="56">
        <v>0.93999999999999984</v>
      </c>
      <c r="C31" s="24">
        <v>0.97986816319258863</v>
      </c>
      <c r="D31" s="56">
        <f t="shared" si="0"/>
        <v>3.986816319258879E-2</v>
      </c>
      <c r="E31" s="23">
        <v>0.01</v>
      </c>
      <c r="F31" s="24">
        <v>1.7815784785319793E-2</v>
      </c>
      <c r="G31" s="56">
        <f t="shared" si="1"/>
        <v>7.8157847853197928E-3</v>
      </c>
      <c r="H31" s="23">
        <v>0.2</v>
      </c>
      <c r="I31" s="83">
        <v>0.25535958192291702</v>
      </c>
      <c r="J31" s="42">
        <f t="shared" si="2"/>
        <v>5.5359581922917012E-2</v>
      </c>
      <c r="L31" s="8"/>
    </row>
    <row r="32" spans="1:12" s="15" customFormat="1" x14ac:dyDescent="0.3">
      <c r="A32" s="136" t="s">
        <v>25</v>
      </c>
      <c r="B32" s="58">
        <v>0.77</v>
      </c>
      <c r="C32" s="27">
        <v>2.5931034482758619</v>
      </c>
      <c r="D32" s="58">
        <f t="shared" si="0"/>
        <v>1.8231034482758619</v>
      </c>
      <c r="E32" s="25">
        <v>0.03</v>
      </c>
      <c r="F32" s="27">
        <v>0.22068965517241379</v>
      </c>
      <c r="G32" s="58">
        <f t="shared" si="1"/>
        <v>0.19068965517241379</v>
      </c>
      <c r="H32" s="25">
        <v>1.52</v>
      </c>
      <c r="I32" s="84">
        <v>1.2827586206896553</v>
      </c>
      <c r="J32" s="43">
        <f t="shared" si="2"/>
        <v>-0.23724137931034472</v>
      </c>
      <c r="L32" s="11"/>
    </row>
    <row r="33" spans="1:12" x14ac:dyDescent="0.3">
      <c r="A33" s="134" t="s">
        <v>26</v>
      </c>
      <c r="B33" s="56">
        <v>0.26</v>
      </c>
      <c r="C33" s="24">
        <v>0.31270118642508971</v>
      </c>
      <c r="D33" s="56">
        <f t="shared" si="0"/>
        <v>5.2701186425089697E-2</v>
      </c>
      <c r="E33" s="23">
        <v>0</v>
      </c>
      <c r="F33" s="24">
        <v>0</v>
      </c>
      <c r="G33" s="56">
        <f t="shared" si="1"/>
        <v>0</v>
      </c>
      <c r="H33" s="23">
        <v>0.24</v>
      </c>
      <c r="I33" s="83">
        <v>0.29430699898831969</v>
      </c>
      <c r="J33" s="42">
        <f t="shared" si="2"/>
        <v>5.4306998988319699E-2</v>
      </c>
      <c r="L33" s="8"/>
    </row>
    <row r="34" spans="1:12" s="15" customFormat="1" x14ac:dyDescent="0.3">
      <c r="A34" s="136" t="s">
        <v>27</v>
      </c>
      <c r="B34" s="58">
        <v>2.3199999999999998</v>
      </c>
      <c r="C34" s="27">
        <v>3.8895371450797356</v>
      </c>
      <c r="D34" s="58">
        <f t="shared" si="0"/>
        <v>1.5695371450797357</v>
      </c>
      <c r="E34" s="25">
        <v>0.04</v>
      </c>
      <c r="F34" s="27">
        <v>5.4453520031116302E-2</v>
      </c>
      <c r="G34" s="58">
        <f t="shared" si="1"/>
        <v>1.4453520031116301E-2</v>
      </c>
      <c r="H34" s="25">
        <v>0.22</v>
      </c>
      <c r="I34" s="84">
        <v>0.21003500583430573</v>
      </c>
      <c r="J34" s="43">
        <f t="shared" si="2"/>
        <v>-9.9649941656942687E-3</v>
      </c>
      <c r="L34" s="11"/>
    </row>
    <row r="35" spans="1:12" x14ac:dyDescent="0.3">
      <c r="A35" s="134" t="s">
        <v>28</v>
      </c>
      <c r="B35" s="56">
        <v>1.63</v>
      </c>
      <c r="C35" s="26" t="s">
        <v>55</v>
      </c>
      <c r="D35" s="91" t="s">
        <v>55</v>
      </c>
      <c r="E35" s="23">
        <v>0.01</v>
      </c>
      <c r="F35" s="26" t="s">
        <v>55</v>
      </c>
      <c r="G35" s="91" t="s">
        <v>55</v>
      </c>
      <c r="H35" s="23">
        <v>0.45000000000000007</v>
      </c>
      <c r="I35" s="85" t="s">
        <v>55</v>
      </c>
      <c r="J35" s="93" t="s">
        <v>55</v>
      </c>
      <c r="L35" s="8"/>
    </row>
    <row r="36" spans="1:12" s="15" customFormat="1" x14ac:dyDescent="0.3">
      <c r="A36" s="136" t="s">
        <v>29</v>
      </c>
      <c r="B36" s="58">
        <v>1.03</v>
      </c>
      <c r="C36" s="27">
        <v>0.98590401694777163</v>
      </c>
      <c r="D36" s="58">
        <f t="shared" si="0"/>
        <v>-4.4095983052228394E-2</v>
      </c>
      <c r="E36" s="25">
        <v>0.03</v>
      </c>
      <c r="F36" s="27">
        <v>1.6295934164425978E-2</v>
      </c>
      <c r="G36" s="58">
        <f t="shared" si="1"/>
        <v>-1.3704065835574021E-2</v>
      </c>
      <c r="H36" s="25">
        <v>0.40999999999999992</v>
      </c>
      <c r="I36" s="84">
        <v>0.34221461745294546</v>
      </c>
      <c r="J36" s="43">
        <f t="shared" si="2"/>
        <v>-6.7785382547054462E-2</v>
      </c>
      <c r="L36" s="11"/>
    </row>
    <row r="37" spans="1:12" x14ac:dyDescent="0.3">
      <c r="A37" s="134" t="s">
        <v>30</v>
      </c>
      <c r="B37" s="56">
        <v>1.49</v>
      </c>
      <c r="C37" s="24">
        <v>1.3323754163673176</v>
      </c>
      <c r="D37" s="56">
        <f t="shared" si="0"/>
        <v>-0.15762458363268239</v>
      </c>
      <c r="E37" s="23">
        <v>0.01</v>
      </c>
      <c r="F37" s="24">
        <v>3.2656260205081312E-2</v>
      </c>
      <c r="G37" s="56">
        <f t="shared" si="1"/>
        <v>2.2656260205081311E-2</v>
      </c>
      <c r="H37" s="23">
        <v>0.11</v>
      </c>
      <c r="I37" s="83">
        <v>0.124093788779309</v>
      </c>
      <c r="J37" s="42">
        <f t="shared" si="2"/>
        <v>1.4093788779309002E-2</v>
      </c>
      <c r="L37" s="8"/>
    </row>
    <row r="38" spans="1:12" s="15" customFormat="1" x14ac:dyDescent="0.3">
      <c r="A38" s="136" t="s">
        <v>31</v>
      </c>
      <c r="B38" s="58">
        <v>0.78</v>
      </c>
      <c r="C38" s="27">
        <v>0.86107184166559558</v>
      </c>
      <c r="D38" s="58">
        <f t="shared" si="0"/>
        <v>8.1071841665595556E-2</v>
      </c>
      <c r="E38" s="25">
        <v>0</v>
      </c>
      <c r="F38" s="27">
        <v>0</v>
      </c>
      <c r="G38" s="58">
        <f t="shared" si="1"/>
        <v>0</v>
      </c>
      <c r="H38" s="25">
        <v>0.3</v>
      </c>
      <c r="I38" s="84">
        <v>0.475517285695926</v>
      </c>
      <c r="J38" s="43">
        <f t="shared" si="2"/>
        <v>0.17551728569592601</v>
      </c>
      <c r="L38" s="11"/>
    </row>
    <row r="39" spans="1:12" x14ac:dyDescent="0.3">
      <c r="A39" s="134" t="s">
        <v>32</v>
      </c>
      <c r="B39" s="56">
        <v>3.02</v>
      </c>
      <c r="C39" s="24">
        <v>5.0552104899930983</v>
      </c>
      <c r="D39" s="56">
        <f t="shared" si="0"/>
        <v>2.0352104899930983</v>
      </c>
      <c r="E39" s="23">
        <v>0.05</v>
      </c>
      <c r="F39" s="24">
        <v>1.725327812284334E-2</v>
      </c>
      <c r="G39" s="56">
        <f t="shared" si="1"/>
        <v>-3.2746721877156659E-2</v>
      </c>
      <c r="H39" s="23">
        <v>0.28999999999999998</v>
      </c>
      <c r="I39" s="83">
        <v>0.33931446974925239</v>
      </c>
      <c r="J39" s="42">
        <f t="shared" si="2"/>
        <v>4.931446974925241E-2</v>
      </c>
      <c r="L39" s="8"/>
    </row>
    <row r="40" spans="1:12" s="15" customFormat="1" x14ac:dyDescent="0.3">
      <c r="A40" s="136" t="s">
        <v>56</v>
      </c>
      <c r="B40" s="58">
        <v>5.76</v>
      </c>
      <c r="C40" s="27">
        <v>7.8295605858854866</v>
      </c>
      <c r="D40" s="58">
        <f t="shared" si="0"/>
        <v>2.0695605858854869</v>
      </c>
      <c r="E40" s="25">
        <v>0.05</v>
      </c>
      <c r="F40" s="27">
        <v>3.3288948069241014E-2</v>
      </c>
      <c r="G40" s="58">
        <f t="shared" si="1"/>
        <v>-1.6711051930758988E-2</v>
      </c>
      <c r="H40" s="25">
        <v>0.24</v>
      </c>
      <c r="I40" s="84">
        <v>0.28628495339547272</v>
      </c>
      <c r="J40" s="43">
        <f t="shared" si="2"/>
        <v>4.6284953395472728E-2</v>
      </c>
      <c r="L40" s="11"/>
    </row>
    <row r="41" spans="1:12" x14ac:dyDescent="0.3">
      <c r="A41" s="134" t="s">
        <v>33</v>
      </c>
      <c r="B41" s="56">
        <v>0.54</v>
      </c>
      <c r="C41" s="24">
        <v>0.49875311720698251</v>
      </c>
      <c r="D41" s="56">
        <f t="shared" si="0"/>
        <v>-4.1246882793017525E-2</v>
      </c>
      <c r="E41" s="23">
        <v>0.01</v>
      </c>
      <c r="F41" s="24">
        <v>0</v>
      </c>
      <c r="G41" s="56">
        <f t="shared" si="1"/>
        <v>-0.01</v>
      </c>
      <c r="H41" s="23">
        <v>0.3</v>
      </c>
      <c r="I41" s="83">
        <v>0.30133000831255197</v>
      </c>
      <c r="J41" s="42">
        <f t="shared" si="2"/>
        <v>1.3300083125519779E-3</v>
      </c>
      <c r="L41" s="8"/>
    </row>
    <row r="42" spans="1:12" s="15" customFormat="1" x14ac:dyDescent="0.3">
      <c r="A42" s="136" t="s">
        <v>34</v>
      </c>
      <c r="B42" s="58">
        <v>1.39</v>
      </c>
      <c r="C42" s="27">
        <v>2.420794288264168</v>
      </c>
      <c r="D42" s="58">
        <f t="shared" si="0"/>
        <v>1.0307942882641681</v>
      </c>
      <c r="E42" s="25">
        <v>0.01</v>
      </c>
      <c r="F42" s="27">
        <v>0.16733601070950468</v>
      </c>
      <c r="G42" s="58">
        <f t="shared" si="1"/>
        <v>0.15733601070950468</v>
      </c>
      <c r="H42" s="25">
        <v>0.42</v>
      </c>
      <c r="I42" s="84">
        <v>0.60240963855421692</v>
      </c>
      <c r="J42" s="43">
        <f t="shared" si="2"/>
        <v>0.18240963855421694</v>
      </c>
      <c r="L42" s="11"/>
    </row>
    <row r="43" spans="1:12" x14ac:dyDescent="0.3">
      <c r="A43" s="134" t="s">
        <v>35</v>
      </c>
      <c r="B43" s="56">
        <v>2.69</v>
      </c>
      <c r="C43" s="24">
        <v>3.9667182662538698</v>
      </c>
      <c r="D43" s="56">
        <f t="shared" si="0"/>
        <v>1.2767182662538699</v>
      </c>
      <c r="E43" s="23">
        <v>0</v>
      </c>
      <c r="F43" s="24">
        <v>5.8049535603715167E-2</v>
      </c>
      <c r="G43" s="56">
        <f t="shared" si="1"/>
        <v>5.8049535603715167E-2</v>
      </c>
      <c r="H43" s="23">
        <v>0.16</v>
      </c>
      <c r="I43" s="83">
        <v>0.25154798761609909</v>
      </c>
      <c r="J43" s="42">
        <f t="shared" si="2"/>
        <v>9.1547987616099086E-2</v>
      </c>
      <c r="L43" s="8"/>
    </row>
    <row r="44" spans="1:12" s="15" customFormat="1" x14ac:dyDescent="0.3">
      <c r="A44" s="136" t="s">
        <v>36</v>
      </c>
      <c r="B44" s="58">
        <v>4.57</v>
      </c>
      <c r="C44" s="27">
        <v>7.5412276683463118</v>
      </c>
      <c r="D44" s="58">
        <f t="shared" si="0"/>
        <v>2.9712276683463115</v>
      </c>
      <c r="E44" s="25">
        <v>0.12</v>
      </c>
      <c r="F44" s="27">
        <v>2.8630325240494733E-2</v>
      </c>
      <c r="G44" s="58">
        <f t="shared" si="1"/>
        <v>-9.1369674759505262E-2</v>
      </c>
      <c r="H44" s="25">
        <v>0.14000000000000001</v>
      </c>
      <c r="I44" s="84">
        <v>0.1488776912505726</v>
      </c>
      <c r="J44" s="43">
        <f t="shared" si="2"/>
        <v>8.8776912505725836E-3</v>
      </c>
      <c r="L44" s="11"/>
    </row>
    <row r="45" spans="1:12" x14ac:dyDescent="0.3">
      <c r="A45" s="134" t="s">
        <v>37</v>
      </c>
      <c r="B45" s="56">
        <v>0.48</v>
      </c>
      <c r="C45" s="24">
        <v>0.62488734002283242</v>
      </c>
      <c r="D45" s="56">
        <f t="shared" si="0"/>
        <v>0.14488734002283243</v>
      </c>
      <c r="E45" s="23">
        <v>0.02</v>
      </c>
      <c r="F45" s="24">
        <v>1.8025596346812472E-2</v>
      </c>
      <c r="G45" s="56">
        <f t="shared" si="1"/>
        <v>-1.9744036531875279E-3</v>
      </c>
      <c r="H45" s="23">
        <v>0.11</v>
      </c>
      <c r="I45" s="83">
        <v>0.1862644955837289</v>
      </c>
      <c r="J45" s="42">
        <f t="shared" si="2"/>
        <v>7.62644955837289E-2</v>
      </c>
      <c r="L45" s="8"/>
    </row>
    <row r="46" spans="1:12" s="15" customFormat="1" x14ac:dyDescent="0.3">
      <c r="A46" s="136" t="s">
        <v>52</v>
      </c>
      <c r="B46" s="108" t="s">
        <v>55</v>
      </c>
      <c r="C46" s="27">
        <v>2.0457040215547351</v>
      </c>
      <c r="D46" s="90" t="s">
        <v>55</v>
      </c>
      <c r="E46" s="65" t="s">
        <v>55</v>
      </c>
      <c r="F46" s="27">
        <v>3.9916176030336294E-2</v>
      </c>
      <c r="G46" s="90" t="s">
        <v>55</v>
      </c>
      <c r="H46" s="65" t="s">
        <v>55</v>
      </c>
      <c r="I46" s="84">
        <v>0.13970661610617702</v>
      </c>
      <c r="J46" s="92" t="s">
        <v>55</v>
      </c>
      <c r="L46" s="11"/>
    </row>
    <row r="47" spans="1:12" x14ac:dyDescent="0.3">
      <c r="A47" s="134" t="s">
        <v>38</v>
      </c>
      <c r="B47" s="56">
        <v>2.34</v>
      </c>
      <c r="C47" s="24">
        <v>3.0883802431278062</v>
      </c>
      <c r="D47" s="56">
        <f t="shared" si="0"/>
        <v>0.74838024312780638</v>
      </c>
      <c r="E47" s="23">
        <v>0.03</v>
      </c>
      <c r="F47" s="24">
        <v>0.15332384185740883</v>
      </c>
      <c r="G47" s="56">
        <f t="shared" si="1"/>
        <v>0.12332384185740883</v>
      </c>
      <c r="H47" s="23">
        <v>1.06</v>
      </c>
      <c r="I47" s="83">
        <v>1.0185083780527873</v>
      </c>
      <c r="J47" s="42">
        <f t="shared" si="2"/>
        <v>-4.1491621947212787E-2</v>
      </c>
      <c r="L47" s="8"/>
    </row>
    <row r="48" spans="1:12" s="15" customFormat="1" x14ac:dyDescent="0.3">
      <c r="A48" s="136" t="s">
        <v>39</v>
      </c>
      <c r="B48" s="58">
        <v>1.27</v>
      </c>
      <c r="C48" s="27">
        <v>1.9863908172382982</v>
      </c>
      <c r="D48" s="58">
        <f t="shared" si="0"/>
        <v>0.71639081723829823</v>
      </c>
      <c r="E48" s="25">
        <v>0.02</v>
      </c>
      <c r="F48" s="27">
        <v>0.10309986940683208</v>
      </c>
      <c r="G48" s="58">
        <f t="shared" si="1"/>
        <v>8.3099869406832075E-2</v>
      </c>
      <c r="H48" s="25">
        <v>1.47</v>
      </c>
      <c r="I48" s="84">
        <v>1.5190047425939928</v>
      </c>
      <c r="J48" s="43">
        <f t="shared" si="2"/>
        <v>4.9004742593992789E-2</v>
      </c>
      <c r="L48" s="11"/>
    </row>
    <row r="49" spans="1:12" x14ac:dyDescent="0.3">
      <c r="A49" s="134" t="s">
        <v>40</v>
      </c>
      <c r="B49" s="56">
        <v>0.36</v>
      </c>
      <c r="C49" s="24">
        <v>0.26892842366570124</v>
      </c>
      <c r="D49" s="56">
        <f t="shared" si="0"/>
        <v>-9.1071576334298743E-2</v>
      </c>
      <c r="E49" s="23">
        <v>0.04</v>
      </c>
      <c r="F49" s="24">
        <v>0</v>
      </c>
      <c r="G49" s="56">
        <f t="shared" si="1"/>
        <v>-0.04</v>
      </c>
      <c r="H49" s="23">
        <v>0.15</v>
      </c>
      <c r="I49" s="83">
        <v>0.3723624327678941</v>
      </c>
      <c r="J49" s="42">
        <f t="shared" si="2"/>
        <v>0.22236243276789411</v>
      </c>
      <c r="L49" s="8"/>
    </row>
    <row r="50" spans="1:12" s="15" customFormat="1" x14ac:dyDescent="0.3">
      <c r="A50" s="136" t="s">
        <v>41</v>
      </c>
      <c r="B50" s="58">
        <v>1.6399999999999997</v>
      </c>
      <c r="C50" s="28" t="s">
        <v>55</v>
      </c>
      <c r="D50" s="90" t="s">
        <v>55</v>
      </c>
      <c r="E50" s="25">
        <v>0</v>
      </c>
      <c r="F50" s="28" t="s">
        <v>55</v>
      </c>
      <c r="G50" s="90" t="s">
        <v>55</v>
      </c>
      <c r="H50" s="25">
        <v>0.26</v>
      </c>
      <c r="I50" s="86" t="s">
        <v>55</v>
      </c>
      <c r="J50" s="92" t="s">
        <v>55</v>
      </c>
      <c r="L50" s="11"/>
    </row>
    <row r="51" spans="1:12" x14ac:dyDescent="0.3">
      <c r="A51" s="134" t="s">
        <v>42</v>
      </c>
      <c r="B51" s="56">
        <v>0.19</v>
      </c>
      <c r="C51" s="24">
        <v>0.2200406228842248</v>
      </c>
      <c r="D51" s="56">
        <f t="shared" si="0"/>
        <v>3.0040622884224794E-2</v>
      </c>
      <c r="E51" s="23">
        <v>0.01</v>
      </c>
      <c r="F51" s="24">
        <v>0</v>
      </c>
      <c r="G51" s="56">
        <f t="shared" si="1"/>
        <v>-0.01</v>
      </c>
      <c r="H51" s="23">
        <v>0.22</v>
      </c>
      <c r="I51" s="83">
        <v>0.15233581584292485</v>
      </c>
      <c r="J51" s="42">
        <f t="shared" si="2"/>
        <v>-6.7664184157075147E-2</v>
      </c>
      <c r="L51" s="8"/>
    </row>
    <row r="52" spans="1:12" s="15" customFormat="1" x14ac:dyDescent="0.3">
      <c r="A52" s="136" t="s">
        <v>43</v>
      </c>
      <c r="B52" s="58">
        <v>1.53</v>
      </c>
      <c r="C52" s="27">
        <v>0.96342902084152571</v>
      </c>
      <c r="D52" s="58">
        <f t="shared" si="0"/>
        <v>-0.56657097915847432</v>
      </c>
      <c r="E52" s="25">
        <v>0</v>
      </c>
      <c r="F52" s="27">
        <v>1.9661816751867872E-2</v>
      </c>
      <c r="G52" s="58">
        <f t="shared" si="1"/>
        <v>1.9661816751867872E-2</v>
      </c>
      <c r="H52" s="25">
        <v>0.13</v>
      </c>
      <c r="I52" s="84">
        <v>0.27526543452615021</v>
      </c>
      <c r="J52" s="43">
        <f t="shared" si="2"/>
        <v>0.14526543452615021</v>
      </c>
      <c r="L52" s="11"/>
    </row>
    <row r="53" spans="1:12" x14ac:dyDescent="0.3">
      <c r="A53" s="134" t="s">
        <v>44</v>
      </c>
      <c r="B53" s="56">
        <v>0.27</v>
      </c>
      <c r="C53" s="24">
        <v>0.32223415682062301</v>
      </c>
      <c r="D53" s="56">
        <f t="shared" si="0"/>
        <v>5.223415682062299E-2</v>
      </c>
      <c r="E53" s="23">
        <v>0.02</v>
      </c>
      <c r="F53" s="24">
        <v>0</v>
      </c>
      <c r="G53" s="56">
        <f t="shared" si="1"/>
        <v>-0.02</v>
      </c>
      <c r="H53" s="23">
        <v>0.13</v>
      </c>
      <c r="I53" s="83">
        <v>0.13426423200859292</v>
      </c>
      <c r="J53" s="42">
        <f t="shared" si="2"/>
        <v>4.2642320085929108E-3</v>
      </c>
      <c r="L53" s="8"/>
    </row>
    <row r="54" spans="1:12" s="15" customFormat="1" x14ac:dyDescent="0.3">
      <c r="A54" s="136" t="s">
        <v>45</v>
      </c>
      <c r="B54" s="58">
        <v>0.78</v>
      </c>
      <c r="C54" s="27">
        <v>2.6693724633156415</v>
      </c>
      <c r="D54" s="58">
        <f t="shared" si="0"/>
        <v>1.8893724633156415</v>
      </c>
      <c r="E54" s="25">
        <v>7.0000000000000007E-2</v>
      </c>
      <c r="F54" s="27">
        <v>3.1220730565095226E-2</v>
      </c>
      <c r="G54" s="58">
        <f t="shared" si="1"/>
        <v>-3.8779269434904784E-2</v>
      </c>
      <c r="H54" s="25">
        <v>0.17</v>
      </c>
      <c r="I54" s="84">
        <v>0.23415547923821417</v>
      </c>
      <c r="J54" s="43">
        <f t="shared" si="2"/>
        <v>6.4155479238214158E-2</v>
      </c>
      <c r="L54" s="11"/>
    </row>
    <row r="55" spans="1:12" x14ac:dyDescent="0.3">
      <c r="A55" s="134" t="s">
        <v>46</v>
      </c>
      <c r="B55" s="56">
        <v>1.2</v>
      </c>
      <c r="C55" s="24">
        <v>1.9009584664536741</v>
      </c>
      <c r="D55" s="56">
        <f t="shared" si="0"/>
        <v>0.7009584664536741</v>
      </c>
      <c r="E55" s="23">
        <v>0</v>
      </c>
      <c r="F55" s="24">
        <v>0.12779552715654952</v>
      </c>
      <c r="G55" s="56">
        <f t="shared" si="1"/>
        <v>0.12779552715654952</v>
      </c>
      <c r="H55" s="23">
        <v>1.1499999999999999</v>
      </c>
      <c r="I55" s="83">
        <v>1.4217252396166133</v>
      </c>
      <c r="J55" s="42">
        <f t="shared" si="2"/>
        <v>0.27172523961661343</v>
      </c>
      <c r="L55" s="8"/>
    </row>
    <row r="56" spans="1:12" s="15" customFormat="1" x14ac:dyDescent="0.3">
      <c r="A56" s="136" t="s">
        <v>47</v>
      </c>
      <c r="B56" s="58">
        <v>0.25</v>
      </c>
      <c r="C56" s="27">
        <v>0.21830773863294189</v>
      </c>
      <c r="D56" s="58">
        <f t="shared" si="0"/>
        <v>-3.1692261367058105E-2</v>
      </c>
      <c r="E56" s="25">
        <v>0.03</v>
      </c>
      <c r="F56" s="27">
        <v>1.5055706112616682E-2</v>
      </c>
      <c r="G56" s="58">
        <f t="shared" si="1"/>
        <v>-1.4944293887383317E-2</v>
      </c>
      <c r="H56" s="25">
        <v>0.16</v>
      </c>
      <c r="I56" s="84">
        <v>0.37639265281541706</v>
      </c>
      <c r="J56" s="43">
        <f t="shared" si="2"/>
        <v>0.21639265281541706</v>
      </c>
      <c r="L56" s="11"/>
    </row>
    <row r="57" spans="1:12" x14ac:dyDescent="0.3">
      <c r="A57" s="134" t="s">
        <v>48</v>
      </c>
      <c r="B57" s="56">
        <v>1.1200000000000001</v>
      </c>
      <c r="C57" s="24">
        <v>1.1741682974559686</v>
      </c>
      <c r="D57" s="56">
        <f t="shared" si="0"/>
        <v>5.4168297455968517E-2</v>
      </c>
      <c r="E57" s="23">
        <v>0.06</v>
      </c>
      <c r="F57" s="24">
        <v>2.2365110427732735E-2</v>
      </c>
      <c r="G57" s="56">
        <f t="shared" si="1"/>
        <v>-3.7634889572267266E-2</v>
      </c>
      <c r="H57" s="23">
        <v>0.22</v>
      </c>
      <c r="I57" s="83">
        <v>0.53676265026558567</v>
      </c>
      <c r="J57" s="42">
        <f t="shared" si="2"/>
        <v>0.3167626502655857</v>
      </c>
      <c r="L57" s="8"/>
    </row>
    <row r="58" spans="1:12" s="15" customFormat="1" x14ac:dyDescent="0.3">
      <c r="A58" s="136" t="s">
        <v>49</v>
      </c>
      <c r="B58" s="58">
        <v>1.55</v>
      </c>
      <c r="C58" s="27">
        <v>1.5348897201083451</v>
      </c>
      <c r="D58" s="58">
        <f t="shared" si="0"/>
        <v>-1.5110279891654921E-2</v>
      </c>
      <c r="E58" s="25">
        <v>0.06</v>
      </c>
      <c r="F58" s="27">
        <v>1.2898232942086934E-2</v>
      </c>
      <c r="G58" s="58">
        <f t="shared" si="1"/>
        <v>-4.7101767057913066E-2</v>
      </c>
      <c r="H58" s="25">
        <v>0.28999999999999998</v>
      </c>
      <c r="I58" s="84">
        <v>0.2966593576679995</v>
      </c>
      <c r="J58" s="43">
        <f t="shared" si="2"/>
        <v>6.6593576679995214E-3</v>
      </c>
      <c r="L58" s="11"/>
    </row>
    <row r="59" spans="1:12" x14ac:dyDescent="0.3">
      <c r="A59" s="134" t="s">
        <v>57</v>
      </c>
      <c r="B59" s="56">
        <v>0.59</v>
      </c>
      <c r="C59" s="24">
        <v>0.58015857667762527</v>
      </c>
      <c r="D59" s="56">
        <f t="shared" si="0"/>
        <v>-9.8414233223746983E-3</v>
      </c>
      <c r="E59" s="23">
        <v>0.05</v>
      </c>
      <c r="F59" s="24">
        <v>4.834654805646877E-2</v>
      </c>
      <c r="G59" s="56">
        <f t="shared" si="1"/>
        <v>-1.6534519435312325E-3</v>
      </c>
      <c r="H59" s="23">
        <v>0.15</v>
      </c>
      <c r="I59" s="83">
        <v>0.27074066911622507</v>
      </c>
      <c r="J59" s="42">
        <f t="shared" si="2"/>
        <v>0.12074066911622508</v>
      </c>
      <c r="L59" s="8"/>
    </row>
    <row r="60" spans="1:12" s="15" customFormat="1" x14ac:dyDescent="0.3">
      <c r="A60" s="136" t="s">
        <v>50</v>
      </c>
      <c r="B60" s="58">
        <v>4.53</v>
      </c>
      <c r="C60" s="27">
        <v>5.3243685262584046</v>
      </c>
      <c r="D60" s="58">
        <f t="shared" si="0"/>
        <v>0.79436852625840437</v>
      </c>
      <c r="E60" s="25">
        <v>0.04</v>
      </c>
      <c r="F60" s="27">
        <v>1.8171906232963837E-2</v>
      </c>
      <c r="G60" s="58">
        <f t="shared" si="1"/>
        <v>-2.1828093767036164E-2</v>
      </c>
      <c r="H60" s="25">
        <v>0.37</v>
      </c>
      <c r="I60" s="84">
        <v>0.32709431219334906</v>
      </c>
      <c r="J60" s="43">
        <f t="shared" si="2"/>
        <v>-4.2905687806650938E-2</v>
      </c>
      <c r="L60" s="11"/>
    </row>
    <row r="61" spans="1:12" x14ac:dyDescent="0.3">
      <c r="A61" s="134" t="s">
        <v>51</v>
      </c>
      <c r="B61" s="56">
        <v>0.98</v>
      </c>
      <c r="C61" s="24">
        <v>2.008709088355106</v>
      </c>
      <c r="D61" s="56">
        <f t="shared" si="0"/>
        <v>1.028709088355106</v>
      </c>
      <c r="E61" s="23">
        <v>0.01</v>
      </c>
      <c r="F61" s="24">
        <v>4.2140750105351878E-2</v>
      </c>
      <c r="G61" s="56">
        <f t="shared" si="1"/>
        <v>3.2140750105351876E-2</v>
      </c>
      <c r="H61" s="23">
        <v>0.28999999999999998</v>
      </c>
      <c r="I61" s="83">
        <v>0.32307908414103104</v>
      </c>
      <c r="J61" s="42">
        <f t="shared" si="2"/>
        <v>3.3079084141031057E-2</v>
      </c>
      <c r="L61" s="11"/>
    </row>
    <row r="62" spans="1:12" ht="15" x14ac:dyDescent="0.4">
      <c r="A62" s="147" t="s">
        <v>54</v>
      </c>
      <c r="B62" s="81">
        <v>1.51</v>
      </c>
      <c r="C62" s="79">
        <v>2.3428202415288557</v>
      </c>
      <c r="D62" s="81">
        <f t="shared" si="0"/>
        <v>0.8328202415288557</v>
      </c>
      <c r="E62" s="29">
        <v>0.03</v>
      </c>
      <c r="F62" s="79">
        <v>4.4125154397780211E-2</v>
      </c>
      <c r="G62" s="81">
        <f t="shared" si="1"/>
        <v>1.4125154397780212E-2</v>
      </c>
      <c r="H62" s="29">
        <v>0.31</v>
      </c>
      <c r="I62" s="174">
        <v>0.36556241052175581</v>
      </c>
      <c r="J62" s="80">
        <f t="shared" si="2"/>
        <v>5.5562410521755812E-2</v>
      </c>
      <c r="L62" s="12"/>
    </row>
    <row r="63" spans="1:12" x14ac:dyDescent="0.3">
      <c r="A63" s="123"/>
    </row>
    <row r="64" spans="1:12" x14ac:dyDescent="0.3">
      <c r="A64" s="124" t="s">
        <v>58</v>
      </c>
      <c r="B64" s="126"/>
      <c r="C64" s="126"/>
      <c r="D64" s="126"/>
      <c r="E64" s="126"/>
      <c r="F64" s="126"/>
      <c r="G64" s="126"/>
      <c r="H64" s="126"/>
      <c r="I64" s="126"/>
      <c r="J64" s="126"/>
    </row>
    <row r="65" spans="1:10" x14ac:dyDescent="0.3">
      <c r="A65" s="124" t="s">
        <v>106</v>
      </c>
      <c r="B65" s="126"/>
      <c r="C65" s="126"/>
      <c r="D65" s="126"/>
      <c r="E65" s="126"/>
      <c r="F65" s="126"/>
      <c r="G65" s="126"/>
      <c r="H65" s="126"/>
      <c r="I65" s="126"/>
      <c r="J65" s="126"/>
    </row>
    <row r="66" spans="1:10" x14ac:dyDescent="0.3">
      <c r="A66" s="125" t="s">
        <v>73</v>
      </c>
      <c r="B66" s="126"/>
      <c r="C66" s="126"/>
      <c r="D66" s="126"/>
      <c r="E66" s="126"/>
      <c r="F66" s="126"/>
      <c r="G66" s="126"/>
      <c r="H66" s="126"/>
      <c r="I66" s="126"/>
      <c r="J66" s="126"/>
    </row>
    <row r="67" spans="1:10" x14ac:dyDescent="0.3">
      <c r="A67" s="6"/>
    </row>
    <row r="70" spans="1:10" x14ac:dyDescent="0.3">
      <c r="B70" s="4"/>
      <c r="C70" s="4"/>
      <c r="D70" s="57"/>
    </row>
    <row r="71" spans="1:10" x14ac:dyDescent="0.3">
      <c r="B71" s="13"/>
      <c r="C71" s="13"/>
      <c r="D71" s="13"/>
      <c r="E71" s="13"/>
      <c r="F71" s="13"/>
      <c r="G71" s="13"/>
      <c r="H71" s="13"/>
      <c r="I71" s="13"/>
      <c r="J71" s="13"/>
    </row>
    <row r="72" spans="1:10" x14ac:dyDescent="0.3">
      <c r="B72" s="13"/>
      <c r="C72" s="13"/>
      <c r="D72" s="13"/>
      <c r="E72" s="13"/>
      <c r="F72" s="13"/>
      <c r="G72" s="13"/>
      <c r="H72" s="13"/>
      <c r="I72" s="13"/>
      <c r="J72" s="13"/>
    </row>
    <row r="73" spans="1:10" x14ac:dyDescent="0.3"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3">
      <c r="B74" s="13"/>
      <c r="C74" s="13"/>
      <c r="D74" s="13"/>
      <c r="E74" s="13"/>
      <c r="F74" s="13"/>
      <c r="G74" s="13"/>
      <c r="H74" s="13"/>
      <c r="I74" s="13"/>
      <c r="J74" s="13"/>
    </row>
    <row r="75" spans="1:10" x14ac:dyDescent="0.3"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3">
      <c r="B76" s="13"/>
      <c r="C76" s="13"/>
      <c r="D76" s="13"/>
      <c r="E76" s="13"/>
      <c r="F76" s="13"/>
      <c r="G76" s="13"/>
      <c r="H76" s="13"/>
      <c r="I76" s="13"/>
      <c r="J76" s="13"/>
    </row>
    <row r="77" spans="1:10" x14ac:dyDescent="0.3">
      <c r="B77" s="13"/>
      <c r="C77" s="13"/>
      <c r="D77" s="13"/>
      <c r="E77" s="13"/>
      <c r="F77" s="13"/>
      <c r="G77" s="13"/>
      <c r="H77" s="13"/>
      <c r="I77" s="13"/>
      <c r="J77" s="13"/>
    </row>
    <row r="78" spans="1:10" x14ac:dyDescent="0.3">
      <c r="B78" s="13"/>
      <c r="C78" s="13"/>
      <c r="D78" s="13"/>
      <c r="E78" s="13"/>
      <c r="F78" s="13"/>
      <c r="G78" s="13"/>
      <c r="H78" s="13"/>
      <c r="I78" s="13"/>
      <c r="J78" s="13"/>
    </row>
    <row r="79" spans="1:10" x14ac:dyDescent="0.3">
      <c r="B79" s="13"/>
      <c r="C79" s="13"/>
      <c r="D79" s="13"/>
      <c r="E79" s="13"/>
      <c r="F79" s="13"/>
      <c r="G79" s="13"/>
      <c r="H79" s="13"/>
      <c r="I79" s="13"/>
      <c r="J79" s="13"/>
    </row>
    <row r="80" spans="1:10" x14ac:dyDescent="0.3">
      <c r="B80" s="13"/>
      <c r="C80" s="13"/>
      <c r="D80" s="13"/>
      <c r="E80" s="13"/>
      <c r="F80" s="13"/>
      <c r="G80" s="13"/>
      <c r="H80" s="13"/>
      <c r="I80" s="13"/>
      <c r="J80" s="13"/>
    </row>
    <row r="81" spans="2:10" x14ac:dyDescent="0.3">
      <c r="B81" s="13"/>
      <c r="C81" s="13"/>
      <c r="D81" s="13"/>
      <c r="E81" s="13"/>
      <c r="F81" s="13"/>
      <c r="G81" s="13"/>
      <c r="H81" s="13"/>
      <c r="I81" s="13"/>
      <c r="J81" s="13"/>
    </row>
    <row r="82" spans="2:10" x14ac:dyDescent="0.3">
      <c r="B82" s="13"/>
      <c r="C82" s="13"/>
      <c r="D82" s="13"/>
      <c r="E82" s="13"/>
      <c r="F82" s="13"/>
      <c r="G82" s="13"/>
      <c r="H82" s="13"/>
      <c r="I82" s="13"/>
      <c r="J82" s="13"/>
    </row>
    <row r="83" spans="2:10" x14ac:dyDescent="0.3">
      <c r="B83" s="13"/>
      <c r="C83" s="13"/>
      <c r="D83" s="13"/>
      <c r="E83" s="13"/>
      <c r="F83" s="13"/>
      <c r="G83" s="13"/>
      <c r="H83" s="13"/>
      <c r="I83" s="13"/>
      <c r="J83" s="13"/>
    </row>
    <row r="84" spans="2:10" x14ac:dyDescent="0.3">
      <c r="B84" s="13"/>
      <c r="C84" s="13"/>
      <c r="D84" s="13"/>
      <c r="E84" s="13"/>
      <c r="F84" s="13"/>
      <c r="G84" s="13"/>
      <c r="H84" s="13"/>
      <c r="I84" s="13"/>
      <c r="J84" s="13"/>
    </row>
    <row r="85" spans="2:10" x14ac:dyDescent="0.3">
      <c r="B85" s="13"/>
      <c r="C85" s="13"/>
      <c r="D85" s="13"/>
      <c r="E85" s="13"/>
      <c r="F85" s="13"/>
      <c r="G85" s="13"/>
      <c r="H85" s="13"/>
      <c r="I85" s="13"/>
      <c r="J85" s="13"/>
    </row>
    <row r="86" spans="2:10" x14ac:dyDescent="0.3">
      <c r="B86" s="13"/>
      <c r="C86" s="13"/>
      <c r="D86" s="13"/>
      <c r="E86" s="13"/>
      <c r="F86" s="13"/>
      <c r="G86" s="13"/>
      <c r="H86" s="13"/>
      <c r="I86" s="13"/>
      <c r="J86" s="13"/>
    </row>
    <row r="87" spans="2:10" x14ac:dyDescent="0.3">
      <c r="B87" s="13"/>
      <c r="C87" s="13"/>
      <c r="D87" s="13"/>
      <c r="E87" s="13"/>
      <c r="F87" s="13"/>
      <c r="G87" s="13"/>
      <c r="H87" s="13"/>
      <c r="I87" s="13"/>
      <c r="J87" s="13"/>
    </row>
    <row r="88" spans="2:10" x14ac:dyDescent="0.3">
      <c r="B88" s="13"/>
      <c r="C88" s="13"/>
      <c r="D88" s="13"/>
      <c r="E88" s="13"/>
      <c r="F88" s="13"/>
      <c r="G88" s="13"/>
      <c r="H88" s="13"/>
      <c r="I88" s="13"/>
      <c r="J88" s="13"/>
    </row>
    <row r="89" spans="2:10" x14ac:dyDescent="0.3">
      <c r="B89" s="13"/>
      <c r="C89" s="13"/>
      <c r="D89" s="13"/>
      <c r="E89" s="13"/>
      <c r="F89" s="13"/>
      <c r="G89" s="13"/>
      <c r="H89" s="13"/>
      <c r="I89" s="13"/>
      <c r="J89" s="13"/>
    </row>
    <row r="90" spans="2:10" x14ac:dyDescent="0.3">
      <c r="B90" s="13"/>
      <c r="C90" s="13"/>
      <c r="D90" s="13"/>
      <c r="E90" s="13"/>
      <c r="F90" s="13"/>
      <c r="G90" s="13"/>
      <c r="H90" s="13"/>
      <c r="I90" s="13"/>
      <c r="J90" s="13"/>
    </row>
    <row r="91" spans="2:10" x14ac:dyDescent="0.3">
      <c r="B91" s="13"/>
      <c r="C91" s="13"/>
      <c r="D91" s="13"/>
      <c r="E91" s="13"/>
      <c r="F91" s="13"/>
      <c r="G91" s="13"/>
      <c r="H91" s="13"/>
      <c r="I91" s="13"/>
      <c r="J91" s="13"/>
    </row>
    <row r="92" spans="2:10" x14ac:dyDescent="0.3">
      <c r="B92" s="13"/>
      <c r="C92" s="13"/>
      <c r="D92" s="13"/>
      <c r="E92" s="13"/>
      <c r="F92" s="13"/>
      <c r="G92" s="13"/>
      <c r="H92" s="13"/>
      <c r="I92" s="13"/>
      <c r="J92" s="13"/>
    </row>
    <row r="93" spans="2:10" x14ac:dyDescent="0.3">
      <c r="B93" s="13"/>
      <c r="C93" s="13"/>
      <c r="D93" s="13"/>
      <c r="E93" s="13"/>
      <c r="F93" s="13"/>
      <c r="G93" s="13"/>
      <c r="H93" s="13"/>
      <c r="I93" s="13"/>
      <c r="J93" s="13"/>
    </row>
    <row r="94" spans="2:10" x14ac:dyDescent="0.3">
      <c r="B94" s="13"/>
      <c r="C94" s="13"/>
      <c r="D94" s="13"/>
      <c r="E94" s="13"/>
      <c r="F94" s="13"/>
      <c r="G94" s="13"/>
      <c r="H94" s="13"/>
      <c r="I94" s="13"/>
      <c r="J94" s="13"/>
    </row>
    <row r="95" spans="2:10" x14ac:dyDescent="0.3">
      <c r="B95" s="13"/>
      <c r="C95" s="13"/>
      <c r="D95" s="13"/>
      <c r="E95" s="13"/>
      <c r="F95" s="13"/>
      <c r="G95" s="13"/>
      <c r="H95" s="13"/>
      <c r="I95" s="13"/>
      <c r="J95" s="13"/>
    </row>
    <row r="96" spans="2:10" x14ac:dyDescent="0.3">
      <c r="B96" s="13"/>
      <c r="C96" s="13"/>
      <c r="D96" s="13"/>
      <c r="E96" s="13"/>
      <c r="F96" s="13"/>
      <c r="G96" s="13"/>
      <c r="H96" s="13"/>
      <c r="I96" s="13"/>
      <c r="J96" s="13"/>
    </row>
    <row r="97" spans="2:10" x14ac:dyDescent="0.3">
      <c r="B97" s="13"/>
      <c r="C97" s="13"/>
      <c r="D97" s="13"/>
      <c r="E97" s="13"/>
      <c r="F97" s="13"/>
      <c r="G97" s="13"/>
      <c r="H97" s="13"/>
      <c r="I97" s="13"/>
      <c r="J97" s="13"/>
    </row>
    <row r="98" spans="2:10" x14ac:dyDescent="0.3">
      <c r="B98" s="13"/>
      <c r="C98" s="13"/>
      <c r="D98" s="13"/>
      <c r="E98" s="13"/>
      <c r="F98" s="13"/>
      <c r="G98" s="13"/>
      <c r="H98" s="13"/>
      <c r="I98" s="13"/>
      <c r="J98" s="13"/>
    </row>
    <row r="99" spans="2:10" x14ac:dyDescent="0.3">
      <c r="B99" s="13"/>
      <c r="C99" s="13"/>
      <c r="D99" s="13"/>
      <c r="E99" s="13"/>
      <c r="F99" s="13"/>
      <c r="G99" s="13"/>
      <c r="H99" s="13"/>
      <c r="I99" s="13"/>
      <c r="J99" s="13"/>
    </row>
    <row r="100" spans="2:10" x14ac:dyDescent="0.3"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2:10" x14ac:dyDescent="0.3"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2:10" x14ac:dyDescent="0.3"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2:10" x14ac:dyDescent="0.3"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2:10" x14ac:dyDescent="0.3"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2:10" x14ac:dyDescent="0.3"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2:10" x14ac:dyDescent="0.3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2:10" x14ac:dyDescent="0.3"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2:10" x14ac:dyDescent="0.3"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2:10" x14ac:dyDescent="0.3"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2:10" x14ac:dyDescent="0.3"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2:10" x14ac:dyDescent="0.3"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2:10" x14ac:dyDescent="0.3"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2:10" x14ac:dyDescent="0.3"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2:10" x14ac:dyDescent="0.3"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2:10" x14ac:dyDescent="0.3"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2:10" x14ac:dyDescent="0.3"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2:10" x14ac:dyDescent="0.3"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2:10" x14ac:dyDescent="0.3"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2:10" x14ac:dyDescent="0.3"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2:10" x14ac:dyDescent="0.3"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2:10" x14ac:dyDescent="0.3"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2:10" x14ac:dyDescent="0.3"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2:10" x14ac:dyDescent="0.3"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2:10" x14ac:dyDescent="0.3"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2:10" x14ac:dyDescent="0.3"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2:10" x14ac:dyDescent="0.3"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2:10" x14ac:dyDescent="0.3"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2:10" s="15" customFormat="1" x14ac:dyDescent="0.3">
      <c r="B128" s="14"/>
      <c r="C128" s="14"/>
      <c r="D128" s="14"/>
      <c r="E128" s="14"/>
      <c r="F128" s="14"/>
      <c r="G128" s="14"/>
      <c r="H128" s="14"/>
      <c r="I128" s="14"/>
      <c r="J128" s="14"/>
    </row>
  </sheetData>
  <mergeCells count="3">
    <mergeCell ref="E1:G3"/>
    <mergeCell ref="H1:J3"/>
    <mergeCell ref="B1:D3"/>
  </mergeCells>
  <printOptions horizontalCentered="1"/>
  <pageMargins left="0.5" right="0.5" top="0.5" bottom="0.5" header="0.3" footer="0.3"/>
  <pageSetup scale="73" orientation="portrait" r:id="rId1"/>
  <headerFooter>
    <oddFooter>&amp;L&amp;"Adobe Garamond Pro,Italic"&amp;13&amp;K04-023Vital Signs 10 Census Demographics&amp;C&amp;"Adobe Garamond Pro,Regular"&amp;A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28"/>
  <sheetViews>
    <sheetView zoomScaleNormal="100" workbookViewId="0">
      <selection activeCell="I16" sqref="I16"/>
    </sheetView>
  </sheetViews>
  <sheetFormatPr defaultColWidth="9.1796875" defaultRowHeight="14" x14ac:dyDescent="0.3"/>
  <cols>
    <col min="1" max="1" width="36.7265625" style="1" customWidth="1"/>
    <col min="2" max="7" width="8.7265625" style="1" customWidth="1"/>
    <col min="8" max="9" width="16.7265625" style="1" customWidth="1"/>
    <col min="10" max="16384" width="9.1796875" style="1"/>
  </cols>
  <sheetData>
    <row r="1" spans="1:9" ht="25.5" customHeight="1" x14ac:dyDescent="0.3">
      <c r="A1" s="181" t="s">
        <v>84</v>
      </c>
      <c r="B1" s="196" t="s">
        <v>102</v>
      </c>
      <c r="C1" s="214"/>
      <c r="D1" s="215"/>
      <c r="E1" s="196" t="s">
        <v>103</v>
      </c>
      <c r="F1" s="197"/>
      <c r="G1" s="198"/>
      <c r="H1" s="188" t="s">
        <v>71</v>
      </c>
      <c r="I1" s="183"/>
    </row>
    <row r="2" spans="1:9" ht="15" customHeight="1" x14ac:dyDescent="0.3">
      <c r="A2" s="172" t="s">
        <v>78</v>
      </c>
      <c r="B2" s="216"/>
      <c r="C2" s="217"/>
      <c r="D2" s="218"/>
      <c r="E2" s="207"/>
      <c r="F2" s="208"/>
      <c r="G2" s="209"/>
      <c r="H2" s="212" t="s">
        <v>92</v>
      </c>
      <c r="I2" s="213"/>
    </row>
    <row r="3" spans="1:9" ht="13.5" customHeight="1" x14ac:dyDescent="0.3">
      <c r="A3" s="145" t="s">
        <v>64</v>
      </c>
      <c r="B3" s="216"/>
      <c r="C3" s="217"/>
      <c r="D3" s="218"/>
      <c r="E3" s="207"/>
      <c r="F3" s="208"/>
      <c r="G3" s="209"/>
      <c r="H3" s="212"/>
      <c r="I3" s="213"/>
    </row>
    <row r="4" spans="1:9" ht="28" x14ac:dyDescent="0.3">
      <c r="A4" s="146" t="s">
        <v>0</v>
      </c>
      <c r="B4" s="50">
        <v>2000</v>
      </c>
      <c r="C4" s="4" t="s">
        <v>80</v>
      </c>
      <c r="D4" s="50" t="s">
        <v>65</v>
      </c>
      <c r="E4" s="7">
        <v>2000</v>
      </c>
      <c r="F4" s="82" t="s">
        <v>80</v>
      </c>
      <c r="G4" s="5" t="s">
        <v>65</v>
      </c>
      <c r="H4" s="7">
        <v>2000</v>
      </c>
      <c r="I4" s="5" t="s">
        <v>80</v>
      </c>
    </row>
    <row r="5" spans="1:9" x14ac:dyDescent="0.3">
      <c r="A5" s="134" t="s">
        <v>1</v>
      </c>
      <c r="B5" s="56">
        <v>1</v>
      </c>
      <c r="C5" s="83">
        <v>1.5045939446260097</v>
      </c>
      <c r="D5" s="42">
        <f>C5-B5</f>
        <v>0.5045939446260097</v>
      </c>
      <c r="E5" s="23">
        <v>0.12</v>
      </c>
      <c r="F5" s="83">
        <v>0.43164580378615036</v>
      </c>
      <c r="G5" s="42">
        <f>F5-E5</f>
        <v>0.31164580378615037</v>
      </c>
      <c r="H5" s="24">
        <v>22.242875120958672</v>
      </c>
      <c r="I5" s="111">
        <v>22.857310776595064</v>
      </c>
    </row>
    <row r="6" spans="1:9" s="15" customFormat="1" x14ac:dyDescent="0.3">
      <c r="A6" s="136" t="s">
        <v>2</v>
      </c>
      <c r="B6" s="58">
        <v>0.93999999999999984</v>
      </c>
      <c r="C6" s="84">
        <v>1.9161774298760599</v>
      </c>
      <c r="D6" s="43">
        <f t="shared" ref="D6:D62" si="0">C6-B6</f>
        <v>0.97617742987606004</v>
      </c>
      <c r="E6" s="25">
        <v>0.2</v>
      </c>
      <c r="F6" s="84">
        <v>0.47292889758643181</v>
      </c>
      <c r="G6" s="43">
        <f t="shared" ref="G6:G62" si="1">F6-E6</f>
        <v>0.2729288975864318</v>
      </c>
      <c r="H6" s="112">
        <v>37.719295196261818</v>
      </c>
      <c r="I6" s="113">
        <v>36.23230490451774</v>
      </c>
    </row>
    <row r="7" spans="1:9" x14ac:dyDescent="0.3">
      <c r="A7" s="134" t="s">
        <v>3</v>
      </c>
      <c r="B7" s="56">
        <v>1.1499999999999999</v>
      </c>
      <c r="C7" s="83">
        <v>1.3263665594855305</v>
      </c>
      <c r="D7" s="42">
        <f t="shared" si="0"/>
        <v>0.17636655948553059</v>
      </c>
      <c r="E7" s="23">
        <v>0.14000000000000001</v>
      </c>
      <c r="F7" s="83">
        <v>0.45934772622875514</v>
      </c>
      <c r="G7" s="42">
        <f t="shared" si="1"/>
        <v>0.31934772622875512</v>
      </c>
      <c r="H7" s="24">
        <v>35.259593635391163</v>
      </c>
      <c r="I7" s="111">
        <v>24.608122063964622</v>
      </c>
    </row>
    <row r="8" spans="1:9" s="15" customFormat="1" x14ac:dyDescent="0.3">
      <c r="A8" s="136" t="s">
        <v>4</v>
      </c>
      <c r="B8" s="58">
        <v>2.02</v>
      </c>
      <c r="C8" s="84">
        <v>4.9146949378642137</v>
      </c>
      <c r="D8" s="43">
        <f t="shared" si="0"/>
        <v>2.8946949378642137</v>
      </c>
      <c r="E8" s="25">
        <v>0.12</v>
      </c>
      <c r="F8" s="84">
        <v>4.1915326827213368</v>
      </c>
      <c r="G8" s="43">
        <f t="shared" si="1"/>
        <v>4.0715326827213367</v>
      </c>
      <c r="H8" s="112">
        <v>44.168309376595637</v>
      </c>
      <c r="I8" s="113">
        <v>66.706878048786635</v>
      </c>
    </row>
    <row r="9" spans="1:9" x14ac:dyDescent="0.3">
      <c r="A9" s="134" t="s">
        <v>5</v>
      </c>
      <c r="B9" s="56">
        <v>1.8399999999999999</v>
      </c>
      <c r="C9" s="83">
        <v>1.6666666666666667</v>
      </c>
      <c r="D9" s="42">
        <f t="shared" si="0"/>
        <v>-0.17333333333333312</v>
      </c>
      <c r="E9" s="23">
        <v>0.2</v>
      </c>
      <c r="F9" s="83">
        <v>1.691358024691358</v>
      </c>
      <c r="G9" s="42">
        <f t="shared" si="1"/>
        <v>1.491358024691358</v>
      </c>
      <c r="H9" s="24">
        <v>15.920782931521138</v>
      </c>
      <c r="I9" s="111">
        <v>28.275434321299798</v>
      </c>
    </row>
    <row r="10" spans="1:9" s="15" customFormat="1" x14ac:dyDescent="0.3">
      <c r="A10" s="136" t="s">
        <v>6</v>
      </c>
      <c r="B10" s="58">
        <v>1.41</v>
      </c>
      <c r="C10" s="84">
        <v>2.1182663327248803</v>
      </c>
      <c r="D10" s="43">
        <f t="shared" si="0"/>
        <v>0.70826633272488038</v>
      </c>
      <c r="E10" s="25">
        <v>0.14000000000000001</v>
      </c>
      <c r="F10" s="84">
        <v>0.59430317952201051</v>
      </c>
      <c r="G10" s="43">
        <f t="shared" si="1"/>
        <v>0.45430317952201049</v>
      </c>
      <c r="H10" s="112">
        <v>44.019997623375943</v>
      </c>
      <c r="I10" s="113">
        <v>37.478770163096307</v>
      </c>
    </row>
    <row r="11" spans="1:9" x14ac:dyDescent="0.3">
      <c r="A11" s="134" t="s">
        <v>7</v>
      </c>
      <c r="B11" s="56">
        <v>0.48</v>
      </c>
      <c r="C11" s="83">
        <v>1.328944159960985</v>
      </c>
      <c r="D11" s="42">
        <f t="shared" si="0"/>
        <v>0.84894415996098505</v>
      </c>
      <c r="E11" s="23">
        <v>0.05</v>
      </c>
      <c r="F11" s="83">
        <v>0.73152889539136789</v>
      </c>
      <c r="G11" s="42">
        <f t="shared" si="1"/>
        <v>0.68152889539136785</v>
      </c>
      <c r="H11" s="24">
        <v>5.803093000753778</v>
      </c>
      <c r="I11" s="111">
        <v>11.18019084328099</v>
      </c>
    </row>
    <row r="12" spans="1:9" s="15" customFormat="1" x14ac:dyDescent="0.3">
      <c r="A12" s="136" t="s">
        <v>8</v>
      </c>
      <c r="B12" s="58">
        <v>1.76</v>
      </c>
      <c r="C12" s="84">
        <v>2.0887055183084065</v>
      </c>
      <c r="D12" s="43">
        <f t="shared" si="0"/>
        <v>0.32870551830840644</v>
      </c>
      <c r="E12" s="25">
        <v>0.39</v>
      </c>
      <c r="F12" s="84">
        <v>1.8824136152656008</v>
      </c>
      <c r="G12" s="43">
        <f t="shared" si="1"/>
        <v>1.4924136152656007</v>
      </c>
      <c r="H12" s="112">
        <v>43.376993954379493</v>
      </c>
      <c r="I12" s="113">
        <v>49.5364472574364</v>
      </c>
    </row>
    <row r="13" spans="1:9" x14ac:dyDescent="0.3">
      <c r="A13" s="134" t="s">
        <v>9</v>
      </c>
      <c r="B13" s="56">
        <v>1.19</v>
      </c>
      <c r="C13" s="83">
        <v>3.1952375167051392</v>
      </c>
      <c r="D13" s="42">
        <f t="shared" si="0"/>
        <v>2.0052375167051393</v>
      </c>
      <c r="E13" s="23">
        <v>0.18</v>
      </c>
      <c r="F13" s="83">
        <v>5.6007775482930384</v>
      </c>
      <c r="G13" s="42">
        <f t="shared" si="1"/>
        <v>5.4207775482930387</v>
      </c>
      <c r="H13" s="24">
        <v>50.693176808617224</v>
      </c>
      <c r="I13" s="111">
        <v>66.714527253778499</v>
      </c>
    </row>
    <row r="14" spans="1:9" s="15" customFormat="1" x14ac:dyDescent="0.3">
      <c r="A14" s="136" t="s">
        <v>10</v>
      </c>
      <c r="B14" s="58">
        <v>0.5</v>
      </c>
      <c r="C14" s="84">
        <v>1.1646749037877253</v>
      </c>
      <c r="D14" s="43">
        <f t="shared" si="0"/>
        <v>0.66467490378772531</v>
      </c>
      <c r="E14" s="25">
        <v>0.03</v>
      </c>
      <c r="F14" s="84">
        <v>0.21267976503949768</v>
      </c>
      <c r="G14" s="43">
        <f t="shared" si="1"/>
        <v>0.18267976503949768</v>
      </c>
      <c r="H14" s="112">
        <v>3.4940841410724066</v>
      </c>
      <c r="I14" s="113">
        <v>7.9494623952919952</v>
      </c>
    </row>
    <row r="15" spans="1:9" x14ac:dyDescent="0.3">
      <c r="A15" s="134" t="s">
        <v>11</v>
      </c>
      <c r="B15" s="56">
        <v>1.25</v>
      </c>
      <c r="C15" s="83">
        <v>1.3579868037440541</v>
      </c>
      <c r="D15" s="42">
        <f t="shared" si="0"/>
        <v>0.10798680374405412</v>
      </c>
      <c r="E15" s="23">
        <v>0.16</v>
      </c>
      <c r="F15" s="83">
        <v>0.84394660119686971</v>
      </c>
      <c r="G15" s="42">
        <f t="shared" si="1"/>
        <v>0.68394660119686967</v>
      </c>
      <c r="H15" s="24">
        <v>35.644460635586675</v>
      </c>
      <c r="I15" s="111">
        <v>44.346909274756619</v>
      </c>
    </row>
    <row r="16" spans="1:9" s="15" customFormat="1" x14ac:dyDescent="0.3">
      <c r="A16" s="136" t="s">
        <v>12</v>
      </c>
      <c r="B16" s="58">
        <v>0.98</v>
      </c>
      <c r="C16" s="84">
        <v>1.097293343087052</v>
      </c>
      <c r="D16" s="43">
        <f t="shared" si="0"/>
        <v>0.11729334308705197</v>
      </c>
      <c r="E16" s="25">
        <v>0.09</v>
      </c>
      <c r="F16" s="84">
        <v>0.73152889539136789</v>
      </c>
      <c r="G16" s="43">
        <f t="shared" si="1"/>
        <v>0.64152889539136793</v>
      </c>
      <c r="H16" s="112">
        <v>26.638653041763614</v>
      </c>
      <c r="I16" s="113">
        <v>23.430563678973172</v>
      </c>
    </row>
    <row r="17" spans="1:9" x14ac:dyDescent="0.3">
      <c r="A17" s="134" t="s">
        <v>13</v>
      </c>
      <c r="B17" s="56">
        <v>0.98</v>
      </c>
      <c r="C17" s="83">
        <v>0.9842185643984388</v>
      </c>
      <c r="D17" s="42">
        <f t="shared" si="0"/>
        <v>4.2185643984388177E-3</v>
      </c>
      <c r="E17" s="23">
        <v>0.08</v>
      </c>
      <c r="F17" s="83">
        <v>0.32241642626845413</v>
      </c>
      <c r="G17" s="42">
        <f t="shared" si="1"/>
        <v>0.24241642626845411</v>
      </c>
      <c r="H17" s="24">
        <v>3.3769718848352559</v>
      </c>
      <c r="I17" s="111">
        <v>8.4666533401641981</v>
      </c>
    </row>
    <row r="18" spans="1:9" s="15" customFormat="1" x14ac:dyDescent="0.3">
      <c r="A18" s="136" t="s">
        <v>14</v>
      </c>
      <c r="B18" s="58">
        <v>1.59</v>
      </c>
      <c r="C18" s="84">
        <v>3.1492398386596334</v>
      </c>
      <c r="D18" s="43">
        <f t="shared" si="0"/>
        <v>1.5592398386596333</v>
      </c>
      <c r="E18" s="25">
        <v>0.22999999999999998</v>
      </c>
      <c r="F18" s="84">
        <v>1.1014582686937635</v>
      </c>
      <c r="G18" s="43">
        <f t="shared" si="1"/>
        <v>0.87145826869376353</v>
      </c>
      <c r="H18" s="112">
        <v>56.563850274737803</v>
      </c>
      <c r="I18" s="113">
        <v>68.798535030080103</v>
      </c>
    </row>
    <row r="19" spans="1:9" x14ac:dyDescent="0.3">
      <c r="A19" s="134" t="s">
        <v>72</v>
      </c>
      <c r="B19" s="56">
        <v>0.74</v>
      </c>
      <c r="C19" s="83">
        <v>1.3291139240506329</v>
      </c>
      <c r="D19" s="42">
        <f t="shared" si="0"/>
        <v>0.5891139240506329</v>
      </c>
      <c r="E19" s="23">
        <v>0.06</v>
      </c>
      <c r="F19" s="83">
        <v>0.18987341772151897</v>
      </c>
      <c r="G19" s="42">
        <f t="shared" si="1"/>
        <v>0.12987341772151897</v>
      </c>
      <c r="H19" s="24">
        <v>3.5133835842348748</v>
      </c>
      <c r="I19" s="111">
        <v>7.383990395834406</v>
      </c>
    </row>
    <row r="20" spans="1:9" s="15" customFormat="1" x14ac:dyDescent="0.3">
      <c r="A20" s="136" t="s">
        <v>15</v>
      </c>
      <c r="B20" s="58">
        <v>2.46</v>
      </c>
      <c r="C20" s="84">
        <v>3.3300143821219161</v>
      </c>
      <c r="D20" s="43">
        <f t="shared" si="0"/>
        <v>0.87001438212191617</v>
      </c>
      <c r="E20" s="25">
        <v>0.43</v>
      </c>
      <c r="F20" s="84">
        <v>6.6932182763580039</v>
      </c>
      <c r="G20" s="43">
        <f t="shared" si="1"/>
        <v>6.2632182763580042</v>
      </c>
      <c r="H20" s="112">
        <v>45.530659231819335</v>
      </c>
      <c r="I20" s="113">
        <v>55.582098922761489</v>
      </c>
    </row>
    <row r="21" spans="1:9" x14ac:dyDescent="0.3">
      <c r="A21" s="134" t="s">
        <v>16</v>
      </c>
      <c r="B21" s="56">
        <v>0.96</v>
      </c>
      <c r="C21" s="83">
        <v>1.3199309574576099</v>
      </c>
      <c r="D21" s="42">
        <f t="shared" si="0"/>
        <v>0.35993095745760995</v>
      </c>
      <c r="E21" s="23">
        <v>0.1</v>
      </c>
      <c r="F21" s="83">
        <v>0.33505939689308561</v>
      </c>
      <c r="G21" s="42">
        <f t="shared" si="1"/>
        <v>0.23505939689308561</v>
      </c>
      <c r="H21" s="24">
        <v>6.2066178999653392</v>
      </c>
      <c r="I21" s="111">
        <v>10.780681974378471</v>
      </c>
    </row>
    <row r="22" spans="1:9" s="15" customFormat="1" x14ac:dyDescent="0.3">
      <c r="A22" s="136" t="s">
        <v>17</v>
      </c>
      <c r="B22" s="58">
        <v>1.66</v>
      </c>
      <c r="C22" s="84">
        <v>1.803674399892718</v>
      </c>
      <c r="D22" s="43">
        <f t="shared" si="0"/>
        <v>0.14367439989271813</v>
      </c>
      <c r="E22" s="25">
        <v>1.27</v>
      </c>
      <c r="F22" s="84">
        <v>3.4799517232130888</v>
      </c>
      <c r="G22" s="43">
        <f t="shared" si="1"/>
        <v>2.2099517232130887</v>
      </c>
      <c r="H22" s="112">
        <v>50.366443841227529</v>
      </c>
      <c r="I22" s="113">
        <v>56.474320816514577</v>
      </c>
    </row>
    <row r="23" spans="1:9" x14ac:dyDescent="0.3">
      <c r="A23" s="134" t="s">
        <v>18</v>
      </c>
      <c r="B23" s="56">
        <v>2.4500000000000002</v>
      </c>
      <c r="C23" s="83">
        <v>3.2883899701055457</v>
      </c>
      <c r="D23" s="42">
        <f t="shared" si="0"/>
        <v>0.8383899701055455</v>
      </c>
      <c r="E23" s="23">
        <v>0.25</v>
      </c>
      <c r="F23" s="83">
        <v>1.6411445305350498</v>
      </c>
      <c r="G23" s="42">
        <f t="shared" si="1"/>
        <v>1.3911445305350498</v>
      </c>
      <c r="H23" s="24">
        <v>62.136064671780211</v>
      </c>
      <c r="I23" s="111">
        <v>67.845241971902539</v>
      </c>
    </row>
    <row r="24" spans="1:9" s="15" customFormat="1" x14ac:dyDescent="0.3">
      <c r="A24" s="136" t="s">
        <v>19</v>
      </c>
      <c r="B24" s="58">
        <v>1</v>
      </c>
      <c r="C24" s="84">
        <v>1.4792622413631682</v>
      </c>
      <c r="D24" s="43">
        <f t="shared" si="0"/>
        <v>0.4792622413631682</v>
      </c>
      <c r="E24" s="25">
        <v>0.15</v>
      </c>
      <c r="F24" s="84">
        <v>0.51493305870236872</v>
      </c>
      <c r="G24" s="43">
        <f t="shared" si="1"/>
        <v>0.3649330587023687</v>
      </c>
      <c r="H24" s="112">
        <v>12.888606972100236</v>
      </c>
      <c r="I24" s="113">
        <v>18.565472449960051</v>
      </c>
    </row>
    <row r="25" spans="1:9" x14ac:dyDescent="0.3">
      <c r="A25" s="134" t="s">
        <v>20</v>
      </c>
      <c r="B25" s="56">
        <v>0.64</v>
      </c>
      <c r="C25" s="83">
        <v>1.2765500965458056</v>
      </c>
      <c r="D25" s="42">
        <f t="shared" si="0"/>
        <v>0.63655009654580563</v>
      </c>
      <c r="E25" s="23">
        <v>0.11</v>
      </c>
      <c r="F25" s="83">
        <v>0.3647285990130873</v>
      </c>
      <c r="G25" s="42">
        <f t="shared" si="1"/>
        <v>0.25472859901308731</v>
      </c>
      <c r="H25" s="24">
        <v>3.6488280980415011</v>
      </c>
      <c r="I25" s="111">
        <v>8.1525995367783715</v>
      </c>
    </row>
    <row r="26" spans="1:9" s="15" customFormat="1" x14ac:dyDescent="0.3">
      <c r="A26" s="136" t="s">
        <v>63</v>
      </c>
      <c r="B26" s="58">
        <v>1.23</v>
      </c>
      <c r="C26" s="84">
        <v>2.2231259319506576</v>
      </c>
      <c r="D26" s="43">
        <f t="shared" si="0"/>
        <v>0.99312593195065757</v>
      </c>
      <c r="E26" s="25">
        <v>0.14000000000000001</v>
      </c>
      <c r="F26" s="84">
        <v>0.55578148298766439</v>
      </c>
      <c r="G26" s="43">
        <f t="shared" si="1"/>
        <v>0.41578148298766437</v>
      </c>
      <c r="H26" s="112">
        <v>20.272935404271607</v>
      </c>
      <c r="I26" s="113">
        <v>38.91369612151707</v>
      </c>
    </row>
    <row r="27" spans="1:9" x14ac:dyDescent="0.3">
      <c r="A27" s="134" t="s">
        <v>21</v>
      </c>
      <c r="B27" s="56">
        <v>0.77</v>
      </c>
      <c r="C27" s="83">
        <v>1.5317513889610053</v>
      </c>
      <c r="D27" s="42">
        <f t="shared" si="0"/>
        <v>0.76175138896100525</v>
      </c>
      <c r="E27" s="23">
        <v>0.06</v>
      </c>
      <c r="F27" s="83">
        <v>0.25442650189521782</v>
      </c>
      <c r="G27" s="42">
        <f t="shared" si="1"/>
        <v>0.19442650189521782</v>
      </c>
      <c r="H27" s="24">
        <v>3.0664396648164893</v>
      </c>
      <c r="I27" s="111">
        <v>7.5973895152307458</v>
      </c>
    </row>
    <row r="28" spans="1:9" s="15" customFormat="1" x14ac:dyDescent="0.3">
      <c r="A28" s="136" t="s">
        <v>22</v>
      </c>
      <c r="B28" s="58">
        <v>0.54</v>
      </c>
      <c r="C28" s="84">
        <v>1.2341153470185728</v>
      </c>
      <c r="D28" s="43">
        <f t="shared" si="0"/>
        <v>0.6941153470185728</v>
      </c>
      <c r="E28" s="25">
        <v>0.03</v>
      </c>
      <c r="F28" s="84">
        <v>0.31769305962854349</v>
      </c>
      <c r="G28" s="43">
        <f t="shared" si="1"/>
        <v>0.28769305962854352</v>
      </c>
      <c r="H28" s="112">
        <v>4.0973423844617773</v>
      </c>
      <c r="I28" s="113">
        <v>9.0826213180163258</v>
      </c>
    </row>
    <row r="29" spans="1:9" x14ac:dyDescent="0.3">
      <c r="A29" s="134" t="s">
        <v>23</v>
      </c>
      <c r="B29" s="56">
        <v>1.19</v>
      </c>
      <c r="C29" s="83">
        <v>2.5226888171050605</v>
      </c>
      <c r="D29" s="42">
        <f t="shared" si="0"/>
        <v>1.3326888171050606</v>
      </c>
      <c r="E29" s="23">
        <v>0.13</v>
      </c>
      <c r="F29" s="83">
        <v>0.77680356868174127</v>
      </c>
      <c r="G29" s="42">
        <f t="shared" si="1"/>
        <v>0.64680356868174127</v>
      </c>
      <c r="H29" s="24">
        <v>45.76955269400392</v>
      </c>
      <c r="I29" s="111">
        <v>55.222082583931098</v>
      </c>
    </row>
    <row r="30" spans="1:9" s="15" customFormat="1" x14ac:dyDescent="0.3">
      <c r="A30" s="136" t="s">
        <v>53</v>
      </c>
      <c r="B30" s="108" t="s">
        <v>55</v>
      </c>
      <c r="C30" s="84">
        <v>2.3857961901239135</v>
      </c>
      <c r="D30" s="92" t="s">
        <v>55</v>
      </c>
      <c r="E30" s="65" t="s">
        <v>55</v>
      </c>
      <c r="F30" s="84">
        <v>3.181061586831885</v>
      </c>
      <c r="G30" s="92" t="s">
        <v>55</v>
      </c>
      <c r="H30" s="114" t="s">
        <v>55</v>
      </c>
      <c r="I30" s="113">
        <v>61.76721551457279</v>
      </c>
    </row>
    <row r="31" spans="1:9" x14ac:dyDescent="0.3">
      <c r="A31" s="134" t="s">
        <v>24</v>
      </c>
      <c r="B31" s="56">
        <v>1.6200000000000003</v>
      </c>
      <c r="C31" s="83">
        <v>2.1675871488805747</v>
      </c>
      <c r="D31" s="42">
        <f t="shared" si="0"/>
        <v>0.54758714888057436</v>
      </c>
      <c r="E31" s="23">
        <v>0.12</v>
      </c>
      <c r="F31" s="83">
        <v>1.2946136943999049</v>
      </c>
      <c r="G31" s="42">
        <f t="shared" si="1"/>
        <v>1.174613694399905</v>
      </c>
      <c r="H31" s="24">
        <v>50.756599676652712</v>
      </c>
      <c r="I31" s="111">
        <v>56.964118555433316</v>
      </c>
    </row>
    <row r="32" spans="1:9" s="15" customFormat="1" x14ac:dyDescent="0.3">
      <c r="A32" s="136" t="s">
        <v>25</v>
      </c>
      <c r="B32" s="58">
        <v>2.0099999999999998</v>
      </c>
      <c r="C32" s="84">
        <v>3.3931034482758622</v>
      </c>
      <c r="D32" s="43">
        <f t="shared" si="0"/>
        <v>1.3831034482758624</v>
      </c>
      <c r="E32" s="25">
        <v>0.06</v>
      </c>
      <c r="F32" s="84">
        <v>10.482758620689655</v>
      </c>
      <c r="G32" s="43">
        <f t="shared" si="1"/>
        <v>10.422758620689654</v>
      </c>
      <c r="H32" s="112">
        <v>27.835249454828549</v>
      </c>
      <c r="I32" s="113">
        <v>62.858016252037963</v>
      </c>
    </row>
    <row r="33" spans="1:9" x14ac:dyDescent="0.3">
      <c r="A33" s="134" t="s">
        <v>26</v>
      </c>
      <c r="B33" s="56">
        <v>1.33</v>
      </c>
      <c r="C33" s="83">
        <v>1.4531408075048284</v>
      </c>
      <c r="D33" s="42">
        <f t="shared" si="0"/>
        <v>0.12314080750482836</v>
      </c>
      <c r="E33" s="23">
        <v>0.05</v>
      </c>
      <c r="F33" s="83">
        <v>0.5426285293847144</v>
      </c>
      <c r="G33" s="42">
        <f t="shared" si="1"/>
        <v>0.49262852938471441</v>
      </c>
      <c r="H33" s="24">
        <v>6.4942069789567629</v>
      </c>
      <c r="I33" s="111">
        <v>12.689796865688919</v>
      </c>
    </row>
    <row r="34" spans="1:9" s="15" customFormat="1" x14ac:dyDescent="0.3">
      <c r="A34" s="136" t="s">
        <v>27</v>
      </c>
      <c r="B34" s="58">
        <v>1.1399999999999999</v>
      </c>
      <c r="C34" s="84">
        <v>1.7814080124465188</v>
      </c>
      <c r="D34" s="43">
        <f t="shared" si="0"/>
        <v>0.6414080124465189</v>
      </c>
      <c r="E34" s="25">
        <v>0.28000000000000003</v>
      </c>
      <c r="F34" s="84">
        <v>0.88681446907817973</v>
      </c>
      <c r="G34" s="43">
        <f t="shared" si="1"/>
        <v>0.60681446907817971</v>
      </c>
      <c r="H34" s="112">
        <v>33.078007573163838</v>
      </c>
      <c r="I34" s="113">
        <v>36.236198294297772</v>
      </c>
    </row>
    <row r="35" spans="1:9" x14ac:dyDescent="0.3">
      <c r="A35" s="134" t="s">
        <v>28</v>
      </c>
      <c r="B35" s="56">
        <v>1.1599999999999999</v>
      </c>
      <c r="C35" s="85" t="s">
        <v>55</v>
      </c>
      <c r="D35" s="93" t="s">
        <v>55</v>
      </c>
      <c r="E35" s="23">
        <v>0.08</v>
      </c>
      <c r="F35" s="85" t="s">
        <v>55</v>
      </c>
      <c r="G35" s="93" t="s">
        <v>55</v>
      </c>
      <c r="H35" s="24">
        <v>30.744981570700691</v>
      </c>
      <c r="I35" s="106" t="s">
        <v>55</v>
      </c>
    </row>
    <row r="36" spans="1:9" s="15" customFormat="1" x14ac:dyDescent="0.3">
      <c r="A36" s="136" t="s">
        <v>29</v>
      </c>
      <c r="B36" s="58">
        <v>1.8399999999999999</v>
      </c>
      <c r="C36" s="84">
        <v>2.7458649067057772</v>
      </c>
      <c r="D36" s="43">
        <f t="shared" si="0"/>
        <v>0.90586490670577735</v>
      </c>
      <c r="E36" s="25">
        <v>0.39</v>
      </c>
      <c r="F36" s="84">
        <v>0.89627637904342861</v>
      </c>
      <c r="G36" s="43">
        <f t="shared" si="1"/>
        <v>0.50627637904342859</v>
      </c>
      <c r="H36" s="112">
        <v>52.638744602133201</v>
      </c>
      <c r="I36" s="113">
        <v>54.635565604381263</v>
      </c>
    </row>
    <row r="37" spans="1:9" x14ac:dyDescent="0.3">
      <c r="A37" s="134" t="s">
        <v>30</v>
      </c>
      <c r="B37" s="56">
        <v>1.55</v>
      </c>
      <c r="C37" s="83">
        <v>1.717719286787277</v>
      </c>
      <c r="D37" s="42">
        <f t="shared" si="0"/>
        <v>0.16771928678727699</v>
      </c>
      <c r="E37" s="23">
        <v>0.17</v>
      </c>
      <c r="F37" s="83">
        <v>0.47678139899418714</v>
      </c>
      <c r="G37" s="42">
        <f t="shared" si="1"/>
        <v>0.3067813989941871</v>
      </c>
      <c r="H37" s="24">
        <v>31.721444548411682</v>
      </c>
      <c r="I37" s="111">
        <v>24.160018891070202</v>
      </c>
    </row>
    <row r="38" spans="1:9" s="15" customFormat="1" x14ac:dyDescent="0.3">
      <c r="A38" s="136" t="s">
        <v>31</v>
      </c>
      <c r="B38" s="58">
        <v>0.78</v>
      </c>
      <c r="C38" s="84">
        <v>1.7349955018635135</v>
      </c>
      <c r="D38" s="43">
        <f t="shared" si="0"/>
        <v>0.95499550186351345</v>
      </c>
      <c r="E38" s="25">
        <v>0.15</v>
      </c>
      <c r="F38" s="84">
        <v>1.7478473203958358</v>
      </c>
      <c r="G38" s="43">
        <f t="shared" si="1"/>
        <v>1.5978473203958359</v>
      </c>
      <c r="H38" s="112">
        <v>16.432559257724055</v>
      </c>
      <c r="I38" s="113">
        <v>23.182165438930557</v>
      </c>
    </row>
    <row r="39" spans="1:9" x14ac:dyDescent="0.3">
      <c r="A39" s="134" t="s">
        <v>32</v>
      </c>
      <c r="B39" s="56">
        <v>1.42</v>
      </c>
      <c r="C39" s="83">
        <v>2.6685070163331033</v>
      </c>
      <c r="D39" s="42">
        <f t="shared" si="0"/>
        <v>1.2485070163331033</v>
      </c>
      <c r="E39" s="23">
        <v>0.35</v>
      </c>
      <c r="F39" s="83">
        <v>1.2249827467218772</v>
      </c>
      <c r="G39" s="42">
        <f t="shared" si="1"/>
        <v>0.87498274672187726</v>
      </c>
      <c r="H39" s="24">
        <v>27.740864202707584</v>
      </c>
      <c r="I39" s="111">
        <v>40.39542087150776</v>
      </c>
    </row>
    <row r="40" spans="1:9" s="15" customFormat="1" x14ac:dyDescent="0.3">
      <c r="A40" s="136" t="s">
        <v>56</v>
      </c>
      <c r="B40" s="58">
        <v>1.52</v>
      </c>
      <c r="C40" s="84">
        <v>3.3688415446071902</v>
      </c>
      <c r="D40" s="43">
        <f t="shared" si="0"/>
        <v>1.8488415446071902</v>
      </c>
      <c r="E40" s="25">
        <v>0.28000000000000003</v>
      </c>
      <c r="F40" s="84">
        <v>1.0985352862849533</v>
      </c>
      <c r="G40" s="43">
        <f t="shared" si="1"/>
        <v>0.81853528628495331</v>
      </c>
      <c r="H40" s="112">
        <v>57.719654219392893</v>
      </c>
      <c r="I40" s="113">
        <v>61.769863799923286</v>
      </c>
    </row>
    <row r="41" spans="1:9" x14ac:dyDescent="0.3">
      <c r="A41" s="134" t="s">
        <v>33</v>
      </c>
      <c r="B41" s="56">
        <v>0.96</v>
      </c>
      <c r="C41" s="83">
        <v>1.3923524522028263</v>
      </c>
      <c r="D41" s="42">
        <f t="shared" si="0"/>
        <v>0.43235245220282637</v>
      </c>
      <c r="E41" s="23">
        <v>0.15</v>
      </c>
      <c r="F41" s="83">
        <v>0.16625103906899419</v>
      </c>
      <c r="G41" s="42">
        <f t="shared" si="1"/>
        <v>1.6251039068994194E-2</v>
      </c>
      <c r="H41" s="24">
        <v>4.8280584414094774</v>
      </c>
      <c r="I41" s="111">
        <v>9.6084997099233789</v>
      </c>
    </row>
    <row r="42" spans="1:9" s="15" customFormat="1" x14ac:dyDescent="0.3">
      <c r="A42" s="136" t="s">
        <v>34</v>
      </c>
      <c r="B42" s="58">
        <v>1.18</v>
      </c>
      <c r="C42" s="84">
        <v>2.8224007139669793</v>
      </c>
      <c r="D42" s="43">
        <f t="shared" si="0"/>
        <v>1.6424007139669794</v>
      </c>
      <c r="E42" s="25">
        <v>0.03</v>
      </c>
      <c r="F42" s="84">
        <v>1.8964747880410531</v>
      </c>
      <c r="G42" s="43">
        <f t="shared" si="1"/>
        <v>1.866474788041053</v>
      </c>
      <c r="H42" s="112">
        <v>19.455490141918265</v>
      </c>
      <c r="I42" s="113">
        <v>46.385044599863498</v>
      </c>
    </row>
    <row r="43" spans="1:9" x14ac:dyDescent="0.3">
      <c r="A43" s="134" t="s">
        <v>35</v>
      </c>
      <c r="B43" s="56">
        <v>1.69</v>
      </c>
      <c r="C43" s="83">
        <v>2.9218266253869971</v>
      </c>
      <c r="D43" s="42">
        <f t="shared" si="0"/>
        <v>1.2318266253869972</v>
      </c>
      <c r="E43" s="23">
        <v>0.2</v>
      </c>
      <c r="F43" s="83">
        <v>0.6578947368421052</v>
      </c>
      <c r="G43" s="42">
        <f t="shared" si="1"/>
        <v>0.45789473684210519</v>
      </c>
      <c r="H43" s="24">
        <v>40.736687747933885</v>
      </c>
      <c r="I43" s="111">
        <v>49.210310621443398</v>
      </c>
    </row>
    <row r="44" spans="1:9" s="15" customFormat="1" x14ac:dyDescent="0.3">
      <c r="A44" s="136" t="s">
        <v>36</v>
      </c>
      <c r="B44" s="58">
        <v>1.24</v>
      </c>
      <c r="C44" s="84">
        <v>2.2904260192395784</v>
      </c>
      <c r="D44" s="43">
        <f t="shared" si="0"/>
        <v>1.0504260192395785</v>
      </c>
      <c r="E44" s="25">
        <v>0.3</v>
      </c>
      <c r="F44" s="84">
        <v>0.75584058634906093</v>
      </c>
      <c r="G44" s="43">
        <f t="shared" si="1"/>
        <v>0.45584058634906094</v>
      </c>
      <c r="H44" s="112">
        <v>33.818737736282088</v>
      </c>
      <c r="I44" s="113">
        <v>42.300129941489239</v>
      </c>
    </row>
    <row r="45" spans="1:9" x14ac:dyDescent="0.3">
      <c r="A45" s="134" t="s">
        <v>37</v>
      </c>
      <c r="B45" s="56">
        <v>1.17</v>
      </c>
      <c r="C45" s="83">
        <v>1.8085681667968516</v>
      </c>
      <c r="D45" s="42">
        <f t="shared" si="0"/>
        <v>0.63856816679685169</v>
      </c>
      <c r="E45" s="23">
        <v>0.1</v>
      </c>
      <c r="F45" s="83">
        <v>0.67295559694766571</v>
      </c>
      <c r="G45" s="42">
        <f t="shared" si="1"/>
        <v>0.57295559694766574</v>
      </c>
      <c r="H45" s="24">
        <v>18.325465833275032</v>
      </c>
      <c r="I45" s="111">
        <v>22.477509141586872</v>
      </c>
    </row>
    <row r="46" spans="1:9" s="15" customFormat="1" x14ac:dyDescent="0.3">
      <c r="A46" s="136" t="s">
        <v>52</v>
      </c>
      <c r="B46" s="108" t="s">
        <v>55</v>
      </c>
      <c r="C46" s="84">
        <v>1.237401456940425</v>
      </c>
      <c r="D46" s="92" t="s">
        <v>55</v>
      </c>
      <c r="E46" s="65" t="s">
        <v>55</v>
      </c>
      <c r="F46" s="84">
        <v>0.32930845225027439</v>
      </c>
      <c r="G46" s="92" t="s">
        <v>55</v>
      </c>
      <c r="H46" s="115" t="s">
        <v>55</v>
      </c>
      <c r="I46" s="113">
        <v>20.830707883271604</v>
      </c>
    </row>
    <row r="47" spans="1:9" x14ac:dyDescent="0.3">
      <c r="A47" s="134" t="s">
        <v>38</v>
      </c>
      <c r="B47" s="56">
        <v>4.24</v>
      </c>
      <c r="C47" s="83">
        <v>3.6469170956083672</v>
      </c>
      <c r="D47" s="42">
        <f t="shared" si="0"/>
        <v>-0.59308290439163303</v>
      </c>
      <c r="E47" s="23">
        <v>0.25</v>
      </c>
      <c r="F47" s="83">
        <v>18.606943379695544</v>
      </c>
      <c r="G47" s="42">
        <f t="shared" si="1"/>
        <v>18.356943379695544</v>
      </c>
      <c r="H47" s="24">
        <v>33.45447892490737</v>
      </c>
      <c r="I47" s="111">
        <v>77.765958160404921</v>
      </c>
    </row>
    <row r="48" spans="1:9" s="15" customFormat="1" x14ac:dyDescent="0.3">
      <c r="A48" s="136" t="s">
        <v>39</v>
      </c>
      <c r="B48" s="58">
        <v>1.87</v>
      </c>
      <c r="C48" s="84">
        <v>3.4435356381881914</v>
      </c>
      <c r="D48" s="43">
        <f t="shared" si="0"/>
        <v>1.5735356381881913</v>
      </c>
      <c r="E48" s="25">
        <v>0.2</v>
      </c>
      <c r="F48" s="84">
        <v>10.138153825005155</v>
      </c>
      <c r="G48" s="43">
        <f t="shared" si="1"/>
        <v>9.9381538250051555</v>
      </c>
      <c r="H48" s="112">
        <v>58.233331913578944</v>
      </c>
      <c r="I48" s="113">
        <v>76.979510781755849</v>
      </c>
    </row>
    <row r="49" spans="1:10" x14ac:dyDescent="0.3">
      <c r="A49" s="134" t="s">
        <v>40</v>
      </c>
      <c r="B49" s="56">
        <v>1.1100000000000001</v>
      </c>
      <c r="C49" s="83">
        <v>2.0169631774927597</v>
      </c>
      <c r="D49" s="42">
        <f t="shared" si="0"/>
        <v>0.90696317749275956</v>
      </c>
      <c r="E49" s="23">
        <v>0.12</v>
      </c>
      <c r="F49" s="83">
        <v>0.36201903185767481</v>
      </c>
      <c r="G49" s="42">
        <f t="shared" si="1"/>
        <v>0.24201903185767482</v>
      </c>
      <c r="H49" s="24">
        <v>10.641684302689193</v>
      </c>
      <c r="I49" s="111">
        <v>19.268909695727952</v>
      </c>
    </row>
    <row r="50" spans="1:10" s="15" customFormat="1" x14ac:dyDescent="0.3">
      <c r="A50" s="136" t="s">
        <v>41</v>
      </c>
      <c r="B50" s="58">
        <v>0.86999999999999988</v>
      </c>
      <c r="C50" s="86" t="s">
        <v>55</v>
      </c>
      <c r="D50" s="92" t="s">
        <v>55</v>
      </c>
      <c r="E50" s="25">
        <v>0.09</v>
      </c>
      <c r="F50" s="86" t="s">
        <v>55</v>
      </c>
      <c r="G50" s="92" t="s">
        <v>55</v>
      </c>
      <c r="H50" s="112">
        <v>14.303849707716598</v>
      </c>
      <c r="I50" s="105" t="s">
        <v>55</v>
      </c>
    </row>
    <row r="51" spans="1:10" x14ac:dyDescent="0.3">
      <c r="A51" s="134" t="s">
        <v>42</v>
      </c>
      <c r="B51" s="56">
        <v>0.86</v>
      </c>
      <c r="C51" s="83">
        <v>1.4387271496276235</v>
      </c>
      <c r="D51" s="42">
        <f t="shared" si="0"/>
        <v>0.5787271496276235</v>
      </c>
      <c r="E51" s="23">
        <v>7.0000000000000007E-2</v>
      </c>
      <c r="F51" s="83">
        <v>0.43161814488828709</v>
      </c>
      <c r="G51" s="42">
        <f t="shared" si="1"/>
        <v>0.36161814488828709</v>
      </c>
      <c r="H51" s="24">
        <v>9.4359118007984133</v>
      </c>
      <c r="I51" s="111">
        <v>12.037832420292393</v>
      </c>
    </row>
    <row r="52" spans="1:10" s="15" customFormat="1" x14ac:dyDescent="0.3">
      <c r="A52" s="136" t="s">
        <v>43</v>
      </c>
      <c r="B52" s="58">
        <v>1.45</v>
      </c>
      <c r="C52" s="84">
        <v>1.4353126228863546</v>
      </c>
      <c r="D52" s="43">
        <f t="shared" si="0"/>
        <v>-1.4687377113645317E-2</v>
      </c>
      <c r="E52" s="25">
        <v>0.02</v>
      </c>
      <c r="F52" s="84">
        <v>0.60951631930790406</v>
      </c>
      <c r="G52" s="43">
        <f t="shared" si="1"/>
        <v>0.58951631930790405</v>
      </c>
      <c r="H52" s="112">
        <v>29.315373402558187</v>
      </c>
      <c r="I52" s="113">
        <v>30.896650916024939</v>
      </c>
    </row>
    <row r="53" spans="1:10" x14ac:dyDescent="0.3">
      <c r="A53" s="134" t="s">
        <v>44</v>
      </c>
      <c r="B53" s="56">
        <v>0.7</v>
      </c>
      <c r="C53" s="83">
        <v>1.1882384532760473</v>
      </c>
      <c r="D53" s="42">
        <f t="shared" si="0"/>
        <v>0.48823845327604731</v>
      </c>
      <c r="E53" s="23">
        <v>7.0000000000000007E-2</v>
      </c>
      <c r="F53" s="83">
        <v>0.1745435016111708</v>
      </c>
      <c r="G53" s="42">
        <f t="shared" si="1"/>
        <v>0.10454350161117079</v>
      </c>
      <c r="H53" s="24">
        <v>3.3408253806820887</v>
      </c>
      <c r="I53" s="111">
        <v>7.3268622122235509</v>
      </c>
    </row>
    <row r="54" spans="1:10" s="15" customFormat="1" x14ac:dyDescent="0.3">
      <c r="A54" s="136" t="s">
        <v>45</v>
      </c>
      <c r="B54" s="58">
        <v>0.85000000000000009</v>
      </c>
      <c r="C54" s="84">
        <v>1.7483609116453322</v>
      </c>
      <c r="D54" s="43">
        <f t="shared" si="0"/>
        <v>0.89836091164533216</v>
      </c>
      <c r="E54" s="25">
        <v>0.1</v>
      </c>
      <c r="F54" s="84">
        <v>0.54636278488916634</v>
      </c>
      <c r="G54" s="43">
        <f t="shared" si="1"/>
        <v>0.44636278488916636</v>
      </c>
      <c r="H54" s="112">
        <v>8.570518836073715</v>
      </c>
      <c r="I54" s="113">
        <v>19.399737641874214</v>
      </c>
    </row>
    <row r="55" spans="1:10" x14ac:dyDescent="0.3">
      <c r="A55" s="134" t="s">
        <v>46</v>
      </c>
      <c r="B55" s="56">
        <v>2.75</v>
      </c>
      <c r="C55" s="83">
        <v>3.610223642172524</v>
      </c>
      <c r="D55" s="42">
        <f t="shared" si="0"/>
        <v>0.86022364217252401</v>
      </c>
      <c r="E55" s="23">
        <v>0.36</v>
      </c>
      <c r="F55" s="83">
        <v>9.9840255591054312</v>
      </c>
      <c r="G55" s="42">
        <f t="shared" si="1"/>
        <v>9.6240255591054318</v>
      </c>
      <c r="H55" s="24">
        <v>53.485362346635831</v>
      </c>
      <c r="I55" s="111">
        <v>73.37806866285014</v>
      </c>
    </row>
    <row r="56" spans="1:10" s="15" customFormat="1" x14ac:dyDescent="0.3">
      <c r="A56" s="136" t="s">
        <v>47</v>
      </c>
      <c r="B56" s="58">
        <v>0.8</v>
      </c>
      <c r="C56" s="84">
        <v>1.2646793134598013</v>
      </c>
      <c r="D56" s="43">
        <f t="shared" si="0"/>
        <v>0.46467931345980129</v>
      </c>
      <c r="E56" s="25">
        <v>7.0000000000000007E-2</v>
      </c>
      <c r="F56" s="84">
        <v>0.32369768142125865</v>
      </c>
      <c r="G56" s="43">
        <f t="shared" si="1"/>
        <v>0.25369768142125865</v>
      </c>
      <c r="H56" s="112">
        <v>4.1783734156514036</v>
      </c>
      <c r="I56" s="113">
        <v>9.2824263611136608</v>
      </c>
    </row>
    <row r="57" spans="1:10" x14ac:dyDescent="0.3">
      <c r="A57" s="134" t="s">
        <v>48</v>
      </c>
      <c r="B57" s="56">
        <v>1.49</v>
      </c>
      <c r="C57" s="83">
        <v>2.4377970366228681</v>
      </c>
      <c r="D57" s="42">
        <f t="shared" si="0"/>
        <v>0.94779703662286807</v>
      </c>
      <c r="E57" s="23">
        <v>0.1</v>
      </c>
      <c r="F57" s="83">
        <v>2.0519988817444785</v>
      </c>
      <c r="G57" s="42">
        <f t="shared" si="1"/>
        <v>1.9519988817444784</v>
      </c>
      <c r="H57" s="24">
        <v>41.548968157671673</v>
      </c>
      <c r="I57" s="111">
        <v>43.12273568461201</v>
      </c>
    </row>
    <row r="58" spans="1:10" s="15" customFormat="1" x14ac:dyDescent="0.3">
      <c r="A58" s="136" t="s">
        <v>49</v>
      </c>
      <c r="B58" s="58">
        <v>1.56</v>
      </c>
      <c r="C58" s="84">
        <v>2.0637172707339095</v>
      </c>
      <c r="D58" s="43">
        <f t="shared" si="0"/>
        <v>0.50371727073390948</v>
      </c>
      <c r="E58" s="25">
        <v>0.06</v>
      </c>
      <c r="F58" s="84">
        <v>0.72230104475686829</v>
      </c>
      <c r="G58" s="43">
        <f t="shared" si="1"/>
        <v>0.66230104475686824</v>
      </c>
      <c r="H58" s="112">
        <v>22.51800016744766</v>
      </c>
      <c r="I58" s="113">
        <v>37.469928227238981</v>
      </c>
    </row>
    <row r="59" spans="1:10" x14ac:dyDescent="0.3">
      <c r="A59" s="134" t="s">
        <v>57</v>
      </c>
      <c r="B59" s="56">
        <v>0.93</v>
      </c>
      <c r="C59" s="83">
        <v>1.5180816089731193</v>
      </c>
      <c r="D59" s="42">
        <f t="shared" si="0"/>
        <v>0.58808160897311923</v>
      </c>
      <c r="E59" s="23">
        <v>0.05</v>
      </c>
      <c r="F59" s="83">
        <v>0.3384258363952814</v>
      </c>
      <c r="G59" s="42">
        <f t="shared" si="1"/>
        <v>0.28842583639528141</v>
      </c>
      <c r="H59" s="24">
        <v>7.2720143057500186</v>
      </c>
      <c r="I59" s="111">
        <v>15.406560364772181</v>
      </c>
    </row>
    <row r="60" spans="1:10" s="15" customFormat="1" x14ac:dyDescent="0.3">
      <c r="A60" s="136" t="s">
        <v>50</v>
      </c>
      <c r="B60" s="58">
        <v>1.19</v>
      </c>
      <c r="C60" s="84">
        <v>2.6894421224786478</v>
      </c>
      <c r="D60" s="43">
        <f t="shared" si="0"/>
        <v>1.4994421224786478</v>
      </c>
      <c r="E60" s="25">
        <v>0.04</v>
      </c>
      <c r="F60" s="84">
        <v>1.2902053425404325</v>
      </c>
      <c r="G60" s="43">
        <f t="shared" si="1"/>
        <v>1.2502053425404325</v>
      </c>
      <c r="H60" s="112">
        <v>55.65</v>
      </c>
      <c r="I60" s="113">
        <v>61.243105276985091</v>
      </c>
    </row>
    <row r="61" spans="1:10" x14ac:dyDescent="0.3">
      <c r="A61" s="134" t="s">
        <v>51</v>
      </c>
      <c r="B61" s="56">
        <v>0.84</v>
      </c>
      <c r="C61" s="83">
        <v>2.1632251720747298</v>
      </c>
      <c r="D61" s="42">
        <f t="shared" si="0"/>
        <v>1.3232251720747299</v>
      </c>
      <c r="E61" s="23">
        <v>0.2</v>
      </c>
      <c r="F61" s="83">
        <v>6.0401741817671022</v>
      </c>
      <c r="G61" s="42">
        <f t="shared" si="1"/>
        <v>5.840174181767102</v>
      </c>
      <c r="H61" s="24">
        <v>44.751080107422126</v>
      </c>
      <c r="I61" s="111">
        <v>62.011617315746356</v>
      </c>
    </row>
    <row r="62" spans="1:10" x14ac:dyDescent="0.3">
      <c r="A62" s="147" t="s">
        <v>54</v>
      </c>
      <c r="B62" s="149">
        <v>1.29</v>
      </c>
      <c r="C62" s="96">
        <v>2.0862823913257031</v>
      </c>
      <c r="D62" s="80">
        <f t="shared" si="0"/>
        <v>0.79628239132570311</v>
      </c>
      <c r="E62" s="30">
        <v>0.18</v>
      </c>
      <c r="F62" s="95">
        <v>1.8202431392631744</v>
      </c>
      <c r="G62" s="80">
        <f t="shared" si="1"/>
        <v>1.6402431392631744</v>
      </c>
      <c r="H62" s="33">
        <v>38.22</v>
      </c>
      <c r="I62" s="116">
        <v>54.517164121422503</v>
      </c>
      <c r="J62" s="8"/>
    </row>
    <row r="63" spans="1:10" x14ac:dyDescent="0.3">
      <c r="A63" s="123"/>
      <c r="B63" s="126"/>
      <c r="C63" s="126"/>
      <c r="D63" s="126"/>
      <c r="E63" s="126"/>
      <c r="F63" s="126"/>
      <c r="G63" s="126"/>
      <c r="H63" s="126"/>
      <c r="I63" s="126"/>
    </row>
    <row r="64" spans="1:10" x14ac:dyDescent="0.3">
      <c r="A64" s="124" t="s">
        <v>58</v>
      </c>
      <c r="B64" s="126"/>
      <c r="C64" s="126"/>
      <c r="D64" s="126"/>
      <c r="E64" s="126"/>
      <c r="F64" s="126"/>
      <c r="G64" s="126"/>
      <c r="H64" s="126"/>
      <c r="I64" s="126"/>
    </row>
    <row r="65" spans="1:9" x14ac:dyDescent="0.3">
      <c r="A65" s="124" t="s">
        <v>106</v>
      </c>
      <c r="B65" s="126"/>
      <c r="C65" s="126"/>
      <c r="D65" s="126"/>
      <c r="E65" s="126"/>
      <c r="F65" s="126"/>
      <c r="G65" s="126"/>
      <c r="H65" s="126"/>
      <c r="I65" s="126"/>
    </row>
    <row r="66" spans="1:9" x14ac:dyDescent="0.3">
      <c r="A66" s="125" t="s">
        <v>73</v>
      </c>
      <c r="B66" s="126"/>
      <c r="C66" s="126"/>
      <c r="D66" s="126"/>
      <c r="E66" s="126"/>
      <c r="F66" s="126"/>
      <c r="G66" s="126"/>
      <c r="H66" s="126"/>
      <c r="I66" s="126"/>
    </row>
    <row r="67" spans="1:9" x14ac:dyDescent="0.3">
      <c r="A67" s="6"/>
    </row>
    <row r="70" spans="1:9" x14ac:dyDescent="0.3">
      <c r="B70" s="4"/>
      <c r="C70" s="4"/>
      <c r="D70" s="57"/>
    </row>
    <row r="71" spans="1:9" x14ac:dyDescent="0.3">
      <c r="B71" s="13"/>
      <c r="C71" s="13"/>
      <c r="D71" s="13"/>
      <c r="E71" s="13"/>
      <c r="F71" s="13"/>
      <c r="G71" s="13"/>
    </row>
    <row r="72" spans="1:9" x14ac:dyDescent="0.3">
      <c r="B72" s="13"/>
      <c r="C72" s="13"/>
      <c r="D72" s="13"/>
      <c r="E72" s="13"/>
      <c r="F72" s="13"/>
      <c r="G72" s="13"/>
    </row>
    <row r="73" spans="1:9" x14ac:dyDescent="0.3">
      <c r="B73" s="13"/>
      <c r="C73" s="13"/>
      <c r="D73" s="13"/>
      <c r="E73" s="13"/>
      <c r="F73" s="13"/>
      <c r="G73" s="13"/>
    </row>
    <row r="74" spans="1:9" x14ac:dyDescent="0.3">
      <c r="B74" s="13"/>
      <c r="C74" s="13"/>
      <c r="D74" s="13"/>
      <c r="E74" s="13"/>
      <c r="F74" s="13"/>
      <c r="G74" s="13"/>
    </row>
    <row r="75" spans="1:9" x14ac:dyDescent="0.3">
      <c r="B75" s="13"/>
      <c r="C75" s="13"/>
      <c r="D75" s="13"/>
      <c r="E75" s="13"/>
      <c r="F75" s="13"/>
      <c r="G75" s="13"/>
    </row>
    <row r="76" spans="1:9" x14ac:dyDescent="0.3">
      <c r="B76" s="13"/>
      <c r="C76" s="13"/>
      <c r="D76" s="13"/>
      <c r="E76" s="13"/>
      <c r="F76" s="13"/>
      <c r="G76" s="13"/>
    </row>
    <row r="77" spans="1:9" x14ac:dyDescent="0.3">
      <c r="B77" s="13"/>
      <c r="C77" s="13"/>
      <c r="D77" s="13"/>
      <c r="E77" s="13"/>
      <c r="F77" s="13"/>
      <c r="G77" s="13"/>
    </row>
    <row r="78" spans="1:9" x14ac:dyDescent="0.3">
      <c r="B78" s="13"/>
      <c r="C78" s="13"/>
      <c r="D78" s="13"/>
      <c r="E78" s="13"/>
      <c r="F78" s="13"/>
      <c r="G78" s="13"/>
    </row>
    <row r="79" spans="1:9" x14ac:dyDescent="0.3">
      <c r="B79" s="13"/>
      <c r="C79" s="13"/>
      <c r="D79" s="13"/>
      <c r="E79" s="13"/>
      <c r="F79" s="13"/>
      <c r="G79" s="13"/>
    </row>
    <row r="80" spans="1:9" x14ac:dyDescent="0.3">
      <c r="B80" s="13"/>
      <c r="C80" s="13"/>
      <c r="D80" s="13"/>
      <c r="E80" s="13"/>
      <c r="F80" s="13"/>
      <c r="G80" s="13"/>
    </row>
    <row r="81" spans="2:7" x14ac:dyDescent="0.3">
      <c r="B81" s="13"/>
      <c r="C81" s="13"/>
      <c r="D81" s="13"/>
      <c r="E81" s="13"/>
      <c r="F81" s="13"/>
      <c r="G81" s="13"/>
    </row>
    <row r="82" spans="2:7" x14ac:dyDescent="0.3">
      <c r="B82" s="13"/>
      <c r="C82" s="13"/>
      <c r="D82" s="13"/>
      <c r="E82" s="13"/>
      <c r="F82" s="13"/>
      <c r="G82" s="13"/>
    </row>
    <row r="83" spans="2:7" x14ac:dyDescent="0.3">
      <c r="B83" s="13"/>
      <c r="C83" s="13"/>
      <c r="D83" s="13"/>
      <c r="E83" s="13"/>
      <c r="F83" s="13"/>
      <c r="G83" s="13"/>
    </row>
    <row r="84" spans="2:7" x14ac:dyDescent="0.3">
      <c r="B84" s="13"/>
      <c r="C84" s="13"/>
      <c r="D84" s="13"/>
      <c r="E84" s="13"/>
      <c r="F84" s="13"/>
      <c r="G84" s="13"/>
    </row>
    <row r="85" spans="2:7" x14ac:dyDescent="0.3">
      <c r="B85" s="13"/>
      <c r="C85" s="13"/>
      <c r="D85" s="13"/>
      <c r="E85" s="13"/>
      <c r="F85" s="13"/>
      <c r="G85" s="13"/>
    </row>
    <row r="86" spans="2:7" x14ac:dyDescent="0.3">
      <c r="B86" s="13"/>
      <c r="C86" s="13"/>
      <c r="D86" s="13"/>
      <c r="E86" s="13"/>
      <c r="F86" s="13"/>
      <c r="G86" s="13"/>
    </row>
    <row r="87" spans="2:7" x14ac:dyDescent="0.3">
      <c r="B87" s="13"/>
      <c r="C87" s="13"/>
      <c r="D87" s="13"/>
      <c r="E87" s="13"/>
      <c r="F87" s="13"/>
      <c r="G87" s="13"/>
    </row>
    <row r="88" spans="2:7" x14ac:dyDescent="0.3">
      <c r="B88" s="13"/>
      <c r="C88" s="13"/>
      <c r="D88" s="13"/>
      <c r="E88" s="13"/>
      <c r="F88" s="13"/>
      <c r="G88" s="13"/>
    </row>
    <row r="89" spans="2:7" x14ac:dyDescent="0.3">
      <c r="B89" s="13"/>
      <c r="C89" s="13"/>
      <c r="D89" s="13"/>
      <c r="E89" s="13"/>
      <c r="F89" s="13"/>
      <c r="G89" s="13"/>
    </row>
    <row r="90" spans="2:7" x14ac:dyDescent="0.3">
      <c r="B90" s="13"/>
      <c r="C90" s="13"/>
      <c r="D90" s="13"/>
      <c r="E90" s="13"/>
      <c r="F90" s="13"/>
      <c r="G90" s="13"/>
    </row>
    <row r="91" spans="2:7" x14ac:dyDescent="0.3">
      <c r="B91" s="13"/>
      <c r="C91" s="13"/>
      <c r="D91" s="13"/>
      <c r="E91" s="13"/>
      <c r="F91" s="13"/>
      <c r="G91" s="13"/>
    </row>
    <row r="92" spans="2:7" x14ac:dyDescent="0.3">
      <c r="B92" s="13"/>
      <c r="C92" s="13"/>
      <c r="D92" s="13"/>
      <c r="E92" s="13"/>
      <c r="F92" s="13"/>
      <c r="G92" s="13"/>
    </row>
    <row r="93" spans="2:7" x14ac:dyDescent="0.3">
      <c r="B93" s="13"/>
      <c r="C93" s="13"/>
      <c r="D93" s="13"/>
      <c r="E93" s="13"/>
      <c r="F93" s="13"/>
      <c r="G93" s="13"/>
    </row>
    <row r="94" spans="2:7" x14ac:dyDescent="0.3">
      <c r="B94" s="13"/>
      <c r="C94" s="13"/>
      <c r="D94" s="13"/>
      <c r="E94" s="13"/>
      <c r="F94" s="13"/>
      <c r="G94" s="13"/>
    </row>
    <row r="95" spans="2:7" x14ac:dyDescent="0.3">
      <c r="B95" s="13"/>
      <c r="C95" s="13"/>
      <c r="D95" s="13"/>
      <c r="E95" s="13"/>
      <c r="F95" s="13"/>
      <c r="G95" s="13"/>
    </row>
    <row r="96" spans="2:7" x14ac:dyDescent="0.3">
      <c r="B96" s="13"/>
      <c r="C96" s="13"/>
      <c r="D96" s="13"/>
      <c r="E96" s="13"/>
      <c r="F96" s="13"/>
      <c r="G96" s="13"/>
    </row>
    <row r="97" spans="2:7" x14ac:dyDescent="0.3">
      <c r="B97" s="13"/>
      <c r="C97" s="13"/>
      <c r="D97" s="13"/>
      <c r="E97" s="13"/>
      <c r="F97" s="13"/>
      <c r="G97" s="13"/>
    </row>
    <row r="98" spans="2:7" x14ac:dyDescent="0.3">
      <c r="B98" s="13"/>
      <c r="C98" s="13"/>
      <c r="D98" s="13"/>
      <c r="E98" s="13"/>
      <c r="F98" s="13"/>
      <c r="G98" s="13"/>
    </row>
    <row r="99" spans="2:7" x14ac:dyDescent="0.3">
      <c r="B99" s="13"/>
      <c r="C99" s="13"/>
      <c r="D99" s="13"/>
      <c r="E99" s="13"/>
      <c r="F99" s="13"/>
      <c r="G99" s="13"/>
    </row>
    <row r="100" spans="2:7" x14ac:dyDescent="0.3">
      <c r="B100" s="13"/>
      <c r="C100" s="13"/>
      <c r="D100" s="13"/>
      <c r="E100" s="13"/>
      <c r="F100" s="13"/>
      <c r="G100" s="13"/>
    </row>
    <row r="101" spans="2:7" x14ac:dyDescent="0.3">
      <c r="B101" s="13"/>
      <c r="C101" s="13"/>
      <c r="D101" s="13"/>
      <c r="E101" s="13"/>
      <c r="F101" s="13"/>
      <c r="G101" s="13"/>
    </row>
    <row r="102" spans="2:7" x14ac:dyDescent="0.3">
      <c r="B102" s="13"/>
      <c r="C102" s="13"/>
      <c r="D102" s="13"/>
      <c r="E102" s="13"/>
      <c r="F102" s="13"/>
      <c r="G102" s="13"/>
    </row>
    <row r="103" spans="2:7" x14ac:dyDescent="0.3">
      <c r="B103" s="13"/>
      <c r="C103" s="13"/>
      <c r="D103" s="13"/>
      <c r="E103" s="13"/>
      <c r="F103" s="13"/>
      <c r="G103" s="13"/>
    </row>
    <row r="104" spans="2:7" x14ac:dyDescent="0.3">
      <c r="B104" s="13"/>
      <c r="C104" s="13"/>
      <c r="D104" s="13"/>
      <c r="E104" s="13"/>
      <c r="F104" s="13"/>
      <c r="G104" s="13"/>
    </row>
    <row r="105" spans="2:7" x14ac:dyDescent="0.3">
      <c r="B105" s="13"/>
      <c r="C105" s="13"/>
      <c r="D105" s="13"/>
      <c r="E105" s="13"/>
      <c r="F105" s="13"/>
      <c r="G105" s="13"/>
    </row>
    <row r="106" spans="2:7" x14ac:dyDescent="0.3">
      <c r="B106" s="13"/>
      <c r="C106" s="13"/>
      <c r="D106" s="13"/>
      <c r="E106" s="13"/>
      <c r="F106" s="13"/>
      <c r="G106" s="13"/>
    </row>
    <row r="107" spans="2:7" x14ac:dyDescent="0.3">
      <c r="B107" s="13"/>
      <c r="C107" s="13"/>
      <c r="D107" s="13"/>
      <c r="E107" s="13"/>
      <c r="F107" s="13"/>
      <c r="G107" s="13"/>
    </row>
    <row r="108" spans="2:7" x14ac:dyDescent="0.3">
      <c r="B108" s="13"/>
      <c r="C108" s="13"/>
      <c r="D108" s="13"/>
      <c r="E108" s="13"/>
      <c r="F108" s="13"/>
      <c r="G108" s="13"/>
    </row>
    <row r="109" spans="2:7" x14ac:dyDescent="0.3">
      <c r="B109" s="13"/>
      <c r="C109" s="13"/>
      <c r="D109" s="13"/>
      <c r="E109" s="13"/>
      <c r="F109" s="13"/>
      <c r="G109" s="13"/>
    </row>
    <row r="110" spans="2:7" x14ac:dyDescent="0.3">
      <c r="B110" s="13"/>
      <c r="C110" s="13"/>
      <c r="D110" s="13"/>
      <c r="E110" s="13"/>
      <c r="F110" s="13"/>
      <c r="G110" s="13"/>
    </row>
    <row r="111" spans="2:7" x14ac:dyDescent="0.3">
      <c r="B111" s="13"/>
      <c r="C111" s="13"/>
      <c r="D111" s="13"/>
      <c r="E111" s="13"/>
      <c r="F111" s="13"/>
      <c r="G111" s="13"/>
    </row>
    <row r="112" spans="2:7" x14ac:dyDescent="0.3">
      <c r="B112" s="13"/>
      <c r="C112" s="13"/>
      <c r="D112" s="13"/>
      <c r="E112" s="13"/>
      <c r="F112" s="13"/>
      <c r="G112" s="13"/>
    </row>
    <row r="113" spans="2:7" x14ac:dyDescent="0.3">
      <c r="B113" s="13"/>
      <c r="C113" s="13"/>
      <c r="D113" s="13"/>
      <c r="E113" s="13"/>
      <c r="F113" s="13"/>
      <c r="G113" s="13"/>
    </row>
    <row r="114" spans="2:7" x14ac:dyDescent="0.3">
      <c r="B114" s="13"/>
      <c r="C114" s="13"/>
      <c r="D114" s="13"/>
      <c r="E114" s="13"/>
      <c r="F114" s="13"/>
      <c r="G114" s="13"/>
    </row>
    <row r="115" spans="2:7" x14ac:dyDescent="0.3">
      <c r="B115" s="13"/>
      <c r="C115" s="13"/>
      <c r="D115" s="13"/>
      <c r="E115" s="13"/>
      <c r="F115" s="13"/>
      <c r="G115" s="13"/>
    </row>
    <row r="116" spans="2:7" x14ac:dyDescent="0.3">
      <c r="B116" s="13"/>
      <c r="C116" s="13"/>
      <c r="D116" s="13"/>
      <c r="E116" s="13"/>
      <c r="F116" s="13"/>
      <c r="G116" s="13"/>
    </row>
    <row r="117" spans="2:7" x14ac:dyDescent="0.3">
      <c r="B117" s="13"/>
      <c r="C117" s="13"/>
      <c r="D117" s="13"/>
      <c r="E117" s="13"/>
      <c r="F117" s="13"/>
      <c r="G117" s="13"/>
    </row>
    <row r="118" spans="2:7" x14ac:dyDescent="0.3">
      <c r="B118" s="13"/>
      <c r="C118" s="13"/>
      <c r="D118" s="13"/>
      <c r="E118" s="13"/>
      <c r="F118" s="13"/>
      <c r="G118" s="13"/>
    </row>
    <row r="119" spans="2:7" x14ac:dyDescent="0.3">
      <c r="B119" s="13"/>
      <c r="C119" s="13"/>
      <c r="D119" s="13"/>
      <c r="E119" s="13"/>
      <c r="F119" s="13"/>
      <c r="G119" s="13"/>
    </row>
    <row r="120" spans="2:7" x14ac:dyDescent="0.3">
      <c r="B120" s="13"/>
      <c r="C120" s="13"/>
      <c r="D120" s="13"/>
      <c r="E120" s="13"/>
      <c r="F120" s="13"/>
      <c r="G120" s="13"/>
    </row>
    <row r="121" spans="2:7" x14ac:dyDescent="0.3">
      <c r="B121" s="13"/>
      <c r="C121" s="13"/>
      <c r="D121" s="13"/>
      <c r="E121" s="13"/>
      <c r="F121" s="13"/>
      <c r="G121" s="13"/>
    </row>
    <row r="122" spans="2:7" x14ac:dyDescent="0.3">
      <c r="B122" s="13"/>
      <c r="C122" s="13"/>
      <c r="D122" s="13"/>
      <c r="E122" s="13"/>
      <c r="F122" s="13"/>
      <c r="G122" s="13"/>
    </row>
    <row r="123" spans="2:7" x14ac:dyDescent="0.3">
      <c r="B123" s="13"/>
      <c r="C123" s="13"/>
      <c r="D123" s="13"/>
      <c r="E123" s="13"/>
      <c r="F123" s="13"/>
      <c r="G123" s="13"/>
    </row>
    <row r="124" spans="2:7" x14ac:dyDescent="0.3">
      <c r="B124" s="13"/>
      <c r="C124" s="13"/>
      <c r="D124" s="13"/>
      <c r="E124" s="13"/>
      <c r="F124" s="13"/>
      <c r="G124" s="13"/>
    </row>
    <row r="125" spans="2:7" x14ac:dyDescent="0.3">
      <c r="B125" s="13"/>
      <c r="C125" s="13"/>
      <c r="D125" s="13"/>
      <c r="E125" s="13"/>
      <c r="F125" s="13"/>
      <c r="G125" s="13"/>
    </row>
    <row r="126" spans="2:7" x14ac:dyDescent="0.3">
      <c r="B126" s="13"/>
      <c r="C126" s="13"/>
      <c r="D126" s="13"/>
      <c r="E126" s="13"/>
      <c r="F126" s="13"/>
      <c r="G126" s="13"/>
    </row>
    <row r="127" spans="2:7" x14ac:dyDescent="0.3">
      <c r="B127" s="13"/>
      <c r="C127" s="13"/>
      <c r="D127" s="13"/>
      <c r="E127" s="13"/>
      <c r="F127" s="13"/>
      <c r="G127" s="13"/>
    </row>
    <row r="128" spans="2:7" s="15" customFormat="1" x14ac:dyDescent="0.3">
      <c r="B128" s="14"/>
      <c r="C128" s="14"/>
      <c r="D128" s="14"/>
      <c r="E128" s="14"/>
      <c r="F128" s="14"/>
      <c r="G128" s="14"/>
    </row>
  </sheetData>
  <mergeCells count="4">
    <mergeCell ref="H2:I3"/>
    <mergeCell ref="B1:D3"/>
    <mergeCell ref="E1:G3"/>
    <mergeCell ref="H1:I1"/>
  </mergeCells>
  <pageMargins left="0.5" right="0.5" top="0.5" bottom="0.5" header="0.3" footer="0.3"/>
  <pageSetup scale="73" orientation="portrait" r:id="rId1"/>
  <headerFooter>
    <oddFooter>&amp;L&amp;"Adobe Garamond Pro,Italic"&amp;13&amp;K04-023Vital Signs 10 Census Demographics&amp;C&amp;"Adobe Garamond Pro,Regular"&amp;A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28"/>
  <sheetViews>
    <sheetView zoomScaleNormal="100" workbookViewId="0">
      <selection activeCell="A3" sqref="A3:XFD3"/>
    </sheetView>
  </sheetViews>
  <sheetFormatPr defaultColWidth="9.1796875" defaultRowHeight="14" x14ac:dyDescent="0.3"/>
  <cols>
    <col min="1" max="1" width="36.7265625" style="1" customWidth="1"/>
    <col min="2" max="10" width="9.7265625" style="1" customWidth="1"/>
    <col min="11" max="11" width="9.1796875" style="1"/>
    <col min="12" max="12" width="9.453125" style="1" customWidth="1"/>
    <col min="13" max="13" width="10.453125" style="1" customWidth="1"/>
    <col min="14" max="16384" width="9.1796875" style="1"/>
  </cols>
  <sheetData>
    <row r="1" spans="1:12" ht="25.5" customHeight="1" x14ac:dyDescent="0.3">
      <c r="A1" s="127" t="s">
        <v>89</v>
      </c>
      <c r="B1" s="182" t="s">
        <v>88</v>
      </c>
      <c r="C1" s="210"/>
      <c r="D1" s="211"/>
      <c r="E1" s="196" t="s">
        <v>85</v>
      </c>
      <c r="F1" s="197"/>
      <c r="G1" s="198"/>
      <c r="H1" s="196" t="s">
        <v>86</v>
      </c>
      <c r="I1" s="197"/>
      <c r="J1" s="198"/>
    </row>
    <row r="2" spans="1:12" ht="15" customHeight="1" x14ac:dyDescent="0.3">
      <c r="A2" s="145" t="s">
        <v>87</v>
      </c>
      <c r="B2" s="219"/>
      <c r="C2" s="219"/>
      <c r="D2" s="209"/>
      <c r="E2" s="207"/>
      <c r="F2" s="219"/>
      <c r="G2" s="209"/>
      <c r="H2" s="207"/>
      <c r="I2" s="208"/>
      <c r="J2" s="209"/>
    </row>
    <row r="3" spans="1:12" ht="13.5" customHeight="1" x14ac:dyDescent="0.3">
      <c r="A3" s="145" t="s">
        <v>64</v>
      </c>
      <c r="B3" s="219"/>
      <c r="C3" s="219"/>
      <c r="D3" s="209"/>
      <c r="E3" s="207"/>
      <c r="F3" s="219"/>
      <c r="G3" s="209"/>
      <c r="H3" s="207"/>
      <c r="I3" s="208"/>
      <c r="J3" s="209"/>
    </row>
    <row r="4" spans="1:12" ht="32.25" customHeight="1" x14ac:dyDescent="0.3">
      <c r="A4" s="146" t="s">
        <v>0</v>
      </c>
      <c r="B4" s="50">
        <v>2000</v>
      </c>
      <c r="C4" s="4" t="s">
        <v>80</v>
      </c>
      <c r="D4" s="50" t="s">
        <v>65</v>
      </c>
      <c r="E4" s="7">
        <v>2000</v>
      </c>
      <c r="F4" s="4" t="s">
        <v>80</v>
      </c>
      <c r="G4" s="50" t="s">
        <v>65</v>
      </c>
      <c r="H4" s="7">
        <v>2000</v>
      </c>
      <c r="I4" s="82" t="s">
        <v>80</v>
      </c>
      <c r="J4" s="5" t="s">
        <v>65</v>
      </c>
    </row>
    <row r="5" spans="1:12" x14ac:dyDescent="0.3">
      <c r="A5" s="134" t="s">
        <v>1</v>
      </c>
      <c r="B5" s="56">
        <v>27.589999999999996</v>
      </c>
      <c r="C5" s="31">
        <v>25.01079114509465</v>
      </c>
      <c r="D5" s="59">
        <f>C5-B5</f>
        <v>-2.579208854905346</v>
      </c>
      <c r="E5" s="23">
        <v>8.9499999999999993</v>
      </c>
      <c r="F5" s="31">
        <v>10.254671024233829</v>
      </c>
      <c r="G5" s="59">
        <f>F5-E5</f>
        <v>1.30467102423383</v>
      </c>
      <c r="H5" s="23">
        <v>27.58</v>
      </c>
      <c r="I5" s="97">
        <v>24.159832274773386</v>
      </c>
      <c r="J5" s="44">
        <f>I5-H5</f>
        <v>-3.4201677252266123</v>
      </c>
      <c r="L5" s="8"/>
    </row>
    <row r="6" spans="1:12" s="15" customFormat="1" x14ac:dyDescent="0.3">
      <c r="A6" s="136" t="s">
        <v>2</v>
      </c>
      <c r="B6" s="58">
        <v>27.9</v>
      </c>
      <c r="C6" s="32">
        <v>23.18982387475538</v>
      </c>
      <c r="D6" s="60">
        <f t="shared" ref="D6:D62" si="0">C6-B6</f>
        <v>-4.7101761252446188</v>
      </c>
      <c r="E6" s="25">
        <v>9.42</v>
      </c>
      <c r="F6" s="32">
        <v>10.159817351598173</v>
      </c>
      <c r="G6" s="60">
        <f t="shared" ref="G6:G62" si="1">F6-E6</f>
        <v>0.73981735159817319</v>
      </c>
      <c r="H6" s="25">
        <v>31.03</v>
      </c>
      <c r="I6" s="98">
        <v>27.44618395303327</v>
      </c>
      <c r="J6" s="45">
        <f t="shared" ref="J6:J62" si="2">I6-H6</f>
        <v>-3.5838160469667315</v>
      </c>
      <c r="L6" s="11"/>
    </row>
    <row r="7" spans="1:12" x14ac:dyDescent="0.3">
      <c r="A7" s="134" t="s">
        <v>3</v>
      </c>
      <c r="B7" s="56">
        <v>29.81</v>
      </c>
      <c r="C7" s="31">
        <v>27.118741387230134</v>
      </c>
      <c r="D7" s="59">
        <f t="shared" si="0"/>
        <v>-2.6912586127698646</v>
      </c>
      <c r="E7" s="23">
        <v>9.02</v>
      </c>
      <c r="F7" s="31">
        <v>10.915250344510795</v>
      </c>
      <c r="G7" s="59">
        <f t="shared" si="1"/>
        <v>1.8952503445107958</v>
      </c>
      <c r="H7" s="23">
        <v>30.48</v>
      </c>
      <c r="I7" s="97">
        <v>26.286173633440512</v>
      </c>
      <c r="J7" s="44">
        <f t="shared" si="2"/>
        <v>-4.1938263665594882</v>
      </c>
      <c r="L7" s="8"/>
    </row>
    <row r="8" spans="1:12" s="15" customFormat="1" x14ac:dyDescent="0.3">
      <c r="A8" s="136" t="s">
        <v>4</v>
      </c>
      <c r="B8" s="58">
        <v>28.449999999999996</v>
      </c>
      <c r="C8" s="32">
        <v>28.385873762550023</v>
      </c>
      <c r="D8" s="60">
        <f t="shared" si="0"/>
        <v>-6.4126237449972479E-2</v>
      </c>
      <c r="E8" s="25">
        <v>9.42</v>
      </c>
      <c r="F8" s="32">
        <v>11.05806361019448</v>
      </c>
      <c r="G8" s="60">
        <f t="shared" si="1"/>
        <v>1.6380636101944805</v>
      </c>
      <c r="H8" s="25">
        <v>31.670000000000005</v>
      </c>
      <c r="I8" s="98">
        <v>29.986660113740083</v>
      </c>
      <c r="J8" s="45">
        <f t="shared" si="2"/>
        <v>-1.6833398862599225</v>
      </c>
      <c r="L8" s="11"/>
    </row>
    <row r="9" spans="1:12" x14ac:dyDescent="0.3">
      <c r="A9" s="134" t="s">
        <v>5</v>
      </c>
      <c r="B9" s="56">
        <v>10.54</v>
      </c>
      <c r="C9" s="31">
        <v>7.0864197530864201</v>
      </c>
      <c r="D9" s="59">
        <f t="shared" si="0"/>
        <v>-3.453580246913579</v>
      </c>
      <c r="E9" s="23">
        <v>7.8</v>
      </c>
      <c r="F9" s="31">
        <v>10.493827160493826</v>
      </c>
      <c r="G9" s="59">
        <f t="shared" si="1"/>
        <v>2.693827160493826</v>
      </c>
      <c r="H9" s="23">
        <v>41.65</v>
      </c>
      <c r="I9" s="97">
        <v>53</v>
      </c>
      <c r="J9" s="44">
        <f t="shared" si="2"/>
        <v>11.350000000000001</v>
      </c>
      <c r="L9" s="8"/>
    </row>
    <row r="10" spans="1:12" s="15" customFormat="1" x14ac:dyDescent="0.3">
      <c r="A10" s="136" t="s">
        <v>6</v>
      </c>
      <c r="B10" s="58">
        <v>26.619999999999997</v>
      </c>
      <c r="C10" s="32">
        <v>24.48529099630683</v>
      </c>
      <c r="D10" s="60">
        <f t="shared" si="0"/>
        <v>-2.1347090036931675</v>
      </c>
      <c r="E10" s="25">
        <v>10.95</v>
      </c>
      <c r="F10" s="32">
        <v>11.559196841703104</v>
      </c>
      <c r="G10" s="60">
        <f t="shared" si="1"/>
        <v>0.6091968417031044</v>
      </c>
      <c r="H10" s="25">
        <v>31.3</v>
      </c>
      <c r="I10" s="98">
        <v>27.533217302712572</v>
      </c>
      <c r="J10" s="45">
        <f t="shared" si="2"/>
        <v>-3.7667826972874288</v>
      </c>
      <c r="L10" s="11"/>
    </row>
    <row r="11" spans="1:12" x14ac:dyDescent="0.3">
      <c r="A11" s="134" t="s">
        <v>7</v>
      </c>
      <c r="B11" s="56">
        <v>36.01</v>
      </c>
      <c r="C11" s="31">
        <v>35.698610095098751</v>
      </c>
      <c r="D11" s="59">
        <f t="shared" si="0"/>
        <v>-0.31138990490124741</v>
      </c>
      <c r="E11" s="23">
        <v>11.26</v>
      </c>
      <c r="F11" s="31">
        <v>12.143379663496708</v>
      </c>
      <c r="G11" s="59">
        <f t="shared" si="1"/>
        <v>0.88337966349670793</v>
      </c>
      <c r="H11" s="23">
        <v>25.77</v>
      </c>
      <c r="I11" s="97">
        <v>23.786881248475982</v>
      </c>
      <c r="J11" s="44">
        <f t="shared" si="2"/>
        <v>-1.9831187515240174</v>
      </c>
      <c r="L11" s="8"/>
    </row>
    <row r="12" spans="1:12" s="15" customFormat="1" x14ac:dyDescent="0.3">
      <c r="A12" s="136" t="s">
        <v>8</v>
      </c>
      <c r="B12" s="58">
        <v>23.77</v>
      </c>
      <c r="C12" s="32">
        <v>21.325425477050025</v>
      </c>
      <c r="D12" s="60">
        <f t="shared" si="0"/>
        <v>-2.4445745229499742</v>
      </c>
      <c r="E12" s="25">
        <v>9.26</v>
      </c>
      <c r="F12" s="32">
        <v>11.062403300670448</v>
      </c>
      <c r="G12" s="60">
        <f t="shared" si="1"/>
        <v>1.8024033006704485</v>
      </c>
      <c r="H12" s="25">
        <v>31.52</v>
      </c>
      <c r="I12" s="98">
        <v>28.236204228984015</v>
      </c>
      <c r="J12" s="45">
        <f t="shared" si="2"/>
        <v>-3.2837957710159849</v>
      </c>
      <c r="L12" s="11"/>
    </row>
    <row r="13" spans="1:12" x14ac:dyDescent="0.3">
      <c r="A13" s="134" t="s">
        <v>9</v>
      </c>
      <c r="B13" s="56">
        <v>28.84</v>
      </c>
      <c r="C13" s="31">
        <v>26.825416109828698</v>
      </c>
      <c r="D13" s="59">
        <f t="shared" si="0"/>
        <v>-2.014583890171302</v>
      </c>
      <c r="E13" s="23">
        <v>11.41</v>
      </c>
      <c r="F13" s="31">
        <v>10.424006803547565</v>
      </c>
      <c r="G13" s="59">
        <f t="shared" si="1"/>
        <v>-0.98599319645243533</v>
      </c>
      <c r="H13" s="23">
        <v>27.71</v>
      </c>
      <c r="I13" s="97">
        <v>28.781436034503706</v>
      </c>
      <c r="J13" s="44">
        <f t="shared" si="2"/>
        <v>1.0714360345037051</v>
      </c>
      <c r="L13" s="8"/>
    </row>
    <row r="14" spans="1:12" s="15" customFormat="1" x14ac:dyDescent="0.3">
      <c r="A14" s="136" t="s">
        <v>10</v>
      </c>
      <c r="B14" s="58">
        <v>28.51</v>
      </c>
      <c r="C14" s="32">
        <v>25.501316589021673</v>
      </c>
      <c r="D14" s="60">
        <f t="shared" si="0"/>
        <v>-3.0086834109783283</v>
      </c>
      <c r="E14" s="25">
        <v>8.91</v>
      </c>
      <c r="F14" s="32">
        <v>10.461818918371481</v>
      </c>
      <c r="G14" s="60">
        <f t="shared" si="1"/>
        <v>1.551818918371481</v>
      </c>
      <c r="H14" s="25">
        <v>25.4</v>
      </c>
      <c r="I14" s="98">
        <v>22.45290662345554</v>
      </c>
      <c r="J14" s="45">
        <f t="shared" si="2"/>
        <v>-2.9470933765444585</v>
      </c>
      <c r="L14" s="11"/>
    </row>
    <row r="15" spans="1:12" x14ac:dyDescent="0.3">
      <c r="A15" s="134" t="s">
        <v>11</v>
      </c>
      <c r="B15" s="56">
        <v>26.150000000000002</v>
      </c>
      <c r="C15" s="31">
        <v>27.466625748043576</v>
      </c>
      <c r="D15" s="59">
        <f t="shared" si="0"/>
        <v>1.3166257480435739</v>
      </c>
      <c r="E15" s="23">
        <v>8.0500000000000007</v>
      </c>
      <c r="F15" s="31">
        <v>9.7897805738836894</v>
      </c>
      <c r="G15" s="59">
        <f t="shared" si="1"/>
        <v>1.7397805738836887</v>
      </c>
      <c r="H15" s="23">
        <v>23.69</v>
      </c>
      <c r="I15" s="97">
        <v>23.791621911922665</v>
      </c>
      <c r="J15" s="44">
        <f t="shared" si="2"/>
        <v>0.10162191192266334</v>
      </c>
      <c r="L15" s="8"/>
    </row>
    <row r="16" spans="1:12" s="15" customFormat="1" x14ac:dyDescent="0.3">
      <c r="A16" s="136" t="s">
        <v>12</v>
      </c>
      <c r="B16" s="58">
        <v>29.960000000000004</v>
      </c>
      <c r="C16" s="32">
        <v>26.554498902706658</v>
      </c>
      <c r="D16" s="60">
        <f t="shared" si="0"/>
        <v>-3.4055010972933459</v>
      </c>
      <c r="E16" s="25">
        <v>11.7</v>
      </c>
      <c r="F16" s="32">
        <v>11.704462326261886</v>
      </c>
      <c r="G16" s="60">
        <f t="shared" si="1"/>
        <v>4.4623262618870285E-3</v>
      </c>
      <c r="H16" s="25">
        <v>30.64</v>
      </c>
      <c r="I16" s="98">
        <v>29.358693001706897</v>
      </c>
      <c r="J16" s="45">
        <f t="shared" si="2"/>
        <v>-1.281306998293104</v>
      </c>
      <c r="L16" s="11"/>
    </row>
    <row r="17" spans="1:12" x14ac:dyDescent="0.3">
      <c r="A17" s="134" t="s">
        <v>13</v>
      </c>
      <c r="B17" s="56">
        <v>24.23</v>
      </c>
      <c r="C17" s="31">
        <v>21.6188698455795</v>
      </c>
      <c r="D17" s="59">
        <f t="shared" si="0"/>
        <v>-2.6111301544205006</v>
      </c>
      <c r="E17" s="23">
        <v>7.6499999999999995</v>
      </c>
      <c r="F17" s="31">
        <v>9.5876463600882413</v>
      </c>
      <c r="G17" s="59">
        <f t="shared" si="1"/>
        <v>1.9376463600882419</v>
      </c>
      <c r="H17" s="23">
        <v>25.650000000000002</v>
      </c>
      <c r="I17" s="97">
        <v>22.925504836246393</v>
      </c>
      <c r="J17" s="44">
        <f t="shared" si="2"/>
        <v>-2.724495163753609</v>
      </c>
      <c r="L17" s="8"/>
    </row>
    <row r="18" spans="1:12" s="15" customFormat="1" x14ac:dyDescent="0.3">
      <c r="A18" s="136" t="s">
        <v>14</v>
      </c>
      <c r="B18" s="58">
        <v>11.83</v>
      </c>
      <c r="C18" s="32">
        <v>8.0204778156996586</v>
      </c>
      <c r="D18" s="60">
        <f t="shared" si="0"/>
        <v>-3.8095221843003415</v>
      </c>
      <c r="E18" s="25">
        <v>15.86</v>
      </c>
      <c r="F18" s="32">
        <v>20.555383183369532</v>
      </c>
      <c r="G18" s="60">
        <f t="shared" si="1"/>
        <v>4.6953831833695325</v>
      </c>
      <c r="H18" s="25">
        <v>43.23</v>
      </c>
      <c r="I18" s="98">
        <v>50.698107353397461</v>
      </c>
      <c r="J18" s="45">
        <f t="shared" si="2"/>
        <v>7.468107353397464</v>
      </c>
      <c r="L18" s="11"/>
    </row>
    <row r="19" spans="1:12" x14ac:dyDescent="0.3">
      <c r="A19" s="134" t="s">
        <v>72</v>
      </c>
      <c r="B19" s="56">
        <v>26.669999999999998</v>
      </c>
      <c r="C19" s="31">
        <v>23.481012658227847</v>
      </c>
      <c r="D19" s="59">
        <f t="shared" si="0"/>
        <v>-3.188987341772151</v>
      </c>
      <c r="E19" s="23">
        <v>8.6300000000000008</v>
      </c>
      <c r="F19" s="31">
        <v>11.215189873417723</v>
      </c>
      <c r="G19" s="59">
        <f t="shared" si="1"/>
        <v>2.5851898734177219</v>
      </c>
      <c r="H19" s="23">
        <v>25.56</v>
      </c>
      <c r="I19" s="97">
        <v>21.632911392405063</v>
      </c>
      <c r="J19" s="44">
        <f t="shared" si="2"/>
        <v>-3.9270886075949356</v>
      </c>
      <c r="L19" s="8"/>
    </row>
    <row r="20" spans="1:12" s="15" customFormat="1" x14ac:dyDescent="0.3">
      <c r="A20" s="136" t="s">
        <v>15</v>
      </c>
      <c r="B20" s="58">
        <v>13.600000000000001</v>
      </c>
      <c r="C20" s="32">
        <v>9.724527049452373</v>
      </c>
      <c r="D20" s="60">
        <f t="shared" si="0"/>
        <v>-3.8754729505476284</v>
      </c>
      <c r="E20" s="25">
        <v>12.13</v>
      </c>
      <c r="F20" s="32">
        <v>11.317623630932626</v>
      </c>
      <c r="G20" s="60">
        <f t="shared" si="1"/>
        <v>-0.81237636906737443</v>
      </c>
      <c r="H20" s="25">
        <v>42.91</v>
      </c>
      <c r="I20" s="98">
        <v>51.742449385994028</v>
      </c>
      <c r="J20" s="45">
        <f t="shared" si="2"/>
        <v>8.8324493859940318</v>
      </c>
      <c r="L20" s="11"/>
    </row>
    <row r="21" spans="1:12" x14ac:dyDescent="0.3">
      <c r="A21" s="134" t="s">
        <v>16</v>
      </c>
      <c r="B21" s="56">
        <v>27.169999999999998</v>
      </c>
      <c r="C21" s="31">
        <v>22.235759975632043</v>
      </c>
      <c r="D21" s="59">
        <f t="shared" si="0"/>
        <v>-4.9342400243679556</v>
      </c>
      <c r="E21" s="23">
        <v>8.7200000000000006</v>
      </c>
      <c r="F21" s="31">
        <v>10.701594070464006</v>
      </c>
      <c r="G21" s="59">
        <f t="shared" si="1"/>
        <v>1.9815940704640056</v>
      </c>
      <c r="H21" s="23">
        <v>27.87</v>
      </c>
      <c r="I21" s="97">
        <v>23.322164686770229</v>
      </c>
      <c r="J21" s="44">
        <f t="shared" si="2"/>
        <v>-4.547835313229772</v>
      </c>
      <c r="L21" s="8"/>
    </row>
    <row r="22" spans="1:12" s="15" customFormat="1" x14ac:dyDescent="0.3">
      <c r="A22" s="136" t="s">
        <v>17</v>
      </c>
      <c r="B22" s="58">
        <v>24.18</v>
      </c>
      <c r="C22" s="32">
        <v>22.006168700549818</v>
      </c>
      <c r="D22" s="60">
        <f t="shared" si="0"/>
        <v>-2.1738312994501818</v>
      </c>
      <c r="E22" s="25">
        <v>7.4700000000000006</v>
      </c>
      <c r="F22" s="32">
        <v>9.306691699074694</v>
      </c>
      <c r="G22" s="60">
        <f t="shared" si="1"/>
        <v>1.8366916990746933</v>
      </c>
      <c r="H22" s="25">
        <v>25.56</v>
      </c>
      <c r="I22" s="98">
        <v>23.199678154753922</v>
      </c>
      <c r="J22" s="45">
        <f t="shared" si="2"/>
        <v>-2.3603218452460766</v>
      </c>
      <c r="L22" s="11"/>
    </row>
    <row r="23" spans="1:12" x14ac:dyDescent="0.3">
      <c r="A23" s="134" t="s">
        <v>18</v>
      </c>
      <c r="B23" s="56">
        <v>12.35</v>
      </c>
      <c r="C23" s="31">
        <v>8.2606308339942647</v>
      </c>
      <c r="D23" s="59">
        <f t="shared" si="0"/>
        <v>-4.089369166005735</v>
      </c>
      <c r="E23" s="23">
        <v>30.67</v>
      </c>
      <c r="F23" s="31">
        <v>33.866146055762307</v>
      </c>
      <c r="G23" s="59">
        <f t="shared" si="1"/>
        <v>3.1961460557623056</v>
      </c>
      <c r="H23" s="23">
        <v>31.78</v>
      </c>
      <c r="I23" s="97">
        <v>30.675370630223902</v>
      </c>
      <c r="J23" s="44">
        <f t="shared" si="2"/>
        <v>-1.1046293697760987</v>
      </c>
      <c r="L23" s="8"/>
    </row>
    <row r="24" spans="1:12" s="15" customFormat="1" x14ac:dyDescent="0.3">
      <c r="A24" s="136" t="s">
        <v>19</v>
      </c>
      <c r="B24" s="58">
        <v>27.52</v>
      </c>
      <c r="C24" s="32">
        <v>24.426551820990543</v>
      </c>
      <c r="D24" s="60">
        <f t="shared" si="0"/>
        <v>-3.0934481790094566</v>
      </c>
      <c r="E24" s="25">
        <v>8.84</v>
      </c>
      <c r="F24" s="32">
        <v>10.027151015822488</v>
      </c>
      <c r="G24" s="60">
        <f t="shared" si="1"/>
        <v>1.1871510158224883</v>
      </c>
      <c r="H24" s="25">
        <v>27.46</v>
      </c>
      <c r="I24" s="98">
        <v>25.64366632337796</v>
      </c>
      <c r="J24" s="45">
        <f t="shared" si="2"/>
        <v>-1.8163336766220404</v>
      </c>
      <c r="L24" s="11"/>
    </row>
    <row r="25" spans="1:12" x14ac:dyDescent="0.3">
      <c r="A25" s="134" t="s">
        <v>20</v>
      </c>
      <c r="B25" s="56">
        <v>24.06</v>
      </c>
      <c r="C25" s="31">
        <v>21.197167989701782</v>
      </c>
      <c r="D25" s="59">
        <f t="shared" si="0"/>
        <v>-2.8628320102982165</v>
      </c>
      <c r="E25" s="23">
        <v>10.67</v>
      </c>
      <c r="F25" s="31">
        <v>15.543874704998927</v>
      </c>
      <c r="G25" s="59">
        <f t="shared" si="1"/>
        <v>4.8738747049989275</v>
      </c>
      <c r="H25" s="23">
        <v>24.65</v>
      </c>
      <c r="I25" s="97">
        <v>21.990989058142031</v>
      </c>
      <c r="J25" s="44">
        <f t="shared" si="2"/>
        <v>-2.6590109418579679</v>
      </c>
      <c r="L25" s="8"/>
    </row>
    <row r="26" spans="1:12" s="15" customFormat="1" x14ac:dyDescent="0.3">
      <c r="A26" s="136" t="s">
        <v>63</v>
      </c>
      <c r="B26" s="58">
        <v>17.8</v>
      </c>
      <c r="C26" s="32">
        <v>18.923681713433645</v>
      </c>
      <c r="D26" s="60">
        <f t="shared" si="0"/>
        <v>1.1236817134336441</v>
      </c>
      <c r="E26" s="25">
        <v>6.04</v>
      </c>
      <c r="F26" s="32">
        <v>6.506710044733631</v>
      </c>
      <c r="G26" s="60">
        <f t="shared" si="1"/>
        <v>0.46671004473363098</v>
      </c>
      <c r="H26" s="25">
        <v>27.83</v>
      </c>
      <c r="I26" s="98">
        <v>25.24061271519588</v>
      </c>
      <c r="J26" s="45">
        <f t="shared" si="2"/>
        <v>-2.5893872848041184</v>
      </c>
      <c r="L26" s="11"/>
    </row>
    <row r="27" spans="1:12" x14ac:dyDescent="0.3">
      <c r="A27" s="134" t="s">
        <v>21</v>
      </c>
      <c r="B27" s="56">
        <v>27.860000000000003</v>
      </c>
      <c r="C27" s="31">
        <v>26.143621164131055</v>
      </c>
      <c r="D27" s="59">
        <f t="shared" si="0"/>
        <v>-1.716378835868948</v>
      </c>
      <c r="E27" s="23">
        <v>8.4</v>
      </c>
      <c r="F27" s="31">
        <v>11.038994755698635</v>
      </c>
      <c r="G27" s="59">
        <f t="shared" si="1"/>
        <v>2.6389947556986346</v>
      </c>
      <c r="H27" s="23">
        <v>25.650000000000002</v>
      </c>
      <c r="I27" s="97">
        <v>22.311646502933694</v>
      </c>
      <c r="J27" s="44">
        <f t="shared" si="2"/>
        <v>-3.3383534970663078</v>
      </c>
      <c r="L27" s="8"/>
    </row>
    <row r="28" spans="1:12" s="15" customFormat="1" x14ac:dyDescent="0.3">
      <c r="A28" s="136" t="s">
        <v>22</v>
      </c>
      <c r="B28" s="58">
        <v>29.92</v>
      </c>
      <c r="C28" s="32">
        <v>25.366568914956012</v>
      </c>
      <c r="D28" s="60">
        <f t="shared" si="0"/>
        <v>-4.5534310850439894</v>
      </c>
      <c r="E28" s="25">
        <v>9.1199999999999992</v>
      </c>
      <c r="F28" s="32">
        <v>10.813782991202347</v>
      </c>
      <c r="G28" s="60">
        <f t="shared" si="1"/>
        <v>1.6937829912023474</v>
      </c>
      <c r="H28" s="25">
        <v>27.85</v>
      </c>
      <c r="I28" s="98">
        <v>21.700879765395893</v>
      </c>
      <c r="J28" s="45">
        <f t="shared" si="2"/>
        <v>-6.1491202346041085</v>
      </c>
      <c r="L28" s="11"/>
    </row>
    <row r="29" spans="1:12" x14ac:dyDescent="0.3">
      <c r="A29" s="134" t="s">
        <v>23</v>
      </c>
      <c r="B29" s="56">
        <v>23.41</v>
      </c>
      <c r="C29" s="31">
        <v>23.396400553760959</v>
      </c>
      <c r="D29" s="59">
        <f t="shared" si="0"/>
        <v>-1.3599446239041413E-2</v>
      </c>
      <c r="E29" s="23">
        <v>7.1099999999999994</v>
      </c>
      <c r="F29" s="31">
        <v>8.3910167666512834</v>
      </c>
      <c r="G29" s="59">
        <f t="shared" si="1"/>
        <v>1.2810167666512839</v>
      </c>
      <c r="H29" s="23">
        <v>31.55</v>
      </c>
      <c r="I29" s="97">
        <v>28.580218427934163</v>
      </c>
      <c r="J29" s="44">
        <f t="shared" si="2"/>
        <v>-2.9697815720658376</v>
      </c>
      <c r="L29" s="8"/>
    </row>
    <row r="30" spans="1:12" s="15" customFormat="1" x14ac:dyDescent="0.3">
      <c r="A30" s="136" t="s">
        <v>53</v>
      </c>
      <c r="B30" s="108" t="s">
        <v>55</v>
      </c>
      <c r="C30" s="32">
        <v>23.968929165896061</v>
      </c>
      <c r="D30" s="103" t="s">
        <v>55</v>
      </c>
      <c r="E30" s="65" t="s">
        <v>55</v>
      </c>
      <c r="F30" s="32">
        <v>9.8390974662474573</v>
      </c>
      <c r="G30" s="103" t="s">
        <v>55</v>
      </c>
      <c r="H30" s="65" t="s">
        <v>55</v>
      </c>
      <c r="I30" s="98">
        <v>37.007582763084891</v>
      </c>
      <c r="J30" s="105" t="s">
        <v>55</v>
      </c>
      <c r="L30" s="11"/>
    </row>
    <row r="31" spans="1:12" x14ac:dyDescent="0.3">
      <c r="A31" s="134" t="s">
        <v>24</v>
      </c>
      <c r="B31" s="56">
        <v>24.86</v>
      </c>
      <c r="C31" s="31">
        <v>22.958607993348775</v>
      </c>
      <c r="D31" s="59">
        <f t="shared" si="0"/>
        <v>-1.9013920066512249</v>
      </c>
      <c r="E31" s="23">
        <v>8.58</v>
      </c>
      <c r="F31" s="31">
        <v>9.8580675812102854</v>
      </c>
      <c r="G31" s="59">
        <f t="shared" si="1"/>
        <v>1.2780675812102853</v>
      </c>
      <c r="H31" s="23">
        <v>32.200000000000003</v>
      </c>
      <c r="I31" s="97">
        <v>29.378229110992336</v>
      </c>
      <c r="J31" s="44">
        <f t="shared" si="2"/>
        <v>-2.8217708890076665</v>
      </c>
      <c r="L31" s="8"/>
    </row>
    <row r="32" spans="1:12" s="15" customFormat="1" x14ac:dyDescent="0.3">
      <c r="A32" s="136" t="s">
        <v>25</v>
      </c>
      <c r="B32" s="58">
        <v>19.73</v>
      </c>
      <c r="C32" s="32">
        <v>14.248275862068965</v>
      </c>
      <c r="D32" s="60">
        <f t="shared" si="0"/>
        <v>-5.4817241379310353</v>
      </c>
      <c r="E32" s="25">
        <v>8.43</v>
      </c>
      <c r="F32" s="32">
        <v>10.551724137931034</v>
      </c>
      <c r="G32" s="60">
        <f t="shared" si="1"/>
        <v>2.1217241379310341</v>
      </c>
      <c r="H32" s="25">
        <v>31.11</v>
      </c>
      <c r="I32" s="98">
        <v>47.062068965517241</v>
      </c>
      <c r="J32" s="45">
        <f t="shared" si="2"/>
        <v>15.952068965517242</v>
      </c>
      <c r="L32" s="11"/>
    </row>
    <row r="33" spans="1:12" x14ac:dyDescent="0.3">
      <c r="A33" s="134" t="s">
        <v>26</v>
      </c>
      <c r="B33" s="56">
        <v>23.63</v>
      </c>
      <c r="C33" s="31">
        <v>20.693460866366227</v>
      </c>
      <c r="D33" s="59">
        <f t="shared" si="0"/>
        <v>-2.9365391336337723</v>
      </c>
      <c r="E33" s="23">
        <v>6.97</v>
      </c>
      <c r="F33" s="31">
        <v>9.2614733744136846</v>
      </c>
      <c r="G33" s="59">
        <f t="shared" si="1"/>
        <v>2.2914733744136848</v>
      </c>
      <c r="H33" s="23">
        <v>26.72</v>
      </c>
      <c r="I33" s="97">
        <v>21.603973144486343</v>
      </c>
      <c r="J33" s="44">
        <f t="shared" si="2"/>
        <v>-5.1160268555136561</v>
      </c>
      <c r="L33" s="8"/>
    </row>
    <row r="34" spans="1:12" s="15" customFormat="1" x14ac:dyDescent="0.3">
      <c r="A34" s="136" t="s">
        <v>27</v>
      </c>
      <c r="B34" s="58">
        <v>11.86</v>
      </c>
      <c r="C34" s="32">
        <v>9.5060287825748748</v>
      </c>
      <c r="D34" s="60">
        <f t="shared" si="0"/>
        <v>-2.3539712174251246</v>
      </c>
      <c r="E34" s="25">
        <v>8.6199999999999992</v>
      </c>
      <c r="F34" s="32">
        <v>13.309996110462855</v>
      </c>
      <c r="G34" s="60">
        <f t="shared" si="1"/>
        <v>4.6899961104628556</v>
      </c>
      <c r="H34" s="25">
        <v>43.84</v>
      </c>
      <c r="I34" s="98">
        <v>47.195643718397513</v>
      </c>
      <c r="J34" s="45">
        <f t="shared" si="2"/>
        <v>3.3556437183975092</v>
      </c>
      <c r="L34" s="11"/>
    </row>
    <row r="35" spans="1:12" x14ac:dyDescent="0.3">
      <c r="A35" s="134" t="s">
        <v>28</v>
      </c>
      <c r="B35" s="56">
        <v>26.039999999999996</v>
      </c>
      <c r="C35" s="26" t="s">
        <v>55</v>
      </c>
      <c r="D35" s="104" t="s">
        <v>55</v>
      </c>
      <c r="E35" s="23">
        <v>10.4</v>
      </c>
      <c r="F35" s="26" t="s">
        <v>55</v>
      </c>
      <c r="G35" s="104" t="s">
        <v>55</v>
      </c>
      <c r="H35" s="23">
        <v>33.700000000000003</v>
      </c>
      <c r="I35" s="85" t="s">
        <v>55</v>
      </c>
      <c r="J35" s="106" t="s">
        <v>55</v>
      </c>
      <c r="L35" s="8"/>
    </row>
    <row r="36" spans="1:12" s="15" customFormat="1" x14ac:dyDescent="0.3">
      <c r="A36" s="136" t="s">
        <v>29</v>
      </c>
      <c r="B36" s="58">
        <v>25.21</v>
      </c>
      <c r="C36" s="32">
        <v>22.561720850647763</v>
      </c>
      <c r="D36" s="60">
        <f t="shared" si="0"/>
        <v>-2.6482791493522377</v>
      </c>
      <c r="E36" s="25">
        <v>8.1</v>
      </c>
      <c r="F36" s="32">
        <v>8.9383198891876479</v>
      </c>
      <c r="G36" s="60">
        <f t="shared" si="1"/>
        <v>0.83831988918764822</v>
      </c>
      <c r="H36" s="25">
        <v>31.39</v>
      </c>
      <c r="I36" s="98">
        <v>27.523832803715475</v>
      </c>
      <c r="J36" s="45">
        <f t="shared" si="2"/>
        <v>-3.8661671962845254</v>
      </c>
      <c r="L36" s="11"/>
    </row>
    <row r="37" spans="1:12" x14ac:dyDescent="0.3">
      <c r="A37" s="134" t="s">
        <v>30</v>
      </c>
      <c r="B37" s="56">
        <v>25.259999999999998</v>
      </c>
      <c r="C37" s="31">
        <v>22.10828815884005</v>
      </c>
      <c r="D37" s="59">
        <f t="shared" si="0"/>
        <v>-3.1517118411599476</v>
      </c>
      <c r="E37" s="23">
        <v>10.54</v>
      </c>
      <c r="F37" s="31">
        <v>11.370909803409313</v>
      </c>
      <c r="G37" s="59">
        <f t="shared" si="1"/>
        <v>0.83090980340931431</v>
      </c>
      <c r="H37" s="23">
        <v>30.48</v>
      </c>
      <c r="I37" s="97">
        <v>26.464633270197897</v>
      </c>
      <c r="J37" s="44">
        <f t="shared" si="2"/>
        <v>-4.0153667298021034</v>
      </c>
      <c r="L37" s="8"/>
    </row>
    <row r="38" spans="1:12" s="15" customFormat="1" x14ac:dyDescent="0.3">
      <c r="A38" s="136" t="s">
        <v>31</v>
      </c>
      <c r="B38" s="58">
        <v>36.67</v>
      </c>
      <c r="C38" s="32">
        <v>32.759285438889599</v>
      </c>
      <c r="D38" s="60">
        <f t="shared" si="0"/>
        <v>-3.9107145611104031</v>
      </c>
      <c r="E38" s="25">
        <v>9.6300000000000008</v>
      </c>
      <c r="F38" s="32">
        <v>13.147410358565736</v>
      </c>
      <c r="G38" s="60">
        <f t="shared" si="1"/>
        <v>3.5174103585657353</v>
      </c>
      <c r="H38" s="25">
        <v>28.78</v>
      </c>
      <c r="I38" s="98">
        <v>24.881120678576018</v>
      </c>
      <c r="J38" s="45">
        <f t="shared" si="2"/>
        <v>-3.8988793214239834</v>
      </c>
      <c r="L38" s="11"/>
    </row>
    <row r="39" spans="1:12" x14ac:dyDescent="0.3">
      <c r="A39" s="134" t="s">
        <v>32</v>
      </c>
      <c r="B39" s="56">
        <v>17.98</v>
      </c>
      <c r="C39" s="31">
        <v>13.233264320220842</v>
      </c>
      <c r="D39" s="59">
        <f t="shared" si="0"/>
        <v>-4.7467356797791584</v>
      </c>
      <c r="E39" s="23">
        <v>8.43</v>
      </c>
      <c r="F39" s="31">
        <v>9.0982286634460543</v>
      </c>
      <c r="G39" s="59">
        <f t="shared" si="1"/>
        <v>0.66822866344605458</v>
      </c>
      <c r="H39" s="23">
        <v>35.18</v>
      </c>
      <c r="I39" s="97">
        <v>38.986657464918331</v>
      </c>
      <c r="J39" s="44">
        <f t="shared" si="2"/>
        <v>3.8066574649183309</v>
      </c>
      <c r="L39" s="8"/>
    </row>
    <row r="40" spans="1:12" s="15" customFormat="1" x14ac:dyDescent="0.3">
      <c r="A40" s="136" t="s">
        <v>56</v>
      </c>
      <c r="B40" s="58">
        <v>7.64</v>
      </c>
      <c r="C40" s="32">
        <v>5.9720372836218374</v>
      </c>
      <c r="D40" s="60">
        <f t="shared" si="0"/>
        <v>-1.6679627163781623</v>
      </c>
      <c r="E40" s="25">
        <v>23.31</v>
      </c>
      <c r="F40" s="32">
        <v>22.603195739014648</v>
      </c>
      <c r="G40" s="60">
        <f t="shared" si="1"/>
        <v>-0.70680426098535065</v>
      </c>
      <c r="H40" s="25">
        <v>37.35</v>
      </c>
      <c r="I40" s="98">
        <v>39.260985352862846</v>
      </c>
      <c r="J40" s="45">
        <f t="shared" si="2"/>
        <v>1.9109853528628449</v>
      </c>
      <c r="L40" s="11"/>
    </row>
    <row r="41" spans="1:12" x14ac:dyDescent="0.3">
      <c r="A41" s="134" t="s">
        <v>33</v>
      </c>
      <c r="B41" s="56">
        <v>29.34</v>
      </c>
      <c r="C41" s="31">
        <v>25.88320864505403</v>
      </c>
      <c r="D41" s="59">
        <f t="shared" si="0"/>
        <v>-3.4567913549459703</v>
      </c>
      <c r="E41" s="23">
        <v>9.3000000000000007</v>
      </c>
      <c r="F41" s="31">
        <v>11.253117206982544</v>
      </c>
      <c r="G41" s="59">
        <f t="shared" si="1"/>
        <v>1.9531172069825438</v>
      </c>
      <c r="H41" s="23">
        <v>26.52</v>
      </c>
      <c r="I41" s="97">
        <v>23.981712385702412</v>
      </c>
      <c r="J41" s="44">
        <f t="shared" si="2"/>
        <v>-2.5382876142975874</v>
      </c>
      <c r="L41" s="8"/>
    </row>
    <row r="42" spans="1:12" s="15" customFormat="1" x14ac:dyDescent="0.3">
      <c r="A42" s="136" t="s">
        <v>34</v>
      </c>
      <c r="B42" s="58">
        <v>22.68</v>
      </c>
      <c r="C42" s="32">
        <v>19.433288710397147</v>
      </c>
      <c r="D42" s="60">
        <f t="shared" si="0"/>
        <v>-3.2467112896028532</v>
      </c>
      <c r="E42" s="25">
        <v>8.08</v>
      </c>
      <c r="F42" s="32">
        <v>8.5676037483266398</v>
      </c>
      <c r="G42" s="60">
        <f t="shared" si="1"/>
        <v>0.48760374832663977</v>
      </c>
      <c r="H42" s="25">
        <v>28.89</v>
      </c>
      <c r="I42" s="98">
        <v>28.357875948237393</v>
      </c>
      <c r="J42" s="45">
        <f t="shared" si="2"/>
        <v>-0.53212405176260802</v>
      </c>
      <c r="L42" s="11"/>
    </row>
    <row r="43" spans="1:12" x14ac:dyDescent="0.3">
      <c r="A43" s="134" t="s">
        <v>35</v>
      </c>
      <c r="B43" s="56">
        <v>20.059999999999999</v>
      </c>
      <c r="C43" s="31">
        <v>20.123839009287924</v>
      </c>
      <c r="D43" s="59">
        <f t="shared" si="0"/>
        <v>6.3839009287924853E-2</v>
      </c>
      <c r="E43" s="23">
        <v>5.17</v>
      </c>
      <c r="F43" s="31">
        <v>4.1989164086687305</v>
      </c>
      <c r="G43" s="59">
        <f t="shared" si="1"/>
        <v>-0.97108359133126942</v>
      </c>
      <c r="H43" s="23">
        <v>33.130000000000003</v>
      </c>
      <c r="I43" s="97">
        <v>29.353715170278637</v>
      </c>
      <c r="J43" s="44">
        <f t="shared" si="2"/>
        <v>-3.7762848297213658</v>
      </c>
      <c r="L43" s="8"/>
    </row>
    <row r="44" spans="1:12" s="15" customFormat="1" x14ac:dyDescent="0.3">
      <c r="A44" s="136" t="s">
        <v>36</v>
      </c>
      <c r="B44" s="58">
        <v>13.48</v>
      </c>
      <c r="C44" s="32">
        <v>14.967934035730647</v>
      </c>
      <c r="D44" s="60">
        <f t="shared" si="0"/>
        <v>1.4879340357306461</v>
      </c>
      <c r="E44" s="25">
        <v>27.38</v>
      </c>
      <c r="F44" s="32">
        <v>28.189418231791112</v>
      </c>
      <c r="G44" s="60">
        <f t="shared" si="1"/>
        <v>0.80941823179111339</v>
      </c>
      <c r="H44" s="25">
        <v>22.84</v>
      </c>
      <c r="I44" s="98">
        <v>20.808520384791571</v>
      </c>
      <c r="J44" s="45">
        <f t="shared" si="2"/>
        <v>-2.0314796152084291</v>
      </c>
      <c r="L44" s="11"/>
    </row>
    <row r="45" spans="1:12" x14ac:dyDescent="0.3">
      <c r="A45" s="134" t="s">
        <v>37</v>
      </c>
      <c r="B45" s="56">
        <v>20.88</v>
      </c>
      <c r="C45" s="31">
        <v>18.043621943159284</v>
      </c>
      <c r="D45" s="59">
        <f t="shared" si="0"/>
        <v>-2.8363780568407151</v>
      </c>
      <c r="E45" s="23">
        <v>21.37</v>
      </c>
      <c r="F45" s="31">
        <v>24.713092591479903</v>
      </c>
      <c r="G45" s="59">
        <f t="shared" si="1"/>
        <v>3.3430925914799019</v>
      </c>
      <c r="H45" s="23">
        <v>23.87</v>
      </c>
      <c r="I45" s="97">
        <v>20.416992128822926</v>
      </c>
      <c r="J45" s="44">
        <f t="shared" si="2"/>
        <v>-3.4530078711770749</v>
      </c>
      <c r="L45" s="8"/>
    </row>
    <row r="46" spans="1:12" s="15" customFormat="1" x14ac:dyDescent="0.3">
      <c r="A46" s="136" t="s">
        <v>52</v>
      </c>
      <c r="B46" s="108" t="s">
        <v>55</v>
      </c>
      <c r="C46" s="32">
        <v>25.007484283005688</v>
      </c>
      <c r="D46" s="103" t="s">
        <v>55</v>
      </c>
      <c r="E46" s="65" t="s">
        <v>55</v>
      </c>
      <c r="F46" s="32">
        <v>12.284203173335994</v>
      </c>
      <c r="G46" s="103" t="s">
        <v>55</v>
      </c>
      <c r="H46" s="65" t="s">
        <v>55</v>
      </c>
      <c r="I46" s="98">
        <v>26.983334996507335</v>
      </c>
      <c r="J46" s="105" t="s">
        <v>55</v>
      </c>
      <c r="L46" s="11"/>
    </row>
    <row r="47" spans="1:12" x14ac:dyDescent="0.3">
      <c r="A47" s="134" t="s">
        <v>38</v>
      </c>
      <c r="B47" s="56">
        <v>20.99</v>
      </c>
      <c r="C47" s="31">
        <v>21.071076552403902</v>
      </c>
      <c r="D47" s="59">
        <f t="shared" si="0"/>
        <v>8.1076552403903435E-2</v>
      </c>
      <c r="E47" s="23">
        <v>7.79</v>
      </c>
      <c r="F47" s="31">
        <v>10.349359325375096</v>
      </c>
      <c r="G47" s="59">
        <f t="shared" si="1"/>
        <v>2.5593593253750955</v>
      </c>
      <c r="H47" s="23">
        <v>29.630000000000003</v>
      </c>
      <c r="I47" s="97">
        <v>34.454057605957729</v>
      </c>
      <c r="J47" s="44">
        <f t="shared" si="2"/>
        <v>4.8240576059577265</v>
      </c>
      <c r="L47" s="8"/>
    </row>
    <row r="48" spans="1:12" s="15" customFormat="1" x14ac:dyDescent="0.3">
      <c r="A48" s="136" t="s">
        <v>39</v>
      </c>
      <c r="B48" s="58">
        <v>31.16</v>
      </c>
      <c r="C48" s="32">
        <v>22.235205168740119</v>
      </c>
      <c r="D48" s="60">
        <f t="shared" si="0"/>
        <v>-8.9247948312598808</v>
      </c>
      <c r="E48" s="25">
        <v>10.050000000000001</v>
      </c>
      <c r="F48" s="32">
        <v>11.595298645955049</v>
      </c>
      <c r="G48" s="60">
        <f t="shared" si="1"/>
        <v>1.5452986459550484</v>
      </c>
      <c r="H48" s="25">
        <v>31.010000000000005</v>
      </c>
      <c r="I48" s="98">
        <v>41.23307443810571</v>
      </c>
      <c r="J48" s="45">
        <f t="shared" si="2"/>
        <v>10.223074438105705</v>
      </c>
      <c r="L48" s="11"/>
    </row>
    <row r="49" spans="1:12" x14ac:dyDescent="0.3">
      <c r="A49" s="134" t="s">
        <v>40</v>
      </c>
      <c r="B49" s="56">
        <v>28.4</v>
      </c>
      <c r="C49" s="31">
        <v>24.275961936284652</v>
      </c>
      <c r="D49" s="59">
        <f t="shared" si="0"/>
        <v>-4.1240380637153464</v>
      </c>
      <c r="E49" s="23">
        <v>8.92</v>
      </c>
      <c r="F49" s="31">
        <v>10.136532892014895</v>
      </c>
      <c r="G49" s="59">
        <f t="shared" si="1"/>
        <v>1.2165328920148948</v>
      </c>
      <c r="H49" s="23">
        <v>30.4</v>
      </c>
      <c r="I49" s="97">
        <v>26.913529168390564</v>
      </c>
      <c r="J49" s="44">
        <f t="shared" si="2"/>
        <v>-3.4864708316094344</v>
      </c>
      <c r="L49" s="8"/>
    </row>
    <row r="50" spans="1:12" s="15" customFormat="1" x14ac:dyDescent="0.3">
      <c r="A50" s="136" t="s">
        <v>41</v>
      </c>
      <c r="B50" s="58">
        <v>32.36</v>
      </c>
      <c r="C50" s="28" t="s">
        <v>55</v>
      </c>
      <c r="D50" s="103" t="s">
        <v>55</v>
      </c>
      <c r="E50" s="25">
        <v>10.31</v>
      </c>
      <c r="F50" s="28" t="s">
        <v>55</v>
      </c>
      <c r="G50" s="103" t="s">
        <v>55</v>
      </c>
      <c r="H50" s="25">
        <v>28.449999999999996</v>
      </c>
      <c r="I50" s="86" t="s">
        <v>55</v>
      </c>
      <c r="J50" s="105" t="s">
        <v>55</v>
      </c>
      <c r="L50" s="11"/>
    </row>
    <row r="51" spans="1:12" x14ac:dyDescent="0.3">
      <c r="A51" s="134" t="s">
        <v>42</v>
      </c>
      <c r="B51" s="56">
        <v>27.22</v>
      </c>
      <c r="C51" s="31">
        <v>23.095802301963438</v>
      </c>
      <c r="D51" s="59">
        <f t="shared" si="0"/>
        <v>-4.1241976980365607</v>
      </c>
      <c r="E51" s="23">
        <v>8.1999999999999993</v>
      </c>
      <c r="F51" s="31">
        <v>9.6648612051455647</v>
      </c>
      <c r="G51" s="59">
        <f t="shared" si="1"/>
        <v>1.4648612051455654</v>
      </c>
      <c r="H51" s="23">
        <v>24.97</v>
      </c>
      <c r="I51" s="97">
        <v>21.724779959377116</v>
      </c>
      <c r="J51" s="44">
        <f t="shared" si="2"/>
        <v>-3.2452200406228826</v>
      </c>
      <c r="L51" s="8"/>
    </row>
    <row r="52" spans="1:12" s="15" customFormat="1" x14ac:dyDescent="0.3">
      <c r="A52" s="136" t="s">
        <v>43</v>
      </c>
      <c r="B52" s="58">
        <v>27.96</v>
      </c>
      <c r="C52" s="32">
        <v>25.521038143924496</v>
      </c>
      <c r="D52" s="60">
        <f t="shared" si="0"/>
        <v>-2.4389618560755046</v>
      </c>
      <c r="E52" s="25">
        <v>10.25</v>
      </c>
      <c r="F52" s="32">
        <v>10.519071962249312</v>
      </c>
      <c r="G52" s="60">
        <f t="shared" si="1"/>
        <v>0.26907196224931162</v>
      </c>
      <c r="H52" s="25">
        <v>31.540000000000003</v>
      </c>
      <c r="I52" s="98">
        <v>28.725914274478964</v>
      </c>
      <c r="J52" s="45">
        <f t="shared" si="2"/>
        <v>-2.8140857255210392</v>
      </c>
      <c r="L52" s="11"/>
    </row>
    <row r="53" spans="1:12" x14ac:dyDescent="0.3">
      <c r="A53" s="134" t="s">
        <v>44</v>
      </c>
      <c r="B53" s="56">
        <v>31.17</v>
      </c>
      <c r="C53" s="31">
        <v>25.778732545649842</v>
      </c>
      <c r="D53" s="59">
        <f t="shared" si="0"/>
        <v>-5.3912674543501602</v>
      </c>
      <c r="E53" s="23">
        <v>8.85</v>
      </c>
      <c r="F53" s="31">
        <v>11.526584317937703</v>
      </c>
      <c r="G53" s="59">
        <f t="shared" si="1"/>
        <v>2.6765843179377029</v>
      </c>
      <c r="H53" s="23">
        <v>27.449999999999996</v>
      </c>
      <c r="I53" s="97">
        <v>23.939312567132117</v>
      </c>
      <c r="J53" s="44">
        <f t="shared" si="2"/>
        <v>-3.5106874328678792</v>
      </c>
      <c r="L53" s="8"/>
    </row>
    <row r="54" spans="1:12" s="15" customFormat="1" x14ac:dyDescent="0.3">
      <c r="A54" s="136" t="s">
        <v>45</v>
      </c>
      <c r="B54" s="58">
        <v>19.690000000000001</v>
      </c>
      <c r="C54" s="32">
        <v>10.568217296284734</v>
      </c>
      <c r="D54" s="60">
        <f t="shared" si="0"/>
        <v>-9.121782703715267</v>
      </c>
      <c r="E54" s="25">
        <v>8.2100000000000009</v>
      </c>
      <c r="F54" s="32">
        <v>10.365282547611613</v>
      </c>
      <c r="G54" s="60">
        <f t="shared" si="1"/>
        <v>2.1552825476116126</v>
      </c>
      <c r="H54" s="25">
        <v>34.31</v>
      </c>
      <c r="I54" s="98">
        <v>51.342491414299097</v>
      </c>
      <c r="J54" s="45">
        <f t="shared" si="2"/>
        <v>17.032491414299095</v>
      </c>
      <c r="L54" s="11"/>
    </row>
    <row r="55" spans="1:12" x14ac:dyDescent="0.3">
      <c r="A55" s="134" t="s">
        <v>46</v>
      </c>
      <c r="B55" s="56">
        <v>30.010000000000005</v>
      </c>
      <c r="C55" s="31">
        <v>23.115015974440894</v>
      </c>
      <c r="D55" s="59">
        <f t="shared" si="0"/>
        <v>-6.8949840255591113</v>
      </c>
      <c r="E55" s="23">
        <v>8.52</v>
      </c>
      <c r="F55" s="31">
        <v>10.399361022364218</v>
      </c>
      <c r="G55" s="59">
        <f t="shared" si="1"/>
        <v>1.8793610223642183</v>
      </c>
      <c r="H55" s="23">
        <v>27.93</v>
      </c>
      <c r="I55" s="97">
        <v>28.594249201277954</v>
      </c>
      <c r="J55" s="44">
        <f t="shared" si="2"/>
        <v>0.66424920127795417</v>
      </c>
      <c r="L55" s="8"/>
    </row>
    <row r="56" spans="1:12" s="15" customFormat="1" x14ac:dyDescent="0.3">
      <c r="A56" s="136" t="s">
        <v>47</v>
      </c>
      <c r="B56" s="58">
        <v>30.64</v>
      </c>
      <c r="C56" s="32">
        <v>25.82053598313761</v>
      </c>
      <c r="D56" s="60">
        <f t="shared" si="0"/>
        <v>-4.8194640168623906</v>
      </c>
      <c r="E56" s="25">
        <v>9.73</v>
      </c>
      <c r="F56" s="32">
        <v>11.133694670280036</v>
      </c>
      <c r="G56" s="60">
        <f t="shared" si="1"/>
        <v>1.4036946702800357</v>
      </c>
      <c r="H56" s="25">
        <v>25.790000000000003</v>
      </c>
      <c r="I56" s="98">
        <v>23.652514302920807</v>
      </c>
      <c r="J56" s="45">
        <f t="shared" si="2"/>
        <v>-2.137485697079196</v>
      </c>
      <c r="L56" s="11"/>
    </row>
    <row r="57" spans="1:12" x14ac:dyDescent="0.3">
      <c r="A57" s="134" t="s">
        <v>48</v>
      </c>
      <c r="B57" s="56">
        <v>29.92</v>
      </c>
      <c r="C57" s="31">
        <v>27.067374895163542</v>
      </c>
      <c r="D57" s="59">
        <f t="shared" si="0"/>
        <v>-2.8526251048364593</v>
      </c>
      <c r="E57" s="23">
        <v>9.33</v>
      </c>
      <c r="F57" s="31">
        <v>10.998043052837573</v>
      </c>
      <c r="G57" s="59">
        <f t="shared" si="1"/>
        <v>1.6680430528375734</v>
      </c>
      <c r="H57" s="23">
        <v>28.83</v>
      </c>
      <c r="I57" s="97">
        <v>25.339670114621192</v>
      </c>
      <c r="J57" s="44">
        <f t="shared" si="2"/>
        <v>-3.4903298853788058</v>
      </c>
      <c r="L57" s="8"/>
    </row>
    <row r="58" spans="1:12" s="15" customFormat="1" x14ac:dyDescent="0.3">
      <c r="A58" s="136" t="s">
        <v>49</v>
      </c>
      <c r="B58" s="58">
        <v>29.09</v>
      </c>
      <c r="C58" s="32">
        <v>22.068876563910745</v>
      </c>
      <c r="D58" s="60">
        <f t="shared" si="0"/>
        <v>-7.0211234360892547</v>
      </c>
      <c r="E58" s="25">
        <v>9.4600000000000009</v>
      </c>
      <c r="F58" s="32">
        <v>9.2996259512446784</v>
      </c>
      <c r="G58" s="60">
        <f t="shared" si="1"/>
        <v>-0.16037404875532246</v>
      </c>
      <c r="H58" s="25">
        <v>30.049999999999997</v>
      </c>
      <c r="I58" s="98">
        <v>28.866245324390562</v>
      </c>
      <c r="J58" s="45">
        <f t="shared" si="2"/>
        <v>-1.1837546756094355</v>
      </c>
      <c r="L58" s="11"/>
    </row>
    <row r="59" spans="1:12" x14ac:dyDescent="0.3">
      <c r="A59" s="134" t="s">
        <v>57</v>
      </c>
      <c r="B59" s="56">
        <v>30.28</v>
      </c>
      <c r="C59" s="31">
        <v>29.143299168439373</v>
      </c>
      <c r="D59" s="59">
        <f t="shared" si="0"/>
        <v>-1.1367008315606277</v>
      </c>
      <c r="E59" s="23">
        <v>10.1</v>
      </c>
      <c r="F59" s="31">
        <v>12.076967704505897</v>
      </c>
      <c r="G59" s="59">
        <f t="shared" si="1"/>
        <v>1.9769677045058973</v>
      </c>
      <c r="H59" s="23">
        <v>26.94</v>
      </c>
      <c r="I59" s="97">
        <v>24.327982982015083</v>
      </c>
      <c r="J59" s="44">
        <f t="shared" si="2"/>
        <v>-2.6120170179849183</v>
      </c>
      <c r="L59" s="8"/>
    </row>
    <row r="60" spans="1:12" s="15" customFormat="1" x14ac:dyDescent="0.3">
      <c r="A60" s="136" t="s">
        <v>50</v>
      </c>
      <c r="B60" s="58">
        <v>27.54</v>
      </c>
      <c r="C60" s="32">
        <v>21.006723605306195</v>
      </c>
      <c r="D60" s="60">
        <f t="shared" si="0"/>
        <v>-6.5332763946938037</v>
      </c>
      <c r="E60" s="25">
        <v>10.19</v>
      </c>
      <c r="F60" s="32">
        <v>11.339269489369434</v>
      </c>
      <c r="G60" s="60">
        <f t="shared" si="1"/>
        <v>1.1492694893694342</v>
      </c>
      <c r="H60" s="25">
        <v>33.15</v>
      </c>
      <c r="I60" s="98">
        <v>37.561330183536249</v>
      </c>
      <c r="J60" s="45">
        <f t="shared" si="2"/>
        <v>4.4113301835362506</v>
      </c>
      <c r="L60" s="11"/>
    </row>
    <row r="61" spans="1:12" x14ac:dyDescent="0.3">
      <c r="A61" s="134" t="s">
        <v>51</v>
      </c>
      <c r="B61" s="56">
        <v>34.83</v>
      </c>
      <c r="C61" s="31">
        <v>29.414243573535607</v>
      </c>
      <c r="D61" s="59">
        <f t="shared" si="0"/>
        <v>-5.4157564264643909</v>
      </c>
      <c r="E61" s="23">
        <v>9.4600000000000009</v>
      </c>
      <c r="F61" s="31">
        <v>10.886360443882568</v>
      </c>
      <c r="G61" s="59">
        <f t="shared" si="1"/>
        <v>1.426360443882567</v>
      </c>
      <c r="H61" s="23">
        <v>28.74</v>
      </c>
      <c r="I61" s="97">
        <v>28.332630987498241</v>
      </c>
      <c r="J61" s="44">
        <f t="shared" si="2"/>
        <v>-0.40736901250175706</v>
      </c>
      <c r="L61" s="8"/>
    </row>
    <row r="62" spans="1:12" x14ac:dyDescent="0.3">
      <c r="A62" s="147" t="s">
        <v>54</v>
      </c>
      <c r="B62" s="150">
        <v>24.8</v>
      </c>
      <c r="C62" s="33">
        <v>21.508597158275641</v>
      </c>
      <c r="D62" s="99">
        <f t="shared" si="0"/>
        <v>-3.2914028417243593</v>
      </c>
      <c r="E62" s="29">
        <v>14.8</v>
      </c>
      <c r="F62" s="99">
        <v>12.578889817556979</v>
      </c>
      <c r="G62" s="101">
        <f t="shared" si="1"/>
        <v>-2.2211101824430219</v>
      </c>
      <c r="H62" s="29">
        <v>29.9</v>
      </c>
      <c r="I62" s="100">
        <v>29.007940917384506</v>
      </c>
      <c r="J62" s="102">
        <f t="shared" si="2"/>
        <v>-0.89205908261549283</v>
      </c>
      <c r="L62" s="8"/>
    </row>
    <row r="63" spans="1:12" x14ac:dyDescent="0.3">
      <c r="A63" s="123"/>
    </row>
    <row r="64" spans="1:12" x14ac:dyDescent="0.3">
      <c r="A64" s="124" t="s">
        <v>58</v>
      </c>
      <c r="B64" s="126"/>
      <c r="C64" s="126"/>
      <c r="D64" s="126"/>
      <c r="E64" s="126"/>
      <c r="F64" s="126"/>
      <c r="G64" s="126"/>
      <c r="H64" s="126"/>
      <c r="I64" s="126"/>
      <c r="J64" s="126"/>
    </row>
    <row r="65" spans="1:10" x14ac:dyDescent="0.3">
      <c r="A65" s="124" t="s">
        <v>106</v>
      </c>
      <c r="B65" s="126"/>
      <c r="C65" s="126"/>
      <c r="D65" s="126"/>
      <c r="E65" s="126"/>
      <c r="F65" s="126"/>
      <c r="G65" s="126"/>
      <c r="H65" s="126"/>
      <c r="I65" s="126"/>
      <c r="J65" s="126"/>
    </row>
    <row r="66" spans="1:10" x14ac:dyDescent="0.3">
      <c r="A66" s="125" t="s">
        <v>73</v>
      </c>
      <c r="B66" s="126"/>
      <c r="C66" s="126"/>
      <c r="D66" s="126"/>
      <c r="E66" s="126"/>
      <c r="F66" s="126"/>
      <c r="G66" s="126"/>
      <c r="H66" s="126"/>
      <c r="I66" s="126"/>
      <c r="J66" s="126"/>
    </row>
    <row r="67" spans="1:10" x14ac:dyDescent="0.3">
      <c r="A67" s="6"/>
    </row>
    <row r="69" spans="1:10" x14ac:dyDescent="0.3">
      <c r="B69" s="13"/>
      <c r="C69" s="13"/>
      <c r="D69" s="13"/>
      <c r="E69" s="13"/>
      <c r="F69" s="13"/>
      <c r="G69" s="13"/>
      <c r="H69" s="13"/>
      <c r="I69" s="13"/>
      <c r="J69" s="13"/>
    </row>
    <row r="70" spans="1:10" x14ac:dyDescent="0.3">
      <c r="B70" s="13"/>
      <c r="C70" s="13"/>
      <c r="D70" s="13"/>
      <c r="E70" s="13"/>
      <c r="F70" s="13"/>
      <c r="G70" s="13"/>
      <c r="H70" s="13"/>
      <c r="I70" s="13"/>
      <c r="J70" s="13"/>
    </row>
    <row r="71" spans="1:10" x14ac:dyDescent="0.3">
      <c r="B71" s="13"/>
      <c r="C71" s="13"/>
      <c r="D71" s="13"/>
      <c r="E71" s="13"/>
      <c r="F71" s="13"/>
      <c r="G71" s="13"/>
      <c r="H71" s="13"/>
      <c r="I71" s="13"/>
      <c r="J71" s="13"/>
    </row>
    <row r="72" spans="1:10" x14ac:dyDescent="0.3">
      <c r="B72" s="13"/>
      <c r="C72" s="13"/>
      <c r="D72" s="13"/>
      <c r="E72" s="13"/>
      <c r="F72" s="13"/>
      <c r="G72" s="13"/>
      <c r="H72" s="13"/>
      <c r="I72" s="13"/>
      <c r="J72" s="13"/>
    </row>
    <row r="73" spans="1:10" x14ac:dyDescent="0.3"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3">
      <c r="B74" s="13"/>
      <c r="C74" s="13"/>
      <c r="D74" s="13"/>
      <c r="E74" s="13"/>
      <c r="F74" s="13"/>
      <c r="G74" s="13"/>
      <c r="H74" s="13"/>
      <c r="I74" s="13"/>
      <c r="J74" s="13"/>
    </row>
    <row r="75" spans="1:10" x14ac:dyDescent="0.3"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3">
      <c r="B76" s="13"/>
      <c r="C76" s="13"/>
      <c r="D76" s="13"/>
      <c r="E76" s="13"/>
      <c r="F76" s="13"/>
      <c r="G76" s="13"/>
      <c r="H76" s="13"/>
      <c r="I76" s="13"/>
      <c r="J76" s="13"/>
    </row>
    <row r="77" spans="1:10" x14ac:dyDescent="0.3">
      <c r="B77" s="13"/>
      <c r="C77" s="13"/>
      <c r="D77" s="13"/>
      <c r="E77" s="13"/>
      <c r="F77" s="13"/>
      <c r="G77" s="13"/>
      <c r="H77" s="13"/>
      <c r="I77" s="13"/>
      <c r="J77" s="13"/>
    </row>
    <row r="78" spans="1:10" x14ac:dyDescent="0.3">
      <c r="B78" s="13"/>
      <c r="C78" s="13"/>
      <c r="D78" s="13"/>
      <c r="E78" s="13"/>
      <c r="F78" s="13"/>
      <c r="G78" s="13"/>
      <c r="H78" s="13"/>
      <c r="I78" s="13"/>
      <c r="J78" s="13"/>
    </row>
    <row r="79" spans="1:10" x14ac:dyDescent="0.3">
      <c r="B79" s="13"/>
      <c r="C79" s="13"/>
      <c r="D79" s="13"/>
      <c r="E79" s="13"/>
      <c r="F79" s="13"/>
      <c r="G79" s="13"/>
      <c r="H79" s="13"/>
      <c r="I79" s="13"/>
      <c r="J79" s="13"/>
    </row>
    <row r="80" spans="1:10" x14ac:dyDescent="0.3">
      <c r="B80" s="13"/>
      <c r="C80" s="13"/>
      <c r="D80" s="13"/>
      <c r="E80" s="13"/>
      <c r="F80" s="13"/>
      <c r="G80" s="13"/>
      <c r="H80" s="13"/>
      <c r="I80" s="13"/>
      <c r="J80" s="13"/>
    </row>
    <row r="81" spans="2:10" x14ac:dyDescent="0.3">
      <c r="B81" s="13"/>
      <c r="C81" s="13"/>
      <c r="D81" s="13"/>
      <c r="E81" s="13"/>
      <c r="F81" s="13"/>
      <c r="G81" s="13"/>
      <c r="H81" s="13"/>
      <c r="I81" s="13"/>
      <c r="J81" s="13"/>
    </row>
    <row r="82" spans="2:10" x14ac:dyDescent="0.3">
      <c r="B82" s="13"/>
      <c r="C82" s="13"/>
      <c r="D82" s="13"/>
      <c r="E82" s="13"/>
      <c r="F82" s="13"/>
      <c r="G82" s="13"/>
      <c r="H82" s="13"/>
      <c r="I82" s="13"/>
      <c r="J82" s="13"/>
    </row>
    <row r="83" spans="2:10" x14ac:dyDescent="0.3">
      <c r="B83" s="13"/>
      <c r="C83" s="13"/>
      <c r="D83" s="13"/>
      <c r="E83" s="13"/>
      <c r="F83" s="13"/>
      <c r="G83" s="13"/>
      <c r="H83" s="13"/>
      <c r="I83" s="13"/>
      <c r="J83" s="13"/>
    </row>
    <row r="84" spans="2:10" x14ac:dyDescent="0.3">
      <c r="B84" s="13"/>
      <c r="C84" s="13"/>
      <c r="D84" s="13"/>
      <c r="E84" s="13"/>
      <c r="F84" s="13"/>
      <c r="G84" s="13"/>
      <c r="H84" s="13"/>
      <c r="I84" s="13"/>
      <c r="J84" s="13"/>
    </row>
    <row r="85" spans="2:10" x14ac:dyDescent="0.3">
      <c r="B85" s="13"/>
      <c r="C85" s="13"/>
      <c r="D85" s="13"/>
      <c r="E85" s="13"/>
      <c r="F85" s="13"/>
      <c r="G85" s="13"/>
      <c r="H85" s="13"/>
      <c r="I85" s="13"/>
      <c r="J85" s="13"/>
    </row>
    <row r="86" spans="2:10" x14ac:dyDescent="0.3">
      <c r="B86" s="13"/>
      <c r="C86" s="13"/>
      <c r="D86" s="13"/>
      <c r="E86" s="13"/>
      <c r="F86" s="13"/>
      <c r="G86" s="13"/>
      <c r="H86" s="13"/>
      <c r="I86" s="13"/>
      <c r="J86" s="13"/>
    </row>
    <row r="87" spans="2:10" x14ac:dyDescent="0.3">
      <c r="B87" s="13"/>
      <c r="C87" s="13"/>
      <c r="D87" s="13"/>
      <c r="E87" s="13"/>
      <c r="F87" s="13"/>
      <c r="G87" s="13"/>
      <c r="H87" s="13"/>
      <c r="I87" s="13"/>
      <c r="J87" s="13"/>
    </row>
    <row r="88" spans="2:10" x14ac:dyDescent="0.3">
      <c r="B88" s="13"/>
      <c r="C88" s="13"/>
      <c r="D88" s="13"/>
      <c r="E88" s="13"/>
      <c r="F88" s="13"/>
      <c r="G88" s="13"/>
      <c r="H88" s="13"/>
      <c r="I88" s="13"/>
      <c r="J88" s="13"/>
    </row>
    <row r="89" spans="2:10" x14ac:dyDescent="0.3">
      <c r="B89" s="13"/>
      <c r="C89" s="13"/>
      <c r="D89" s="13"/>
      <c r="E89" s="13"/>
      <c r="F89" s="13"/>
      <c r="G89" s="13"/>
      <c r="H89" s="13"/>
      <c r="I89" s="13"/>
      <c r="J89" s="13"/>
    </row>
    <row r="90" spans="2:10" x14ac:dyDescent="0.3">
      <c r="B90" s="13"/>
      <c r="C90" s="13"/>
      <c r="D90" s="13"/>
      <c r="E90" s="13"/>
      <c r="F90" s="13"/>
      <c r="G90" s="13"/>
      <c r="H90" s="13"/>
      <c r="I90" s="13"/>
      <c r="J90" s="13"/>
    </row>
    <row r="91" spans="2:10" x14ac:dyDescent="0.3">
      <c r="B91" s="13"/>
      <c r="C91" s="13"/>
      <c r="D91" s="13"/>
      <c r="E91" s="13"/>
      <c r="F91" s="13"/>
      <c r="G91" s="13"/>
      <c r="H91" s="13"/>
      <c r="I91" s="13"/>
      <c r="J91" s="13"/>
    </row>
    <row r="92" spans="2:10" x14ac:dyDescent="0.3">
      <c r="B92" s="13"/>
      <c r="C92" s="13"/>
      <c r="D92" s="13"/>
      <c r="E92" s="13"/>
      <c r="F92" s="13"/>
      <c r="G92" s="13"/>
      <c r="H92" s="13"/>
      <c r="I92" s="13"/>
      <c r="J92" s="13"/>
    </row>
    <row r="93" spans="2:10" x14ac:dyDescent="0.3">
      <c r="B93" s="13"/>
      <c r="C93" s="13"/>
      <c r="D93" s="13"/>
      <c r="E93" s="13"/>
      <c r="F93" s="13"/>
      <c r="G93" s="13"/>
      <c r="H93" s="13"/>
      <c r="I93" s="13"/>
      <c r="J93" s="13"/>
    </row>
    <row r="94" spans="2:10" x14ac:dyDescent="0.3">
      <c r="B94" s="13"/>
      <c r="C94" s="13"/>
      <c r="D94" s="13"/>
      <c r="E94" s="13"/>
      <c r="F94" s="13"/>
      <c r="G94" s="13"/>
      <c r="H94" s="13"/>
      <c r="I94" s="13"/>
      <c r="J94" s="13"/>
    </row>
    <row r="95" spans="2:10" x14ac:dyDescent="0.3">
      <c r="B95" s="13"/>
      <c r="C95" s="13"/>
      <c r="D95" s="13"/>
      <c r="E95" s="13"/>
      <c r="F95" s="13"/>
      <c r="G95" s="13"/>
      <c r="H95" s="13"/>
      <c r="I95" s="13"/>
      <c r="J95" s="13"/>
    </row>
    <row r="96" spans="2:10" x14ac:dyDescent="0.3">
      <c r="B96" s="13"/>
      <c r="C96" s="13"/>
      <c r="D96" s="13"/>
      <c r="E96" s="13"/>
      <c r="F96" s="13"/>
      <c r="G96" s="13"/>
      <c r="H96" s="13"/>
      <c r="I96" s="13"/>
      <c r="J96" s="13"/>
    </row>
    <row r="97" spans="2:10" x14ac:dyDescent="0.3">
      <c r="B97" s="13"/>
      <c r="C97" s="13"/>
      <c r="D97" s="13"/>
      <c r="E97" s="13"/>
      <c r="F97" s="13"/>
      <c r="G97" s="13"/>
      <c r="H97" s="13"/>
      <c r="I97" s="13"/>
      <c r="J97" s="13"/>
    </row>
    <row r="98" spans="2:10" x14ac:dyDescent="0.3">
      <c r="B98" s="13"/>
      <c r="C98" s="13"/>
      <c r="D98" s="13"/>
      <c r="E98" s="13"/>
      <c r="F98" s="13"/>
      <c r="G98" s="13"/>
      <c r="H98" s="13"/>
      <c r="I98" s="13"/>
      <c r="J98" s="13"/>
    </row>
    <row r="99" spans="2:10" x14ac:dyDescent="0.3">
      <c r="B99" s="13"/>
      <c r="C99" s="13"/>
      <c r="D99" s="13"/>
      <c r="E99" s="13"/>
      <c r="F99" s="13"/>
      <c r="G99" s="13"/>
      <c r="H99" s="13"/>
      <c r="I99" s="13"/>
      <c r="J99" s="13"/>
    </row>
    <row r="100" spans="2:10" x14ac:dyDescent="0.3"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2:10" x14ac:dyDescent="0.3"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2:10" x14ac:dyDescent="0.3"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2:10" x14ac:dyDescent="0.3"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2:10" x14ac:dyDescent="0.3"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2:10" x14ac:dyDescent="0.3"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2:10" x14ac:dyDescent="0.3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2:10" x14ac:dyDescent="0.3"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2:10" x14ac:dyDescent="0.3"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2:10" x14ac:dyDescent="0.3"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2:10" x14ac:dyDescent="0.3"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2:10" x14ac:dyDescent="0.3"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2:10" x14ac:dyDescent="0.3"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2:10" x14ac:dyDescent="0.3"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2:10" x14ac:dyDescent="0.3"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2:10" x14ac:dyDescent="0.3"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2:10" x14ac:dyDescent="0.3"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2:10" x14ac:dyDescent="0.3"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2:10" x14ac:dyDescent="0.3"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2:10" x14ac:dyDescent="0.3"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2:10" x14ac:dyDescent="0.3"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2:10" x14ac:dyDescent="0.3"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2:10" x14ac:dyDescent="0.3"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2:10" x14ac:dyDescent="0.3"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2:10" x14ac:dyDescent="0.3"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2:10" x14ac:dyDescent="0.3"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2:10" x14ac:dyDescent="0.3"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2:10" x14ac:dyDescent="0.3"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2:10" x14ac:dyDescent="0.3">
      <c r="B128" s="13"/>
      <c r="C128" s="13"/>
      <c r="D128" s="13"/>
      <c r="E128" s="13"/>
      <c r="F128" s="13"/>
      <c r="G128" s="13"/>
      <c r="H128" s="13"/>
      <c r="I128" s="13"/>
      <c r="J128" s="13"/>
    </row>
  </sheetData>
  <mergeCells count="3">
    <mergeCell ref="E1:G3"/>
    <mergeCell ref="H1:J3"/>
    <mergeCell ref="B1:D3"/>
  </mergeCells>
  <pageMargins left="0.5" right="0.5" top="0.5" bottom="0.5" header="0.3" footer="0.3"/>
  <pageSetup scale="73" orientation="portrait" r:id="rId1"/>
  <headerFooter>
    <oddFooter>&amp;L&amp;"Adobe Garamond Pro,Italic"&amp;13&amp;K04-023Vital Signs 10 Census Demographics&amp;C&amp;"Adobe Garamond Pro,Regular"&amp;A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128"/>
  <sheetViews>
    <sheetView zoomScaleNormal="100" workbookViewId="0">
      <selection activeCell="J7" sqref="J7"/>
    </sheetView>
  </sheetViews>
  <sheetFormatPr defaultColWidth="9.1796875" defaultRowHeight="14" x14ac:dyDescent="0.3"/>
  <cols>
    <col min="1" max="1" width="36.7265625" style="1" customWidth="1"/>
    <col min="2" max="7" width="11.7265625" style="1" customWidth="1"/>
    <col min="8" max="8" width="9.1796875" style="1"/>
    <col min="9" max="9" width="9.453125" style="1" customWidth="1"/>
    <col min="10" max="16384" width="9.1796875" style="1"/>
  </cols>
  <sheetData>
    <row r="1" spans="1:9" ht="25.5" customHeight="1" x14ac:dyDescent="0.3">
      <c r="A1" s="127" t="s">
        <v>89</v>
      </c>
      <c r="B1" s="182" t="s">
        <v>90</v>
      </c>
      <c r="C1" s="210"/>
      <c r="D1" s="211"/>
      <c r="E1" s="196" t="s">
        <v>60</v>
      </c>
      <c r="F1" s="197"/>
      <c r="G1" s="198"/>
    </row>
    <row r="2" spans="1:9" ht="15" customHeight="1" x14ac:dyDescent="0.3">
      <c r="A2" s="145" t="s">
        <v>87</v>
      </c>
      <c r="B2" s="219"/>
      <c r="C2" s="219"/>
      <c r="D2" s="209"/>
      <c r="E2" s="207"/>
      <c r="F2" s="208"/>
      <c r="G2" s="209"/>
    </row>
    <row r="3" spans="1:9" ht="13.5" customHeight="1" x14ac:dyDescent="0.3">
      <c r="A3" s="145" t="s">
        <v>64</v>
      </c>
      <c r="B3" s="219"/>
      <c r="C3" s="219"/>
      <c r="D3" s="209"/>
      <c r="E3" s="207"/>
      <c r="F3" s="208"/>
      <c r="G3" s="209"/>
    </row>
    <row r="4" spans="1:9" s="138" customFormat="1" ht="32.25" customHeight="1" x14ac:dyDescent="0.3">
      <c r="A4" s="133" t="s">
        <v>0</v>
      </c>
      <c r="B4" s="50">
        <v>2000</v>
      </c>
      <c r="C4" s="4" t="s">
        <v>80</v>
      </c>
      <c r="D4" s="50" t="s">
        <v>65</v>
      </c>
      <c r="E4" s="7">
        <v>2000</v>
      </c>
      <c r="F4" s="82" t="s">
        <v>80</v>
      </c>
      <c r="G4" s="5" t="s">
        <v>65</v>
      </c>
    </row>
    <row r="5" spans="1:9" x14ac:dyDescent="0.3">
      <c r="A5" s="134" t="s">
        <v>1</v>
      </c>
      <c r="B5" s="56">
        <v>21.41</v>
      </c>
      <c r="C5" s="31">
        <v>27.754825183449466</v>
      </c>
      <c r="D5" s="59">
        <f>C5-B5</f>
        <v>6.3448251834494656</v>
      </c>
      <c r="E5" s="23">
        <v>14.469999999999999</v>
      </c>
      <c r="F5" s="97">
        <v>12.819880372448663</v>
      </c>
      <c r="G5" s="44">
        <f>F5-E5</f>
        <v>-1.6501196275513355</v>
      </c>
      <c r="I5" s="8"/>
    </row>
    <row r="6" spans="1:9" s="15" customFormat="1" x14ac:dyDescent="0.3">
      <c r="A6" s="136" t="s">
        <v>2</v>
      </c>
      <c r="B6" s="58">
        <v>22.74</v>
      </c>
      <c r="C6" s="32">
        <v>28.7426614481409</v>
      </c>
      <c r="D6" s="60">
        <f t="shared" ref="D6:D62" si="0">C6-B6</f>
        <v>6.002661448140902</v>
      </c>
      <c r="E6" s="25">
        <v>8.91</v>
      </c>
      <c r="F6" s="98">
        <v>10.461513372472277</v>
      </c>
      <c r="G6" s="45">
        <f t="shared" ref="G6:G62" si="1">F6-E6</f>
        <v>1.5515133724722769</v>
      </c>
      <c r="I6" s="11"/>
    </row>
    <row r="7" spans="1:9" x14ac:dyDescent="0.3">
      <c r="A7" s="134" t="s">
        <v>3</v>
      </c>
      <c r="B7" s="56">
        <v>21.58</v>
      </c>
      <c r="C7" s="31">
        <v>27.733118971061092</v>
      </c>
      <c r="D7" s="59">
        <f t="shared" si="0"/>
        <v>6.1531189710610938</v>
      </c>
      <c r="E7" s="23">
        <v>9.1</v>
      </c>
      <c r="F7" s="97">
        <v>7.9467156637574643</v>
      </c>
      <c r="G7" s="44">
        <f t="shared" si="1"/>
        <v>-1.1532843362425353</v>
      </c>
      <c r="I7" s="8"/>
    </row>
    <row r="8" spans="1:9" s="15" customFormat="1" x14ac:dyDescent="0.3">
      <c r="A8" s="136" t="s">
        <v>4</v>
      </c>
      <c r="B8" s="58">
        <v>19.89</v>
      </c>
      <c r="C8" s="32">
        <v>23.492241802990943</v>
      </c>
      <c r="D8" s="60">
        <f t="shared" si="0"/>
        <v>3.6022418029909424</v>
      </c>
      <c r="E8" s="25">
        <v>10.56</v>
      </c>
      <c r="F8" s="98">
        <v>7.0771607105244687</v>
      </c>
      <c r="G8" s="45">
        <f t="shared" si="1"/>
        <v>-3.4828392894755318</v>
      </c>
      <c r="I8" s="11"/>
    </row>
    <row r="9" spans="1:9" x14ac:dyDescent="0.3">
      <c r="A9" s="134" t="s">
        <v>5</v>
      </c>
      <c r="B9" s="56">
        <v>21.94</v>
      </c>
      <c r="C9" s="31">
        <v>18.481481481481481</v>
      </c>
      <c r="D9" s="59">
        <f t="shared" si="0"/>
        <v>-3.4585185185185203</v>
      </c>
      <c r="E9" s="23">
        <v>18.059999999999999</v>
      </c>
      <c r="F9" s="97">
        <v>10.93827160493827</v>
      </c>
      <c r="G9" s="44">
        <f t="shared" si="1"/>
        <v>-7.1217283950617283</v>
      </c>
      <c r="I9" s="8"/>
    </row>
    <row r="10" spans="1:9" s="15" customFormat="1" x14ac:dyDescent="0.3">
      <c r="A10" s="136" t="s">
        <v>6</v>
      </c>
      <c r="B10" s="58">
        <v>20.61</v>
      </c>
      <c r="C10" s="32">
        <v>27.762448529099633</v>
      </c>
      <c r="D10" s="60">
        <f t="shared" si="0"/>
        <v>7.1524485290996331</v>
      </c>
      <c r="E10" s="25">
        <v>10.53</v>
      </c>
      <c r="F10" s="98">
        <v>8.6598463301778654</v>
      </c>
      <c r="G10" s="45">
        <f t="shared" si="1"/>
        <v>-1.8701536698221339</v>
      </c>
      <c r="I10" s="11"/>
    </row>
    <row r="11" spans="1:9" x14ac:dyDescent="0.3">
      <c r="A11" s="134" t="s">
        <v>7</v>
      </c>
      <c r="B11" s="56">
        <v>17.899999999999999</v>
      </c>
      <c r="C11" s="31">
        <v>19.995123140697391</v>
      </c>
      <c r="D11" s="59">
        <f t="shared" si="0"/>
        <v>2.0951231406973925</v>
      </c>
      <c r="E11" s="23">
        <v>9.06</v>
      </c>
      <c r="F11" s="97">
        <v>8.3760058522311631</v>
      </c>
      <c r="G11" s="44">
        <f t="shared" si="1"/>
        <v>-0.68399414776883738</v>
      </c>
      <c r="I11" s="8"/>
    </row>
    <row r="12" spans="1:9" s="15" customFormat="1" x14ac:dyDescent="0.3">
      <c r="A12" s="136" t="s">
        <v>8</v>
      </c>
      <c r="B12" s="58">
        <v>25.290000000000003</v>
      </c>
      <c r="C12" s="32">
        <v>27.926766374419802</v>
      </c>
      <c r="D12" s="60">
        <f t="shared" si="0"/>
        <v>2.6367663744197998</v>
      </c>
      <c r="E12" s="25">
        <v>10.16</v>
      </c>
      <c r="F12" s="98">
        <v>11.449200618875709</v>
      </c>
      <c r="G12" s="45">
        <f t="shared" si="1"/>
        <v>1.289200618875709</v>
      </c>
      <c r="I12" s="11"/>
    </row>
    <row r="13" spans="1:9" x14ac:dyDescent="0.3">
      <c r="A13" s="134" t="s">
        <v>9</v>
      </c>
      <c r="B13" s="56">
        <v>21.6</v>
      </c>
      <c r="C13" s="31">
        <v>24.468472846555702</v>
      </c>
      <c r="D13" s="59">
        <f t="shared" si="0"/>
        <v>2.8684728465557008</v>
      </c>
      <c r="E13" s="23">
        <v>10.44</v>
      </c>
      <c r="F13" s="97">
        <v>9.500668205564331</v>
      </c>
      <c r="G13" s="44">
        <f t="shared" si="1"/>
        <v>-0.9393317944356685</v>
      </c>
      <c r="I13" s="8"/>
    </row>
    <row r="14" spans="1:9" s="15" customFormat="1" x14ac:dyDescent="0.3">
      <c r="A14" s="136" t="s">
        <v>10</v>
      </c>
      <c r="B14" s="58">
        <v>20.7</v>
      </c>
      <c r="C14" s="32">
        <v>26.07859023698602</v>
      </c>
      <c r="D14" s="60">
        <f t="shared" si="0"/>
        <v>5.378590236986021</v>
      </c>
      <c r="E14" s="25">
        <v>16.489999999999998</v>
      </c>
      <c r="F14" s="98">
        <v>15.505367632165282</v>
      </c>
      <c r="G14" s="45">
        <f t="shared" si="1"/>
        <v>-0.98463236783471686</v>
      </c>
      <c r="I14" s="11"/>
    </row>
    <row r="15" spans="1:9" x14ac:dyDescent="0.3">
      <c r="A15" s="134" t="s">
        <v>11</v>
      </c>
      <c r="B15" s="56">
        <v>18.37</v>
      </c>
      <c r="C15" s="31">
        <v>19.756022709835815</v>
      </c>
      <c r="D15" s="59">
        <f t="shared" si="0"/>
        <v>1.3860227098358138</v>
      </c>
      <c r="E15" s="23">
        <v>23.74</v>
      </c>
      <c r="F15" s="97">
        <v>19.195949056314255</v>
      </c>
      <c r="G15" s="44">
        <f t="shared" si="1"/>
        <v>-4.5440509436857432</v>
      </c>
      <c r="I15" s="8"/>
    </row>
    <row r="16" spans="1:9" s="15" customFormat="1" x14ac:dyDescent="0.3">
      <c r="A16" s="136" t="s">
        <v>12</v>
      </c>
      <c r="B16" s="58">
        <v>16.96</v>
      </c>
      <c r="C16" s="32">
        <v>23.725920507193369</v>
      </c>
      <c r="D16" s="60">
        <f t="shared" si="0"/>
        <v>6.7659205071933677</v>
      </c>
      <c r="E16" s="25">
        <v>10.74</v>
      </c>
      <c r="F16" s="98">
        <v>8.6564252621311866</v>
      </c>
      <c r="G16" s="45">
        <f t="shared" si="1"/>
        <v>-2.0835747378688136</v>
      </c>
      <c r="I16" s="11"/>
    </row>
    <row r="17" spans="1:9" x14ac:dyDescent="0.3">
      <c r="A17" s="134" t="s">
        <v>13</v>
      </c>
      <c r="B17" s="56">
        <v>23.99</v>
      </c>
      <c r="C17" s="31">
        <v>28.932631936195484</v>
      </c>
      <c r="D17" s="59">
        <f t="shared" si="0"/>
        <v>4.942631936195486</v>
      </c>
      <c r="E17" s="23">
        <v>18.48</v>
      </c>
      <c r="F17" s="97">
        <v>16.935347021890379</v>
      </c>
      <c r="G17" s="44">
        <f t="shared" si="1"/>
        <v>-1.544652978109621</v>
      </c>
      <c r="I17" s="8"/>
    </row>
    <row r="18" spans="1:9" s="15" customFormat="1" x14ac:dyDescent="0.3">
      <c r="A18" s="136" t="s">
        <v>14</v>
      </c>
      <c r="B18" s="58">
        <v>20.41</v>
      </c>
      <c r="C18" s="32">
        <v>16.925224945702759</v>
      </c>
      <c r="D18" s="60">
        <f t="shared" si="0"/>
        <v>-3.4847750542972413</v>
      </c>
      <c r="E18" s="25">
        <v>8.66</v>
      </c>
      <c r="F18" s="98">
        <v>3.8008067018305924</v>
      </c>
      <c r="G18" s="45">
        <f t="shared" si="1"/>
        <v>-4.8591932981694077</v>
      </c>
      <c r="I18" s="11"/>
    </row>
    <row r="19" spans="1:9" x14ac:dyDescent="0.3">
      <c r="A19" s="134" t="s">
        <v>72</v>
      </c>
      <c r="B19" s="56">
        <v>23.53</v>
      </c>
      <c r="C19" s="31">
        <v>26.708860759493668</v>
      </c>
      <c r="D19" s="59">
        <f t="shared" si="0"/>
        <v>3.1788607594936664</v>
      </c>
      <c r="E19" s="23">
        <v>15.61</v>
      </c>
      <c r="F19" s="97">
        <v>16.962025316455694</v>
      </c>
      <c r="G19" s="44">
        <f t="shared" si="1"/>
        <v>1.3520253164556948</v>
      </c>
      <c r="I19" s="8"/>
    </row>
    <row r="20" spans="1:9" s="15" customFormat="1" x14ac:dyDescent="0.3">
      <c r="A20" s="136" t="s">
        <v>15</v>
      </c>
      <c r="B20" s="58">
        <v>20.18</v>
      </c>
      <c r="C20" s="32">
        <v>19.504369952428366</v>
      </c>
      <c r="D20" s="60">
        <f t="shared" si="0"/>
        <v>-0.6756300475716337</v>
      </c>
      <c r="E20" s="25">
        <v>11.19</v>
      </c>
      <c r="F20" s="98">
        <v>7.7110299811926106</v>
      </c>
      <c r="G20" s="45">
        <f t="shared" si="1"/>
        <v>-3.4789700188073889</v>
      </c>
      <c r="I20" s="11"/>
    </row>
    <row r="21" spans="1:9" x14ac:dyDescent="0.3">
      <c r="A21" s="134" t="s">
        <v>16</v>
      </c>
      <c r="B21" s="56">
        <v>21.91</v>
      </c>
      <c r="C21" s="31">
        <v>29.424307036247331</v>
      </c>
      <c r="D21" s="59">
        <f t="shared" si="0"/>
        <v>7.514307036247331</v>
      </c>
      <c r="E21" s="23">
        <v>14.32</v>
      </c>
      <c r="F21" s="97">
        <v>14.316174230886384</v>
      </c>
      <c r="G21" s="44">
        <f t="shared" si="1"/>
        <v>-3.8257691136163174E-3</v>
      </c>
      <c r="I21" s="8"/>
    </row>
    <row r="22" spans="1:9" s="15" customFormat="1" x14ac:dyDescent="0.3">
      <c r="A22" s="136" t="s">
        <v>17</v>
      </c>
      <c r="B22" s="58">
        <v>24.22</v>
      </c>
      <c r="C22" s="32">
        <v>27.611640069733134</v>
      </c>
      <c r="D22" s="60">
        <f t="shared" si="0"/>
        <v>3.3916400697331355</v>
      </c>
      <c r="E22" s="25">
        <v>18.559999999999999</v>
      </c>
      <c r="F22" s="98">
        <v>17.875821375888425</v>
      </c>
      <c r="G22" s="45">
        <f t="shared" si="1"/>
        <v>-0.68417862411157415</v>
      </c>
      <c r="I22" s="11"/>
    </row>
    <row r="23" spans="1:9" x14ac:dyDescent="0.3">
      <c r="A23" s="134" t="s">
        <v>18</v>
      </c>
      <c r="B23" s="56">
        <v>16.02</v>
      </c>
      <c r="C23" s="31">
        <v>19.94997254590934</v>
      </c>
      <c r="D23" s="59">
        <f t="shared" si="0"/>
        <v>3.9299725459093402</v>
      </c>
      <c r="E23" s="23">
        <v>9.18</v>
      </c>
      <c r="F23" s="97">
        <v>7.2478799341101823</v>
      </c>
      <c r="G23" s="44">
        <f t="shared" si="1"/>
        <v>-1.9321200658898174</v>
      </c>
      <c r="I23" s="8"/>
    </row>
    <row r="24" spans="1:9" s="15" customFormat="1" x14ac:dyDescent="0.3">
      <c r="A24" s="136" t="s">
        <v>19</v>
      </c>
      <c r="B24" s="58">
        <v>23.68</v>
      </c>
      <c r="C24" s="32">
        <v>27.132290983990266</v>
      </c>
      <c r="D24" s="60">
        <f t="shared" si="0"/>
        <v>3.4522909839902667</v>
      </c>
      <c r="E24" s="25">
        <v>12.509999999999998</v>
      </c>
      <c r="F24" s="98">
        <v>12.770339855818744</v>
      </c>
      <c r="G24" s="45">
        <f t="shared" si="1"/>
        <v>0.26033985581874575</v>
      </c>
      <c r="I24" s="11"/>
    </row>
    <row r="25" spans="1:9" x14ac:dyDescent="0.3">
      <c r="A25" s="134" t="s">
        <v>20</v>
      </c>
      <c r="B25" s="56">
        <v>21.68</v>
      </c>
      <c r="C25" s="31">
        <v>25.960094400343277</v>
      </c>
      <c r="D25" s="59">
        <f t="shared" si="0"/>
        <v>4.2800944003432768</v>
      </c>
      <c r="E25" s="23">
        <v>18.95</v>
      </c>
      <c r="F25" s="97">
        <v>15.307873846813989</v>
      </c>
      <c r="G25" s="44">
        <f t="shared" si="1"/>
        <v>-3.6421261531860107</v>
      </c>
      <c r="I25" s="8"/>
    </row>
    <row r="26" spans="1:9" s="15" customFormat="1" x14ac:dyDescent="0.3">
      <c r="A26" s="136" t="s">
        <v>63</v>
      </c>
      <c r="B26" s="58">
        <v>28.93</v>
      </c>
      <c r="C26" s="32">
        <v>30.933984004337805</v>
      </c>
      <c r="D26" s="60">
        <f t="shared" si="0"/>
        <v>2.0039840043378057</v>
      </c>
      <c r="E26" s="25">
        <v>19.399999999999999</v>
      </c>
      <c r="F26" s="98">
        <v>18.395011522299036</v>
      </c>
      <c r="G26" s="45">
        <f t="shared" si="1"/>
        <v>-1.0049884777009623</v>
      </c>
      <c r="I26" s="11"/>
    </row>
    <row r="27" spans="1:9" x14ac:dyDescent="0.3">
      <c r="A27" s="134" t="s">
        <v>21</v>
      </c>
      <c r="B27" s="56">
        <v>20.87</v>
      </c>
      <c r="C27" s="31">
        <v>27.639025909964172</v>
      </c>
      <c r="D27" s="59">
        <f t="shared" si="0"/>
        <v>6.7690259099641708</v>
      </c>
      <c r="E27" s="23">
        <v>17.22</v>
      </c>
      <c r="F27" s="97">
        <v>12.866711667272442</v>
      </c>
      <c r="G27" s="44">
        <f t="shared" si="1"/>
        <v>-4.3532883327275567</v>
      </c>
      <c r="I27" s="8"/>
    </row>
    <row r="28" spans="1:9" s="15" customFormat="1" x14ac:dyDescent="0.3">
      <c r="A28" s="136" t="s">
        <v>22</v>
      </c>
      <c r="B28" s="58">
        <v>20.45</v>
      </c>
      <c r="C28" s="32">
        <v>29.850928641251222</v>
      </c>
      <c r="D28" s="60">
        <f t="shared" si="0"/>
        <v>9.4009286412512232</v>
      </c>
      <c r="E28" s="25">
        <v>12.659999999999998</v>
      </c>
      <c r="F28" s="98">
        <v>12.267839687194526</v>
      </c>
      <c r="G28" s="45">
        <f t="shared" si="1"/>
        <v>-0.3921603128054727</v>
      </c>
      <c r="I28" s="11"/>
    </row>
    <row r="29" spans="1:9" x14ac:dyDescent="0.3">
      <c r="A29" s="134" t="s">
        <v>23</v>
      </c>
      <c r="B29" s="56">
        <v>21.46</v>
      </c>
      <c r="C29" s="31">
        <v>28.780187663436397</v>
      </c>
      <c r="D29" s="59">
        <f t="shared" si="0"/>
        <v>7.3201876634363963</v>
      </c>
      <c r="E29" s="23">
        <v>16.46</v>
      </c>
      <c r="F29" s="97">
        <v>10.852176588217196</v>
      </c>
      <c r="G29" s="44">
        <f t="shared" si="1"/>
        <v>-5.607823411782805</v>
      </c>
      <c r="I29" s="8"/>
    </row>
    <row r="30" spans="1:9" s="15" customFormat="1" x14ac:dyDescent="0.3">
      <c r="A30" s="136" t="s">
        <v>53</v>
      </c>
      <c r="B30" s="108" t="s">
        <v>55</v>
      </c>
      <c r="C30" s="32">
        <v>22.581838357684482</v>
      </c>
      <c r="D30" s="103" t="s">
        <v>55</v>
      </c>
      <c r="E30" s="65" t="s">
        <v>55</v>
      </c>
      <c r="F30" s="98">
        <v>6.6025522470871092</v>
      </c>
      <c r="G30" s="105" t="s">
        <v>55</v>
      </c>
      <c r="I30" s="11"/>
    </row>
    <row r="31" spans="1:9" x14ac:dyDescent="0.3">
      <c r="A31" s="134" t="s">
        <v>24</v>
      </c>
      <c r="B31" s="56">
        <v>20.82</v>
      </c>
      <c r="C31" s="31">
        <v>27.602589227388801</v>
      </c>
      <c r="D31" s="59">
        <f t="shared" si="0"/>
        <v>6.7825892273888009</v>
      </c>
      <c r="E31" s="23">
        <v>13.54</v>
      </c>
      <c r="F31" s="97">
        <v>10.202506087059801</v>
      </c>
      <c r="G31" s="44">
        <f t="shared" si="1"/>
        <v>-3.3374939129401984</v>
      </c>
      <c r="I31" s="8"/>
    </row>
    <row r="32" spans="1:9" s="15" customFormat="1" x14ac:dyDescent="0.3">
      <c r="A32" s="136" t="s">
        <v>25</v>
      </c>
      <c r="B32" s="58">
        <v>23.33</v>
      </c>
      <c r="C32" s="32">
        <v>18.896551724137929</v>
      </c>
      <c r="D32" s="60">
        <f t="shared" si="0"/>
        <v>-4.4334482758620695</v>
      </c>
      <c r="E32" s="25">
        <v>17.41</v>
      </c>
      <c r="F32" s="98">
        <v>9.2413793103448274</v>
      </c>
      <c r="G32" s="45">
        <f t="shared" si="1"/>
        <v>-8.1686206896551727</v>
      </c>
      <c r="I32" s="11"/>
    </row>
    <row r="33" spans="1:9" x14ac:dyDescent="0.3">
      <c r="A33" s="134" t="s">
        <v>26</v>
      </c>
      <c r="B33" s="56">
        <v>25.5</v>
      </c>
      <c r="C33" s="31">
        <v>29.301940586774577</v>
      </c>
      <c r="D33" s="59">
        <f t="shared" si="0"/>
        <v>3.8019405867745775</v>
      </c>
      <c r="E33" s="23">
        <v>17.18</v>
      </c>
      <c r="F33" s="97">
        <v>19.139152027959163</v>
      </c>
      <c r="G33" s="44">
        <f t="shared" si="1"/>
        <v>1.9591520279591634</v>
      </c>
      <c r="I33" s="8"/>
    </row>
    <row r="34" spans="1:9" s="15" customFormat="1" x14ac:dyDescent="0.3">
      <c r="A34" s="136" t="s">
        <v>27</v>
      </c>
      <c r="B34" s="58">
        <v>20.91</v>
      </c>
      <c r="C34" s="32">
        <v>19.43212757681836</v>
      </c>
      <c r="D34" s="60">
        <f t="shared" si="0"/>
        <v>-1.4778724231816405</v>
      </c>
      <c r="E34" s="25">
        <v>14.760000000000002</v>
      </c>
      <c r="F34" s="98">
        <v>10.556203811746402</v>
      </c>
      <c r="G34" s="45">
        <f t="shared" si="1"/>
        <v>-4.2037961882535999</v>
      </c>
      <c r="I34" s="11"/>
    </row>
    <row r="35" spans="1:9" x14ac:dyDescent="0.3">
      <c r="A35" s="134" t="s">
        <v>28</v>
      </c>
      <c r="B35" s="151" t="s">
        <v>55</v>
      </c>
      <c r="C35" s="26" t="s">
        <v>55</v>
      </c>
      <c r="D35" s="104" t="s">
        <v>55</v>
      </c>
      <c r="E35" s="23">
        <v>10.4</v>
      </c>
      <c r="F35" s="85" t="s">
        <v>55</v>
      </c>
      <c r="G35" s="106" t="s">
        <v>55</v>
      </c>
      <c r="I35" s="8"/>
    </row>
    <row r="36" spans="1:9" s="15" customFormat="1" x14ac:dyDescent="0.3">
      <c r="A36" s="136" t="s">
        <v>29</v>
      </c>
      <c r="B36" s="58">
        <v>22.16</v>
      </c>
      <c r="C36" s="32">
        <v>30.383769249572236</v>
      </c>
      <c r="D36" s="60">
        <f t="shared" si="0"/>
        <v>8.2237692495722357</v>
      </c>
      <c r="E36" s="25">
        <v>13.13</v>
      </c>
      <c r="F36" s="98">
        <v>10.592357206876885</v>
      </c>
      <c r="G36" s="45">
        <f t="shared" si="1"/>
        <v>-2.5376427931231156</v>
      </c>
      <c r="I36" s="11"/>
    </row>
    <row r="37" spans="1:9" x14ac:dyDescent="0.3">
      <c r="A37" s="134" t="s">
        <v>30</v>
      </c>
      <c r="B37" s="56">
        <v>22.08</v>
      </c>
      <c r="C37" s="31">
        <v>28.280321337600416</v>
      </c>
      <c r="D37" s="59">
        <f t="shared" si="0"/>
        <v>6.2003213376004176</v>
      </c>
      <c r="E37" s="23">
        <v>11.63</v>
      </c>
      <c r="F37" s="97">
        <v>11.775847429952321</v>
      </c>
      <c r="G37" s="44">
        <f t="shared" si="1"/>
        <v>0.1458474299523207</v>
      </c>
      <c r="I37" s="8"/>
    </row>
    <row r="38" spans="1:9" s="15" customFormat="1" x14ac:dyDescent="0.3">
      <c r="A38" s="136" t="s">
        <v>31</v>
      </c>
      <c r="B38" s="58">
        <v>18.62</v>
      </c>
      <c r="C38" s="32">
        <v>22.606348798354965</v>
      </c>
      <c r="D38" s="60">
        <f t="shared" si="0"/>
        <v>3.9863487983549639</v>
      </c>
      <c r="E38" s="25">
        <v>6.29</v>
      </c>
      <c r="F38" s="98">
        <v>6.6058347256136702</v>
      </c>
      <c r="G38" s="45">
        <f t="shared" si="1"/>
        <v>0.31583472561367021</v>
      </c>
      <c r="I38" s="11"/>
    </row>
    <row r="39" spans="1:9" x14ac:dyDescent="0.3">
      <c r="A39" s="134" t="s">
        <v>32</v>
      </c>
      <c r="B39" s="56">
        <v>22.07</v>
      </c>
      <c r="C39" s="31">
        <v>22.4925235794801</v>
      </c>
      <c r="D39" s="59">
        <f t="shared" si="0"/>
        <v>0.42252357948009944</v>
      </c>
      <c r="E39" s="23">
        <v>16.34</v>
      </c>
      <c r="F39" s="97">
        <v>16.189325971934668</v>
      </c>
      <c r="G39" s="44">
        <f t="shared" si="1"/>
        <v>-0.15067402806533181</v>
      </c>
      <c r="I39" s="8"/>
    </row>
    <row r="40" spans="1:9" s="15" customFormat="1" x14ac:dyDescent="0.3">
      <c r="A40" s="136" t="s">
        <v>56</v>
      </c>
      <c r="B40" s="58">
        <v>17.91</v>
      </c>
      <c r="C40" s="32">
        <v>19.41411451398136</v>
      </c>
      <c r="D40" s="60">
        <f t="shared" si="0"/>
        <v>1.5041145139813601</v>
      </c>
      <c r="E40" s="25">
        <v>13.79</v>
      </c>
      <c r="F40" s="98">
        <v>12.749667110519308</v>
      </c>
      <c r="G40" s="45">
        <f t="shared" si="1"/>
        <v>-1.0403328894806911</v>
      </c>
      <c r="I40" s="11"/>
    </row>
    <row r="41" spans="1:9" x14ac:dyDescent="0.3">
      <c r="A41" s="134" t="s">
        <v>33</v>
      </c>
      <c r="B41" s="56">
        <v>22.64</v>
      </c>
      <c r="C41" s="31">
        <v>26.537822111388198</v>
      </c>
      <c r="D41" s="59">
        <f t="shared" si="0"/>
        <v>3.8978221113881979</v>
      </c>
      <c r="E41" s="23">
        <v>12.2</v>
      </c>
      <c r="F41" s="97">
        <v>12.344139650872817</v>
      </c>
      <c r="G41" s="44">
        <f t="shared" si="1"/>
        <v>0.14413965087281788</v>
      </c>
      <c r="I41" s="8"/>
    </row>
    <row r="42" spans="1:9" s="15" customFormat="1" x14ac:dyDescent="0.3">
      <c r="A42" s="136" t="s">
        <v>34</v>
      </c>
      <c r="B42" s="58">
        <v>19.920000000000002</v>
      </c>
      <c r="C42" s="32">
        <v>25.825524319500222</v>
      </c>
      <c r="D42" s="60">
        <f t="shared" si="0"/>
        <v>5.9055243195002198</v>
      </c>
      <c r="E42" s="25">
        <v>20.440000000000001</v>
      </c>
      <c r="F42" s="98">
        <v>17.8157072735386</v>
      </c>
      <c r="G42" s="45">
        <f t="shared" si="1"/>
        <v>-2.6242927264614018</v>
      </c>
      <c r="I42" s="11"/>
    </row>
    <row r="43" spans="1:9" x14ac:dyDescent="0.3">
      <c r="A43" s="134" t="s">
        <v>35</v>
      </c>
      <c r="B43" s="56">
        <v>27.48</v>
      </c>
      <c r="C43" s="31">
        <v>30.185758513931887</v>
      </c>
      <c r="D43" s="59">
        <f t="shared" si="0"/>
        <v>2.7057585139318867</v>
      </c>
      <c r="E43" s="23">
        <v>14.17</v>
      </c>
      <c r="F43" s="97">
        <v>16.137770897832819</v>
      </c>
      <c r="G43" s="44">
        <f t="shared" si="1"/>
        <v>1.9677708978328194</v>
      </c>
      <c r="I43" s="8"/>
    </row>
    <row r="44" spans="1:9" s="15" customFormat="1" x14ac:dyDescent="0.3">
      <c r="A44" s="136" t="s">
        <v>36</v>
      </c>
      <c r="B44" s="58">
        <v>21.83</v>
      </c>
      <c r="C44" s="32">
        <v>23.236371965185523</v>
      </c>
      <c r="D44" s="60">
        <f t="shared" si="0"/>
        <v>1.4063719651855244</v>
      </c>
      <c r="E44" s="25">
        <v>14.469999999999999</v>
      </c>
      <c r="F44" s="98">
        <v>12.797755382501144</v>
      </c>
      <c r="G44" s="45">
        <f t="shared" si="1"/>
        <v>-1.6722446174988548</v>
      </c>
      <c r="I44" s="11"/>
    </row>
    <row r="45" spans="1:9" x14ac:dyDescent="0.3">
      <c r="A45" s="134" t="s">
        <v>37</v>
      </c>
      <c r="B45" s="56">
        <v>23.69</v>
      </c>
      <c r="C45" s="31">
        <v>23.835846902601695</v>
      </c>
      <c r="D45" s="59">
        <f t="shared" si="0"/>
        <v>0.14584690260169353</v>
      </c>
      <c r="E45" s="23">
        <v>10.19</v>
      </c>
      <c r="F45" s="97">
        <v>12.99044643393619</v>
      </c>
      <c r="G45" s="44">
        <f t="shared" si="1"/>
        <v>2.800446433936191</v>
      </c>
      <c r="I45" s="8"/>
    </row>
    <row r="46" spans="1:9" s="15" customFormat="1" x14ac:dyDescent="0.3">
      <c r="A46" s="136" t="s">
        <v>52</v>
      </c>
      <c r="B46" s="108" t="s">
        <v>55</v>
      </c>
      <c r="C46" s="32">
        <v>23.859894222133519</v>
      </c>
      <c r="D46" s="103" t="s">
        <v>55</v>
      </c>
      <c r="E46" s="65" t="s">
        <v>55</v>
      </c>
      <c r="F46" s="98">
        <v>11.865083325017462</v>
      </c>
      <c r="G46" s="105" t="s">
        <v>55</v>
      </c>
      <c r="I46" s="11"/>
    </row>
    <row r="47" spans="1:9" x14ac:dyDescent="0.3">
      <c r="A47" s="134" t="s">
        <v>38</v>
      </c>
      <c r="B47" s="56">
        <v>22.26</v>
      </c>
      <c r="C47" s="31">
        <v>21.925309385609463</v>
      </c>
      <c r="D47" s="59">
        <f t="shared" si="0"/>
        <v>-0.3346906143905386</v>
      </c>
      <c r="E47" s="23">
        <v>19.329999999999998</v>
      </c>
      <c r="F47" s="97">
        <v>12.200197130653818</v>
      </c>
      <c r="G47" s="44">
        <f t="shared" si="1"/>
        <v>-7.1298028693461806</v>
      </c>
      <c r="I47" s="8"/>
    </row>
    <row r="48" spans="1:9" s="15" customFormat="1" x14ac:dyDescent="0.3">
      <c r="A48" s="136" t="s">
        <v>39</v>
      </c>
      <c r="B48" s="58">
        <v>18.07</v>
      </c>
      <c r="C48" s="32">
        <v>18.688569661145095</v>
      </c>
      <c r="D48" s="60">
        <f t="shared" si="0"/>
        <v>0.61856966114509504</v>
      </c>
      <c r="E48" s="25">
        <v>9.7200000000000006</v>
      </c>
      <c r="F48" s="98">
        <v>6.2478520860540243</v>
      </c>
      <c r="G48" s="45">
        <f t="shared" si="1"/>
        <v>-3.4721479139459763</v>
      </c>
      <c r="I48" s="11"/>
    </row>
    <row r="49" spans="1:9" x14ac:dyDescent="0.3">
      <c r="A49" s="134" t="s">
        <v>40</v>
      </c>
      <c r="B49" s="56">
        <v>21.56</v>
      </c>
      <c r="C49" s="31">
        <v>29.437318990484073</v>
      </c>
      <c r="D49" s="59">
        <f t="shared" si="0"/>
        <v>7.8773189904840741</v>
      </c>
      <c r="E49" s="23">
        <v>10.73</v>
      </c>
      <c r="F49" s="97">
        <v>9.2366570128258179</v>
      </c>
      <c r="G49" s="44">
        <f t="shared" si="1"/>
        <v>-1.4933429871741826</v>
      </c>
      <c r="I49" s="8"/>
    </row>
    <row r="50" spans="1:9" s="15" customFormat="1" x14ac:dyDescent="0.3">
      <c r="A50" s="136" t="s">
        <v>41</v>
      </c>
      <c r="B50" s="58">
        <v>18.77</v>
      </c>
      <c r="C50" s="28" t="s">
        <v>55</v>
      </c>
      <c r="D50" s="103" t="s">
        <v>55</v>
      </c>
      <c r="E50" s="25">
        <v>10.119999999999999</v>
      </c>
      <c r="F50" s="86" t="s">
        <v>55</v>
      </c>
      <c r="G50" s="105" t="s">
        <v>55</v>
      </c>
      <c r="I50" s="11"/>
    </row>
    <row r="51" spans="1:9" x14ac:dyDescent="0.3">
      <c r="A51" s="134" t="s">
        <v>42</v>
      </c>
      <c r="B51" s="56">
        <v>24.5</v>
      </c>
      <c r="C51" s="31">
        <v>28.224441435341909</v>
      </c>
      <c r="D51" s="59">
        <f t="shared" si="0"/>
        <v>3.7244414353419089</v>
      </c>
      <c r="E51" s="23">
        <v>15.109999999999998</v>
      </c>
      <c r="F51" s="97">
        <v>17.29011509817197</v>
      </c>
      <c r="G51" s="44">
        <f t="shared" si="1"/>
        <v>2.1801150981719726</v>
      </c>
      <c r="I51" s="8"/>
    </row>
    <row r="52" spans="1:9" s="15" customFormat="1" x14ac:dyDescent="0.3">
      <c r="A52" s="136" t="s">
        <v>43</v>
      </c>
      <c r="B52" s="58">
        <v>19.43</v>
      </c>
      <c r="C52" s="32">
        <v>25.894612662209987</v>
      </c>
      <c r="D52" s="60">
        <f t="shared" si="0"/>
        <v>6.4646126622099871</v>
      </c>
      <c r="E52" s="25">
        <v>10.81</v>
      </c>
      <c r="F52" s="98">
        <v>9.3393629571372401</v>
      </c>
      <c r="G52" s="45">
        <f t="shared" si="1"/>
        <v>-1.4706370428627604</v>
      </c>
      <c r="I52" s="11"/>
    </row>
    <row r="53" spans="1:9" x14ac:dyDescent="0.3">
      <c r="A53" s="134" t="s">
        <v>44</v>
      </c>
      <c r="B53" s="56">
        <v>19.98</v>
      </c>
      <c r="C53" s="31">
        <v>26.940118152524168</v>
      </c>
      <c r="D53" s="59">
        <f t="shared" si="0"/>
        <v>6.9601181525241671</v>
      </c>
      <c r="E53" s="23">
        <v>12.55</v>
      </c>
      <c r="F53" s="97">
        <v>11.815252416756177</v>
      </c>
      <c r="G53" s="44">
        <f t="shared" si="1"/>
        <v>-0.7347475832438235</v>
      </c>
      <c r="I53" s="8"/>
    </row>
    <row r="54" spans="1:9" s="15" customFormat="1" x14ac:dyDescent="0.3">
      <c r="A54" s="136" t="s">
        <v>45</v>
      </c>
      <c r="B54" s="58">
        <v>23.14</v>
      </c>
      <c r="C54" s="32">
        <v>19.575398064314705</v>
      </c>
      <c r="D54" s="60">
        <f t="shared" si="0"/>
        <v>-3.564601935685296</v>
      </c>
      <c r="E54" s="25">
        <v>14.64</v>
      </c>
      <c r="F54" s="98">
        <v>8.1486106774898541</v>
      </c>
      <c r="G54" s="45">
        <f t="shared" si="1"/>
        <v>-6.4913893225101464</v>
      </c>
      <c r="I54" s="11"/>
    </row>
    <row r="55" spans="1:9" x14ac:dyDescent="0.3">
      <c r="A55" s="134" t="s">
        <v>46</v>
      </c>
      <c r="B55" s="56">
        <v>20.29</v>
      </c>
      <c r="C55" s="31">
        <v>25.111821086261983</v>
      </c>
      <c r="D55" s="59">
        <f t="shared" si="0"/>
        <v>4.8218210862619841</v>
      </c>
      <c r="E55" s="23">
        <v>13.25</v>
      </c>
      <c r="F55" s="97">
        <v>12.779552715654951</v>
      </c>
      <c r="G55" s="44">
        <f t="shared" si="1"/>
        <v>-0.4704472843450489</v>
      </c>
      <c r="I55" s="8"/>
    </row>
    <row r="56" spans="1:9" s="15" customFormat="1" x14ac:dyDescent="0.3">
      <c r="A56" s="136" t="s">
        <v>47</v>
      </c>
      <c r="B56" s="58">
        <v>21.62</v>
      </c>
      <c r="C56" s="32">
        <v>26.934658235471243</v>
      </c>
      <c r="D56" s="60">
        <f t="shared" si="0"/>
        <v>5.3146582354712422</v>
      </c>
      <c r="E56" s="25">
        <v>12.22</v>
      </c>
      <c r="F56" s="98">
        <v>12.458596808190304</v>
      </c>
      <c r="G56" s="45">
        <f t="shared" si="1"/>
        <v>0.23859680819030338</v>
      </c>
      <c r="I56" s="11"/>
    </row>
    <row r="57" spans="1:9" x14ac:dyDescent="0.3">
      <c r="A57" s="134" t="s">
        <v>48</v>
      </c>
      <c r="B57" s="56">
        <v>20.350000000000001</v>
      </c>
      <c r="C57" s="31">
        <v>26.636846519429692</v>
      </c>
      <c r="D57" s="59">
        <f t="shared" si="0"/>
        <v>6.286846519429691</v>
      </c>
      <c r="E57" s="23">
        <v>11.56</v>
      </c>
      <c r="F57" s="97">
        <v>9.958065417948001</v>
      </c>
      <c r="G57" s="44">
        <f t="shared" si="1"/>
        <v>-1.6019345820519995</v>
      </c>
      <c r="I57" s="8"/>
    </row>
    <row r="58" spans="1:9" s="15" customFormat="1" x14ac:dyDescent="0.3">
      <c r="A58" s="136" t="s">
        <v>49</v>
      </c>
      <c r="B58" s="58">
        <v>22.88</v>
      </c>
      <c r="C58" s="32">
        <v>27.124983877208823</v>
      </c>
      <c r="D58" s="60">
        <f t="shared" si="0"/>
        <v>4.2449838772088242</v>
      </c>
      <c r="E58" s="25">
        <v>8.5299999999999994</v>
      </c>
      <c r="F58" s="98">
        <v>12.640268283245195</v>
      </c>
      <c r="G58" s="45">
        <f t="shared" si="1"/>
        <v>4.1102682832451958</v>
      </c>
      <c r="I58" s="11"/>
    </row>
    <row r="59" spans="1:9" x14ac:dyDescent="0.3">
      <c r="A59" s="134" t="s">
        <v>57</v>
      </c>
      <c r="B59" s="56">
        <v>20.190000000000001</v>
      </c>
      <c r="C59" s="31">
        <v>24.318313672403789</v>
      </c>
      <c r="D59" s="59">
        <f t="shared" si="0"/>
        <v>4.1283136724037881</v>
      </c>
      <c r="E59" s="23">
        <v>12.49</v>
      </c>
      <c r="F59" s="97">
        <v>10.133436472635854</v>
      </c>
      <c r="G59" s="44">
        <f t="shared" si="1"/>
        <v>-2.3565635273641465</v>
      </c>
      <c r="I59" s="8"/>
    </row>
    <row r="60" spans="1:9" s="15" customFormat="1" x14ac:dyDescent="0.3">
      <c r="A60" s="136" t="s">
        <v>50</v>
      </c>
      <c r="B60" s="58">
        <v>19.079999999999998</v>
      </c>
      <c r="C60" s="32">
        <v>21.969834635653278</v>
      </c>
      <c r="D60" s="60">
        <f t="shared" si="0"/>
        <v>2.8898346356532798</v>
      </c>
      <c r="E60" s="25">
        <v>10.029999999999999</v>
      </c>
      <c r="F60" s="98">
        <v>8.1228420861348347</v>
      </c>
      <c r="G60" s="45">
        <f t="shared" si="1"/>
        <v>-1.9071579138651646</v>
      </c>
      <c r="I60" s="11"/>
    </row>
    <row r="61" spans="1:9" x14ac:dyDescent="0.3">
      <c r="A61" s="134" t="s">
        <v>51</v>
      </c>
      <c r="B61" s="56">
        <v>18.84</v>
      </c>
      <c r="C61" s="31">
        <v>22.966708807416772</v>
      </c>
      <c r="D61" s="59">
        <f t="shared" si="0"/>
        <v>4.1267088074167724</v>
      </c>
      <c r="E61" s="23">
        <v>8.1199999999999992</v>
      </c>
      <c r="F61" s="97">
        <v>8.4000561876668076</v>
      </c>
      <c r="G61" s="44">
        <f t="shared" si="1"/>
        <v>0.2800561876668084</v>
      </c>
      <c r="I61" s="8"/>
    </row>
    <row r="62" spans="1:9" x14ac:dyDescent="0.3">
      <c r="A62" s="147" t="s">
        <v>54</v>
      </c>
      <c r="B62" s="150">
        <v>17.3</v>
      </c>
      <c r="C62" s="33">
        <v>25.178875968055962</v>
      </c>
      <c r="D62" s="102">
        <f t="shared" si="0"/>
        <v>7.8788759680559615</v>
      </c>
      <c r="E62" s="29">
        <v>13.2</v>
      </c>
      <c r="F62" s="100">
        <v>11.725696138726908</v>
      </c>
      <c r="G62" s="102">
        <f t="shared" si="1"/>
        <v>-1.474303861273091</v>
      </c>
    </row>
    <row r="63" spans="1:9" x14ac:dyDescent="0.3">
      <c r="A63" s="123"/>
    </row>
    <row r="64" spans="1:9" x14ac:dyDescent="0.3">
      <c r="A64" s="124" t="s">
        <v>58</v>
      </c>
    </row>
    <row r="65" spans="1:2" x14ac:dyDescent="0.3">
      <c r="A65" s="124" t="s">
        <v>106</v>
      </c>
    </row>
    <row r="66" spans="1:2" x14ac:dyDescent="0.3">
      <c r="A66" s="125" t="s">
        <v>73</v>
      </c>
    </row>
    <row r="67" spans="1:2" x14ac:dyDescent="0.3">
      <c r="A67" s="6"/>
    </row>
    <row r="70" spans="1:2" x14ac:dyDescent="0.3">
      <c r="B70" s="13"/>
    </row>
    <row r="71" spans="1:2" x14ac:dyDescent="0.3">
      <c r="B71" s="13"/>
    </row>
    <row r="72" spans="1:2" x14ac:dyDescent="0.3">
      <c r="B72" s="13"/>
    </row>
    <row r="73" spans="1:2" x14ac:dyDescent="0.3">
      <c r="B73" s="13"/>
    </row>
    <row r="74" spans="1:2" x14ac:dyDescent="0.3">
      <c r="B74" s="13"/>
    </row>
    <row r="75" spans="1:2" x14ac:dyDescent="0.3">
      <c r="B75" s="13"/>
    </row>
    <row r="76" spans="1:2" x14ac:dyDescent="0.3">
      <c r="B76" s="13"/>
    </row>
    <row r="77" spans="1:2" x14ac:dyDescent="0.3">
      <c r="B77" s="13"/>
    </row>
    <row r="78" spans="1:2" x14ac:dyDescent="0.3">
      <c r="B78" s="13"/>
    </row>
    <row r="79" spans="1:2" x14ac:dyDescent="0.3">
      <c r="B79" s="13"/>
    </row>
    <row r="80" spans="1:2" x14ac:dyDescent="0.3">
      <c r="B80" s="13"/>
    </row>
    <row r="81" spans="2:2" x14ac:dyDescent="0.3">
      <c r="B81" s="13"/>
    </row>
    <row r="82" spans="2:2" x14ac:dyDescent="0.3">
      <c r="B82" s="13"/>
    </row>
    <row r="83" spans="2:2" x14ac:dyDescent="0.3">
      <c r="B83" s="13"/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88" spans="2:2" x14ac:dyDescent="0.3">
      <c r="B88" s="13"/>
    </row>
    <row r="89" spans="2:2" x14ac:dyDescent="0.3">
      <c r="B89" s="13"/>
    </row>
    <row r="90" spans="2:2" x14ac:dyDescent="0.3">
      <c r="B90" s="13"/>
    </row>
    <row r="91" spans="2:2" x14ac:dyDescent="0.3">
      <c r="B91" s="13"/>
    </row>
    <row r="92" spans="2:2" x14ac:dyDescent="0.3">
      <c r="B92" s="13"/>
    </row>
    <row r="93" spans="2:2" x14ac:dyDescent="0.3">
      <c r="B93" s="13"/>
    </row>
    <row r="94" spans="2:2" x14ac:dyDescent="0.3">
      <c r="B94" s="13"/>
    </row>
    <row r="95" spans="2:2" x14ac:dyDescent="0.3">
      <c r="B95" s="13"/>
    </row>
    <row r="96" spans="2:2" x14ac:dyDescent="0.3">
      <c r="B96" s="13"/>
    </row>
    <row r="97" spans="2:2" x14ac:dyDescent="0.3">
      <c r="B97" s="13"/>
    </row>
    <row r="98" spans="2:2" x14ac:dyDescent="0.3">
      <c r="B98" s="13"/>
    </row>
    <row r="99" spans="2:2" x14ac:dyDescent="0.3">
      <c r="B99" s="13"/>
    </row>
    <row r="100" spans="2:2" x14ac:dyDescent="0.3">
      <c r="B100" s="13"/>
    </row>
    <row r="101" spans="2:2" x14ac:dyDescent="0.3">
      <c r="B101" s="13"/>
    </row>
    <row r="102" spans="2:2" x14ac:dyDescent="0.3">
      <c r="B102" s="13"/>
    </row>
    <row r="103" spans="2:2" x14ac:dyDescent="0.3">
      <c r="B103" s="13"/>
    </row>
    <row r="104" spans="2:2" x14ac:dyDescent="0.3">
      <c r="B104" s="13"/>
    </row>
    <row r="105" spans="2:2" x14ac:dyDescent="0.3">
      <c r="B105" s="13"/>
    </row>
    <row r="106" spans="2:2" x14ac:dyDescent="0.3">
      <c r="B106" s="13"/>
    </row>
    <row r="107" spans="2:2" x14ac:dyDescent="0.3">
      <c r="B107" s="13"/>
    </row>
    <row r="108" spans="2:2" x14ac:dyDescent="0.3">
      <c r="B108" s="13"/>
    </row>
    <row r="109" spans="2:2" x14ac:dyDescent="0.3">
      <c r="B109" s="13"/>
    </row>
    <row r="110" spans="2:2" x14ac:dyDescent="0.3">
      <c r="B110" s="13"/>
    </row>
    <row r="111" spans="2:2" x14ac:dyDescent="0.3">
      <c r="B111" s="13"/>
    </row>
    <row r="112" spans="2:2" x14ac:dyDescent="0.3">
      <c r="B112" s="13"/>
    </row>
    <row r="113" spans="2:2" x14ac:dyDescent="0.3">
      <c r="B113" s="13"/>
    </row>
    <row r="114" spans="2:2" x14ac:dyDescent="0.3">
      <c r="B114" s="13"/>
    </row>
    <row r="115" spans="2:2" x14ac:dyDescent="0.3">
      <c r="B115" s="13"/>
    </row>
    <row r="116" spans="2:2" x14ac:dyDescent="0.3">
      <c r="B116" s="13"/>
    </row>
    <row r="117" spans="2:2" x14ac:dyDescent="0.3">
      <c r="B117" s="13"/>
    </row>
    <row r="118" spans="2:2" x14ac:dyDescent="0.3">
      <c r="B118" s="13"/>
    </row>
    <row r="119" spans="2:2" x14ac:dyDescent="0.3">
      <c r="B119" s="13"/>
    </row>
    <row r="120" spans="2:2" x14ac:dyDescent="0.3">
      <c r="B120" s="13"/>
    </row>
    <row r="121" spans="2:2" x14ac:dyDescent="0.3">
      <c r="B121" s="13"/>
    </row>
    <row r="122" spans="2:2" x14ac:dyDescent="0.3">
      <c r="B122" s="13"/>
    </row>
    <row r="123" spans="2:2" x14ac:dyDescent="0.3">
      <c r="B123" s="13"/>
    </row>
    <row r="124" spans="2:2" x14ac:dyDescent="0.3">
      <c r="B124" s="13"/>
    </row>
    <row r="125" spans="2:2" x14ac:dyDescent="0.3">
      <c r="B125" s="13"/>
    </row>
    <row r="126" spans="2:2" x14ac:dyDescent="0.3">
      <c r="B126" s="13"/>
    </row>
    <row r="127" spans="2:2" x14ac:dyDescent="0.3">
      <c r="B127" s="13"/>
    </row>
    <row r="128" spans="2:2" x14ac:dyDescent="0.3">
      <c r="B128" s="13"/>
    </row>
  </sheetData>
  <mergeCells count="2">
    <mergeCell ref="E1:G3"/>
    <mergeCell ref="B1:D3"/>
  </mergeCells>
  <printOptions horizontalCentered="1"/>
  <pageMargins left="0.5" right="0.5" top="0.5" bottom="0.5" header="0.3" footer="0.3"/>
  <pageSetup scale="73" orientation="portrait" r:id="rId1"/>
  <headerFooter>
    <oddFooter>&amp;L&amp;"Adobe Garamond Pro,Italic"&amp;13&amp;K04-023Vital Signs 10 Census Demographics&amp;C&amp;"Adobe Garamond Pro,Regular"&amp;A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32"/>
  <sheetViews>
    <sheetView zoomScaleNormal="100" workbookViewId="0">
      <selection activeCell="F10" sqref="F10"/>
    </sheetView>
  </sheetViews>
  <sheetFormatPr defaultColWidth="9.1796875" defaultRowHeight="14" x14ac:dyDescent="0.3"/>
  <cols>
    <col min="1" max="1" width="36.7265625" style="1" customWidth="1"/>
    <col min="2" max="4" width="9.7265625" style="1" customWidth="1"/>
    <col min="5" max="7" width="10.7265625" style="1" customWidth="1"/>
    <col min="8" max="10" width="9.7265625" style="1" customWidth="1"/>
    <col min="11" max="16384" width="9.1796875" style="1"/>
  </cols>
  <sheetData>
    <row r="1" spans="1:10" ht="36" customHeight="1" x14ac:dyDescent="0.3">
      <c r="A1" s="194" t="s">
        <v>91</v>
      </c>
      <c r="B1" s="188" t="s">
        <v>100</v>
      </c>
      <c r="C1" s="229"/>
      <c r="D1" s="230"/>
      <c r="E1" s="196" t="s">
        <v>99</v>
      </c>
      <c r="F1" s="231"/>
      <c r="G1" s="215"/>
      <c r="H1" s="196" t="s">
        <v>61</v>
      </c>
      <c r="I1" s="197"/>
      <c r="J1" s="198"/>
    </row>
    <row r="2" spans="1:10" ht="13.5" customHeight="1" x14ac:dyDescent="0.3">
      <c r="A2" s="220"/>
      <c r="B2" s="232" t="s">
        <v>94</v>
      </c>
      <c r="C2" s="233"/>
      <c r="D2" s="234"/>
      <c r="E2" s="212" t="s">
        <v>95</v>
      </c>
      <c r="F2" s="221"/>
      <c r="G2" s="213"/>
      <c r="H2" s="223" t="s">
        <v>96</v>
      </c>
      <c r="I2" s="224"/>
      <c r="J2" s="225"/>
    </row>
    <row r="3" spans="1:10" ht="13.5" customHeight="1" x14ac:dyDescent="0.3">
      <c r="A3" s="155" t="s">
        <v>64</v>
      </c>
      <c r="B3" s="235"/>
      <c r="C3" s="233"/>
      <c r="D3" s="234"/>
      <c r="E3" s="216"/>
      <c r="F3" s="222"/>
      <c r="G3" s="218"/>
      <c r="H3" s="226"/>
      <c r="I3" s="227"/>
      <c r="J3" s="228"/>
    </row>
    <row r="4" spans="1:10" ht="28" x14ac:dyDescent="0.3">
      <c r="A4" s="146" t="s">
        <v>0</v>
      </c>
      <c r="B4" s="50">
        <v>2000</v>
      </c>
      <c r="C4" s="4" t="s">
        <v>80</v>
      </c>
      <c r="D4" s="50" t="s">
        <v>65</v>
      </c>
      <c r="E4" s="7">
        <v>2000</v>
      </c>
      <c r="F4" s="82" t="s">
        <v>80</v>
      </c>
      <c r="G4" s="5" t="s">
        <v>65</v>
      </c>
      <c r="H4" s="7">
        <v>2000</v>
      </c>
      <c r="I4" s="4" t="s">
        <v>80</v>
      </c>
      <c r="J4" s="61" t="s">
        <v>65</v>
      </c>
    </row>
    <row r="5" spans="1:10" x14ac:dyDescent="0.3">
      <c r="A5" s="134" t="s">
        <v>1</v>
      </c>
      <c r="B5" s="152">
        <v>7350</v>
      </c>
      <c r="C5" s="9">
        <v>6098</v>
      </c>
      <c r="D5" s="51">
        <f>((C5-B5)/B5)*100</f>
        <v>-17.034013605442176</v>
      </c>
      <c r="E5" s="23">
        <v>38.612244897959187</v>
      </c>
      <c r="F5" s="83">
        <v>35.47064611347983</v>
      </c>
      <c r="G5" s="42">
        <f>F5-E5</f>
        <v>-3.1415987844793563</v>
      </c>
      <c r="H5" s="139">
        <v>2.6267</v>
      </c>
      <c r="I5" s="37">
        <v>2.6433333333333331</v>
      </c>
      <c r="J5" s="88">
        <f>((I5-H5)/H5)*100</f>
        <v>0.63324069491502855</v>
      </c>
    </row>
    <row r="6" spans="1:10" s="15" customFormat="1" x14ac:dyDescent="0.3">
      <c r="A6" s="136" t="s">
        <v>2</v>
      </c>
      <c r="B6" s="153">
        <v>5139</v>
      </c>
      <c r="C6" s="10">
        <v>5076</v>
      </c>
      <c r="D6" s="54">
        <f t="shared" ref="D6:D62" si="0">((C6-B6)/B6)*100</f>
        <v>-1.2259194395796849</v>
      </c>
      <c r="E6" s="25">
        <v>38.8013232146332</v>
      </c>
      <c r="F6" s="84">
        <v>33.156028368794324</v>
      </c>
      <c r="G6" s="43">
        <f t="shared" ref="G6:G62" si="1">F6-E6</f>
        <v>-5.6452948458388761</v>
      </c>
      <c r="H6" s="140">
        <v>2.4767000000000001</v>
      </c>
      <c r="I6" s="38">
        <v>2.3966666666666665</v>
      </c>
      <c r="J6" s="89">
        <f t="shared" ref="J6:J62" si="2">((I6-H6)/H6)*100</f>
        <v>-3.2314504515417135</v>
      </c>
    </row>
    <row r="7" spans="1:10" x14ac:dyDescent="0.3">
      <c r="A7" s="134" t="s">
        <v>3</v>
      </c>
      <c r="B7" s="152">
        <v>6214</v>
      </c>
      <c r="C7" s="9">
        <v>6174</v>
      </c>
      <c r="D7" s="51">
        <f t="shared" si="0"/>
        <v>-0.64370775667846791</v>
      </c>
      <c r="E7" s="23">
        <v>43.965239781139367</v>
      </c>
      <c r="F7" s="83">
        <v>39.860706187236801</v>
      </c>
      <c r="G7" s="42">
        <f t="shared" si="1"/>
        <v>-4.1045335939025662</v>
      </c>
      <c r="H7" s="139">
        <v>2.875</v>
      </c>
      <c r="I7" s="37">
        <v>2.9000000000000004</v>
      </c>
      <c r="J7" s="88">
        <f t="shared" si="2"/>
        <v>0.86956521739131665</v>
      </c>
    </row>
    <row r="8" spans="1:10" s="15" customFormat="1" x14ac:dyDescent="0.3">
      <c r="A8" s="136" t="s">
        <v>4</v>
      </c>
      <c r="B8" s="153">
        <v>5243</v>
      </c>
      <c r="C8" s="10">
        <v>5204</v>
      </c>
      <c r="D8" s="54">
        <f t="shared" si="0"/>
        <v>-0.74384894144573721</v>
      </c>
      <c r="E8" s="25">
        <v>36.505817280183102</v>
      </c>
      <c r="F8" s="84">
        <v>38.470407378939278</v>
      </c>
      <c r="G8" s="43">
        <f t="shared" si="1"/>
        <v>1.964590098756176</v>
      </c>
      <c r="H8" s="140">
        <v>2.64</v>
      </c>
      <c r="I8" s="38">
        <v>2.6124999999999998</v>
      </c>
      <c r="J8" s="89">
        <f t="shared" si="2"/>
        <v>-1.0416666666666781</v>
      </c>
    </row>
    <row r="9" spans="1:10" x14ac:dyDescent="0.3">
      <c r="A9" s="134" t="s">
        <v>5</v>
      </c>
      <c r="B9" s="152">
        <v>3732</v>
      </c>
      <c r="C9" s="9">
        <v>4310</v>
      </c>
      <c r="D9" s="51">
        <f t="shared" si="0"/>
        <v>15.487674169346194</v>
      </c>
      <c r="E9" s="23">
        <v>11.709539121114684</v>
      </c>
      <c r="F9" s="83">
        <v>8.5614849187935036</v>
      </c>
      <c r="G9" s="42">
        <f t="shared" si="1"/>
        <v>-3.1480542023211804</v>
      </c>
      <c r="H9" s="139">
        <v>1.8432999999999999</v>
      </c>
      <c r="I9" s="37">
        <v>1.86</v>
      </c>
      <c r="J9" s="88">
        <f t="shared" si="2"/>
        <v>0.90598383334238375</v>
      </c>
    </row>
    <row r="10" spans="1:10" s="15" customFormat="1" x14ac:dyDescent="0.3">
      <c r="A10" s="136" t="s">
        <v>6</v>
      </c>
      <c r="B10" s="153">
        <v>9542</v>
      </c>
      <c r="C10" s="10">
        <v>9348</v>
      </c>
      <c r="D10" s="54">
        <f t="shared" si="0"/>
        <v>-2.0331167470132048</v>
      </c>
      <c r="E10" s="25">
        <v>35.422343324250683</v>
      </c>
      <c r="F10" s="84">
        <v>33.900299529311084</v>
      </c>
      <c r="G10" s="43">
        <f t="shared" si="1"/>
        <v>-1.5220437949395986</v>
      </c>
      <c r="H10" s="140">
        <v>2.48</v>
      </c>
      <c r="I10" s="38">
        <v>2.5439999999999996</v>
      </c>
      <c r="J10" s="89">
        <f t="shared" si="2"/>
        <v>2.580645161290307</v>
      </c>
    </row>
    <row r="11" spans="1:10" x14ac:dyDescent="0.3">
      <c r="A11" s="134" t="s">
        <v>7</v>
      </c>
      <c r="B11" s="152">
        <v>2885</v>
      </c>
      <c r="C11" s="9">
        <v>3145</v>
      </c>
      <c r="D11" s="51">
        <f t="shared" si="0"/>
        <v>9.0121317157712308</v>
      </c>
      <c r="E11" s="23">
        <v>47.729636048526864</v>
      </c>
      <c r="F11" s="83">
        <v>44.960254372019079</v>
      </c>
      <c r="G11" s="42">
        <f t="shared" si="1"/>
        <v>-2.7693816765077841</v>
      </c>
      <c r="H11" s="139">
        <v>2.6166999999999998</v>
      </c>
      <c r="I11" s="37">
        <v>2.5733333333333333</v>
      </c>
      <c r="J11" s="88">
        <f t="shared" si="2"/>
        <v>-1.6573037286149179</v>
      </c>
    </row>
    <row r="12" spans="1:10" s="15" customFormat="1" x14ac:dyDescent="0.3">
      <c r="A12" s="136" t="s">
        <v>8</v>
      </c>
      <c r="B12" s="153">
        <v>3553</v>
      </c>
      <c r="C12" s="10">
        <v>3359</v>
      </c>
      <c r="D12" s="54">
        <f t="shared" si="0"/>
        <v>-5.4601745004221787</v>
      </c>
      <c r="E12" s="25">
        <v>31.550802139037433</v>
      </c>
      <c r="F12" s="84">
        <v>28.907412920512055</v>
      </c>
      <c r="G12" s="43">
        <f t="shared" si="1"/>
        <v>-2.6433892185253782</v>
      </c>
      <c r="H12" s="140">
        <v>2.2349999999999999</v>
      </c>
      <c r="I12" s="38">
        <v>2.2599999999999998</v>
      </c>
      <c r="J12" s="89">
        <f t="shared" si="2"/>
        <v>1.1185682326621884</v>
      </c>
    </row>
    <row r="13" spans="1:10" x14ac:dyDescent="0.3">
      <c r="A13" s="134" t="s">
        <v>9</v>
      </c>
      <c r="B13" s="152">
        <v>3589</v>
      </c>
      <c r="C13" s="9">
        <v>3419</v>
      </c>
      <c r="D13" s="51">
        <f t="shared" si="0"/>
        <v>-4.7366954583449434</v>
      </c>
      <c r="E13" s="23">
        <v>35.385901365282805</v>
      </c>
      <c r="F13" s="83">
        <v>34.834747002047386</v>
      </c>
      <c r="G13" s="42">
        <f t="shared" si="1"/>
        <v>-0.551154363235419</v>
      </c>
      <c r="H13" s="139">
        <v>2.335</v>
      </c>
      <c r="I13" s="37">
        <v>2.4049999999999998</v>
      </c>
      <c r="J13" s="88">
        <f t="shared" si="2"/>
        <v>2.997858672376867</v>
      </c>
    </row>
    <row r="14" spans="1:10" s="15" customFormat="1" x14ac:dyDescent="0.3">
      <c r="A14" s="136" t="s">
        <v>10</v>
      </c>
      <c r="B14" s="153">
        <v>4160</v>
      </c>
      <c r="C14" s="10">
        <v>3529</v>
      </c>
      <c r="D14" s="54">
        <f t="shared" si="0"/>
        <v>-15.16826923076923</v>
      </c>
      <c r="E14" s="25">
        <v>40.384615384615387</v>
      </c>
      <c r="F14" s="84">
        <v>34.287333522244261</v>
      </c>
      <c r="G14" s="43">
        <f t="shared" si="1"/>
        <v>-6.0972818623711262</v>
      </c>
      <c r="H14" s="140">
        <v>3.0579999999999998</v>
      </c>
      <c r="I14" s="38">
        <v>2.8280000000000003</v>
      </c>
      <c r="J14" s="89">
        <f t="shared" si="2"/>
        <v>-7.5212557226945576</v>
      </c>
    </row>
    <row r="15" spans="1:10" x14ac:dyDescent="0.3">
      <c r="A15" s="134" t="s">
        <v>11</v>
      </c>
      <c r="B15" s="152">
        <v>5145</v>
      </c>
      <c r="C15" s="9">
        <v>5341</v>
      </c>
      <c r="D15" s="51">
        <f t="shared" si="0"/>
        <v>3.8095238095238098</v>
      </c>
      <c r="E15" s="23">
        <v>23.537414965986393</v>
      </c>
      <c r="F15" s="83">
        <v>27.204643325219998</v>
      </c>
      <c r="G15" s="42">
        <f t="shared" si="1"/>
        <v>3.6672283592336044</v>
      </c>
      <c r="H15" s="139">
        <v>2.34</v>
      </c>
      <c r="I15" s="37">
        <v>2.436666666666667</v>
      </c>
      <c r="J15" s="88">
        <f t="shared" si="2"/>
        <v>4.1310541310541504</v>
      </c>
    </row>
    <row r="16" spans="1:10" s="15" customFormat="1" x14ac:dyDescent="0.3">
      <c r="A16" s="136" t="s">
        <v>12</v>
      </c>
      <c r="B16" s="153">
        <v>1900</v>
      </c>
      <c r="C16" s="10">
        <v>1877</v>
      </c>
      <c r="D16" s="54">
        <f t="shared" si="0"/>
        <v>-1.2105263157894737</v>
      </c>
      <c r="E16" s="25">
        <v>37.94736842105263</v>
      </c>
      <c r="F16" s="84">
        <v>33.457645178476291</v>
      </c>
      <c r="G16" s="43">
        <f t="shared" si="1"/>
        <v>-4.4897232425763391</v>
      </c>
      <c r="H16" s="140">
        <v>2.23</v>
      </c>
      <c r="I16" s="38">
        <v>2.1800000000000002</v>
      </c>
      <c r="J16" s="89">
        <f t="shared" si="2"/>
        <v>-2.2421524663677048</v>
      </c>
    </row>
    <row r="17" spans="1:10" x14ac:dyDescent="0.3">
      <c r="A17" s="134" t="s">
        <v>13</v>
      </c>
      <c r="B17" s="152">
        <v>4861</v>
      </c>
      <c r="C17" s="9">
        <v>4565</v>
      </c>
      <c r="D17" s="51">
        <f t="shared" si="0"/>
        <v>-6.0892820407323596</v>
      </c>
      <c r="E17" s="23">
        <v>33.964204896111909</v>
      </c>
      <c r="F17" s="83">
        <v>30.71193866374589</v>
      </c>
      <c r="G17" s="42">
        <f t="shared" si="1"/>
        <v>-3.2522662323660185</v>
      </c>
      <c r="H17" s="139">
        <v>2.5649999999999999</v>
      </c>
      <c r="I17" s="37">
        <v>2.5750000000000002</v>
      </c>
      <c r="J17" s="88">
        <f t="shared" si="2"/>
        <v>0.38986354775829357</v>
      </c>
    </row>
    <row r="18" spans="1:10" s="15" customFormat="1" x14ac:dyDescent="0.3">
      <c r="A18" s="136" t="s">
        <v>14</v>
      </c>
      <c r="B18" s="153">
        <v>2204</v>
      </c>
      <c r="C18" s="10">
        <v>3676</v>
      </c>
      <c r="D18" s="54">
        <f t="shared" si="0"/>
        <v>66.787658802177859</v>
      </c>
      <c r="E18" s="25">
        <v>13.430127041742287</v>
      </c>
      <c r="F18" s="84">
        <v>8.5146898803046795</v>
      </c>
      <c r="G18" s="43">
        <f t="shared" si="1"/>
        <v>-4.9154371614376071</v>
      </c>
      <c r="H18" s="140">
        <v>1.5867</v>
      </c>
      <c r="I18" s="38">
        <v>1.5466666666666669</v>
      </c>
      <c r="J18" s="89">
        <f t="shared" si="2"/>
        <v>-2.5230562383143091</v>
      </c>
    </row>
    <row r="19" spans="1:10" x14ac:dyDescent="0.3">
      <c r="A19" s="134" t="s">
        <v>72</v>
      </c>
      <c r="B19" s="152">
        <v>3075</v>
      </c>
      <c r="C19" s="9">
        <v>2875</v>
      </c>
      <c r="D19" s="51">
        <f t="shared" si="0"/>
        <v>-6.5040650406504072</v>
      </c>
      <c r="E19" s="23">
        <v>40.195121951219512</v>
      </c>
      <c r="F19" s="83">
        <v>34.539130434782614</v>
      </c>
      <c r="G19" s="42">
        <f t="shared" si="1"/>
        <v>-5.6559915164368988</v>
      </c>
      <c r="H19" s="139">
        <v>2.8733</v>
      </c>
      <c r="I19" s="37">
        <v>2.72</v>
      </c>
      <c r="J19" s="88">
        <f t="shared" si="2"/>
        <v>-5.3353287161103875</v>
      </c>
    </row>
    <row r="20" spans="1:10" s="15" customFormat="1" x14ac:dyDescent="0.3">
      <c r="A20" s="136" t="s">
        <v>15</v>
      </c>
      <c r="B20" s="153">
        <v>4242</v>
      </c>
      <c r="C20" s="10">
        <v>4717</v>
      </c>
      <c r="D20" s="54">
        <f t="shared" si="0"/>
        <v>11.197548326261197</v>
      </c>
      <c r="E20" s="25">
        <v>15.2993870815653</v>
      </c>
      <c r="F20" s="84">
        <v>11.151155395378419</v>
      </c>
      <c r="G20" s="43">
        <f t="shared" si="1"/>
        <v>-4.1482316861868807</v>
      </c>
      <c r="H20" s="140">
        <v>2.0575000000000001</v>
      </c>
      <c r="I20" s="38">
        <v>2</v>
      </c>
      <c r="J20" s="89">
        <f t="shared" si="2"/>
        <v>-2.7946537059538326</v>
      </c>
    </row>
    <row r="21" spans="1:10" x14ac:dyDescent="0.3">
      <c r="A21" s="134" t="s">
        <v>16</v>
      </c>
      <c r="B21" s="152">
        <v>4487</v>
      </c>
      <c r="C21" s="9">
        <v>3943</v>
      </c>
      <c r="D21" s="51">
        <f t="shared" si="0"/>
        <v>-12.123913527969691</v>
      </c>
      <c r="E21" s="23">
        <v>36.951192333407626</v>
      </c>
      <c r="F21" s="83">
        <v>30.332234339335528</v>
      </c>
      <c r="G21" s="42">
        <f t="shared" si="1"/>
        <v>-6.6189579940720975</v>
      </c>
      <c r="H21" s="139">
        <v>2.5533000000000001</v>
      </c>
      <c r="I21" s="37">
        <v>2.4666666666666668</v>
      </c>
      <c r="J21" s="88">
        <f t="shared" si="2"/>
        <v>-3.392994686614708</v>
      </c>
    </row>
    <row r="22" spans="1:10" s="15" customFormat="1" x14ac:dyDescent="0.3">
      <c r="A22" s="136" t="s">
        <v>17</v>
      </c>
      <c r="B22" s="153">
        <v>6429</v>
      </c>
      <c r="C22" s="10">
        <v>6414</v>
      </c>
      <c r="D22" s="54">
        <f t="shared" si="0"/>
        <v>-0.23331777881474566</v>
      </c>
      <c r="E22" s="25">
        <v>27.842588271892986</v>
      </c>
      <c r="F22" s="84">
        <v>26.520112254443408</v>
      </c>
      <c r="G22" s="43">
        <f t="shared" si="1"/>
        <v>-1.3224760174495778</v>
      </c>
      <c r="H22" s="140">
        <v>2.3833000000000002</v>
      </c>
      <c r="I22" s="38">
        <v>2.3149999999999999</v>
      </c>
      <c r="J22" s="89">
        <f t="shared" si="2"/>
        <v>-2.8657743464943666</v>
      </c>
    </row>
    <row r="23" spans="1:10" x14ac:dyDescent="0.3">
      <c r="A23" s="134" t="s">
        <v>18</v>
      </c>
      <c r="B23" s="152">
        <v>7848</v>
      </c>
      <c r="C23" s="9">
        <v>7040</v>
      </c>
      <c r="D23" s="51">
        <f t="shared" si="0"/>
        <v>-10.295616717635065</v>
      </c>
      <c r="E23" s="23">
        <v>13.239041794087667</v>
      </c>
      <c r="F23" s="83">
        <v>10.738636363636363</v>
      </c>
      <c r="G23" s="42">
        <f t="shared" si="1"/>
        <v>-2.5004054304513037</v>
      </c>
      <c r="H23" s="139">
        <v>2.0724999999999998</v>
      </c>
      <c r="I23" s="37">
        <v>1.9759999999999998</v>
      </c>
      <c r="J23" s="88">
        <f t="shared" si="2"/>
        <v>-4.656212303980702</v>
      </c>
    </row>
    <row r="24" spans="1:10" s="15" customFormat="1" x14ac:dyDescent="0.3">
      <c r="A24" s="136" t="s">
        <v>19</v>
      </c>
      <c r="B24" s="153">
        <v>4250</v>
      </c>
      <c r="C24" s="10">
        <v>4073</v>
      </c>
      <c r="D24" s="54">
        <f t="shared" si="0"/>
        <v>-4.1647058823529415</v>
      </c>
      <c r="E24" s="25">
        <v>38.235294117647058</v>
      </c>
      <c r="F24" s="84">
        <v>33.194205745150995</v>
      </c>
      <c r="G24" s="43">
        <f t="shared" si="1"/>
        <v>-5.0410883724960627</v>
      </c>
      <c r="H24" s="140">
        <v>2.6932999999999998</v>
      </c>
      <c r="I24" s="38">
        <v>2.6066666666666665</v>
      </c>
      <c r="J24" s="89">
        <f t="shared" si="2"/>
        <v>-3.2166239681184177</v>
      </c>
    </row>
    <row r="25" spans="1:10" x14ac:dyDescent="0.3">
      <c r="A25" s="134" t="s">
        <v>20</v>
      </c>
      <c r="B25" s="152">
        <v>3795</v>
      </c>
      <c r="C25" s="9">
        <v>3466</v>
      </c>
      <c r="D25" s="51">
        <f t="shared" si="0"/>
        <v>-8.6693017127799745</v>
      </c>
      <c r="E25" s="23">
        <v>32.042160737812914</v>
      </c>
      <c r="F25" s="83">
        <v>29.255626081938836</v>
      </c>
      <c r="G25" s="42">
        <f t="shared" si="1"/>
        <v>-2.7865346558740782</v>
      </c>
      <c r="H25" s="139">
        <v>2.4925000000000002</v>
      </c>
      <c r="I25" s="37">
        <v>2.4925000000000002</v>
      </c>
      <c r="J25" s="88">
        <f t="shared" si="2"/>
        <v>0</v>
      </c>
    </row>
    <row r="26" spans="1:10" s="15" customFormat="1" x14ac:dyDescent="0.3">
      <c r="A26" s="136" t="s">
        <v>63</v>
      </c>
      <c r="B26" s="153">
        <v>3487</v>
      </c>
      <c r="C26" s="10">
        <v>3398</v>
      </c>
      <c r="D26" s="54">
        <f t="shared" si="0"/>
        <v>-2.5523372526527104</v>
      </c>
      <c r="E26" s="25">
        <v>20.189274447949526</v>
      </c>
      <c r="F26" s="84">
        <v>22.807533843437316</v>
      </c>
      <c r="G26" s="43">
        <f t="shared" si="1"/>
        <v>2.6182593954877902</v>
      </c>
      <c r="H26" s="140">
        <v>1.8967000000000001</v>
      </c>
      <c r="I26" s="38">
        <v>1.9866666666666666</v>
      </c>
      <c r="J26" s="89">
        <f t="shared" si="2"/>
        <v>4.7433261278360588</v>
      </c>
    </row>
    <row r="27" spans="1:10" x14ac:dyDescent="0.3">
      <c r="A27" s="134" t="s">
        <v>21</v>
      </c>
      <c r="B27" s="152">
        <v>7956</v>
      </c>
      <c r="C27" s="9">
        <v>6893</v>
      </c>
      <c r="D27" s="51">
        <f t="shared" si="0"/>
        <v>-13.36098541980895</v>
      </c>
      <c r="E27" s="23">
        <v>38.474107591754652</v>
      </c>
      <c r="F27" s="83">
        <v>34.39721456550123</v>
      </c>
      <c r="G27" s="42">
        <f t="shared" si="1"/>
        <v>-4.0768930262534226</v>
      </c>
      <c r="H27" s="139">
        <v>2.738</v>
      </c>
      <c r="I27" s="37">
        <v>2.786</v>
      </c>
      <c r="J27" s="88">
        <f t="shared" si="2"/>
        <v>1.7531044558071602</v>
      </c>
    </row>
    <row r="28" spans="1:10" s="15" customFormat="1" x14ac:dyDescent="0.3">
      <c r="A28" s="136" t="s">
        <v>22</v>
      </c>
      <c r="B28" s="153">
        <v>3930</v>
      </c>
      <c r="C28" s="10">
        <v>3115</v>
      </c>
      <c r="D28" s="54">
        <f t="shared" si="0"/>
        <v>-20.737913486005088</v>
      </c>
      <c r="E28" s="25">
        <v>40.305343511450381</v>
      </c>
      <c r="F28" s="84">
        <v>33.386837881219904</v>
      </c>
      <c r="G28" s="43">
        <f t="shared" si="1"/>
        <v>-6.9185056302304773</v>
      </c>
      <c r="H28" s="140">
        <v>2.7559999999999998</v>
      </c>
      <c r="I28" s="38">
        <v>2.6725000000000003</v>
      </c>
      <c r="J28" s="89">
        <f t="shared" si="2"/>
        <v>-3.0297532656023032</v>
      </c>
    </row>
    <row r="29" spans="1:10" x14ac:dyDescent="0.3">
      <c r="A29" s="134" t="s">
        <v>23</v>
      </c>
      <c r="B29" s="152">
        <v>5152</v>
      </c>
      <c r="C29" s="9">
        <v>5139</v>
      </c>
      <c r="D29" s="51">
        <f t="shared" si="0"/>
        <v>-0.25232919254658387</v>
      </c>
      <c r="E29" s="23">
        <v>31.172360248447205</v>
      </c>
      <c r="F29" s="83">
        <v>32.0295777388597</v>
      </c>
      <c r="G29" s="42">
        <f t="shared" si="1"/>
        <v>0.85721749041249495</v>
      </c>
      <c r="H29" s="139">
        <v>2.4266999999999999</v>
      </c>
      <c r="I29" s="37">
        <v>2.4966666666666666</v>
      </c>
      <c r="J29" s="88">
        <f t="shared" si="2"/>
        <v>2.8832021538165713</v>
      </c>
    </row>
    <row r="30" spans="1:10" s="15" customFormat="1" x14ac:dyDescent="0.3">
      <c r="A30" s="136" t="s">
        <v>53</v>
      </c>
      <c r="B30" s="108" t="s">
        <v>55</v>
      </c>
      <c r="C30" s="10">
        <v>2305</v>
      </c>
      <c r="D30" s="55" t="s">
        <v>55</v>
      </c>
      <c r="E30" s="65" t="s">
        <v>55</v>
      </c>
      <c r="F30" s="84">
        <v>28.546637744034708</v>
      </c>
      <c r="G30" s="69" t="s">
        <v>55</v>
      </c>
      <c r="H30" s="141" t="s">
        <v>55</v>
      </c>
      <c r="I30" s="38">
        <v>2.17</v>
      </c>
      <c r="J30" s="142" t="s">
        <v>55</v>
      </c>
    </row>
    <row r="31" spans="1:10" x14ac:dyDescent="0.3">
      <c r="A31" s="134" t="s">
        <v>24</v>
      </c>
      <c r="B31" s="152">
        <v>7034</v>
      </c>
      <c r="C31" s="9">
        <v>6914</v>
      </c>
      <c r="D31" s="51">
        <f t="shared" si="0"/>
        <v>-1.7059994313335227</v>
      </c>
      <c r="E31" s="23">
        <v>32.584589138470285</v>
      </c>
      <c r="F31" s="83">
        <v>31.457911483945615</v>
      </c>
      <c r="G31" s="42">
        <f t="shared" si="1"/>
        <v>-1.1266776545246699</v>
      </c>
      <c r="H31" s="139">
        <v>2.3420000000000001</v>
      </c>
      <c r="I31" s="37">
        <v>2.42</v>
      </c>
      <c r="J31" s="88">
        <f t="shared" si="2"/>
        <v>3.3304867634500366</v>
      </c>
    </row>
    <row r="32" spans="1:10" s="15" customFormat="1" x14ac:dyDescent="0.3">
      <c r="A32" s="136" t="s">
        <v>25</v>
      </c>
      <c r="B32" s="153">
        <v>2994</v>
      </c>
      <c r="C32" s="10">
        <v>3196</v>
      </c>
      <c r="D32" s="54">
        <f t="shared" si="0"/>
        <v>6.7468269873079496</v>
      </c>
      <c r="E32" s="25">
        <v>23.012692050768202</v>
      </c>
      <c r="F32" s="84">
        <v>16.739674593241553</v>
      </c>
      <c r="G32" s="43">
        <f t="shared" si="1"/>
        <v>-6.2730174575266489</v>
      </c>
      <c r="H32" s="140">
        <v>2.2366999999999999</v>
      </c>
      <c r="I32" s="38">
        <v>2.2899999999999996</v>
      </c>
      <c r="J32" s="89">
        <f t="shared" si="2"/>
        <v>2.3829749184065672</v>
      </c>
    </row>
    <row r="33" spans="1:10" x14ac:dyDescent="0.3">
      <c r="A33" s="134" t="s">
        <v>26</v>
      </c>
      <c r="B33" s="152">
        <v>4120</v>
      </c>
      <c r="C33" s="9">
        <v>4204</v>
      </c>
      <c r="D33" s="51">
        <f t="shared" si="0"/>
        <v>2.0388349514563107</v>
      </c>
      <c r="E33" s="23">
        <v>35.315533980582522</v>
      </c>
      <c r="F33" s="83">
        <v>29.543292102759278</v>
      </c>
      <c r="G33" s="42">
        <f t="shared" si="1"/>
        <v>-5.7722418778232445</v>
      </c>
      <c r="H33" s="139">
        <v>2.6349999999999998</v>
      </c>
      <c r="I33" s="37">
        <v>2.5350000000000001</v>
      </c>
      <c r="J33" s="88">
        <f t="shared" si="2"/>
        <v>-3.7950664136622256</v>
      </c>
    </row>
    <row r="34" spans="1:10" s="15" customFormat="1" x14ac:dyDescent="0.3">
      <c r="A34" s="136" t="s">
        <v>27</v>
      </c>
      <c r="B34" s="153">
        <v>6062</v>
      </c>
      <c r="C34" s="10">
        <v>6724</v>
      </c>
      <c r="D34" s="54">
        <f t="shared" si="0"/>
        <v>10.92048828769383</v>
      </c>
      <c r="E34" s="25">
        <v>13.823820521280105</v>
      </c>
      <c r="F34" s="84">
        <v>11.287923854848305</v>
      </c>
      <c r="G34" s="43">
        <f t="shared" si="1"/>
        <v>-2.5358966664317997</v>
      </c>
      <c r="H34" s="140">
        <v>1.974</v>
      </c>
      <c r="I34" s="38">
        <v>1.956</v>
      </c>
      <c r="J34" s="89">
        <f t="shared" si="2"/>
        <v>-0.91185410334346584</v>
      </c>
    </row>
    <row r="35" spans="1:10" x14ac:dyDescent="0.3">
      <c r="A35" s="134" t="s">
        <v>28</v>
      </c>
      <c r="B35" s="152">
        <v>3872</v>
      </c>
      <c r="C35" s="34" t="s">
        <v>55</v>
      </c>
      <c r="D35" s="53" t="s">
        <v>55</v>
      </c>
      <c r="E35" s="23">
        <v>32.954545454545453</v>
      </c>
      <c r="F35" s="85" t="s">
        <v>55</v>
      </c>
      <c r="G35" s="72" t="s">
        <v>55</v>
      </c>
      <c r="H35" s="139">
        <v>2.1349999999999998</v>
      </c>
      <c r="I35" s="39" t="s">
        <v>55</v>
      </c>
      <c r="J35" s="143" t="s">
        <v>55</v>
      </c>
    </row>
    <row r="36" spans="1:10" s="15" customFormat="1" x14ac:dyDescent="0.3">
      <c r="A36" s="136" t="s">
        <v>29</v>
      </c>
      <c r="B36" s="153">
        <v>4862</v>
      </c>
      <c r="C36" s="10">
        <v>4686</v>
      </c>
      <c r="D36" s="54">
        <f t="shared" si="0"/>
        <v>-3.6199095022624439</v>
      </c>
      <c r="E36" s="25">
        <v>35.684903331962154</v>
      </c>
      <c r="F36" s="84">
        <v>31.007255655142981</v>
      </c>
      <c r="G36" s="43">
        <f t="shared" si="1"/>
        <v>-4.6776476768191735</v>
      </c>
      <c r="H36" s="140">
        <v>2.5920000000000001</v>
      </c>
      <c r="I36" s="38">
        <v>2.5780000000000003</v>
      </c>
      <c r="J36" s="89">
        <f t="shared" si="2"/>
        <v>-0.54012345679011531</v>
      </c>
    </row>
    <row r="37" spans="1:10" x14ac:dyDescent="0.3">
      <c r="A37" s="134" t="s">
        <v>30</v>
      </c>
      <c r="B37" s="152">
        <v>6649</v>
      </c>
      <c r="C37" s="9">
        <v>6589</v>
      </c>
      <c r="D37" s="51">
        <f t="shared" si="0"/>
        <v>-0.90239133704316432</v>
      </c>
      <c r="E37" s="23">
        <v>34.170551962701154</v>
      </c>
      <c r="F37" s="83">
        <v>30.141144331461529</v>
      </c>
      <c r="G37" s="42">
        <f t="shared" si="1"/>
        <v>-4.029407631239625</v>
      </c>
      <c r="H37" s="139">
        <v>2.3532999999999999</v>
      </c>
      <c r="I37" s="37">
        <v>2.3366666666666664</v>
      </c>
      <c r="J37" s="88">
        <f t="shared" si="2"/>
        <v>-0.70680887831273109</v>
      </c>
    </row>
    <row r="38" spans="1:10" s="15" customFormat="1" x14ac:dyDescent="0.3">
      <c r="A38" s="136" t="s">
        <v>31</v>
      </c>
      <c r="B38" s="153">
        <v>2673</v>
      </c>
      <c r="C38" s="10">
        <v>2302</v>
      </c>
      <c r="D38" s="54">
        <f t="shared" si="0"/>
        <v>-13.879536101758324</v>
      </c>
      <c r="E38" s="25">
        <v>53.834642723531609</v>
      </c>
      <c r="F38" s="84">
        <v>50.173761946133801</v>
      </c>
      <c r="G38" s="43">
        <f t="shared" si="1"/>
        <v>-3.6608807773978072</v>
      </c>
      <c r="H38" s="140">
        <v>3.3167</v>
      </c>
      <c r="I38" s="38">
        <v>3.31</v>
      </c>
      <c r="J38" s="89">
        <f t="shared" si="2"/>
        <v>-0.20200802001989712</v>
      </c>
    </row>
    <row r="39" spans="1:10" x14ac:dyDescent="0.3">
      <c r="A39" s="134" t="s">
        <v>32</v>
      </c>
      <c r="B39" s="152">
        <v>8106</v>
      </c>
      <c r="C39" s="9">
        <v>8289</v>
      </c>
      <c r="D39" s="51">
        <f t="shared" si="0"/>
        <v>2.2575869726128794</v>
      </c>
      <c r="E39" s="23">
        <v>21.354552183567726</v>
      </c>
      <c r="F39" s="83">
        <v>17.263843648208468</v>
      </c>
      <c r="G39" s="42">
        <f t="shared" si="1"/>
        <v>-4.0907085353592585</v>
      </c>
      <c r="H39" s="139">
        <v>2.1749999999999998</v>
      </c>
      <c r="I39" s="37">
        <v>2.0799999999999996</v>
      </c>
      <c r="J39" s="88">
        <f t="shared" si="2"/>
        <v>-4.3678160919540323</v>
      </c>
    </row>
    <row r="40" spans="1:10" s="15" customFormat="1" x14ac:dyDescent="0.3">
      <c r="A40" s="136" t="s">
        <v>56</v>
      </c>
      <c r="B40" s="153">
        <v>8750</v>
      </c>
      <c r="C40" s="10">
        <v>9078</v>
      </c>
      <c r="D40" s="54">
        <f t="shared" si="0"/>
        <v>3.7485714285714291</v>
      </c>
      <c r="E40" s="25">
        <v>6.7771428571428567</v>
      </c>
      <c r="F40" s="84">
        <v>5.7391495924212377</v>
      </c>
      <c r="G40" s="43">
        <f t="shared" si="1"/>
        <v>-1.037993264721619</v>
      </c>
      <c r="H40" s="140">
        <v>1.615</v>
      </c>
      <c r="I40" s="38">
        <v>1.645</v>
      </c>
      <c r="J40" s="89">
        <f t="shared" si="2"/>
        <v>1.8575851393188871</v>
      </c>
    </row>
    <row r="41" spans="1:10" x14ac:dyDescent="0.3">
      <c r="A41" s="134" t="s">
        <v>33</v>
      </c>
      <c r="B41" s="152">
        <v>3791</v>
      </c>
      <c r="C41" s="9">
        <v>3212</v>
      </c>
      <c r="D41" s="51">
        <f t="shared" si="0"/>
        <v>-15.273015035610657</v>
      </c>
      <c r="E41" s="23">
        <v>45.634397256660513</v>
      </c>
      <c r="F41" s="83">
        <v>37.577833125778334</v>
      </c>
      <c r="G41" s="42">
        <f t="shared" si="1"/>
        <v>-8.0565641308821796</v>
      </c>
      <c r="H41" s="139">
        <v>3.1433</v>
      </c>
      <c r="I41" s="37">
        <v>2.9833333333333338</v>
      </c>
      <c r="J41" s="88">
        <f t="shared" si="2"/>
        <v>-5.0891313799721996</v>
      </c>
    </row>
    <row r="42" spans="1:10" s="15" customFormat="1" x14ac:dyDescent="0.3">
      <c r="A42" s="136" t="s">
        <v>34</v>
      </c>
      <c r="B42" s="153">
        <v>3769</v>
      </c>
      <c r="C42" s="10">
        <v>3785</v>
      </c>
      <c r="D42" s="54">
        <f t="shared" si="0"/>
        <v>0.42451578668081713</v>
      </c>
      <c r="E42" s="25">
        <v>29.769169540992308</v>
      </c>
      <c r="F42" s="84">
        <v>24.861294583883755</v>
      </c>
      <c r="G42" s="43">
        <f t="shared" si="1"/>
        <v>-4.9078749571085538</v>
      </c>
      <c r="H42" s="140">
        <v>2.3532999999999999</v>
      </c>
      <c r="I42" s="38">
        <v>2.3433333333333333</v>
      </c>
      <c r="J42" s="89">
        <f t="shared" si="2"/>
        <v>-0.42351874672445838</v>
      </c>
    </row>
    <row r="43" spans="1:10" x14ac:dyDescent="0.3">
      <c r="A43" s="134" t="s">
        <v>35</v>
      </c>
      <c r="B43" s="152">
        <v>2371</v>
      </c>
      <c r="C43" s="9">
        <v>2466</v>
      </c>
      <c r="D43" s="51">
        <f t="shared" si="0"/>
        <v>4.006748207507381</v>
      </c>
      <c r="E43" s="23">
        <v>23.913960354280896</v>
      </c>
      <c r="F43" s="83">
        <v>22.789943227899432</v>
      </c>
      <c r="G43" s="42">
        <f t="shared" si="1"/>
        <v>-1.1240171263814638</v>
      </c>
      <c r="H43" s="139">
        <v>1.9550000000000001</v>
      </c>
      <c r="I43" s="37">
        <v>1.93</v>
      </c>
      <c r="J43" s="88">
        <f t="shared" si="2"/>
        <v>-1.2787723785166307</v>
      </c>
    </row>
    <row r="44" spans="1:10" s="15" customFormat="1" x14ac:dyDescent="0.3">
      <c r="A44" s="136" t="s">
        <v>36</v>
      </c>
      <c r="B44" s="153">
        <v>6680</v>
      </c>
      <c r="C44" s="10">
        <v>6479</v>
      </c>
      <c r="D44" s="54">
        <f t="shared" si="0"/>
        <v>-3.0089820359281436</v>
      </c>
      <c r="E44" s="25">
        <v>19.386227544910177</v>
      </c>
      <c r="F44" s="84">
        <v>22.379996913103874</v>
      </c>
      <c r="G44" s="43">
        <f t="shared" si="1"/>
        <v>2.9937693681936963</v>
      </c>
      <c r="H44" s="140">
        <v>2.1675</v>
      </c>
      <c r="I44" s="38">
        <v>2.2799999999999998</v>
      </c>
      <c r="J44" s="89">
        <f t="shared" si="2"/>
        <v>5.1903114186851136</v>
      </c>
    </row>
    <row r="45" spans="1:10" x14ac:dyDescent="0.3">
      <c r="A45" s="134" t="s">
        <v>37</v>
      </c>
      <c r="B45" s="152">
        <v>5627</v>
      </c>
      <c r="C45" s="9">
        <v>5532</v>
      </c>
      <c r="D45" s="51">
        <f t="shared" si="0"/>
        <v>-1.6882886084947573</v>
      </c>
      <c r="E45" s="23">
        <v>34.920917007286299</v>
      </c>
      <c r="F45" s="83">
        <v>29.699927693420104</v>
      </c>
      <c r="G45" s="42">
        <f t="shared" si="1"/>
        <v>-5.2209893138661947</v>
      </c>
      <c r="H45" s="139">
        <v>2.5750000000000002</v>
      </c>
      <c r="I45" s="37">
        <v>2.5024999999999999</v>
      </c>
      <c r="J45" s="88">
        <f t="shared" si="2"/>
        <v>-2.8155339805825332</v>
      </c>
    </row>
    <row r="46" spans="1:10" s="15" customFormat="1" x14ac:dyDescent="0.3">
      <c r="A46" s="136" t="s">
        <v>52</v>
      </c>
      <c r="B46" s="108" t="s">
        <v>55</v>
      </c>
      <c r="C46" s="10">
        <v>3792</v>
      </c>
      <c r="D46" s="55" t="s">
        <v>55</v>
      </c>
      <c r="E46" s="65" t="s">
        <v>55</v>
      </c>
      <c r="F46" s="84">
        <v>32.911392405063289</v>
      </c>
      <c r="G46" s="69" t="s">
        <v>55</v>
      </c>
      <c r="H46" s="141" t="s">
        <v>55</v>
      </c>
      <c r="I46" s="38">
        <v>2.2519999999999998</v>
      </c>
      <c r="J46" s="142" t="s">
        <v>55</v>
      </c>
    </row>
    <row r="47" spans="1:10" x14ac:dyDescent="0.3">
      <c r="A47" s="134" t="s">
        <v>38</v>
      </c>
      <c r="B47" s="152">
        <v>3554</v>
      </c>
      <c r="C47" s="9">
        <v>3357</v>
      </c>
      <c r="D47" s="51">
        <f t="shared" si="0"/>
        <v>-5.5430500844119299</v>
      </c>
      <c r="E47" s="23">
        <v>27.32132808103545</v>
      </c>
      <c r="F47" s="83">
        <v>29.311885612153709</v>
      </c>
      <c r="G47" s="42">
        <f t="shared" si="1"/>
        <v>1.9905575311182595</v>
      </c>
      <c r="H47" s="139">
        <v>2.46</v>
      </c>
      <c r="I47" s="37">
        <v>2.8333333333333335</v>
      </c>
      <c r="J47" s="88">
        <f t="shared" si="2"/>
        <v>15.176151761517623</v>
      </c>
    </row>
    <row r="48" spans="1:10" s="15" customFormat="1" x14ac:dyDescent="0.3">
      <c r="A48" s="136" t="s">
        <v>39</v>
      </c>
      <c r="B48" s="153">
        <v>5416</v>
      </c>
      <c r="C48" s="10">
        <v>5289</v>
      </c>
      <c r="D48" s="54">
        <f t="shared" si="0"/>
        <v>-2.344903988183161</v>
      </c>
      <c r="E48" s="25">
        <v>40.638847858197927</v>
      </c>
      <c r="F48" s="84">
        <v>30.156929476271504</v>
      </c>
      <c r="G48" s="43">
        <f t="shared" si="1"/>
        <v>-10.481918381926423</v>
      </c>
      <c r="H48" s="140">
        <v>2.82</v>
      </c>
      <c r="I48" s="38">
        <v>2.7619999999999996</v>
      </c>
      <c r="J48" s="89">
        <f t="shared" si="2"/>
        <v>-2.0567375886524921</v>
      </c>
    </row>
    <row r="49" spans="1:10" x14ac:dyDescent="0.3">
      <c r="A49" s="134" t="s">
        <v>40</v>
      </c>
      <c r="B49" s="152">
        <v>4680</v>
      </c>
      <c r="C49" s="9">
        <v>4248</v>
      </c>
      <c r="D49" s="51">
        <f t="shared" si="0"/>
        <v>-9.2307692307692317</v>
      </c>
      <c r="E49" s="23">
        <v>32.649572649572647</v>
      </c>
      <c r="F49" s="83">
        <v>27.2834274952919</v>
      </c>
      <c r="G49" s="42">
        <f t="shared" si="1"/>
        <v>-5.3661451542807477</v>
      </c>
      <c r="H49" s="139">
        <v>2.42</v>
      </c>
      <c r="I49" s="37">
        <v>2.33</v>
      </c>
      <c r="J49" s="88">
        <f t="shared" si="2"/>
        <v>-3.7190082644628046</v>
      </c>
    </row>
    <row r="50" spans="1:10" s="15" customFormat="1" x14ac:dyDescent="0.3">
      <c r="A50" s="136" t="s">
        <v>41</v>
      </c>
      <c r="B50" s="153">
        <v>2851</v>
      </c>
      <c r="C50" s="20" t="s">
        <v>55</v>
      </c>
      <c r="D50" s="55" t="s">
        <v>55</v>
      </c>
      <c r="E50" s="25">
        <v>39.354612416695893</v>
      </c>
      <c r="F50" s="86" t="s">
        <v>55</v>
      </c>
      <c r="G50" s="69" t="s">
        <v>55</v>
      </c>
      <c r="H50" s="140">
        <v>2.5249999999999999</v>
      </c>
      <c r="I50" s="22" t="s">
        <v>55</v>
      </c>
      <c r="J50" s="142" t="s">
        <v>55</v>
      </c>
    </row>
    <row r="51" spans="1:10" x14ac:dyDescent="0.3">
      <c r="A51" s="134" t="s">
        <v>42</v>
      </c>
      <c r="B51" s="152">
        <v>4860</v>
      </c>
      <c r="C51" s="9">
        <v>4464</v>
      </c>
      <c r="D51" s="51">
        <f t="shared" si="0"/>
        <v>-8.1481481481481488</v>
      </c>
      <c r="E51" s="23">
        <v>37.078189300411523</v>
      </c>
      <c r="F51" s="83">
        <v>31.093189964157709</v>
      </c>
      <c r="G51" s="42">
        <f t="shared" si="1"/>
        <v>-5.9849993362538143</v>
      </c>
      <c r="H51" s="139">
        <v>2.77</v>
      </c>
      <c r="I51" s="37">
        <v>2.6566666666666663</v>
      </c>
      <c r="J51" s="88">
        <f t="shared" si="2"/>
        <v>-4.0914560770156578</v>
      </c>
    </row>
    <row r="52" spans="1:10" s="15" customFormat="1" x14ac:dyDescent="0.3">
      <c r="A52" s="136" t="s">
        <v>43</v>
      </c>
      <c r="B52" s="153">
        <v>2162</v>
      </c>
      <c r="C52" s="10">
        <v>2181</v>
      </c>
      <c r="D52" s="54">
        <f t="shared" si="0"/>
        <v>0.87881591119333946</v>
      </c>
      <c r="E52" s="25">
        <v>33.996299722479186</v>
      </c>
      <c r="F52" s="84">
        <v>30.032095369096744</v>
      </c>
      <c r="G52" s="43">
        <f t="shared" si="1"/>
        <v>-3.964204353382442</v>
      </c>
      <c r="H52" s="140">
        <v>2.3466999999999998</v>
      </c>
      <c r="I52" s="38">
        <v>2.2266666666666666</v>
      </c>
      <c r="J52" s="89">
        <f t="shared" si="2"/>
        <v>-5.1149841621567829</v>
      </c>
    </row>
    <row r="53" spans="1:10" x14ac:dyDescent="0.3">
      <c r="A53" s="134" t="s">
        <v>44</v>
      </c>
      <c r="B53" s="152">
        <v>6418</v>
      </c>
      <c r="C53" s="9">
        <v>5541</v>
      </c>
      <c r="D53" s="51">
        <f t="shared" si="0"/>
        <v>-13.664693050794641</v>
      </c>
      <c r="E53" s="23">
        <v>39.560610782175132</v>
      </c>
      <c r="F53" s="83">
        <v>34.289839379173436</v>
      </c>
      <c r="G53" s="42">
        <f t="shared" si="1"/>
        <v>-5.2707714030016959</v>
      </c>
      <c r="H53" s="139">
        <v>2.73</v>
      </c>
      <c r="I53" s="37">
        <v>2.6383333333333332</v>
      </c>
      <c r="J53" s="88">
        <f t="shared" si="2"/>
        <v>-3.3577533577533618</v>
      </c>
    </row>
    <row r="54" spans="1:10" s="15" customFormat="1" x14ac:dyDescent="0.3">
      <c r="A54" s="136" t="s">
        <v>45</v>
      </c>
      <c r="B54" s="153">
        <v>2568</v>
      </c>
      <c r="C54" s="10">
        <v>3107</v>
      </c>
      <c r="D54" s="54">
        <f t="shared" si="0"/>
        <v>20.989096573208723</v>
      </c>
      <c r="E54" s="25">
        <v>25.428348909657323</v>
      </c>
      <c r="F54" s="84">
        <v>14.515609913099453</v>
      </c>
      <c r="G54" s="43">
        <f t="shared" si="1"/>
        <v>-10.91273899655787</v>
      </c>
      <c r="H54" s="140">
        <v>2.34</v>
      </c>
      <c r="I54" s="38">
        <v>2.0733333333333333</v>
      </c>
      <c r="J54" s="89">
        <f t="shared" si="2"/>
        <v>-11.396011396011394</v>
      </c>
    </row>
    <row r="55" spans="1:10" x14ac:dyDescent="0.3">
      <c r="A55" s="134" t="s">
        <v>46</v>
      </c>
      <c r="B55" s="152">
        <v>2760</v>
      </c>
      <c r="C55" s="9">
        <v>2452</v>
      </c>
      <c r="D55" s="51">
        <f t="shared" si="0"/>
        <v>-11.159420289855072</v>
      </c>
      <c r="E55" s="23">
        <v>37.717391304347828</v>
      </c>
      <c r="F55" s="83">
        <v>31.158238172920065</v>
      </c>
      <c r="G55" s="42">
        <f t="shared" si="1"/>
        <v>-6.5591531314277631</v>
      </c>
      <c r="H55" s="139">
        <v>2.5950000000000002</v>
      </c>
      <c r="I55" s="37">
        <v>2.6349999999999998</v>
      </c>
      <c r="J55" s="88">
        <f t="shared" si="2"/>
        <v>1.5414258188824506</v>
      </c>
    </row>
    <row r="56" spans="1:10" s="15" customFormat="1" x14ac:dyDescent="0.3">
      <c r="A56" s="136" t="s">
        <v>47</v>
      </c>
      <c r="B56" s="153">
        <v>5465</v>
      </c>
      <c r="C56" s="10">
        <v>4739</v>
      </c>
      <c r="D56" s="54">
        <f t="shared" si="0"/>
        <v>-13.284537968892954</v>
      </c>
      <c r="E56" s="25">
        <v>42.671546203110708</v>
      </c>
      <c r="F56" s="84">
        <v>37.645072800168812</v>
      </c>
      <c r="G56" s="43">
        <f t="shared" si="1"/>
        <v>-5.026473402941896</v>
      </c>
      <c r="H56" s="140">
        <v>2.85</v>
      </c>
      <c r="I56" s="38">
        <v>2.7233333333333332</v>
      </c>
      <c r="J56" s="89">
        <f t="shared" si="2"/>
        <v>-4.4444444444444535</v>
      </c>
    </row>
    <row r="57" spans="1:10" x14ac:dyDescent="0.3">
      <c r="A57" s="134" t="s">
        <v>48</v>
      </c>
      <c r="B57" s="152">
        <v>7482</v>
      </c>
      <c r="C57" s="9">
        <v>6288</v>
      </c>
      <c r="D57" s="51">
        <f t="shared" si="0"/>
        <v>-15.958299919807539</v>
      </c>
      <c r="E57" s="23">
        <v>39.76209569633788</v>
      </c>
      <c r="F57" s="83">
        <v>35.623409669211199</v>
      </c>
      <c r="G57" s="42">
        <f t="shared" si="1"/>
        <v>-4.1386860271266812</v>
      </c>
      <c r="H57" s="139">
        <v>2.7875000000000001</v>
      </c>
      <c r="I57" s="37">
        <v>2.8049999999999997</v>
      </c>
      <c r="J57" s="88">
        <f t="shared" si="2"/>
        <v>0.62780269058294624</v>
      </c>
    </row>
    <row r="58" spans="1:10" s="15" customFormat="1" x14ac:dyDescent="0.3">
      <c r="A58" s="136" t="s">
        <v>49</v>
      </c>
      <c r="B58" s="153">
        <v>2980</v>
      </c>
      <c r="C58" s="10">
        <v>3279</v>
      </c>
      <c r="D58" s="54">
        <f t="shared" si="0"/>
        <v>10.033557046979865</v>
      </c>
      <c r="E58" s="25">
        <v>40.70469798657718</v>
      </c>
      <c r="F58" s="84">
        <v>28.240317169868863</v>
      </c>
      <c r="G58" s="43">
        <f t="shared" si="1"/>
        <v>-12.464380816708317</v>
      </c>
      <c r="H58" s="140">
        <v>2.67</v>
      </c>
      <c r="I58" s="38">
        <v>2.4066666666666667</v>
      </c>
      <c r="J58" s="89">
        <f t="shared" si="2"/>
        <v>-9.8626716604244642</v>
      </c>
    </row>
    <row r="59" spans="1:10" x14ac:dyDescent="0.3">
      <c r="A59" s="134" t="s">
        <v>57</v>
      </c>
      <c r="B59" s="152">
        <v>4447</v>
      </c>
      <c r="C59" s="9">
        <v>4439</v>
      </c>
      <c r="D59" s="51">
        <f t="shared" si="0"/>
        <v>-0.17989655947829997</v>
      </c>
      <c r="E59" s="23">
        <v>33.753091972116032</v>
      </c>
      <c r="F59" s="83">
        <v>31.71885559810768</v>
      </c>
      <c r="G59" s="42">
        <f t="shared" si="1"/>
        <v>-2.0342363740083513</v>
      </c>
      <c r="H59" s="139">
        <v>2.3174999999999999</v>
      </c>
      <c r="I59" s="37">
        <v>2.3450000000000002</v>
      </c>
      <c r="J59" s="88">
        <f t="shared" si="2"/>
        <v>1.1866235167206172</v>
      </c>
    </row>
    <row r="60" spans="1:10" s="15" customFormat="1" x14ac:dyDescent="0.3">
      <c r="A60" s="136" t="s">
        <v>50</v>
      </c>
      <c r="B60" s="153">
        <v>2168</v>
      </c>
      <c r="C60" s="10">
        <v>2273</v>
      </c>
      <c r="D60" s="54">
        <f t="shared" si="0"/>
        <v>4.8431734317343178</v>
      </c>
      <c r="E60" s="25">
        <v>36.85424354243542</v>
      </c>
      <c r="F60" s="84">
        <v>27.84865816102068</v>
      </c>
      <c r="G60" s="43">
        <f t="shared" si="1"/>
        <v>-9.0055853814147397</v>
      </c>
      <c r="H60" s="140">
        <v>2.6150000000000002</v>
      </c>
      <c r="I60" s="38">
        <v>2.3600000000000003</v>
      </c>
      <c r="J60" s="89">
        <f t="shared" si="2"/>
        <v>-9.7514340344168211</v>
      </c>
    </row>
    <row r="61" spans="1:10" x14ac:dyDescent="0.3">
      <c r="A61" s="134" t="s">
        <v>51</v>
      </c>
      <c r="B61" s="152">
        <v>2657</v>
      </c>
      <c r="C61" s="9">
        <v>2499</v>
      </c>
      <c r="D61" s="51">
        <f t="shared" si="0"/>
        <v>-5.9465562664659393</v>
      </c>
      <c r="E61" s="23">
        <v>48.061723748588633</v>
      </c>
      <c r="F61" s="83">
        <v>41.656662665066023</v>
      </c>
      <c r="G61" s="42">
        <f t="shared" si="1"/>
        <v>-6.4050610835226109</v>
      </c>
      <c r="H61" s="139">
        <v>2.9</v>
      </c>
      <c r="I61" s="37">
        <v>2.83</v>
      </c>
      <c r="J61" s="88">
        <f t="shared" si="2"/>
        <v>-2.4137931034482705</v>
      </c>
    </row>
    <row r="62" spans="1:10" x14ac:dyDescent="0.3">
      <c r="A62" s="137" t="s">
        <v>54</v>
      </c>
      <c r="B62" s="154">
        <f>SUM(B5:B61)</f>
        <v>257996</v>
      </c>
      <c r="C62" s="35">
        <v>249903</v>
      </c>
      <c r="D62" s="52">
        <f t="shared" si="0"/>
        <v>-3.1368703390750241</v>
      </c>
      <c r="E62" s="36">
        <v>31.97</v>
      </c>
      <c r="F62" s="94">
        <v>27.888020551974169</v>
      </c>
      <c r="G62" s="80">
        <f t="shared" si="1"/>
        <v>-4.0819794480258302</v>
      </c>
      <c r="H62" s="144">
        <f>AVERAGE(H5:H61)</f>
        <v>2.464849090909091</v>
      </c>
      <c r="I62" s="40">
        <v>2.4407537688442225</v>
      </c>
      <c r="J62" s="80">
        <f t="shared" si="2"/>
        <v>-0.97755769932274594</v>
      </c>
    </row>
    <row r="63" spans="1:10" x14ac:dyDescent="0.3">
      <c r="A63" s="123"/>
    </row>
    <row r="64" spans="1:10" x14ac:dyDescent="0.3">
      <c r="A64" s="124" t="s">
        <v>58</v>
      </c>
      <c r="B64" s="126"/>
      <c r="C64" s="126"/>
      <c r="D64" s="126"/>
      <c r="E64" s="126"/>
      <c r="F64" s="126"/>
      <c r="G64" s="126"/>
      <c r="H64" s="126"/>
      <c r="I64" s="126"/>
      <c r="J64" s="126"/>
    </row>
    <row r="65" spans="1:10" x14ac:dyDescent="0.3">
      <c r="A65" s="124" t="s">
        <v>106</v>
      </c>
      <c r="B65" s="126"/>
      <c r="C65" s="126"/>
      <c r="D65" s="126"/>
      <c r="E65" s="126"/>
      <c r="F65" s="126"/>
      <c r="G65" s="126"/>
      <c r="H65" s="126"/>
      <c r="I65" s="126"/>
      <c r="J65" s="126"/>
    </row>
    <row r="66" spans="1:10" x14ac:dyDescent="0.3">
      <c r="A66" s="125" t="s">
        <v>73</v>
      </c>
      <c r="B66" s="126"/>
      <c r="C66" s="126"/>
      <c r="D66" s="126"/>
      <c r="E66" s="126"/>
      <c r="F66" s="126"/>
      <c r="G66" s="126"/>
      <c r="H66" s="126"/>
      <c r="I66" s="126"/>
      <c r="J66" s="126"/>
    </row>
    <row r="67" spans="1:10" x14ac:dyDescent="0.3">
      <c r="A67" s="6"/>
    </row>
    <row r="70" spans="1:10" x14ac:dyDescent="0.3">
      <c r="B70" s="4"/>
      <c r="C70" s="4"/>
      <c r="D70" s="4"/>
      <c r="E70" s="4"/>
      <c r="F70" s="4"/>
      <c r="G70" s="57"/>
    </row>
    <row r="71" spans="1:10" x14ac:dyDescent="0.3">
      <c r="E71" s="13"/>
    </row>
    <row r="72" spans="1:10" x14ac:dyDescent="0.3">
      <c r="E72" s="13"/>
    </row>
    <row r="73" spans="1:10" x14ac:dyDescent="0.3">
      <c r="E73" s="13"/>
    </row>
    <row r="74" spans="1:10" x14ac:dyDescent="0.3">
      <c r="E74" s="13"/>
    </row>
    <row r="75" spans="1:10" x14ac:dyDescent="0.3">
      <c r="E75" s="13"/>
    </row>
    <row r="76" spans="1:10" x14ac:dyDescent="0.3">
      <c r="E76" s="13"/>
    </row>
    <row r="77" spans="1:10" x14ac:dyDescent="0.3">
      <c r="E77" s="13"/>
    </row>
    <row r="78" spans="1:10" x14ac:dyDescent="0.3">
      <c r="E78" s="13"/>
    </row>
    <row r="79" spans="1:10" x14ac:dyDescent="0.3">
      <c r="E79" s="13"/>
    </row>
    <row r="80" spans="1:10" x14ac:dyDescent="0.3">
      <c r="E80" s="13"/>
    </row>
    <row r="81" spans="5:5" x14ac:dyDescent="0.3">
      <c r="E81" s="13"/>
    </row>
    <row r="82" spans="5:5" x14ac:dyDescent="0.3">
      <c r="E82" s="13"/>
    </row>
    <row r="83" spans="5:5" x14ac:dyDescent="0.3">
      <c r="E83" s="13"/>
    </row>
    <row r="84" spans="5:5" x14ac:dyDescent="0.3">
      <c r="E84" s="13"/>
    </row>
    <row r="85" spans="5:5" x14ac:dyDescent="0.3">
      <c r="E85" s="13"/>
    </row>
    <row r="86" spans="5:5" x14ac:dyDescent="0.3">
      <c r="E86" s="13"/>
    </row>
    <row r="87" spans="5:5" x14ac:dyDescent="0.3">
      <c r="E87" s="13"/>
    </row>
    <row r="88" spans="5:5" x14ac:dyDescent="0.3">
      <c r="E88" s="13"/>
    </row>
    <row r="89" spans="5:5" x14ac:dyDescent="0.3">
      <c r="E89" s="13"/>
    </row>
    <row r="90" spans="5:5" x14ac:dyDescent="0.3">
      <c r="E90" s="13"/>
    </row>
    <row r="91" spans="5:5" x14ac:dyDescent="0.3">
      <c r="E91" s="13"/>
    </row>
    <row r="92" spans="5:5" x14ac:dyDescent="0.3">
      <c r="E92" s="13"/>
    </row>
    <row r="93" spans="5:5" x14ac:dyDescent="0.3">
      <c r="E93" s="13"/>
    </row>
    <row r="94" spans="5:5" x14ac:dyDescent="0.3">
      <c r="E94" s="13"/>
    </row>
    <row r="95" spans="5:5" x14ac:dyDescent="0.3">
      <c r="E95" s="13"/>
    </row>
    <row r="96" spans="5:5" x14ac:dyDescent="0.3">
      <c r="E96" s="13"/>
    </row>
    <row r="97" spans="5:5" x14ac:dyDescent="0.3">
      <c r="E97" s="13"/>
    </row>
    <row r="98" spans="5:5" x14ac:dyDescent="0.3">
      <c r="E98" s="13"/>
    </row>
    <row r="99" spans="5:5" x14ac:dyDescent="0.3">
      <c r="E99" s="13"/>
    </row>
    <row r="100" spans="5:5" x14ac:dyDescent="0.3">
      <c r="E100" s="13"/>
    </row>
    <row r="101" spans="5:5" x14ac:dyDescent="0.3">
      <c r="E101" s="13"/>
    </row>
    <row r="102" spans="5:5" x14ac:dyDescent="0.3">
      <c r="E102" s="13"/>
    </row>
    <row r="103" spans="5:5" x14ac:dyDescent="0.3">
      <c r="E103" s="13"/>
    </row>
    <row r="104" spans="5:5" x14ac:dyDescent="0.3">
      <c r="E104" s="13"/>
    </row>
    <row r="105" spans="5:5" x14ac:dyDescent="0.3">
      <c r="E105" s="13"/>
    </row>
    <row r="106" spans="5:5" x14ac:dyDescent="0.3">
      <c r="E106" s="13"/>
    </row>
    <row r="107" spans="5:5" x14ac:dyDescent="0.3">
      <c r="E107" s="13"/>
    </row>
    <row r="108" spans="5:5" x14ac:dyDescent="0.3">
      <c r="E108" s="13"/>
    </row>
    <row r="109" spans="5:5" x14ac:dyDescent="0.3">
      <c r="E109" s="13"/>
    </row>
    <row r="110" spans="5:5" x14ac:dyDescent="0.3">
      <c r="E110" s="13"/>
    </row>
    <row r="111" spans="5:5" x14ac:dyDescent="0.3">
      <c r="E111" s="13"/>
    </row>
    <row r="112" spans="5:5" x14ac:dyDescent="0.3">
      <c r="E112" s="13"/>
    </row>
    <row r="113" spans="5:5" x14ac:dyDescent="0.3">
      <c r="E113" s="13"/>
    </row>
    <row r="114" spans="5:5" x14ac:dyDescent="0.3">
      <c r="E114" s="13"/>
    </row>
    <row r="115" spans="5:5" x14ac:dyDescent="0.3">
      <c r="E115" s="13"/>
    </row>
    <row r="116" spans="5:5" x14ac:dyDescent="0.3">
      <c r="E116" s="13"/>
    </row>
    <row r="117" spans="5:5" x14ac:dyDescent="0.3">
      <c r="E117" s="13"/>
    </row>
    <row r="118" spans="5:5" x14ac:dyDescent="0.3">
      <c r="E118" s="13"/>
    </row>
    <row r="119" spans="5:5" x14ac:dyDescent="0.3">
      <c r="E119" s="13"/>
    </row>
    <row r="120" spans="5:5" x14ac:dyDescent="0.3">
      <c r="E120" s="13"/>
    </row>
    <row r="121" spans="5:5" x14ac:dyDescent="0.3">
      <c r="E121" s="13"/>
    </row>
    <row r="122" spans="5:5" x14ac:dyDescent="0.3">
      <c r="E122" s="13"/>
    </row>
    <row r="123" spans="5:5" x14ac:dyDescent="0.3">
      <c r="E123" s="13"/>
    </row>
    <row r="124" spans="5:5" x14ac:dyDescent="0.3">
      <c r="E124" s="13"/>
    </row>
    <row r="125" spans="5:5" x14ac:dyDescent="0.3">
      <c r="E125" s="13"/>
    </row>
    <row r="126" spans="5:5" x14ac:dyDescent="0.3">
      <c r="E126" s="13"/>
    </row>
    <row r="127" spans="5:5" x14ac:dyDescent="0.3">
      <c r="E127" s="13"/>
    </row>
    <row r="128" spans="5:5" x14ac:dyDescent="0.3">
      <c r="E128" s="13"/>
    </row>
    <row r="129" spans="5:5" x14ac:dyDescent="0.3">
      <c r="E129" s="13"/>
    </row>
    <row r="130" spans="5:5" x14ac:dyDescent="0.3">
      <c r="E130" s="13"/>
    </row>
    <row r="131" spans="5:5" x14ac:dyDescent="0.3">
      <c r="E131" s="13"/>
    </row>
    <row r="132" spans="5:5" x14ac:dyDescent="0.3">
      <c r="E132" s="13"/>
    </row>
  </sheetData>
  <mergeCells count="7">
    <mergeCell ref="H1:J1"/>
    <mergeCell ref="A1:A2"/>
    <mergeCell ref="E2:G3"/>
    <mergeCell ref="H2:J3"/>
    <mergeCell ref="B1:D1"/>
    <mergeCell ref="E1:G1"/>
    <mergeCell ref="B2:D3"/>
  </mergeCells>
  <pageMargins left="0.5" right="0.5" top="0.5" bottom="0.5" header="0.3" footer="0.3"/>
  <pageSetup scale="72" orientation="portrait" r:id="rId1"/>
  <headerFooter>
    <oddFooter>&amp;L&amp;"Adobe Garamond Pro,Italic"&amp;13&amp;K04-023Vital Signs 10 Census Demographics&amp;C&amp;"Adobe Garamond Pro,Regular"&amp;A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70"/>
  <sheetViews>
    <sheetView zoomScaleNormal="100" workbookViewId="0">
      <selection activeCell="D7" sqref="D7"/>
    </sheetView>
  </sheetViews>
  <sheetFormatPr defaultColWidth="9.1796875" defaultRowHeight="14" x14ac:dyDescent="0.3"/>
  <cols>
    <col min="1" max="1" width="32.7265625" style="1" customWidth="1"/>
    <col min="2" max="3" width="40.7265625" style="1" customWidth="1"/>
    <col min="4" max="16384" width="9.1796875" style="1"/>
  </cols>
  <sheetData>
    <row r="1" spans="1:3" ht="25.5" customHeight="1" x14ac:dyDescent="0.3">
      <c r="A1" s="238" t="s">
        <v>62</v>
      </c>
      <c r="B1" s="239"/>
      <c r="C1" s="240"/>
    </row>
    <row r="2" spans="1:3" ht="15" customHeight="1" x14ac:dyDescent="0.3">
      <c r="A2" s="238"/>
      <c r="B2" s="239"/>
      <c r="C2" s="240"/>
    </row>
    <row r="3" spans="1:3" s="164" customFormat="1" ht="13.5" customHeight="1" x14ac:dyDescent="0.3">
      <c r="A3" s="223" t="s">
        <v>93</v>
      </c>
      <c r="B3" s="236"/>
      <c r="C3" s="237"/>
    </row>
    <row r="4" spans="1:3" s="138" customFormat="1" ht="30" customHeight="1" x14ac:dyDescent="0.3">
      <c r="A4" s="165" t="s">
        <v>0</v>
      </c>
      <c r="B4" s="50">
        <v>2000</v>
      </c>
      <c r="C4" s="5" t="s">
        <v>104</v>
      </c>
    </row>
    <row r="5" spans="1:3" x14ac:dyDescent="0.3">
      <c r="A5" s="161" t="s">
        <v>1</v>
      </c>
      <c r="B5" s="156">
        <v>28042.67356088489</v>
      </c>
      <c r="C5" s="46">
        <v>33563.117021276594</v>
      </c>
    </row>
    <row r="6" spans="1:3" x14ac:dyDescent="0.3">
      <c r="A6" s="162" t="s">
        <v>2</v>
      </c>
      <c r="B6" s="157">
        <v>38916.69303428923</v>
      </c>
      <c r="C6" s="47">
        <v>50780.920289855072</v>
      </c>
    </row>
    <row r="7" spans="1:3" x14ac:dyDescent="0.3">
      <c r="A7" s="161" t="s">
        <v>3</v>
      </c>
      <c r="B7" s="156">
        <v>36512.388670283326</v>
      </c>
      <c r="C7" s="46">
        <v>42920.828018223234</v>
      </c>
    </row>
    <row r="8" spans="1:3" x14ac:dyDescent="0.3">
      <c r="A8" s="162" t="s">
        <v>4</v>
      </c>
      <c r="B8" s="157">
        <v>26357.863040585777</v>
      </c>
      <c r="C8" s="47">
        <v>32888.49503311258</v>
      </c>
    </row>
    <row r="9" spans="1:3" x14ac:dyDescent="0.3">
      <c r="A9" s="161" t="s">
        <v>5</v>
      </c>
      <c r="B9" s="156">
        <v>40234.676820098648</v>
      </c>
      <c r="C9" s="46">
        <v>74685.144273127749</v>
      </c>
    </row>
    <row r="10" spans="1:3" x14ac:dyDescent="0.3">
      <c r="A10" s="162" t="s">
        <v>6</v>
      </c>
      <c r="B10" s="157">
        <v>32479.470324279162</v>
      </c>
      <c r="C10" s="47">
        <v>38969.075732899022</v>
      </c>
    </row>
    <row r="11" spans="1:3" x14ac:dyDescent="0.3">
      <c r="A11" s="161" t="s">
        <v>7</v>
      </c>
      <c r="B11" s="156">
        <v>17463.968806306992</v>
      </c>
      <c r="C11" s="46">
        <v>18602.220588235294</v>
      </c>
    </row>
    <row r="12" spans="1:3" x14ac:dyDescent="0.3">
      <c r="A12" s="162" t="s">
        <v>8</v>
      </c>
      <c r="B12" s="157">
        <v>36764.410597322276</v>
      </c>
      <c r="C12" s="47">
        <v>44659.561728395063</v>
      </c>
    </row>
    <row r="13" spans="1:3" x14ac:dyDescent="0.3">
      <c r="A13" s="161" t="s">
        <v>9</v>
      </c>
      <c r="B13" s="156">
        <v>22452.629532811559</v>
      </c>
      <c r="C13" s="46">
        <v>33236.029780564262</v>
      </c>
    </row>
    <row r="14" spans="1:3" x14ac:dyDescent="0.3">
      <c r="A14" s="162" t="s">
        <v>10</v>
      </c>
      <c r="B14" s="157">
        <v>22516.262924891489</v>
      </c>
      <c r="C14" s="47">
        <v>26147.86820652174</v>
      </c>
    </row>
    <row r="15" spans="1:3" x14ac:dyDescent="0.3">
      <c r="A15" s="161" t="s">
        <v>11</v>
      </c>
      <c r="B15" s="156">
        <v>41064.799521034947</v>
      </c>
      <c r="C15" s="46">
        <v>56275.648648648646</v>
      </c>
    </row>
    <row r="16" spans="1:3" x14ac:dyDescent="0.3">
      <c r="A16" s="162" t="s">
        <v>12</v>
      </c>
      <c r="B16" s="157">
        <v>24397.95024427526</v>
      </c>
      <c r="C16" s="47">
        <v>33707</v>
      </c>
    </row>
    <row r="17" spans="1:3" x14ac:dyDescent="0.3">
      <c r="A17" s="161" t="s">
        <v>13</v>
      </c>
      <c r="B17" s="156">
        <v>31440.657662586818</v>
      </c>
      <c r="C17" s="46">
        <v>41474.064102564102</v>
      </c>
    </row>
    <row r="18" spans="1:3" x14ac:dyDescent="0.3">
      <c r="A18" s="162" t="s">
        <v>14</v>
      </c>
      <c r="B18" s="157">
        <v>21723.060471749806</v>
      </c>
      <c r="C18" s="47">
        <v>33873.683982683986</v>
      </c>
    </row>
    <row r="19" spans="1:3" x14ac:dyDescent="0.3">
      <c r="A19" s="161" t="s">
        <v>72</v>
      </c>
      <c r="B19" s="156">
        <v>33022.853121412787</v>
      </c>
      <c r="C19" s="46">
        <v>40121.752148997133</v>
      </c>
    </row>
    <row r="20" spans="1:3" x14ac:dyDescent="0.3">
      <c r="A20" s="162" t="s">
        <v>15</v>
      </c>
      <c r="B20" s="157">
        <v>41898.169257345951</v>
      </c>
      <c r="C20" s="47">
        <v>64113.161894273129</v>
      </c>
    </row>
    <row r="21" spans="1:3" x14ac:dyDescent="0.3">
      <c r="A21" s="161" t="s">
        <v>16</v>
      </c>
      <c r="B21" s="156">
        <v>28765.76212139479</v>
      </c>
      <c r="C21" s="46">
        <v>36858.602564102563</v>
      </c>
    </row>
    <row r="22" spans="1:3" x14ac:dyDescent="0.3">
      <c r="A22" s="162" t="s">
        <v>17</v>
      </c>
      <c r="B22" s="157">
        <v>32507.803384962757</v>
      </c>
      <c r="C22" s="47">
        <v>35785.183246073299</v>
      </c>
    </row>
    <row r="23" spans="1:3" x14ac:dyDescent="0.3">
      <c r="A23" s="161" t="s">
        <v>18</v>
      </c>
      <c r="B23" s="156">
        <v>21068.150662074615</v>
      </c>
      <c r="C23" s="46">
        <v>31658.96017699115</v>
      </c>
    </row>
    <row r="24" spans="1:3" x14ac:dyDescent="0.3">
      <c r="A24" s="162" t="s">
        <v>19</v>
      </c>
      <c r="B24" s="157">
        <v>32146.736263500672</v>
      </c>
      <c r="C24" s="47">
        <v>36069.824902723733</v>
      </c>
    </row>
    <row r="25" spans="1:3" x14ac:dyDescent="0.3">
      <c r="A25" s="161" t="s">
        <v>20</v>
      </c>
      <c r="B25" s="156">
        <v>27105.397108651141</v>
      </c>
      <c r="C25" s="46">
        <v>37034.476744186046</v>
      </c>
    </row>
    <row r="26" spans="1:3" x14ac:dyDescent="0.3">
      <c r="A26" s="162" t="s">
        <v>63</v>
      </c>
      <c r="B26" s="157">
        <v>64570.678041057516</v>
      </c>
      <c r="C26" s="47">
        <v>96854.471698113208</v>
      </c>
    </row>
    <row r="27" spans="1:3" x14ac:dyDescent="0.3">
      <c r="A27" s="161" t="s">
        <v>21</v>
      </c>
      <c r="B27" s="156">
        <v>24681.980505401836</v>
      </c>
      <c r="C27" s="46">
        <v>28810.392367906068</v>
      </c>
    </row>
    <row r="28" spans="1:3" x14ac:dyDescent="0.3">
      <c r="A28" s="162" t="s">
        <v>22</v>
      </c>
      <c r="B28" s="157">
        <v>18711.644181896238</v>
      </c>
      <c r="C28" s="47">
        <v>23055.992452830189</v>
      </c>
    </row>
    <row r="29" spans="1:3" x14ac:dyDescent="0.3">
      <c r="A29" s="161" t="s">
        <v>23</v>
      </c>
      <c r="B29" s="156">
        <v>38926.080170783738</v>
      </c>
      <c r="C29" s="46">
        <v>52678.303571428572</v>
      </c>
    </row>
    <row r="30" spans="1:3" x14ac:dyDescent="0.3">
      <c r="A30" s="162" t="s">
        <v>53</v>
      </c>
      <c r="B30" s="158" t="s">
        <v>55</v>
      </c>
      <c r="C30" s="47">
        <v>29475.295238095237</v>
      </c>
    </row>
    <row r="31" spans="1:3" x14ac:dyDescent="0.3">
      <c r="A31" s="161" t="s">
        <v>24</v>
      </c>
      <c r="B31" s="156">
        <v>37512.751272427864</v>
      </c>
      <c r="C31" s="46">
        <v>51797.308477237049</v>
      </c>
    </row>
    <row r="32" spans="1:3" x14ac:dyDescent="0.3">
      <c r="A32" s="162" t="s">
        <v>25</v>
      </c>
      <c r="B32" s="157">
        <v>28179.680640116894</v>
      </c>
      <c r="C32" s="47">
        <v>59209.605263157893</v>
      </c>
    </row>
    <row r="33" spans="1:3" x14ac:dyDescent="0.3">
      <c r="A33" s="161" t="s">
        <v>26</v>
      </c>
      <c r="B33" s="156">
        <v>37098.744497195978</v>
      </c>
      <c r="C33" s="46">
        <v>38218.310457516338</v>
      </c>
    </row>
    <row r="34" spans="1:3" x14ac:dyDescent="0.3">
      <c r="A34" s="162" t="s">
        <v>27</v>
      </c>
      <c r="B34" s="157">
        <v>51615.15329388823</v>
      </c>
      <c r="C34" s="47">
        <v>77887.971119133581</v>
      </c>
    </row>
    <row r="35" spans="1:3" x14ac:dyDescent="0.3">
      <c r="A35" s="161" t="s">
        <v>28</v>
      </c>
      <c r="B35" s="159">
        <v>11161.623890630221</v>
      </c>
      <c r="C35" s="48" t="s">
        <v>55</v>
      </c>
    </row>
    <row r="36" spans="1:3" x14ac:dyDescent="0.3">
      <c r="A36" s="162" t="s">
        <v>29</v>
      </c>
      <c r="B36" s="157">
        <v>44870.069608586273</v>
      </c>
      <c r="C36" s="47">
        <v>56061.169884169882</v>
      </c>
    </row>
    <row r="37" spans="1:3" x14ac:dyDescent="0.3">
      <c r="A37" s="161" t="s">
        <v>30</v>
      </c>
      <c r="B37" s="156">
        <v>37406.795298701298</v>
      </c>
      <c r="C37" s="46">
        <v>47093.122494432071</v>
      </c>
    </row>
    <row r="38" spans="1:3" x14ac:dyDescent="0.3">
      <c r="A38" s="162" t="s">
        <v>31</v>
      </c>
      <c r="B38" s="157">
        <v>26460.407046713386</v>
      </c>
      <c r="C38" s="47">
        <v>33352.133177570096</v>
      </c>
    </row>
    <row r="39" spans="1:3" x14ac:dyDescent="0.3">
      <c r="A39" s="161" t="s">
        <v>32</v>
      </c>
      <c r="B39" s="156">
        <v>34083.518253126997</v>
      </c>
      <c r="C39" s="46">
        <v>49203.993638676846</v>
      </c>
    </row>
    <row r="40" spans="1:3" x14ac:dyDescent="0.3">
      <c r="A40" s="162" t="s">
        <v>56</v>
      </c>
      <c r="B40" s="157">
        <v>22426.316127637467</v>
      </c>
      <c r="C40" s="47">
        <v>35393.860606060603</v>
      </c>
    </row>
    <row r="41" spans="1:3" x14ac:dyDescent="0.3">
      <c r="A41" s="161" t="s">
        <v>33</v>
      </c>
      <c r="B41" s="156">
        <v>27711.795096767812</v>
      </c>
      <c r="C41" s="46">
        <v>32544.133928571428</v>
      </c>
    </row>
    <row r="42" spans="1:3" x14ac:dyDescent="0.3">
      <c r="A42" s="162" t="s">
        <v>34</v>
      </c>
      <c r="B42" s="157">
        <v>32078.200658909951</v>
      </c>
      <c r="C42" s="47">
        <v>40645.032258064515</v>
      </c>
    </row>
    <row r="43" spans="1:3" x14ac:dyDescent="0.3">
      <c r="A43" s="161" t="s">
        <v>35</v>
      </c>
      <c r="B43" s="156">
        <v>58653.4256717838</v>
      </c>
      <c r="C43" s="46">
        <v>79126.81904761905</v>
      </c>
    </row>
    <row r="44" spans="1:3" x14ac:dyDescent="0.3">
      <c r="A44" s="162" t="s">
        <v>36</v>
      </c>
      <c r="B44" s="157">
        <v>58995.106969199238</v>
      </c>
      <c r="C44" s="47">
        <v>73588.379761904769</v>
      </c>
    </row>
    <row r="45" spans="1:3" x14ac:dyDescent="0.3">
      <c r="A45" s="161" t="s">
        <v>37</v>
      </c>
      <c r="B45" s="156">
        <v>42214.142171439722</v>
      </c>
      <c r="C45" s="46">
        <v>54758.783333333333</v>
      </c>
    </row>
    <row r="46" spans="1:3" x14ac:dyDescent="0.3">
      <c r="A46" s="162" t="s">
        <v>52</v>
      </c>
      <c r="B46" s="158" t="s">
        <v>55</v>
      </c>
      <c r="C46" s="47">
        <v>15415.448228882833</v>
      </c>
    </row>
    <row r="47" spans="1:3" x14ac:dyDescent="0.3">
      <c r="A47" s="161" t="s">
        <v>38</v>
      </c>
      <c r="B47" s="156">
        <v>28002.776626397459</v>
      </c>
      <c r="C47" s="46">
        <v>38987.529182879378</v>
      </c>
    </row>
    <row r="48" spans="1:3" x14ac:dyDescent="0.3">
      <c r="A48" s="162" t="s">
        <v>39</v>
      </c>
      <c r="B48" s="157">
        <v>27663.008592435344</v>
      </c>
      <c r="C48" s="47">
        <v>48889.465853658534</v>
      </c>
    </row>
    <row r="49" spans="1:5" x14ac:dyDescent="0.3">
      <c r="A49" s="161" t="s">
        <v>40</v>
      </c>
      <c r="B49" s="156">
        <v>22286.96347458944</v>
      </c>
      <c r="C49" s="46">
        <v>27874.424999999999</v>
      </c>
    </row>
    <row r="50" spans="1:5" x14ac:dyDescent="0.3">
      <c r="A50" s="162" t="s">
        <v>41</v>
      </c>
      <c r="B50" s="157">
        <v>14899.618601463855</v>
      </c>
      <c r="C50" s="21" t="s">
        <v>55</v>
      </c>
    </row>
    <row r="51" spans="1:5" x14ac:dyDescent="0.3">
      <c r="A51" s="161" t="s">
        <v>42</v>
      </c>
      <c r="B51" s="156">
        <v>26011.500752474611</v>
      </c>
      <c r="C51" s="46">
        <v>28815.026315789473</v>
      </c>
    </row>
    <row r="52" spans="1:5" x14ac:dyDescent="0.3">
      <c r="A52" s="162" t="s">
        <v>43</v>
      </c>
      <c r="B52" s="157">
        <v>17063.437532839162</v>
      </c>
      <c r="C52" s="47">
        <v>22050.028508771931</v>
      </c>
    </row>
    <row r="53" spans="1:5" x14ac:dyDescent="0.3">
      <c r="A53" s="161" t="s">
        <v>44</v>
      </c>
      <c r="B53" s="156">
        <v>18924.32683460768</v>
      </c>
      <c r="C53" s="46">
        <v>23974.118512110726</v>
      </c>
    </row>
    <row r="54" spans="1:5" x14ac:dyDescent="0.3">
      <c r="A54" s="162" t="s">
        <v>45</v>
      </c>
      <c r="B54" s="157">
        <v>39353.959906447082</v>
      </c>
      <c r="C54" s="47">
        <v>69812.657467532466</v>
      </c>
    </row>
    <row r="55" spans="1:5" x14ac:dyDescent="0.3">
      <c r="A55" s="161" t="s">
        <v>46</v>
      </c>
      <c r="B55" s="156">
        <v>23922.145643500055</v>
      </c>
      <c r="C55" s="46">
        <v>30506.033742331289</v>
      </c>
    </row>
    <row r="56" spans="1:5" x14ac:dyDescent="0.3">
      <c r="A56" s="162" t="s">
        <v>47</v>
      </c>
      <c r="B56" s="157">
        <v>21218.380002268539</v>
      </c>
      <c r="C56" s="47">
        <v>29357.236486486487</v>
      </c>
    </row>
    <row r="57" spans="1:5" x14ac:dyDescent="0.3">
      <c r="A57" s="161" t="s">
        <v>48</v>
      </c>
      <c r="B57" s="156">
        <v>23070.379710955527</v>
      </c>
      <c r="C57" s="46">
        <v>28513.851883561645</v>
      </c>
    </row>
    <row r="58" spans="1:5" x14ac:dyDescent="0.3">
      <c r="A58" s="162" t="s">
        <v>49</v>
      </c>
      <c r="B58" s="157">
        <v>32491.880137963009</v>
      </c>
      <c r="C58" s="47">
        <v>34787.348790322583</v>
      </c>
    </row>
    <row r="59" spans="1:5" x14ac:dyDescent="0.3">
      <c r="A59" s="161" t="s">
        <v>57</v>
      </c>
      <c r="B59" s="156">
        <v>14486.981487600182</v>
      </c>
      <c r="C59" s="46">
        <v>13811.2376</v>
      </c>
    </row>
    <row r="60" spans="1:5" x14ac:dyDescent="0.3">
      <c r="A60" s="162" t="s">
        <v>50</v>
      </c>
      <c r="B60" s="157">
        <v>22270.956927198615</v>
      </c>
      <c r="C60" s="47">
        <v>47178.463302752294</v>
      </c>
    </row>
    <row r="61" spans="1:5" x14ac:dyDescent="0.3">
      <c r="A61" s="161" t="s">
        <v>51</v>
      </c>
      <c r="B61" s="156">
        <v>28345.585696531154</v>
      </c>
      <c r="C61" s="46">
        <v>40959.404040404042</v>
      </c>
    </row>
    <row r="62" spans="1:5" x14ac:dyDescent="0.3">
      <c r="A62" s="163" t="s">
        <v>54</v>
      </c>
      <c r="B62" s="160">
        <v>30078</v>
      </c>
      <c r="C62" s="49">
        <v>38346</v>
      </c>
      <c r="D62" s="173">
        <f>C62-B62</f>
        <v>8268</v>
      </c>
      <c r="E62" s="1">
        <f>D62/B62</f>
        <v>0.27488529822461599</v>
      </c>
    </row>
    <row r="63" spans="1:5" x14ac:dyDescent="0.3">
      <c r="A63" s="124" t="s">
        <v>58</v>
      </c>
    </row>
    <row r="64" spans="1:5" x14ac:dyDescent="0.3">
      <c r="A64" s="124" t="s">
        <v>106</v>
      </c>
    </row>
    <row r="65" spans="1:3" x14ac:dyDescent="0.3">
      <c r="A65" s="180" t="s">
        <v>105</v>
      </c>
    </row>
    <row r="66" spans="1:3" x14ac:dyDescent="0.3">
      <c r="A66" s="125" t="s">
        <v>73</v>
      </c>
    </row>
    <row r="67" spans="1:3" x14ac:dyDescent="0.3">
      <c r="A67" s="6"/>
    </row>
    <row r="70" spans="1:3" x14ac:dyDescent="0.3">
      <c r="B70" s="4"/>
      <c r="C70" s="4"/>
    </row>
  </sheetData>
  <mergeCells count="2">
    <mergeCell ref="A3:C3"/>
    <mergeCell ref="A1:C2"/>
  </mergeCells>
  <pageMargins left="0.5" right="0.5" top="0.5" bottom="0.5" header="0.3" footer="0.3"/>
  <pageSetup scale="73" orientation="portrait" r:id="rId1"/>
  <headerFooter>
    <oddFooter>&amp;L&amp;"Adobe Garamond Pro,Italic"&amp;13&amp;K04-023Vital Signs 10 Census Demographics&amp;C&amp;"Adobe Garamond Pro,Regular"&amp;A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67"/>
  <sheetViews>
    <sheetView zoomScaleNormal="100" workbookViewId="0">
      <selection activeCell="A6" sqref="A6"/>
    </sheetView>
  </sheetViews>
  <sheetFormatPr defaultRowHeight="14" x14ac:dyDescent="0.3"/>
  <cols>
    <col min="1" max="1" width="32.7265625" style="1" customWidth="1"/>
    <col min="2" max="11" width="12.7265625" style="1" customWidth="1"/>
    <col min="12" max="253" width="9.1796875" style="1"/>
    <col min="254" max="254" width="32.7265625" style="1" customWidth="1"/>
    <col min="255" max="267" width="9.7265625" style="1" customWidth="1"/>
    <col min="268" max="509" width="9.1796875" style="1"/>
    <col min="510" max="510" width="32.7265625" style="1" customWidth="1"/>
    <col min="511" max="523" width="9.7265625" style="1" customWidth="1"/>
    <col min="524" max="765" width="9.1796875" style="1"/>
    <col min="766" max="766" width="32.7265625" style="1" customWidth="1"/>
    <col min="767" max="779" width="9.7265625" style="1" customWidth="1"/>
    <col min="780" max="1021" width="9.1796875" style="1"/>
    <col min="1022" max="1022" width="32.7265625" style="1" customWidth="1"/>
    <col min="1023" max="1035" width="9.7265625" style="1" customWidth="1"/>
    <col min="1036" max="1277" width="9.1796875" style="1"/>
    <col min="1278" max="1278" width="32.7265625" style="1" customWidth="1"/>
    <col min="1279" max="1291" width="9.7265625" style="1" customWidth="1"/>
    <col min="1292" max="1533" width="9.1796875" style="1"/>
    <col min="1534" max="1534" width="32.7265625" style="1" customWidth="1"/>
    <col min="1535" max="1547" width="9.7265625" style="1" customWidth="1"/>
    <col min="1548" max="1789" width="9.1796875" style="1"/>
    <col min="1790" max="1790" width="32.7265625" style="1" customWidth="1"/>
    <col min="1791" max="1803" width="9.7265625" style="1" customWidth="1"/>
    <col min="1804" max="2045" width="9.1796875" style="1"/>
    <col min="2046" max="2046" width="32.7265625" style="1" customWidth="1"/>
    <col min="2047" max="2059" width="9.7265625" style="1" customWidth="1"/>
    <col min="2060" max="2301" width="9.1796875" style="1"/>
    <col min="2302" max="2302" width="32.7265625" style="1" customWidth="1"/>
    <col min="2303" max="2315" width="9.7265625" style="1" customWidth="1"/>
    <col min="2316" max="2557" width="9.1796875" style="1"/>
    <col min="2558" max="2558" width="32.7265625" style="1" customWidth="1"/>
    <col min="2559" max="2571" width="9.7265625" style="1" customWidth="1"/>
    <col min="2572" max="2813" width="9.1796875" style="1"/>
    <col min="2814" max="2814" width="32.7265625" style="1" customWidth="1"/>
    <col min="2815" max="2827" width="9.7265625" style="1" customWidth="1"/>
    <col min="2828" max="3069" width="9.1796875" style="1"/>
    <col min="3070" max="3070" width="32.7265625" style="1" customWidth="1"/>
    <col min="3071" max="3083" width="9.7265625" style="1" customWidth="1"/>
    <col min="3084" max="3325" width="9.1796875" style="1"/>
    <col min="3326" max="3326" width="32.7265625" style="1" customWidth="1"/>
    <col min="3327" max="3339" width="9.7265625" style="1" customWidth="1"/>
    <col min="3340" max="3581" width="9.1796875" style="1"/>
    <col min="3582" max="3582" width="32.7265625" style="1" customWidth="1"/>
    <col min="3583" max="3595" width="9.7265625" style="1" customWidth="1"/>
    <col min="3596" max="3837" width="9.1796875" style="1"/>
    <col min="3838" max="3838" width="32.7265625" style="1" customWidth="1"/>
    <col min="3839" max="3851" width="9.7265625" style="1" customWidth="1"/>
    <col min="3852" max="4093" width="9.1796875" style="1"/>
    <col min="4094" max="4094" width="32.7265625" style="1" customWidth="1"/>
    <col min="4095" max="4107" width="9.7265625" style="1" customWidth="1"/>
    <col min="4108" max="4349" width="9.1796875" style="1"/>
    <col min="4350" max="4350" width="32.7265625" style="1" customWidth="1"/>
    <col min="4351" max="4363" width="9.7265625" style="1" customWidth="1"/>
    <col min="4364" max="4605" width="9.1796875" style="1"/>
    <col min="4606" max="4606" width="32.7265625" style="1" customWidth="1"/>
    <col min="4607" max="4619" width="9.7265625" style="1" customWidth="1"/>
    <col min="4620" max="4861" width="9.1796875" style="1"/>
    <col min="4862" max="4862" width="32.7265625" style="1" customWidth="1"/>
    <col min="4863" max="4875" width="9.7265625" style="1" customWidth="1"/>
    <col min="4876" max="5117" width="9.1796875" style="1"/>
    <col min="5118" max="5118" width="32.7265625" style="1" customWidth="1"/>
    <col min="5119" max="5131" width="9.7265625" style="1" customWidth="1"/>
    <col min="5132" max="5373" width="9.1796875" style="1"/>
    <col min="5374" max="5374" width="32.7265625" style="1" customWidth="1"/>
    <col min="5375" max="5387" width="9.7265625" style="1" customWidth="1"/>
    <col min="5388" max="5629" width="9.1796875" style="1"/>
    <col min="5630" max="5630" width="32.7265625" style="1" customWidth="1"/>
    <col min="5631" max="5643" width="9.7265625" style="1" customWidth="1"/>
    <col min="5644" max="5885" width="9.1796875" style="1"/>
    <col min="5886" max="5886" width="32.7265625" style="1" customWidth="1"/>
    <col min="5887" max="5899" width="9.7265625" style="1" customWidth="1"/>
    <col min="5900" max="6141" width="9.1796875" style="1"/>
    <col min="6142" max="6142" width="32.7265625" style="1" customWidth="1"/>
    <col min="6143" max="6155" width="9.7265625" style="1" customWidth="1"/>
    <col min="6156" max="6397" width="9.1796875" style="1"/>
    <col min="6398" max="6398" width="32.7265625" style="1" customWidth="1"/>
    <col min="6399" max="6411" width="9.7265625" style="1" customWidth="1"/>
    <col min="6412" max="6653" width="9.1796875" style="1"/>
    <col min="6654" max="6654" width="32.7265625" style="1" customWidth="1"/>
    <col min="6655" max="6667" width="9.7265625" style="1" customWidth="1"/>
    <col min="6668" max="6909" width="9.1796875" style="1"/>
    <col min="6910" max="6910" width="32.7265625" style="1" customWidth="1"/>
    <col min="6911" max="6923" width="9.7265625" style="1" customWidth="1"/>
    <col min="6924" max="7165" width="9.1796875" style="1"/>
    <col min="7166" max="7166" width="32.7265625" style="1" customWidth="1"/>
    <col min="7167" max="7179" width="9.7265625" style="1" customWidth="1"/>
    <col min="7180" max="7421" width="9.1796875" style="1"/>
    <col min="7422" max="7422" width="32.7265625" style="1" customWidth="1"/>
    <col min="7423" max="7435" width="9.7265625" style="1" customWidth="1"/>
    <col min="7436" max="7677" width="9.1796875" style="1"/>
    <col min="7678" max="7678" width="32.7265625" style="1" customWidth="1"/>
    <col min="7679" max="7691" width="9.7265625" style="1" customWidth="1"/>
    <col min="7692" max="7933" width="9.1796875" style="1"/>
    <col min="7934" max="7934" width="32.7265625" style="1" customWidth="1"/>
    <col min="7935" max="7947" width="9.7265625" style="1" customWidth="1"/>
    <col min="7948" max="8189" width="9.1796875" style="1"/>
    <col min="8190" max="8190" width="32.7265625" style="1" customWidth="1"/>
    <col min="8191" max="8203" width="9.7265625" style="1" customWidth="1"/>
    <col min="8204" max="8445" width="9.1796875" style="1"/>
    <col min="8446" max="8446" width="32.7265625" style="1" customWidth="1"/>
    <col min="8447" max="8459" width="9.7265625" style="1" customWidth="1"/>
    <col min="8460" max="8701" width="9.1796875" style="1"/>
    <col min="8702" max="8702" width="32.7265625" style="1" customWidth="1"/>
    <col min="8703" max="8715" width="9.7265625" style="1" customWidth="1"/>
    <col min="8716" max="8957" width="9.1796875" style="1"/>
    <col min="8958" max="8958" width="32.7265625" style="1" customWidth="1"/>
    <col min="8959" max="8971" width="9.7265625" style="1" customWidth="1"/>
    <col min="8972" max="9213" width="9.1796875" style="1"/>
    <col min="9214" max="9214" width="32.7265625" style="1" customWidth="1"/>
    <col min="9215" max="9227" width="9.7265625" style="1" customWidth="1"/>
    <col min="9228" max="9469" width="9.1796875" style="1"/>
    <col min="9470" max="9470" width="32.7265625" style="1" customWidth="1"/>
    <col min="9471" max="9483" width="9.7265625" style="1" customWidth="1"/>
    <col min="9484" max="9725" width="9.1796875" style="1"/>
    <col min="9726" max="9726" width="32.7265625" style="1" customWidth="1"/>
    <col min="9727" max="9739" width="9.7265625" style="1" customWidth="1"/>
    <col min="9740" max="9981" width="9.1796875" style="1"/>
    <col min="9982" max="9982" width="32.7265625" style="1" customWidth="1"/>
    <col min="9983" max="9995" width="9.7265625" style="1" customWidth="1"/>
    <col min="9996" max="10237" width="9.1796875" style="1"/>
    <col min="10238" max="10238" width="32.7265625" style="1" customWidth="1"/>
    <col min="10239" max="10251" width="9.7265625" style="1" customWidth="1"/>
    <col min="10252" max="10493" width="9.1796875" style="1"/>
    <col min="10494" max="10494" width="32.7265625" style="1" customWidth="1"/>
    <col min="10495" max="10507" width="9.7265625" style="1" customWidth="1"/>
    <col min="10508" max="10749" width="9.1796875" style="1"/>
    <col min="10750" max="10750" width="32.7265625" style="1" customWidth="1"/>
    <col min="10751" max="10763" width="9.7265625" style="1" customWidth="1"/>
    <col min="10764" max="11005" width="9.1796875" style="1"/>
    <col min="11006" max="11006" width="32.7265625" style="1" customWidth="1"/>
    <col min="11007" max="11019" width="9.7265625" style="1" customWidth="1"/>
    <col min="11020" max="11261" width="9.1796875" style="1"/>
    <col min="11262" max="11262" width="32.7265625" style="1" customWidth="1"/>
    <col min="11263" max="11275" width="9.7265625" style="1" customWidth="1"/>
    <col min="11276" max="11517" width="9.1796875" style="1"/>
    <col min="11518" max="11518" width="32.7265625" style="1" customWidth="1"/>
    <col min="11519" max="11531" width="9.7265625" style="1" customWidth="1"/>
    <col min="11532" max="11773" width="9.1796875" style="1"/>
    <col min="11774" max="11774" width="32.7265625" style="1" customWidth="1"/>
    <col min="11775" max="11787" width="9.7265625" style="1" customWidth="1"/>
    <col min="11788" max="12029" width="9.1796875" style="1"/>
    <col min="12030" max="12030" width="32.7265625" style="1" customWidth="1"/>
    <col min="12031" max="12043" width="9.7265625" style="1" customWidth="1"/>
    <col min="12044" max="12285" width="9.1796875" style="1"/>
    <col min="12286" max="12286" width="32.7265625" style="1" customWidth="1"/>
    <col min="12287" max="12299" width="9.7265625" style="1" customWidth="1"/>
    <col min="12300" max="12541" width="9.1796875" style="1"/>
    <col min="12542" max="12542" width="32.7265625" style="1" customWidth="1"/>
    <col min="12543" max="12555" width="9.7265625" style="1" customWidth="1"/>
    <col min="12556" max="12797" width="9.1796875" style="1"/>
    <col min="12798" max="12798" width="32.7265625" style="1" customWidth="1"/>
    <col min="12799" max="12811" width="9.7265625" style="1" customWidth="1"/>
    <col min="12812" max="13053" width="9.1796875" style="1"/>
    <col min="13054" max="13054" width="32.7265625" style="1" customWidth="1"/>
    <col min="13055" max="13067" width="9.7265625" style="1" customWidth="1"/>
    <col min="13068" max="13309" width="9.1796875" style="1"/>
    <col min="13310" max="13310" width="32.7265625" style="1" customWidth="1"/>
    <col min="13311" max="13323" width="9.7265625" style="1" customWidth="1"/>
    <col min="13324" max="13565" width="9.1796875" style="1"/>
    <col min="13566" max="13566" width="32.7265625" style="1" customWidth="1"/>
    <col min="13567" max="13579" width="9.7265625" style="1" customWidth="1"/>
    <col min="13580" max="13821" width="9.1796875" style="1"/>
    <col min="13822" max="13822" width="32.7265625" style="1" customWidth="1"/>
    <col min="13823" max="13835" width="9.7265625" style="1" customWidth="1"/>
    <col min="13836" max="14077" width="9.1796875" style="1"/>
    <col min="14078" max="14078" width="32.7265625" style="1" customWidth="1"/>
    <col min="14079" max="14091" width="9.7265625" style="1" customWidth="1"/>
    <col min="14092" max="14333" width="9.1796875" style="1"/>
    <col min="14334" max="14334" width="32.7265625" style="1" customWidth="1"/>
    <col min="14335" max="14347" width="9.7265625" style="1" customWidth="1"/>
    <col min="14348" max="14589" width="9.1796875" style="1"/>
    <col min="14590" max="14590" width="32.7265625" style="1" customWidth="1"/>
    <col min="14591" max="14603" width="9.7265625" style="1" customWidth="1"/>
    <col min="14604" max="14845" width="9.1796875" style="1"/>
    <col min="14846" max="14846" width="32.7265625" style="1" customWidth="1"/>
    <col min="14847" max="14859" width="9.7265625" style="1" customWidth="1"/>
    <col min="14860" max="15101" width="9.1796875" style="1"/>
    <col min="15102" max="15102" width="32.7265625" style="1" customWidth="1"/>
    <col min="15103" max="15115" width="9.7265625" style="1" customWidth="1"/>
    <col min="15116" max="15357" width="9.1796875" style="1"/>
    <col min="15358" max="15358" width="32.7265625" style="1" customWidth="1"/>
    <col min="15359" max="15371" width="9.7265625" style="1" customWidth="1"/>
    <col min="15372" max="15613" width="9.1796875" style="1"/>
    <col min="15614" max="15614" width="32.7265625" style="1" customWidth="1"/>
    <col min="15615" max="15627" width="9.7265625" style="1" customWidth="1"/>
    <col min="15628" max="15869" width="9.1796875" style="1"/>
    <col min="15870" max="15870" width="32.7265625" style="1" customWidth="1"/>
    <col min="15871" max="15883" width="9.7265625" style="1" customWidth="1"/>
    <col min="15884" max="16125" width="9.1796875" style="1"/>
    <col min="16126" max="16126" width="32.7265625" style="1" customWidth="1"/>
    <col min="16127" max="16139" width="9.7265625" style="1" customWidth="1"/>
    <col min="16140" max="16384" width="9.1796875" style="1"/>
  </cols>
  <sheetData>
    <row r="1" spans="1:12" ht="25.5" customHeight="1" x14ac:dyDescent="0.3">
      <c r="A1" s="242" t="s">
        <v>101</v>
      </c>
      <c r="B1" s="243"/>
      <c r="C1" s="243"/>
      <c r="D1" s="243"/>
      <c r="E1" s="243"/>
      <c r="F1" s="243"/>
      <c r="G1" s="243"/>
      <c r="H1" s="243"/>
      <c r="I1" s="243"/>
      <c r="J1" s="243"/>
      <c r="K1" s="244"/>
    </row>
    <row r="2" spans="1:12" ht="15" customHeight="1" x14ac:dyDescent="0.3">
      <c r="A2" s="166" t="s">
        <v>97</v>
      </c>
      <c r="B2" s="167"/>
      <c r="C2" s="167"/>
      <c r="D2" s="167"/>
      <c r="E2" s="167"/>
      <c r="F2" s="167"/>
      <c r="G2" s="167"/>
      <c r="H2" s="167"/>
      <c r="I2" s="167"/>
      <c r="J2" s="167"/>
      <c r="K2" s="168"/>
    </row>
    <row r="3" spans="1:12" ht="13.5" customHeight="1" x14ac:dyDescent="0.3">
      <c r="A3" s="247" t="s">
        <v>93</v>
      </c>
      <c r="B3" s="248"/>
      <c r="C3" s="248"/>
      <c r="D3" s="175"/>
      <c r="E3" s="175"/>
      <c r="F3" s="175"/>
      <c r="G3" s="175"/>
      <c r="H3" s="175"/>
      <c r="I3" s="175"/>
      <c r="J3" s="175"/>
      <c r="K3" s="176"/>
    </row>
    <row r="4" spans="1:12" ht="15" customHeight="1" x14ac:dyDescent="0.3">
      <c r="A4" s="241" t="s">
        <v>0</v>
      </c>
      <c r="B4" s="245" t="s">
        <v>66</v>
      </c>
      <c r="C4" s="245"/>
      <c r="D4" s="245" t="s">
        <v>67</v>
      </c>
      <c r="E4" s="245"/>
      <c r="F4" s="245" t="s">
        <v>68</v>
      </c>
      <c r="G4" s="245"/>
      <c r="H4" s="245" t="s">
        <v>69</v>
      </c>
      <c r="I4" s="245"/>
      <c r="J4" s="245" t="s">
        <v>70</v>
      </c>
      <c r="K4" s="246"/>
    </row>
    <row r="5" spans="1:12" ht="30" customHeight="1" x14ac:dyDescent="0.3">
      <c r="A5" s="241"/>
      <c r="B5" s="4">
        <v>2000</v>
      </c>
      <c r="C5" s="4" t="s">
        <v>107</v>
      </c>
      <c r="D5" s="4">
        <v>2000</v>
      </c>
      <c r="E5" s="4" t="s">
        <v>107</v>
      </c>
      <c r="F5" s="4">
        <v>2000</v>
      </c>
      <c r="G5" s="4" t="s">
        <v>107</v>
      </c>
      <c r="H5" s="4">
        <v>2000</v>
      </c>
      <c r="I5" s="4" t="s">
        <v>107</v>
      </c>
      <c r="J5" s="4">
        <v>2000</v>
      </c>
      <c r="K5" s="5" t="s">
        <v>104</v>
      </c>
    </row>
    <row r="6" spans="1:12" x14ac:dyDescent="0.3">
      <c r="A6" s="2" t="s">
        <v>1</v>
      </c>
      <c r="B6" s="118">
        <v>45.3</v>
      </c>
      <c r="C6" s="24">
        <v>39.269241882606181</v>
      </c>
      <c r="D6" s="118">
        <v>20.7</v>
      </c>
      <c r="E6" s="24">
        <v>17.142159793387009</v>
      </c>
      <c r="F6" s="78">
        <v>17.899999999999999</v>
      </c>
      <c r="G6" s="56">
        <v>18.423047188458472</v>
      </c>
      <c r="H6" s="78">
        <v>7.6</v>
      </c>
      <c r="I6" s="56">
        <v>6.2022731687422175</v>
      </c>
      <c r="J6" s="118">
        <v>8.6</v>
      </c>
      <c r="K6" s="88">
        <v>18.963277966806121</v>
      </c>
    </row>
    <row r="7" spans="1:12" x14ac:dyDescent="0.3">
      <c r="A7" s="3" t="s">
        <v>2</v>
      </c>
      <c r="B7" s="119">
        <v>30.2</v>
      </c>
      <c r="C7" s="27">
        <v>21.602612761221653</v>
      </c>
      <c r="D7" s="119">
        <v>21.1</v>
      </c>
      <c r="E7" s="27">
        <v>18.200414863181479</v>
      </c>
      <c r="F7" s="120">
        <v>20.399999999999999</v>
      </c>
      <c r="G7" s="58">
        <v>21.822639848128155</v>
      </c>
      <c r="H7" s="120">
        <v>10</v>
      </c>
      <c r="I7" s="58">
        <v>10.403301059836645</v>
      </c>
      <c r="J7" s="119">
        <v>18.3</v>
      </c>
      <c r="K7" s="89">
        <v>27.971031467632066</v>
      </c>
    </row>
    <row r="8" spans="1:12" x14ac:dyDescent="0.3">
      <c r="A8" s="2" t="s">
        <v>3</v>
      </c>
      <c r="B8" s="118">
        <v>31.7</v>
      </c>
      <c r="C8" s="24">
        <v>25.138347122775684</v>
      </c>
      <c r="D8" s="118">
        <v>23.6</v>
      </c>
      <c r="E8" s="24">
        <v>22.664263088344359</v>
      </c>
      <c r="F8" s="78">
        <v>22.8</v>
      </c>
      <c r="G8" s="56">
        <v>21.524862395358028</v>
      </c>
      <c r="H8" s="78">
        <v>9.6999999999999993</v>
      </c>
      <c r="I8" s="56">
        <v>9.8075180538046407</v>
      </c>
      <c r="J8" s="118">
        <v>12.1</v>
      </c>
      <c r="K8" s="88">
        <v>20.865009339717293</v>
      </c>
    </row>
    <row r="9" spans="1:12" x14ac:dyDescent="0.3">
      <c r="A9" s="3" t="s">
        <v>4</v>
      </c>
      <c r="B9" s="119">
        <v>47.7</v>
      </c>
      <c r="C9" s="27">
        <v>52.518420530879872</v>
      </c>
      <c r="D9" s="119">
        <v>21.7</v>
      </c>
      <c r="E9" s="27">
        <v>17.646562504407154</v>
      </c>
      <c r="F9" s="120">
        <v>16.100000000000001</v>
      </c>
      <c r="G9" s="58">
        <v>11.714575522577986</v>
      </c>
      <c r="H9" s="120">
        <v>7.1</v>
      </c>
      <c r="I9" s="58">
        <v>7.8451471842174128</v>
      </c>
      <c r="J9" s="119">
        <v>7.5</v>
      </c>
      <c r="K9" s="89">
        <v>10.275294257917576</v>
      </c>
    </row>
    <row r="10" spans="1:12" x14ac:dyDescent="0.3">
      <c r="A10" s="2" t="s">
        <v>5</v>
      </c>
      <c r="B10" s="118">
        <v>32.799999999999997</v>
      </c>
      <c r="C10" s="24">
        <v>13.686709252215678</v>
      </c>
      <c r="D10" s="118">
        <v>16.899999999999999</v>
      </c>
      <c r="E10" s="24">
        <v>8.118806205235666</v>
      </c>
      <c r="F10" s="78">
        <v>18.600000000000001</v>
      </c>
      <c r="G10" s="56">
        <v>15.172526293911783</v>
      </c>
      <c r="H10" s="78">
        <v>8.5</v>
      </c>
      <c r="I10" s="56">
        <v>13.100959597132031</v>
      </c>
      <c r="J10" s="118">
        <v>23.2</v>
      </c>
      <c r="K10" s="88">
        <v>49.920998651504831</v>
      </c>
    </row>
    <row r="11" spans="1:12" x14ac:dyDescent="0.3">
      <c r="A11" s="3" t="s">
        <v>6</v>
      </c>
      <c r="B11" s="119">
        <v>39.9</v>
      </c>
      <c r="C11" s="27">
        <v>27.276092230244714</v>
      </c>
      <c r="D11" s="119">
        <v>20.399999999999999</v>
      </c>
      <c r="E11" s="27">
        <v>23.956680495696688</v>
      </c>
      <c r="F11" s="120">
        <v>19.7</v>
      </c>
      <c r="G11" s="58">
        <v>20.806797632388164</v>
      </c>
      <c r="H11" s="120">
        <v>8.4</v>
      </c>
      <c r="I11" s="58">
        <v>10.826758321301018</v>
      </c>
      <c r="J11" s="119">
        <v>11.6</v>
      </c>
      <c r="K11" s="89">
        <v>17.133671320369416</v>
      </c>
      <c r="L11" s="15"/>
    </row>
    <row r="12" spans="1:12" x14ac:dyDescent="0.3">
      <c r="A12" s="2" t="s">
        <v>7</v>
      </c>
      <c r="B12" s="118">
        <v>67.400000000000006</v>
      </c>
      <c r="C12" s="24">
        <v>59.286668156252318</v>
      </c>
      <c r="D12" s="118">
        <v>18.100000000000001</v>
      </c>
      <c r="E12" s="24">
        <v>18.243889683962244</v>
      </c>
      <c r="F12" s="78">
        <v>7.9</v>
      </c>
      <c r="G12" s="56">
        <v>10.088943047627358</v>
      </c>
      <c r="H12" s="78">
        <v>2.9</v>
      </c>
      <c r="I12" s="56">
        <v>6.744915386686702</v>
      </c>
      <c r="J12" s="118">
        <v>3.6000000000000005</v>
      </c>
      <c r="K12" s="88">
        <v>5.6355837254713661</v>
      </c>
      <c r="L12" s="15"/>
    </row>
    <row r="13" spans="1:12" x14ac:dyDescent="0.3">
      <c r="A13" s="3" t="s">
        <v>8</v>
      </c>
      <c r="B13" s="119">
        <v>30.5</v>
      </c>
      <c r="C13" s="27">
        <v>26.308725020772854</v>
      </c>
      <c r="D13" s="119">
        <v>23.6</v>
      </c>
      <c r="E13" s="27">
        <v>17.469637916659934</v>
      </c>
      <c r="F13" s="120">
        <v>21.6</v>
      </c>
      <c r="G13" s="58">
        <v>19.294383146278129</v>
      </c>
      <c r="H13" s="120">
        <v>10</v>
      </c>
      <c r="I13" s="58">
        <v>8.651850452296884</v>
      </c>
      <c r="J13" s="119">
        <v>14.3</v>
      </c>
      <c r="K13" s="89">
        <v>28.275403463992195</v>
      </c>
      <c r="L13" s="15"/>
    </row>
    <row r="14" spans="1:12" x14ac:dyDescent="0.3">
      <c r="A14" s="2" t="s">
        <v>9</v>
      </c>
      <c r="B14" s="118">
        <v>54.29999999999999</v>
      </c>
      <c r="C14" s="24">
        <v>39.666982398524361</v>
      </c>
      <c r="D14" s="118">
        <v>20.5</v>
      </c>
      <c r="E14" s="24">
        <v>18.883834751636098</v>
      </c>
      <c r="F14" s="78">
        <v>15</v>
      </c>
      <c r="G14" s="56">
        <v>17.506579090142527</v>
      </c>
      <c r="H14" s="78">
        <v>4.2</v>
      </c>
      <c r="I14" s="56">
        <v>10.604149398223825</v>
      </c>
      <c r="J14" s="118">
        <v>6</v>
      </c>
      <c r="K14" s="88">
        <v>13.33845436147319</v>
      </c>
      <c r="L14" s="15"/>
    </row>
    <row r="15" spans="1:12" x14ac:dyDescent="0.3">
      <c r="A15" s="3" t="s">
        <v>10</v>
      </c>
      <c r="B15" s="119">
        <v>54.899999999999991</v>
      </c>
      <c r="C15" s="27">
        <v>47.612696860921233</v>
      </c>
      <c r="D15" s="119">
        <v>21.8</v>
      </c>
      <c r="E15" s="27">
        <v>23.174987484124905</v>
      </c>
      <c r="F15" s="120">
        <v>11.8</v>
      </c>
      <c r="G15" s="58">
        <v>15.770464574213397</v>
      </c>
      <c r="H15" s="120">
        <v>5.8</v>
      </c>
      <c r="I15" s="58">
        <v>5.1264481976765488</v>
      </c>
      <c r="J15" s="119">
        <v>5.7</v>
      </c>
      <c r="K15" s="89">
        <v>8.3154028830639195</v>
      </c>
      <c r="L15" s="15"/>
    </row>
    <row r="16" spans="1:12" x14ac:dyDescent="0.3">
      <c r="A16" s="2" t="s">
        <v>11</v>
      </c>
      <c r="B16" s="118">
        <v>32.299999999999997</v>
      </c>
      <c r="C16" s="24">
        <v>19.112717988922103</v>
      </c>
      <c r="D16" s="118">
        <v>16.2</v>
      </c>
      <c r="E16" s="24">
        <v>15.161458595560031</v>
      </c>
      <c r="F16" s="78">
        <v>18.8</v>
      </c>
      <c r="G16" s="56">
        <v>19.037116302951361</v>
      </c>
      <c r="H16" s="78">
        <v>9.5</v>
      </c>
      <c r="I16" s="56">
        <v>13.501140191641023</v>
      </c>
      <c r="J16" s="118">
        <v>23.3</v>
      </c>
      <c r="K16" s="88">
        <v>33.187566920925484</v>
      </c>
      <c r="L16" s="15"/>
    </row>
    <row r="17" spans="1:11" x14ac:dyDescent="0.3">
      <c r="A17" s="3" t="s">
        <v>12</v>
      </c>
      <c r="B17" s="119">
        <v>51</v>
      </c>
      <c r="C17" s="27">
        <v>38.00524934383202</v>
      </c>
      <c r="D17" s="119">
        <v>19.2</v>
      </c>
      <c r="E17" s="27">
        <v>20.314960629921259</v>
      </c>
      <c r="F17" s="120">
        <v>16.600000000000001</v>
      </c>
      <c r="G17" s="58">
        <v>19.317585301837269</v>
      </c>
      <c r="H17" s="120">
        <v>5.0999999999999996</v>
      </c>
      <c r="I17" s="58">
        <v>6.666666666666667</v>
      </c>
      <c r="J17" s="119">
        <v>8.1999999999999993</v>
      </c>
      <c r="K17" s="89">
        <v>15.695538057742784</v>
      </c>
    </row>
    <row r="18" spans="1:11" x14ac:dyDescent="0.3">
      <c r="A18" s="2" t="s">
        <v>13</v>
      </c>
      <c r="B18" s="118">
        <v>40.799999999999997</v>
      </c>
      <c r="C18" s="24">
        <v>26.235285591019984</v>
      </c>
      <c r="D18" s="118">
        <v>19.8</v>
      </c>
      <c r="E18" s="24">
        <v>23.705342582880114</v>
      </c>
      <c r="F18" s="78">
        <v>18.3</v>
      </c>
      <c r="G18" s="56">
        <v>17.074737787493525</v>
      </c>
      <c r="H18" s="78">
        <v>8.6</v>
      </c>
      <c r="I18" s="56">
        <v>12.485458212008936</v>
      </c>
      <c r="J18" s="118">
        <v>12.6</v>
      </c>
      <c r="K18" s="88">
        <v>20.499175826597444</v>
      </c>
    </row>
    <row r="19" spans="1:11" x14ac:dyDescent="0.3">
      <c r="A19" s="3" t="s">
        <v>14</v>
      </c>
      <c r="B19" s="119">
        <v>55.399999999999991</v>
      </c>
      <c r="C19" s="27">
        <v>47.144965358970083</v>
      </c>
      <c r="D19" s="119">
        <v>17.600000000000001</v>
      </c>
      <c r="E19" s="27">
        <v>15.682420560469343</v>
      </c>
      <c r="F19" s="120">
        <v>13.100000000000001</v>
      </c>
      <c r="G19" s="58">
        <v>16.77728251292374</v>
      </c>
      <c r="H19" s="120">
        <v>5.2</v>
      </c>
      <c r="I19" s="58">
        <v>6.8431830430256868</v>
      </c>
      <c r="J19" s="119">
        <v>8.8000000000000007</v>
      </c>
      <c r="K19" s="89">
        <v>13.552148524611152</v>
      </c>
    </row>
    <row r="20" spans="1:11" x14ac:dyDescent="0.3">
      <c r="A20" s="2" t="s">
        <v>72</v>
      </c>
      <c r="B20" s="118">
        <v>36.1</v>
      </c>
      <c r="C20" s="24">
        <v>28.313037957831096</v>
      </c>
      <c r="D20" s="118">
        <v>24.2</v>
      </c>
      <c r="E20" s="24">
        <v>19.829819369190815</v>
      </c>
      <c r="F20" s="78">
        <v>16.399999999999999</v>
      </c>
      <c r="G20" s="56">
        <v>23.373734813187617</v>
      </c>
      <c r="H20" s="78">
        <v>11.7</v>
      </c>
      <c r="I20" s="56">
        <v>9.6798424500583664</v>
      </c>
      <c r="J20" s="118">
        <v>11.5</v>
      </c>
      <c r="K20" s="88">
        <v>18.803565409732105</v>
      </c>
    </row>
    <row r="21" spans="1:11" x14ac:dyDescent="0.3">
      <c r="A21" s="3" t="s">
        <v>15</v>
      </c>
      <c r="B21" s="119">
        <v>28.300000000000004</v>
      </c>
      <c r="C21" s="27">
        <v>21.04108793286446</v>
      </c>
      <c r="D21" s="119">
        <v>19.2</v>
      </c>
      <c r="E21" s="27">
        <v>10.644422120634097</v>
      </c>
      <c r="F21" s="120">
        <v>21.2</v>
      </c>
      <c r="G21" s="58">
        <v>15.055578079925338</v>
      </c>
      <c r="H21" s="120">
        <v>11.2</v>
      </c>
      <c r="I21" s="58">
        <v>10.35573016203454</v>
      </c>
      <c r="J21" s="119">
        <v>20</v>
      </c>
      <c r="K21" s="89">
        <v>42.903181704541559</v>
      </c>
    </row>
    <row r="22" spans="1:11" x14ac:dyDescent="0.3">
      <c r="A22" s="2" t="s">
        <v>16</v>
      </c>
      <c r="B22" s="118">
        <v>43.8</v>
      </c>
      <c r="C22" s="24">
        <v>36.573715512007318</v>
      </c>
      <c r="D22" s="118">
        <v>20.3</v>
      </c>
      <c r="E22" s="24">
        <v>16.188884537595978</v>
      </c>
      <c r="F22" s="78">
        <v>16.899999999999999</v>
      </c>
      <c r="G22" s="56">
        <v>18.294161344188797</v>
      </c>
      <c r="H22" s="78">
        <v>8.1</v>
      </c>
      <c r="I22" s="56">
        <v>9.8086228602692174</v>
      </c>
      <c r="J22" s="118">
        <v>10.9</v>
      </c>
      <c r="K22" s="88">
        <v>19.134615745938685</v>
      </c>
    </row>
    <row r="23" spans="1:11" x14ac:dyDescent="0.3">
      <c r="A23" s="3" t="s">
        <v>17</v>
      </c>
      <c r="B23" s="119">
        <v>38.799999999999997</v>
      </c>
      <c r="C23" s="27">
        <v>34.422496767606894</v>
      </c>
      <c r="D23" s="119">
        <v>22.2</v>
      </c>
      <c r="E23" s="27">
        <v>19.230503339752421</v>
      </c>
      <c r="F23" s="120">
        <v>18.600000000000001</v>
      </c>
      <c r="G23" s="58">
        <v>18.102245395154007</v>
      </c>
      <c r="H23" s="120">
        <v>6.8000000000000007</v>
      </c>
      <c r="I23" s="58">
        <v>8.704391058814382</v>
      </c>
      <c r="J23" s="119">
        <v>13.600000000000001</v>
      </c>
      <c r="K23" s="89">
        <v>19.540363438672294</v>
      </c>
    </row>
    <row r="24" spans="1:11" x14ac:dyDescent="0.3">
      <c r="A24" s="2" t="s">
        <v>18</v>
      </c>
      <c r="B24" s="118">
        <v>56.2</v>
      </c>
      <c r="C24" s="24">
        <v>39.820184682232863</v>
      </c>
      <c r="D24" s="118">
        <v>16.399999999999999</v>
      </c>
      <c r="E24" s="24">
        <v>14.495073569673419</v>
      </c>
      <c r="F24" s="78">
        <v>12.7</v>
      </c>
      <c r="G24" s="56">
        <v>16.33693587914405</v>
      </c>
      <c r="H24" s="78">
        <v>4.3</v>
      </c>
      <c r="I24" s="56">
        <v>7.4402289021727714</v>
      </c>
      <c r="J24" s="118">
        <v>10.4</v>
      </c>
      <c r="K24" s="88">
        <v>21.907576966776894</v>
      </c>
    </row>
    <row r="25" spans="1:11" x14ac:dyDescent="0.3">
      <c r="A25" s="3" t="s">
        <v>19</v>
      </c>
      <c r="B25" s="119">
        <v>41.1</v>
      </c>
      <c r="C25" s="27">
        <v>35.999838295042125</v>
      </c>
      <c r="D25" s="119">
        <v>17.899999999999999</v>
      </c>
      <c r="E25" s="27">
        <v>20.069333857187754</v>
      </c>
      <c r="F25" s="120">
        <v>20.399999999999999</v>
      </c>
      <c r="G25" s="58">
        <v>17.552387108230018</v>
      </c>
      <c r="H25" s="120">
        <v>9.3000000000000007</v>
      </c>
      <c r="I25" s="58">
        <v>8.607183019107735</v>
      </c>
      <c r="J25" s="119">
        <v>11.3</v>
      </c>
      <c r="K25" s="89">
        <v>17.771257720432367</v>
      </c>
    </row>
    <row r="26" spans="1:11" x14ac:dyDescent="0.3">
      <c r="A26" s="2" t="s">
        <v>20</v>
      </c>
      <c r="B26" s="118">
        <v>45.1</v>
      </c>
      <c r="C26" s="24">
        <v>32.921198237025493</v>
      </c>
      <c r="D26" s="118">
        <v>21.9</v>
      </c>
      <c r="E26" s="24">
        <v>21.54916171323476</v>
      </c>
      <c r="F26" s="78">
        <v>16.3</v>
      </c>
      <c r="G26" s="56">
        <v>15.60133609726223</v>
      </c>
      <c r="H26" s="78">
        <v>8.1999999999999993</v>
      </c>
      <c r="I26" s="56">
        <v>11.842031565408236</v>
      </c>
      <c r="J26" s="118">
        <v>8.5</v>
      </c>
      <c r="K26" s="88">
        <v>18.086272387069275</v>
      </c>
    </row>
    <row r="27" spans="1:11" x14ac:dyDescent="0.3">
      <c r="A27" s="3" t="s">
        <v>63</v>
      </c>
      <c r="B27" s="119">
        <v>18</v>
      </c>
      <c r="C27" s="27">
        <v>10.665868935014585</v>
      </c>
      <c r="D27" s="119">
        <v>14.499999999999998</v>
      </c>
      <c r="E27" s="27">
        <v>11.84119191883131</v>
      </c>
      <c r="F27" s="120">
        <v>15.1</v>
      </c>
      <c r="G27" s="58">
        <v>8.9176012660657396</v>
      </c>
      <c r="H27" s="120">
        <v>7.0000000000000009</v>
      </c>
      <c r="I27" s="58">
        <v>7.7273836150161648</v>
      </c>
      <c r="J27" s="119">
        <v>45.4</v>
      </c>
      <c r="K27" s="89">
        <v>60.847954265072204</v>
      </c>
    </row>
    <row r="28" spans="1:11" x14ac:dyDescent="0.3">
      <c r="A28" s="2" t="s">
        <v>21</v>
      </c>
      <c r="B28" s="118">
        <v>50.5</v>
      </c>
      <c r="C28" s="24">
        <v>42.991589283869928</v>
      </c>
      <c r="D28" s="118">
        <v>19.2</v>
      </c>
      <c r="E28" s="24">
        <v>23.506481896755009</v>
      </c>
      <c r="F28" s="78">
        <v>18</v>
      </c>
      <c r="G28" s="56">
        <v>16.132382226786664</v>
      </c>
      <c r="H28" s="78">
        <v>5.7</v>
      </c>
      <c r="I28" s="56">
        <v>6.7281267502940469</v>
      </c>
      <c r="J28" s="118">
        <v>6.5</v>
      </c>
      <c r="K28" s="88">
        <v>10.641419842294345</v>
      </c>
    </row>
    <row r="29" spans="1:11" x14ac:dyDescent="0.3">
      <c r="A29" s="3" t="s">
        <v>22</v>
      </c>
      <c r="B29" s="119">
        <v>59.099999999999994</v>
      </c>
      <c r="C29" s="27">
        <v>53.04300767662513</v>
      </c>
      <c r="D29" s="119">
        <v>20.3</v>
      </c>
      <c r="E29" s="27">
        <v>21.959111017799295</v>
      </c>
      <c r="F29" s="120">
        <v>11.3</v>
      </c>
      <c r="G29" s="58">
        <v>11.990960542488176</v>
      </c>
      <c r="H29" s="120">
        <v>4.7</v>
      </c>
      <c r="I29" s="58">
        <v>6.8877847798002207</v>
      </c>
      <c r="J29" s="119">
        <v>4.7</v>
      </c>
      <c r="K29" s="89">
        <v>6.1191359832871743</v>
      </c>
    </row>
    <row r="30" spans="1:11" x14ac:dyDescent="0.3">
      <c r="A30" s="2" t="s">
        <v>23</v>
      </c>
      <c r="B30" s="118">
        <v>28.7</v>
      </c>
      <c r="C30" s="24">
        <v>19.649147979128525</v>
      </c>
      <c r="D30" s="118">
        <v>22.6</v>
      </c>
      <c r="E30" s="24">
        <v>20.688942350793759</v>
      </c>
      <c r="F30" s="78">
        <v>19.399999999999999</v>
      </c>
      <c r="G30" s="56">
        <v>15.441007049531919</v>
      </c>
      <c r="H30" s="78">
        <v>12.6</v>
      </c>
      <c r="I30" s="56">
        <v>10.032052046884631</v>
      </c>
      <c r="J30" s="118">
        <v>16.7</v>
      </c>
      <c r="K30" s="88">
        <v>34.188850573661163</v>
      </c>
    </row>
    <row r="31" spans="1:11" x14ac:dyDescent="0.3">
      <c r="A31" s="3" t="s">
        <v>53</v>
      </c>
      <c r="B31" s="110" t="s">
        <v>55</v>
      </c>
      <c r="C31" s="28">
        <v>44.737922180196051</v>
      </c>
      <c r="D31" s="110" t="s">
        <v>55</v>
      </c>
      <c r="E31" s="27">
        <v>13.385355142476396</v>
      </c>
      <c r="F31" s="110" t="s">
        <v>55</v>
      </c>
      <c r="G31" s="90">
        <v>6.847421932015088</v>
      </c>
      <c r="H31" s="110" t="s">
        <v>55</v>
      </c>
      <c r="I31" s="108">
        <v>10.803567649514605</v>
      </c>
      <c r="J31" s="110" t="s">
        <v>55</v>
      </c>
      <c r="K31" s="89">
        <v>24.225733095797853</v>
      </c>
    </row>
    <row r="32" spans="1:11" x14ac:dyDescent="0.3">
      <c r="A32" s="2" t="s">
        <v>24</v>
      </c>
      <c r="B32" s="121">
        <v>30.4</v>
      </c>
      <c r="C32" s="24">
        <v>21.76896731727167</v>
      </c>
      <c r="D32" s="121">
        <v>22.8</v>
      </c>
      <c r="E32" s="24">
        <v>21.413648499828593</v>
      </c>
      <c r="F32" s="121">
        <v>21.9</v>
      </c>
      <c r="G32" s="56">
        <v>16.928785198504386</v>
      </c>
      <c r="H32" s="121">
        <v>9.9</v>
      </c>
      <c r="I32" s="56">
        <v>12.962500529133855</v>
      </c>
      <c r="J32" s="121">
        <v>15.1</v>
      </c>
      <c r="K32" s="88">
        <v>26.926098455261492</v>
      </c>
    </row>
    <row r="33" spans="1:11" x14ac:dyDescent="0.3">
      <c r="A33" s="3" t="s">
        <v>25</v>
      </c>
      <c r="B33" s="122">
        <v>43.2</v>
      </c>
      <c r="C33" s="27">
        <v>20.851587119579403</v>
      </c>
      <c r="D33" s="122">
        <v>19.8</v>
      </c>
      <c r="E33" s="27">
        <v>17.615527372167818</v>
      </c>
      <c r="F33" s="122">
        <v>17.7</v>
      </c>
      <c r="G33" s="58">
        <v>11.916568864187207</v>
      </c>
      <c r="H33" s="122">
        <v>7.5</v>
      </c>
      <c r="I33" s="58">
        <v>13.152755803000646</v>
      </c>
      <c r="J33" s="122">
        <v>11.8</v>
      </c>
      <c r="K33" s="89">
        <v>36.463560841064925</v>
      </c>
    </row>
    <row r="34" spans="1:11" x14ac:dyDescent="0.3">
      <c r="A34" s="2" t="s">
        <v>26</v>
      </c>
      <c r="B34" s="121">
        <v>31.6</v>
      </c>
      <c r="C34" s="24">
        <v>27.011383125597337</v>
      </c>
      <c r="D34" s="121">
        <v>23.8</v>
      </c>
      <c r="E34" s="24">
        <v>25.479800204148251</v>
      </c>
      <c r="F34" s="121">
        <v>21</v>
      </c>
      <c r="G34" s="56">
        <v>17.08275493684075</v>
      </c>
      <c r="H34" s="121">
        <v>9.6</v>
      </c>
      <c r="I34" s="56">
        <v>12.193759959528339</v>
      </c>
      <c r="J34" s="121">
        <v>13.900000000000002</v>
      </c>
      <c r="K34" s="88">
        <v>18.232301773885322</v>
      </c>
    </row>
    <row r="35" spans="1:11" x14ac:dyDescent="0.3">
      <c r="A35" s="3" t="s">
        <v>27</v>
      </c>
      <c r="B35" s="122">
        <v>27.800000000000004</v>
      </c>
      <c r="C35" s="27">
        <v>17.88888229576731</v>
      </c>
      <c r="D35" s="122">
        <v>12.9</v>
      </c>
      <c r="E35" s="27">
        <v>5.6220948158489552</v>
      </c>
      <c r="F35" s="122">
        <v>16.399999999999999</v>
      </c>
      <c r="G35" s="58">
        <v>17.517721368325777</v>
      </c>
      <c r="H35" s="122">
        <v>11</v>
      </c>
      <c r="I35" s="58">
        <v>6.6058261838276868</v>
      </c>
      <c r="J35" s="122">
        <v>31.900000000000002</v>
      </c>
      <c r="K35" s="89">
        <v>52.365475336230261</v>
      </c>
    </row>
    <row r="36" spans="1:11" x14ac:dyDescent="0.3">
      <c r="A36" s="2" t="s">
        <v>28</v>
      </c>
      <c r="B36" s="121">
        <v>71.900000000000006</v>
      </c>
      <c r="C36" s="109" t="s">
        <v>55</v>
      </c>
      <c r="D36" s="121">
        <v>11.3</v>
      </c>
      <c r="E36" s="109" t="s">
        <v>55</v>
      </c>
      <c r="F36" s="121">
        <v>5.7</v>
      </c>
      <c r="G36" s="109" t="s">
        <v>55</v>
      </c>
      <c r="H36" s="121">
        <v>4.2</v>
      </c>
      <c r="I36" s="109" t="s">
        <v>55</v>
      </c>
      <c r="J36" s="121">
        <v>6.9</v>
      </c>
      <c r="K36" s="143" t="s">
        <v>55</v>
      </c>
    </row>
    <row r="37" spans="1:11" x14ac:dyDescent="0.3">
      <c r="A37" s="3" t="s">
        <v>29</v>
      </c>
      <c r="B37" s="122">
        <v>21.9</v>
      </c>
      <c r="C37" s="27">
        <v>14.052678175570103</v>
      </c>
      <c r="D37" s="122">
        <v>21</v>
      </c>
      <c r="E37" s="28">
        <v>15.270992602249756</v>
      </c>
      <c r="F37" s="122">
        <v>24.7</v>
      </c>
      <c r="G37" s="58">
        <v>24.006025270180196</v>
      </c>
      <c r="H37" s="122">
        <v>13</v>
      </c>
      <c r="I37" s="58">
        <v>13.792615412366946</v>
      </c>
      <c r="J37" s="122">
        <v>19.399999999999999</v>
      </c>
      <c r="K37" s="89">
        <v>32.877688539632999</v>
      </c>
    </row>
    <row r="38" spans="1:11" x14ac:dyDescent="0.3">
      <c r="A38" s="2" t="s">
        <v>30</v>
      </c>
      <c r="B38" s="121">
        <v>28.4</v>
      </c>
      <c r="C38" s="24">
        <v>22.299549941326919</v>
      </c>
      <c r="D38" s="121">
        <v>25.5</v>
      </c>
      <c r="E38" s="24">
        <v>18.805031149631116</v>
      </c>
      <c r="F38" s="121">
        <v>23.1</v>
      </c>
      <c r="G38" s="56">
        <v>22.735750655759944</v>
      </c>
      <c r="H38" s="121">
        <v>9.9</v>
      </c>
      <c r="I38" s="56">
        <v>15.406059807587894</v>
      </c>
      <c r="J38" s="121">
        <v>13.100000000000001</v>
      </c>
      <c r="K38" s="88">
        <v>20.753608445694123</v>
      </c>
    </row>
    <row r="39" spans="1:11" x14ac:dyDescent="0.3">
      <c r="A39" s="3" t="s">
        <v>31</v>
      </c>
      <c r="B39" s="122">
        <v>47</v>
      </c>
      <c r="C39" s="27">
        <v>43.234842125726217</v>
      </c>
      <c r="D39" s="122">
        <v>25</v>
      </c>
      <c r="E39" s="27">
        <v>22.701671713189068</v>
      </c>
      <c r="F39" s="122">
        <v>13.200000000000001</v>
      </c>
      <c r="G39" s="58">
        <v>17.009346745915312</v>
      </c>
      <c r="H39" s="122">
        <v>3.9</v>
      </c>
      <c r="I39" s="58">
        <v>8.1115854232071634</v>
      </c>
      <c r="J39" s="122">
        <v>10.9</v>
      </c>
      <c r="K39" s="89">
        <v>8.942553991962237</v>
      </c>
    </row>
    <row r="40" spans="1:11" x14ac:dyDescent="0.3">
      <c r="A40" s="2" t="s">
        <v>32</v>
      </c>
      <c r="B40" s="121">
        <v>34.700000000000003</v>
      </c>
      <c r="C40" s="24">
        <v>21.901453898652136</v>
      </c>
      <c r="D40" s="121">
        <v>24</v>
      </c>
      <c r="E40" s="24">
        <v>19.084958428846576</v>
      </c>
      <c r="F40" s="121">
        <v>19.7</v>
      </c>
      <c r="G40" s="56">
        <v>19.866021084165084</v>
      </c>
      <c r="H40" s="121">
        <v>10.1</v>
      </c>
      <c r="I40" s="56">
        <v>9.7971356244179866</v>
      </c>
      <c r="J40" s="121">
        <v>11.6</v>
      </c>
      <c r="K40" s="88">
        <v>29.35043096391821</v>
      </c>
    </row>
    <row r="41" spans="1:11" x14ac:dyDescent="0.3">
      <c r="A41" s="3" t="s">
        <v>56</v>
      </c>
      <c r="B41" s="122">
        <v>53.400000000000006</v>
      </c>
      <c r="C41" s="27">
        <v>37.965815450485799</v>
      </c>
      <c r="D41" s="122">
        <v>16.3</v>
      </c>
      <c r="E41" s="27">
        <v>17.33981433078408</v>
      </c>
      <c r="F41" s="122">
        <v>15.2</v>
      </c>
      <c r="G41" s="58">
        <v>16.56834534048965</v>
      </c>
      <c r="H41" s="122">
        <v>4</v>
      </c>
      <c r="I41" s="58">
        <v>4.9244553938348963</v>
      </c>
      <c r="J41" s="122">
        <v>11.2</v>
      </c>
      <c r="K41" s="89">
        <v>23.201569484405578</v>
      </c>
    </row>
    <row r="42" spans="1:11" x14ac:dyDescent="0.3">
      <c r="A42" s="2" t="s">
        <v>33</v>
      </c>
      <c r="B42" s="121">
        <v>43.2</v>
      </c>
      <c r="C42" s="24">
        <v>39.033985358237175</v>
      </c>
      <c r="D42" s="121">
        <v>24.1</v>
      </c>
      <c r="E42" s="24">
        <v>23.706366727217539</v>
      </c>
      <c r="F42" s="121">
        <v>18.2</v>
      </c>
      <c r="G42" s="56">
        <v>13.433652811767182</v>
      </c>
      <c r="H42" s="121">
        <v>5.0999999999999996</v>
      </c>
      <c r="I42" s="56">
        <v>11.281140958731049</v>
      </c>
      <c r="J42" s="121">
        <v>9.4</v>
      </c>
      <c r="K42" s="88">
        <v>12.54485414404706</v>
      </c>
    </row>
    <row r="43" spans="1:11" x14ac:dyDescent="0.3">
      <c r="A43" s="3" t="s">
        <v>34</v>
      </c>
      <c r="B43" s="122">
        <v>37.5</v>
      </c>
      <c r="C43" s="27">
        <v>28.533774770600949</v>
      </c>
      <c r="D43" s="122">
        <v>23.5</v>
      </c>
      <c r="E43" s="27">
        <v>19.181167490037602</v>
      </c>
      <c r="F43" s="122">
        <v>19.2</v>
      </c>
      <c r="G43" s="58">
        <v>21.12885348753116</v>
      </c>
      <c r="H43" s="122">
        <v>10.4</v>
      </c>
      <c r="I43" s="58">
        <v>10.336944671209892</v>
      </c>
      <c r="J43" s="122">
        <v>9.4</v>
      </c>
      <c r="K43" s="89">
        <v>20.8192595806204</v>
      </c>
    </row>
    <row r="44" spans="1:11" x14ac:dyDescent="0.3">
      <c r="A44" s="2" t="s">
        <v>35</v>
      </c>
      <c r="B44" s="121">
        <v>18.5</v>
      </c>
      <c r="C44" s="24">
        <v>21.47057140916128</v>
      </c>
      <c r="D44" s="121">
        <v>16.3</v>
      </c>
      <c r="E44" s="24">
        <v>12.022797727378368</v>
      </c>
      <c r="F44" s="121">
        <v>15.9</v>
      </c>
      <c r="G44" s="56">
        <v>11.301251086074293</v>
      </c>
      <c r="H44" s="121">
        <v>11.4</v>
      </c>
      <c r="I44" s="56">
        <v>8.5295716129678159</v>
      </c>
      <c r="J44" s="121">
        <v>37.9</v>
      </c>
      <c r="K44" s="88">
        <v>46.675808164418243</v>
      </c>
    </row>
    <row r="45" spans="1:11" x14ac:dyDescent="0.3">
      <c r="A45" s="3" t="s">
        <v>36</v>
      </c>
      <c r="B45" s="122">
        <v>28.300000000000004</v>
      </c>
      <c r="C45" s="27">
        <v>23.67965865277564</v>
      </c>
      <c r="D45" s="122">
        <v>11.4</v>
      </c>
      <c r="E45" s="27">
        <v>7.0258558177704735</v>
      </c>
      <c r="F45" s="122">
        <v>10.8</v>
      </c>
      <c r="G45" s="58">
        <v>16.267509597400078</v>
      </c>
      <c r="H45" s="122">
        <v>9.1999999999999993</v>
      </c>
      <c r="I45" s="58">
        <v>4.9517349086544105</v>
      </c>
      <c r="J45" s="122">
        <v>40.4</v>
      </c>
      <c r="K45" s="89">
        <v>48.075241023399393</v>
      </c>
    </row>
    <row r="46" spans="1:11" x14ac:dyDescent="0.3">
      <c r="A46" s="2" t="s">
        <v>37</v>
      </c>
      <c r="B46" s="121">
        <v>25.6</v>
      </c>
      <c r="C46" s="24">
        <v>18.557935404881963</v>
      </c>
      <c r="D46" s="121">
        <v>22</v>
      </c>
      <c r="E46" s="24">
        <v>19.153153524496194</v>
      </c>
      <c r="F46" s="121">
        <v>20</v>
      </c>
      <c r="G46" s="56">
        <v>16.573445476667402</v>
      </c>
      <c r="H46" s="121">
        <v>12.8</v>
      </c>
      <c r="I46" s="56">
        <v>15.52636648577762</v>
      </c>
      <c r="J46" s="121">
        <v>19.600000000000001</v>
      </c>
      <c r="K46" s="88">
        <v>30.189099108176816</v>
      </c>
    </row>
    <row r="47" spans="1:11" x14ac:dyDescent="0.3">
      <c r="A47" s="3" t="s">
        <v>52</v>
      </c>
      <c r="B47" s="110" t="s">
        <v>55</v>
      </c>
      <c r="C47" s="28">
        <v>60.615115639942459</v>
      </c>
      <c r="D47" s="110" t="s">
        <v>55</v>
      </c>
      <c r="E47" s="27">
        <v>10.84472461053255</v>
      </c>
      <c r="F47" s="110" t="s">
        <v>55</v>
      </c>
      <c r="G47" s="90">
        <v>11.577497294883779</v>
      </c>
      <c r="H47" s="110" t="s">
        <v>55</v>
      </c>
      <c r="I47" s="108">
        <v>6.0215784119847271</v>
      </c>
      <c r="J47" s="110" t="s">
        <v>55</v>
      </c>
      <c r="K47" s="89">
        <v>10.941084042656483</v>
      </c>
    </row>
    <row r="48" spans="1:11" x14ac:dyDescent="0.3">
      <c r="A48" s="2" t="s">
        <v>38</v>
      </c>
      <c r="B48" s="121">
        <v>44.9</v>
      </c>
      <c r="C48" s="24">
        <v>32.211289795247176</v>
      </c>
      <c r="D48" s="121">
        <v>20.9</v>
      </c>
      <c r="E48" s="24">
        <v>22.298284560792201</v>
      </c>
      <c r="F48" s="121">
        <v>22</v>
      </c>
      <c r="G48" s="56">
        <v>18.935408114591926</v>
      </c>
      <c r="H48" s="121">
        <v>4.7</v>
      </c>
      <c r="I48" s="56">
        <v>11.25489225030385</v>
      </c>
      <c r="J48" s="121">
        <v>7.6</v>
      </c>
      <c r="K48" s="88">
        <v>15.300125279064849</v>
      </c>
    </row>
    <row r="49" spans="1:11" x14ac:dyDescent="0.3">
      <c r="A49" s="3" t="s">
        <v>39</v>
      </c>
      <c r="B49" s="122">
        <v>44.9</v>
      </c>
      <c r="C49" s="27">
        <v>28.918299748239072</v>
      </c>
      <c r="D49" s="122">
        <v>24.2</v>
      </c>
      <c r="E49" s="27">
        <v>13.462652051654924</v>
      </c>
      <c r="F49" s="122">
        <v>15.9</v>
      </c>
      <c r="G49" s="58">
        <v>20.343021465973514</v>
      </c>
      <c r="H49" s="122">
        <v>7.3</v>
      </c>
      <c r="I49" s="58">
        <v>10.367499003542886</v>
      </c>
      <c r="J49" s="122">
        <v>7.8</v>
      </c>
      <c r="K49" s="89">
        <v>26.908527730589594</v>
      </c>
    </row>
    <row r="50" spans="1:11" x14ac:dyDescent="0.3">
      <c r="A50" s="2" t="s">
        <v>40</v>
      </c>
      <c r="B50" s="121">
        <v>54.79999999999999</v>
      </c>
      <c r="C50" s="24">
        <v>43.905600783098784</v>
      </c>
      <c r="D50" s="121">
        <v>18.899999999999999</v>
      </c>
      <c r="E50" s="24">
        <v>20.418698768564123</v>
      </c>
      <c r="F50" s="121">
        <v>11</v>
      </c>
      <c r="G50" s="56">
        <v>13.35647284754079</v>
      </c>
      <c r="H50" s="121">
        <v>6.4</v>
      </c>
      <c r="I50" s="56">
        <v>9.4234053648094118</v>
      </c>
      <c r="J50" s="121">
        <v>9</v>
      </c>
      <c r="K50" s="88">
        <v>12.895822235986889</v>
      </c>
    </row>
    <row r="51" spans="1:11" x14ac:dyDescent="0.3">
      <c r="A51" s="3" t="s">
        <v>41</v>
      </c>
      <c r="B51" s="122">
        <v>69.7</v>
      </c>
      <c r="C51" s="110" t="s">
        <v>55</v>
      </c>
      <c r="D51" s="122">
        <v>13.3</v>
      </c>
      <c r="E51" s="110" t="s">
        <v>55</v>
      </c>
      <c r="F51" s="122">
        <v>8</v>
      </c>
      <c r="G51" s="110" t="s">
        <v>55</v>
      </c>
      <c r="H51" s="122">
        <v>4.9000000000000004</v>
      </c>
      <c r="I51" s="110" t="s">
        <v>55</v>
      </c>
      <c r="J51" s="122">
        <v>4.0999999999999996</v>
      </c>
      <c r="K51" s="142" t="s">
        <v>55</v>
      </c>
    </row>
    <row r="52" spans="1:11" x14ac:dyDescent="0.3">
      <c r="A52" s="2" t="s">
        <v>42</v>
      </c>
      <c r="B52" s="121">
        <v>48.5</v>
      </c>
      <c r="C52" s="24">
        <v>44.803831419528144</v>
      </c>
      <c r="D52" s="121">
        <v>20.2</v>
      </c>
      <c r="E52" s="24">
        <v>19.556559579696302</v>
      </c>
      <c r="F52" s="121">
        <v>16</v>
      </c>
      <c r="G52" s="56">
        <v>17.695427569488707</v>
      </c>
      <c r="H52" s="121">
        <v>7.0000000000000009</v>
      </c>
      <c r="I52" s="56">
        <v>4.5582760658657513</v>
      </c>
      <c r="J52" s="121">
        <v>8.3000000000000007</v>
      </c>
      <c r="K52" s="88">
        <v>13.385905365421094</v>
      </c>
    </row>
    <row r="53" spans="1:11" x14ac:dyDescent="0.3">
      <c r="A53" s="3" t="s">
        <v>43</v>
      </c>
      <c r="B53" s="122">
        <v>62.1</v>
      </c>
      <c r="C53" s="27">
        <v>57.71638761153681</v>
      </c>
      <c r="D53" s="122">
        <v>13.900000000000002</v>
      </c>
      <c r="E53" s="28">
        <v>13.175718021493854</v>
      </c>
      <c r="F53" s="122">
        <v>11.1</v>
      </c>
      <c r="G53" s="58">
        <v>9.0360069790151218</v>
      </c>
      <c r="H53" s="122">
        <v>4.5999999999999996</v>
      </c>
      <c r="I53" s="58">
        <v>4.681229829427199</v>
      </c>
      <c r="J53" s="122">
        <v>8.4</v>
      </c>
      <c r="K53" s="89">
        <v>15.390657558527007</v>
      </c>
    </row>
    <row r="54" spans="1:11" x14ac:dyDescent="0.3">
      <c r="A54" s="2" t="s">
        <v>44</v>
      </c>
      <c r="B54" s="121">
        <v>63.6</v>
      </c>
      <c r="C54" s="24">
        <v>51.587197098492446</v>
      </c>
      <c r="D54" s="121">
        <v>17.3</v>
      </c>
      <c r="E54" s="24">
        <v>20.260367287547211</v>
      </c>
      <c r="F54" s="121">
        <v>11.4</v>
      </c>
      <c r="G54" s="56">
        <v>13.907856653507219</v>
      </c>
      <c r="H54" s="121">
        <v>4</v>
      </c>
      <c r="I54" s="56">
        <v>7.3762454307198482</v>
      </c>
      <c r="J54" s="121">
        <v>3.6000000000000005</v>
      </c>
      <c r="K54" s="88">
        <v>6.8683335297332793</v>
      </c>
    </row>
    <row r="55" spans="1:11" x14ac:dyDescent="0.3">
      <c r="A55" s="3" t="s">
        <v>45</v>
      </c>
      <c r="B55" s="122">
        <v>30.7</v>
      </c>
      <c r="C55" s="27">
        <v>13.518735146432551</v>
      </c>
      <c r="D55" s="122">
        <v>20.100000000000001</v>
      </c>
      <c r="E55" s="27">
        <v>12.000384551496303</v>
      </c>
      <c r="F55" s="122">
        <v>22.1</v>
      </c>
      <c r="G55" s="58">
        <v>20.213688095503965</v>
      </c>
      <c r="H55" s="122">
        <v>11.9</v>
      </c>
      <c r="I55" s="58">
        <v>13.372402731546496</v>
      </c>
      <c r="J55" s="122">
        <v>15.2</v>
      </c>
      <c r="K55" s="89">
        <v>40.89478947502068</v>
      </c>
    </row>
    <row r="56" spans="1:11" x14ac:dyDescent="0.3">
      <c r="A56" s="2" t="s">
        <v>46</v>
      </c>
      <c r="B56" s="121">
        <v>51.4</v>
      </c>
      <c r="C56" s="24">
        <v>48.600333196513503</v>
      </c>
      <c r="D56" s="121">
        <v>19.8</v>
      </c>
      <c r="E56" s="24">
        <v>22.762452616075525</v>
      </c>
      <c r="F56" s="121">
        <v>14.6</v>
      </c>
      <c r="G56" s="56">
        <v>12.611065504502983</v>
      </c>
      <c r="H56" s="121">
        <v>5.6</v>
      </c>
      <c r="I56" s="56">
        <v>6.081258903348866</v>
      </c>
      <c r="J56" s="121">
        <v>8.6999999999999993</v>
      </c>
      <c r="K56" s="88">
        <v>9.9448897795591193</v>
      </c>
    </row>
    <row r="57" spans="1:11" x14ac:dyDescent="0.3">
      <c r="A57" s="3" t="s">
        <v>47</v>
      </c>
      <c r="B57" s="122">
        <v>56.3</v>
      </c>
      <c r="C57" s="27">
        <v>43.525985326171536</v>
      </c>
      <c r="D57" s="122">
        <v>18.100000000000001</v>
      </c>
      <c r="E57" s="27">
        <v>16.468589376284481</v>
      </c>
      <c r="F57" s="122">
        <v>13.4</v>
      </c>
      <c r="G57" s="58">
        <v>20.286079147129144</v>
      </c>
      <c r="H57" s="122">
        <v>4.8</v>
      </c>
      <c r="I57" s="58">
        <v>8.4012200793158929</v>
      </c>
      <c r="J57" s="122">
        <v>7.5</v>
      </c>
      <c r="K57" s="89">
        <v>11.318126071098954</v>
      </c>
    </row>
    <row r="58" spans="1:11" x14ac:dyDescent="0.3">
      <c r="A58" s="2" t="s">
        <v>48</v>
      </c>
      <c r="B58" s="121">
        <v>52.800000000000004</v>
      </c>
      <c r="C58" s="24">
        <v>43.802461841044199</v>
      </c>
      <c r="D58" s="121">
        <v>22.3</v>
      </c>
      <c r="E58" s="24">
        <v>22.984322156731025</v>
      </c>
      <c r="F58" s="121">
        <v>15</v>
      </c>
      <c r="G58" s="56">
        <v>17.180063781884218</v>
      </c>
      <c r="H58" s="121">
        <v>4.2</v>
      </c>
      <c r="I58" s="56">
        <v>5.6646544649642792</v>
      </c>
      <c r="J58" s="121">
        <v>5.7</v>
      </c>
      <c r="K58" s="88">
        <v>10.368497755376275</v>
      </c>
    </row>
    <row r="59" spans="1:11" x14ac:dyDescent="0.3">
      <c r="A59" s="3" t="s">
        <v>49</v>
      </c>
      <c r="B59" s="122">
        <v>41.6</v>
      </c>
      <c r="C59" s="27">
        <v>38.199321302607977</v>
      </c>
      <c r="D59" s="122">
        <v>20</v>
      </c>
      <c r="E59" s="27">
        <v>20.029291631489063</v>
      </c>
      <c r="F59" s="122">
        <v>18.5</v>
      </c>
      <c r="G59" s="58">
        <v>15.834820642190591</v>
      </c>
      <c r="H59" s="122">
        <v>10</v>
      </c>
      <c r="I59" s="58">
        <v>8.5472619487155299</v>
      </c>
      <c r="J59" s="122">
        <v>9.9</v>
      </c>
      <c r="K59" s="89">
        <v>17.389304474996838</v>
      </c>
    </row>
    <row r="60" spans="1:11" x14ac:dyDescent="0.3">
      <c r="A60" s="2" t="s">
        <v>57</v>
      </c>
      <c r="B60" s="121">
        <v>68.5</v>
      </c>
      <c r="C60" s="24">
        <v>66.532325184765213</v>
      </c>
      <c r="D60" s="121">
        <v>14.800000000000002</v>
      </c>
      <c r="E60" s="24">
        <v>13.57379483673437</v>
      </c>
      <c r="F60" s="121">
        <v>7.9</v>
      </c>
      <c r="G60" s="56">
        <v>10.841723243341711</v>
      </c>
      <c r="H60" s="121">
        <v>2.9</v>
      </c>
      <c r="I60" s="56">
        <v>3.5174767437337273</v>
      </c>
      <c r="J60" s="121">
        <v>6</v>
      </c>
      <c r="K60" s="88">
        <v>5.53467999142498</v>
      </c>
    </row>
    <row r="61" spans="1:11" x14ac:dyDescent="0.3">
      <c r="A61" s="3" t="s">
        <v>50</v>
      </c>
      <c r="B61" s="122">
        <v>54.500000000000007</v>
      </c>
      <c r="C61" s="27">
        <v>28.478473998294973</v>
      </c>
      <c r="D61" s="122">
        <v>20.100000000000001</v>
      </c>
      <c r="E61" s="27">
        <v>15.794543904518326</v>
      </c>
      <c r="F61" s="122">
        <v>13.8</v>
      </c>
      <c r="G61" s="58">
        <v>21.785805626598464</v>
      </c>
      <c r="H61" s="122">
        <v>5.9</v>
      </c>
      <c r="I61" s="58">
        <v>9.7926257459505539</v>
      </c>
      <c r="J61" s="122">
        <v>5.7</v>
      </c>
      <c r="K61" s="89">
        <v>24.14855072463768</v>
      </c>
    </row>
    <row r="62" spans="1:11" x14ac:dyDescent="0.3">
      <c r="A62" s="2" t="s">
        <v>51</v>
      </c>
      <c r="B62" s="121">
        <v>42.9</v>
      </c>
      <c r="C62" s="24">
        <v>33.970463503467549</v>
      </c>
      <c r="D62" s="121">
        <v>24.6</v>
      </c>
      <c r="E62" s="24">
        <v>18.285436311929352</v>
      </c>
      <c r="F62" s="121">
        <v>16.2</v>
      </c>
      <c r="G62" s="56">
        <v>12.602903756922618</v>
      </c>
      <c r="H62" s="121">
        <v>8.1999999999999993</v>
      </c>
      <c r="I62" s="56">
        <v>11.554906950057378</v>
      </c>
      <c r="J62" s="121">
        <v>8.1</v>
      </c>
      <c r="K62" s="88">
        <v>23.586289477623108</v>
      </c>
    </row>
    <row r="63" spans="1:11" x14ac:dyDescent="0.3">
      <c r="A63" s="170" t="s">
        <v>54</v>
      </c>
      <c r="B63" s="117">
        <v>42.83</v>
      </c>
      <c r="C63" s="99">
        <v>34.717519444628508</v>
      </c>
      <c r="D63" s="117">
        <v>19.850000000000001</v>
      </c>
      <c r="E63" s="107">
        <v>17.832712711002774</v>
      </c>
      <c r="F63" s="117">
        <v>16.78</v>
      </c>
      <c r="G63" s="81">
        <v>16.626944672522704</v>
      </c>
      <c r="H63" s="117">
        <v>7.64</v>
      </c>
      <c r="I63" s="101">
        <v>8.9748721516315211</v>
      </c>
      <c r="J63" s="117">
        <v>12.9</v>
      </c>
      <c r="K63" s="171">
        <v>21.847951020214492</v>
      </c>
    </row>
    <row r="64" spans="1:11" x14ac:dyDescent="0.3">
      <c r="A64" s="124" t="s">
        <v>58</v>
      </c>
      <c r="B64" s="177"/>
      <c r="C64" s="178"/>
      <c r="D64" s="177"/>
      <c r="E64" s="179"/>
      <c r="F64" s="177"/>
      <c r="G64" s="179"/>
      <c r="H64" s="177"/>
      <c r="I64" s="178"/>
      <c r="J64" s="177"/>
      <c r="K64" s="178"/>
    </row>
    <row r="65" spans="1:11" x14ac:dyDescent="0.3">
      <c r="A65" s="124" t="s">
        <v>106</v>
      </c>
      <c r="B65" s="126"/>
      <c r="C65" s="126"/>
      <c r="D65" s="126"/>
      <c r="E65" s="126"/>
      <c r="F65" s="126"/>
      <c r="G65" s="126"/>
      <c r="H65" s="126"/>
      <c r="I65" s="169"/>
      <c r="J65" s="126"/>
    </row>
    <row r="66" spans="1:11" x14ac:dyDescent="0.3">
      <c r="A66" s="180" t="s">
        <v>105</v>
      </c>
      <c r="B66" s="124"/>
      <c r="C66" s="126"/>
      <c r="D66" s="126"/>
      <c r="E66" s="126"/>
      <c r="F66" s="126"/>
      <c r="G66" s="126"/>
      <c r="H66" s="126"/>
      <c r="I66" s="126"/>
      <c r="J66" s="126"/>
      <c r="K66" s="126"/>
    </row>
    <row r="67" spans="1:11" x14ac:dyDescent="0.3">
      <c r="A67" s="125" t="s">
        <v>73</v>
      </c>
    </row>
  </sheetData>
  <mergeCells count="8">
    <mergeCell ref="A4:A5"/>
    <mergeCell ref="A1:K1"/>
    <mergeCell ref="B4:C4"/>
    <mergeCell ref="D4:E4"/>
    <mergeCell ref="F4:G4"/>
    <mergeCell ref="H4:I4"/>
    <mergeCell ref="J4:K4"/>
    <mergeCell ref="A3:C3"/>
  </mergeCells>
  <pageMargins left="0.5" right="0.5" top="0.5" bottom="0.5" header="0.3" footer="0.3"/>
  <pageSetup scale="80" orientation="landscape" r:id="rId1"/>
  <headerFooter>
    <oddFooter>&amp;L&amp;"Adobe Garamond Pro,Italic"&amp;13&amp;K04-023Vital Signs 10 Census Demographics&amp;C&amp;"Adobe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'1'!Print_Area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2012-05-04T13:22:25Z</cp:lastPrinted>
  <dcterms:created xsi:type="dcterms:W3CDTF">2011-09-09T14:12:12Z</dcterms:created>
  <dcterms:modified xsi:type="dcterms:W3CDTF">2020-04-15T14:36:28Z</dcterms:modified>
</cp:coreProperties>
</file>