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<sst xmlns="http://schemas.openxmlformats.org/spreadsheetml/2006/main" count="1125" uniqueCount="309">
  <si>
    <t>File opened</t>
  </si>
  <si>
    <t>2018-08-16 11:52:30</t>
  </si>
  <si>
    <t>Console s/n</t>
  </si>
  <si>
    <t>68C-901325</t>
  </si>
  <si>
    <t>Console ver</t>
  </si>
  <si>
    <t>Bluestem v.1.3.4</t>
  </si>
  <si>
    <t>Scripts ver</t>
  </si>
  <si>
    <t>2018.05  1.3.4, Mar 2018</t>
  </si>
  <si>
    <t>Head s/n</t>
  </si>
  <si>
    <t>68H-581325</t>
  </si>
  <si>
    <t>Head ver</t>
  </si>
  <si>
    <t>1.3.0</t>
  </si>
  <si>
    <t>Head cal</t>
  </si>
  <si>
    <t>{"co2bspan2b": "0.178305", "co2aspan2": "0", "oxygen": "21", "co2bspan1": "0.989513", "co2aspan2a": "0.181159", "h2oaspanconc1": "13.51", "ssb_ref": "34304.3", "h2obspan1": "1.02041", "h2obspanconc1": "13.5", "h2obspan2a": "0.0741299", "h2oaspanconc2": "0", "h2obspan2b": "0.0756432", "h2obspan2": "0", "co2bspanconc1": "993.2", "co2aspanconc1": "993.2", "h2oaspan2a": "0.0744543", "co2bspan2a": "0.180195", "co2aspan2b": "0.179302", "h2obzero": "1.07139", "co2bspan2": "0", "flowazero": "0.35403", "h2obspanconc2": "0", "flowmeterzero": "0.994269", "co2aspanconc2": "0", "co2bspanconc2": "0", "h2oazero": "1.07006", "co2azero": "0.972033", "tazero": "-0.045269", "co2bzero": "0.94601", "chamberpressurezero": "2.56357", "h2oaspan2": "0", "h2oaspan1": "1.01106", "tbzero": "-0.0452194", "ssa_ref": "31243.3", "h2oaspan2b": "0.0752776", "co2aspan1": "0.989753", "flowbzero": "0.25499"}</t>
  </si>
  <si>
    <t>Chamber type</t>
  </si>
  <si>
    <t>6800-12A</t>
  </si>
  <si>
    <t>Chamber s/n</t>
  </si>
  <si>
    <t>CHM-10246</t>
  </si>
  <si>
    <t>Chamber rev</t>
  </si>
  <si>
    <t>0</t>
  </si>
  <si>
    <t>Chamber cal</t>
  </si>
  <si>
    <t>7.94</t>
  </si>
  <si>
    <t>11:52:30</t>
  </si>
  <si>
    <t>Stability Definition:	ΔCO2 (Meas2): Slp&lt;0.1	ΔH2O (Meas2): Slp&lt;0.1</t>
  </si>
  <si>
    <t>SysConst</t>
  </si>
  <si>
    <t>AvgTime</t>
  </si>
  <si>
    <t>4</t>
  </si>
  <si>
    <t>Oxygen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</si>
  <si>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</si>
  <si>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</si>
  <si>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</si>
  <si>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</si>
  <si>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</si>
  <si>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</si>
  <si>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</si>
  <si>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</si>
  <si>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</si>
  <si>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</si>
  <si>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</si>
  <si>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</si>
  <si>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</si>
  <si>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</si>
  <si>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</si>
  <si>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</si>
  <si>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</si>
  <si>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</si>
  <si>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</si>
  <si>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</si>
  <si>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</si>
  <si>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</si>
  <si>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</si>
  <si>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</si>
  <si>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</si>
  <si>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</si>
  <si>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</si>
  <si>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</si>
  <si>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</si>
  <si>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</si>
  <si>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</si>
  <si>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</si>
  <si>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</si>
  <si>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</si>
  <si>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</si>
  <si>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</si>
  <si>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</si>
  <si>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</si>
  <si>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</si>
  <si>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</si>
  <si>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4.21524 76.453 376.791 626.67 877.732 1053.59 1207.77 1333.16</t>
  </si>
  <si>
    <t>Fs_true</t>
  </si>
  <si>
    <t>-0.115406 101.966 401.508 601.267 800.903 1001.69 1200.85 1401.51</t>
  </si>
  <si>
    <t>leak_wt</t>
  </si>
  <si>
    <t>Sys</t>
  </si>
  <si>
    <t>UserDefVar</t>
  </si>
  <si>
    <t>GasEx</t>
  </si>
  <si>
    <t>Leak</t>
  </si>
  <si>
    <t>LeafQ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</si>
  <si>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</si>
  <si>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</si>
  <si>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</si>
  <si>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</si>
  <si>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</si>
  <si>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</si>
  <si>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</si>
  <si>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</si>
  <si>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</si>
  <si>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</si>
  <si>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species</t>
  </si>
  <si>
    <t>reps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</si>
  <si>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</si>
  <si>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</si>
  <si>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</si>
  <si>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</si>
  <si>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</si>
  <si>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</si>
  <si>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</si>
  <si>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</si>
  <si>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</si>
  <si>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</si>
  <si>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</si>
  <si>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</si>
  <si>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</si>
  <si>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</si>
  <si>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</si>
  <si>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</si>
  <si>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</si>
  <si>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</si>
  <si>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</si>
  <si>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</si>
  <si>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</si>
  <si>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</si>
  <si>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</si>
  <si>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</si>
  <si>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</si>
  <si>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</si>
  <si>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</si>
  <si>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</si>
  <si>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</si>
  <si>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</si>
  <si>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</si>
  <si>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</si>
  <si>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</si>
  <si>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</si>
  <si>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</si>
  <si>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</si>
  <si>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</si>
  <si>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</si>
  <si>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</si>
  <si>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</si>
  <si>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</si>
  <si>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</si>
  <si>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</si>
  <si>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</si>
  <si>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</si>
  <si>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</si>
  <si>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</si>
  <si>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</si>
  <si>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</si>
  <si>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</si>
  <si>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</si>
  <si>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</si>
  <si>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</si>
  <si>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</si>
  <si>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</si>
  <si>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</si>
  <si>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</si>
  <si>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</si>
  <si>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</si>
  <si>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</si>
  <si>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</si>
  <si>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</si>
  <si>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</si>
  <si>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</si>
  <si>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</si>
  <si>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</si>
  <si>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</si>
  <si>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</si>
  <si>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</si>
  <si>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</si>
  <si>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</si>
  <si>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</si>
  <si>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</si>
  <si>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</si>
  <si>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</si>
  <si>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</si>
  <si>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</si>
  <si>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</si>
  <si>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</si>
  <si>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</si>
  <si>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</si>
  <si>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</si>
  <si>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</si>
  <si>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</si>
  <si>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</si>
  <si>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</si>
  <si>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</si>
  <si>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</si>
  <si>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</si>
  <si>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</si>
  <si>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</si>
  <si>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</si>
  <si>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</si>
  <si>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</si>
  <si>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</si>
  <si>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</si>
  <si>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</si>
  <si>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</si>
  <si>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</si>
  <si>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</si>
  <si>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</si>
  <si>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</si>
  <si>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</si>
  <si>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</si>
  <si>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</si>
  <si>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</si>
  <si>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</si>
  <si>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</si>
  <si>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</si>
  <si>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</si>
  <si>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</si>
  <si>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</si>
  <si>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</si>
  <si>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</si>
  <si>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</si>
  <si>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</si>
  <si>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</si>
  <si>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</si>
  <si>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</si>
  <si>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</si>
  <si>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</si>
  <si>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</si>
  <si>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</si>
  <si>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</si>
  <si>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</si>
  <si>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</si>
  <si>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20180816 12:02:19</t>
  </si>
  <si>
    <t>12:02:19</t>
  </si>
  <si>
    <t>corn</t>
  </si>
  <si>
    <t>1</t>
  </si>
  <si>
    <t>0: Broadleaf</t>
  </si>
  <si>
    <t>11:53:17</t>
  </si>
  <si>
    <t>0/2</t>
  </si>
  <si>
    <t>5</t>
  </si>
  <si>
    <t>11111111</t>
  </si>
  <si>
    <t>oooooooo</t>
  </si>
  <si>
    <t>off</t>
  </si>
  <si>
    <t>20180816 12:04:28</t>
  </si>
  <si>
    <t>12:04:28</t>
  </si>
  <si>
    <t>20180816 12:07:08</t>
  </si>
  <si>
    <t>12:07:08</t>
  </si>
  <si>
    <t>20180816 12:10:38</t>
  </si>
  <si>
    <t>12:10:38</t>
  </si>
  <si>
    <t>12:08:12</t>
  </si>
  <si>
    <t>1/2</t>
  </si>
  <si>
    <t>20180816 12:15:23</t>
  </si>
  <si>
    <t>12:15:23</t>
  </si>
  <si>
    <t>20180816 12:17:37</t>
  </si>
  <si>
    <t>12:17:37</t>
  </si>
  <si>
    <t>20180816 12:19:47</t>
  </si>
  <si>
    <t>12:19:47</t>
  </si>
  <si>
    <t>20180816 12:22:06</t>
  </si>
  <si>
    <t>12:22:06</t>
  </si>
  <si>
    <t>20180816 12:32:26</t>
  </si>
  <si>
    <t>12:32:26</t>
  </si>
  <si>
    <t>12:29:43</t>
  </si>
  <si>
    <t>20180816 12:34:46</t>
  </si>
  <si>
    <t>12:34:46</t>
  </si>
  <si>
    <t>20180816 12:35:59</t>
  </si>
  <si>
    <t>12:35:59</t>
  </si>
  <si>
    <t>20180816 12:38:55</t>
  </si>
  <si>
    <t>12:38:55</t>
  </si>
  <si>
    <t>20180816 12:40:37</t>
  </si>
  <si>
    <t>12:40:37</t>
  </si>
  <si>
    <t>20180816 13:04:13</t>
  </si>
  <si>
    <t>13:04:13</t>
  </si>
  <si>
    <t>13:02:31</t>
  </si>
  <si>
    <t>20180816 13:08:43</t>
  </si>
  <si>
    <t>13:08:43</t>
  </si>
  <si>
    <t>20180816 13:12:28</t>
  </si>
  <si>
    <t>13:12:28</t>
  </si>
  <si>
    <t>20180816 13:14:15</t>
  </si>
  <si>
    <t>13:14:15</t>
  </si>
  <si>
    <t>20180816 13:16:34</t>
  </si>
  <si>
    <t>13:16:34</t>
  </si>
  <si>
    <t>20180816 13:17:51</t>
  </si>
  <si>
    <t>13:17:51</t>
  </si>
  <si>
    <t>13:20:07</t>
  </si>
  <si>
    <t>site B, vine 10 logged twice (logs17&amp;18)-keep2nd value (log18)</t>
  </si>
  <si>
    <t>20180816 13:32:06</t>
  </si>
  <si>
    <t>13:32:06</t>
  </si>
  <si>
    <t>13:32:29</t>
  </si>
  <si>
    <t>13:34:04</t>
  </si>
  <si>
    <t>13:35:25</t>
  </si>
  <si>
    <t>log 19 (site c vine 1) suspect redo is log 20</t>
  </si>
  <si>
    <t>20180816 13:35:27</t>
  </si>
  <si>
    <t>13:35:27</t>
  </si>
  <si>
    <t>13:35:44</t>
  </si>
  <si>
    <t>13:36:37</t>
  </si>
  <si>
    <t>log 19 &amp;20 (site c vine 1) suspect redo is log 21</t>
  </si>
  <si>
    <t>20180816 13:39:03</t>
  </si>
  <si>
    <t>13:39:03</t>
  </si>
  <si>
    <t>13:39:20</t>
  </si>
  <si>
    <t>13:40:33</t>
  </si>
  <si>
    <t>log 21 also suspect</t>
  </si>
  <si>
    <t>13:46:11</t>
  </si>
  <si>
    <t>log 21 also suspect 22 is good for site c vine 1 and vine 2 meas is log 23 at approx 13:47</t>
  </si>
  <si>
    <t>20180816 13:48:28</t>
  </si>
  <si>
    <t>13:48:28</t>
  </si>
  <si>
    <t>20180816 13:50:57</t>
  </si>
  <si>
    <t>13:50:57</t>
  </si>
  <si>
    <t>20180816 13:51:48</t>
  </si>
  <si>
    <t>13:51:48</t>
  </si>
  <si>
    <t>20180816 13:55:00</t>
  </si>
  <si>
    <t>13:55:00</t>
  </si>
  <si>
    <t>13:55:40</t>
  </si>
  <si>
    <t>20180816 14:06:03</t>
  </si>
  <si>
    <t>14:06:03</t>
  </si>
  <si>
    <t>13:58:23</t>
  </si>
  <si>
    <t>20180816 14:08:50</t>
  </si>
  <si>
    <t>14:08:50</t>
  </si>
  <si>
    <t>20180816 14:09:29</t>
  </si>
  <si>
    <t>14:09:29</t>
  </si>
  <si>
    <t>14:09:53</t>
  </si>
  <si>
    <t>20180816 14:11:32</t>
  </si>
  <si>
    <t>14:11:32</t>
  </si>
  <si>
    <t>14:11:51</t>
  </si>
  <si>
    <t>20180816 14:12:55</t>
  </si>
  <si>
    <t>14:12:55</t>
  </si>
  <si>
    <t>14:13:23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</si>
</sst>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N47"/>
  <sheetViews>
    <sheetView tabSelected="1" workbookViewId="0"/>
  </sheetViews>
  <sheetFormatPr defaultRowHeight="15"/>
  <sheetData>
    <row r="2" spans="1:118">
      <c r="A2" t="s">
        <v>24</v>
      </c>
      <c r="B2" t="s">
        <v>25</v>
      </c>
      <c r="C2" t="s">
        <v>27</v>
      </c>
      <c r="D2" t="s">
        <v>28</v>
      </c>
    </row>
    <row r="3" spans="1:118">
      <c r="B3" t="s">
        <v>26</v>
      </c>
      <c r="C3">
        <v>21</v>
      </c>
      <c r="D3" t="s">
        <v>29</v>
      </c>
    </row>
    <row r="4" spans="1:118">
      <c r="A4" t="s">
        <v>30</v>
      </c>
      <c r="B4" t="s">
        <v>31</v>
      </c>
    </row>
    <row r="5" spans="1:118">
      <c r="B5">
        <v>2</v>
      </c>
    </row>
    <row r="6" spans="1:118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18">
      <c r="B7">
        <v>0</v>
      </c>
      <c r="C7">
        <v>1</v>
      </c>
      <c r="D7">
        <v>0</v>
      </c>
      <c r="E7">
        <v>0</v>
      </c>
    </row>
    <row r="8" spans="1:118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18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18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18">
      <c r="B11">
        <v>1</v>
      </c>
      <c r="C11">
        <v>0</v>
      </c>
      <c r="D11">
        <v>0</v>
      </c>
      <c r="E11">
        <v>0</v>
      </c>
      <c r="F11">
        <v>0</v>
      </c>
    </row>
    <row r="12" spans="1:118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18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18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75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89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137</v>
      </c>
      <c r="BG15" t="s">
        <v>138</v>
      </c>
      <c r="BH15" t="s">
        <v>83</v>
      </c>
      <c r="BI15" t="s">
        <v>86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  <c r="CT15" t="s">
        <v>175</v>
      </c>
      <c r="CU15" t="s">
        <v>176</v>
      </c>
      <c r="CV15" t="s">
        <v>177</v>
      </c>
      <c r="CW15" t="s">
        <v>178</v>
      </c>
      <c r="CX15" t="s">
        <v>179</v>
      </c>
      <c r="CY15" t="s">
        <v>180</v>
      </c>
      <c r="CZ15" t="s">
        <v>181</v>
      </c>
      <c r="DA15" t="s">
        <v>182</v>
      </c>
      <c r="DB15" t="s">
        <v>183</v>
      </c>
      <c r="DC15" t="s">
        <v>184</v>
      </c>
      <c r="DD15" t="s">
        <v>185</v>
      </c>
      <c r="DE15" t="s">
        <v>186</v>
      </c>
      <c r="DF15" t="s">
        <v>187</v>
      </c>
      <c r="DG15" t="s">
        <v>188</v>
      </c>
      <c r="DH15" t="s">
        <v>189</v>
      </c>
      <c r="DI15" t="s">
        <v>190</v>
      </c>
      <c r="DJ15" t="s">
        <v>191</v>
      </c>
      <c r="DK15" t="s">
        <v>192</v>
      </c>
      <c r="DL15" t="s">
        <v>193</v>
      </c>
      <c r="DM15" t="s">
        <v>194</v>
      </c>
      <c r="DN15" t="s">
        <v>195</v>
      </c>
    </row>
    <row r="16" spans="1:118">
      <c r="B16" t="s">
        <v>196</v>
      </c>
      <c r="C16" t="s">
        <v>196</v>
      </c>
      <c r="H16" t="s">
        <v>196</v>
      </c>
      <c r="I16" t="s">
        <v>197</v>
      </c>
      <c r="J16" t="s">
        <v>198</v>
      </c>
      <c r="K16" t="s">
        <v>199</v>
      </c>
      <c r="L16" t="s">
        <v>199</v>
      </c>
      <c r="M16" t="s">
        <v>131</v>
      </c>
      <c r="N16" t="s">
        <v>131</v>
      </c>
      <c r="O16" t="s">
        <v>197</v>
      </c>
      <c r="P16" t="s">
        <v>197</v>
      </c>
      <c r="Q16" t="s">
        <v>197</v>
      </c>
      <c r="R16" t="s">
        <v>197</v>
      </c>
      <c r="S16" t="s">
        <v>200</v>
      </c>
      <c r="T16" t="s">
        <v>201</v>
      </c>
      <c r="U16" t="s">
        <v>201</v>
      </c>
      <c r="V16" t="s">
        <v>202</v>
      </c>
      <c r="W16" t="s">
        <v>203</v>
      </c>
      <c r="X16" t="s">
        <v>202</v>
      </c>
      <c r="Y16" t="s">
        <v>202</v>
      </c>
      <c r="Z16" t="s">
        <v>202</v>
      </c>
      <c r="AA16" t="s">
        <v>200</v>
      </c>
      <c r="AB16" t="s">
        <v>200</v>
      </c>
      <c r="AC16" t="s">
        <v>200</v>
      </c>
      <c r="AD16" t="s">
        <v>200</v>
      </c>
      <c r="AH16" t="s">
        <v>204</v>
      </c>
      <c r="AI16" t="s">
        <v>203</v>
      </c>
      <c r="AK16" t="s">
        <v>203</v>
      </c>
      <c r="AL16" t="s">
        <v>204</v>
      </c>
      <c r="AM16" t="s">
        <v>198</v>
      </c>
      <c r="AN16" t="s">
        <v>198</v>
      </c>
      <c r="AP16" t="s">
        <v>205</v>
      </c>
      <c r="AQ16" t="s">
        <v>206</v>
      </c>
      <c r="AT16" t="s">
        <v>196</v>
      </c>
      <c r="AU16" t="s">
        <v>199</v>
      </c>
      <c r="AV16" t="s">
        <v>199</v>
      </c>
      <c r="AW16" t="s">
        <v>207</v>
      </c>
      <c r="AX16" t="s">
        <v>207</v>
      </c>
      <c r="AY16" t="s">
        <v>204</v>
      </c>
      <c r="AZ16" t="s">
        <v>202</v>
      </c>
      <c r="BA16" t="s">
        <v>202</v>
      </c>
      <c r="BB16" t="s">
        <v>201</v>
      </c>
      <c r="BC16" t="s">
        <v>201</v>
      </c>
      <c r="BD16" t="s">
        <v>201</v>
      </c>
      <c r="BE16" t="s">
        <v>208</v>
      </c>
      <c r="BF16" t="s">
        <v>198</v>
      </c>
      <c r="BG16" t="s">
        <v>198</v>
      </c>
      <c r="BH16" t="s">
        <v>209</v>
      </c>
      <c r="BK16" t="s">
        <v>210</v>
      </c>
      <c r="BL16" t="s">
        <v>211</v>
      </c>
      <c r="BM16" t="s">
        <v>210</v>
      </c>
      <c r="BN16" t="s">
        <v>211</v>
      </c>
      <c r="BO16" t="s">
        <v>203</v>
      </c>
      <c r="BP16" t="s">
        <v>203</v>
      </c>
      <c r="BQ16" t="s">
        <v>199</v>
      </c>
      <c r="BR16" t="s">
        <v>212</v>
      </c>
      <c r="BS16" t="s">
        <v>199</v>
      </c>
      <c r="BU16" t="s">
        <v>207</v>
      </c>
      <c r="BV16" t="s">
        <v>213</v>
      </c>
      <c r="BW16" t="s">
        <v>207</v>
      </c>
      <c r="CB16" t="s">
        <v>214</v>
      </c>
      <c r="CC16" t="s">
        <v>214</v>
      </c>
      <c r="CD16" t="s">
        <v>214</v>
      </c>
      <c r="CE16" t="s">
        <v>214</v>
      </c>
      <c r="CF16" t="s">
        <v>214</v>
      </c>
      <c r="CG16" t="s">
        <v>214</v>
      </c>
      <c r="CH16" t="s">
        <v>214</v>
      </c>
      <c r="CI16" t="s">
        <v>214</v>
      </c>
      <c r="CJ16" t="s">
        <v>214</v>
      </c>
      <c r="CK16" t="s">
        <v>214</v>
      </c>
      <c r="CL16" t="s">
        <v>214</v>
      </c>
      <c r="CM16" t="s">
        <v>214</v>
      </c>
      <c r="CT16" t="s">
        <v>214</v>
      </c>
      <c r="CU16" t="s">
        <v>203</v>
      </c>
      <c r="CV16" t="s">
        <v>203</v>
      </c>
      <c r="CW16" t="s">
        <v>210</v>
      </c>
      <c r="CX16" t="s">
        <v>211</v>
      </c>
      <c r="CZ16" t="s">
        <v>204</v>
      </c>
      <c r="DA16" t="s">
        <v>204</v>
      </c>
      <c r="DB16" t="s">
        <v>201</v>
      </c>
      <c r="DC16" t="s">
        <v>201</v>
      </c>
      <c r="DD16" t="s">
        <v>201</v>
      </c>
      <c r="DE16" t="s">
        <v>201</v>
      </c>
      <c r="DF16" t="s">
        <v>201</v>
      </c>
      <c r="DG16" t="s">
        <v>203</v>
      </c>
      <c r="DH16" t="s">
        <v>203</v>
      </c>
      <c r="DI16" t="s">
        <v>203</v>
      </c>
      <c r="DJ16" t="s">
        <v>201</v>
      </c>
      <c r="DK16" t="s">
        <v>199</v>
      </c>
      <c r="DL16" t="s">
        <v>207</v>
      </c>
      <c r="DM16" t="s">
        <v>203</v>
      </c>
      <c r="DN16" t="s">
        <v>203</v>
      </c>
    </row>
    <row r="17" spans="1:118">
      <c r="A17">
        <v>1</v>
      </c>
      <c r="B17">
        <v>1534446139.8</v>
      </c>
      <c r="C17">
        <v>0</v>
      </c>
      <c r="D17" t="s">
        <v>215</v>
      </c>
      <c r="E17" t="s">
        <v>216</v>
      </c>
      <c r="F17" t="s">
        <v>217</v>
      </c>
      <c r="G17" t="s">
        <v>218</v>
      </c>
      <c r="H17">
        <v>1534446131.8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J17*AQ17*100.0/(AL17*BE17),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J17*AQ17*100.0/(AL17*BE17),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0.0193732364025546</v>
      </c>
      <c r="AF17">
        <v>-0.434458071072406</v>
      </c>
      <c r="AG17">
        <v>4.7157267137805</v>
      </c>
      <c r="AH17">
        <v>30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MAX(0,($B$13+$C$13*BE17)/(1+$D$13*BE17)*AZ17/(BB17+273)*$E$13)</f>
        <v>0</v>
      </c>
      <c r="AM17">
        <f>$B$11*BF17+$C$11*BG17</f>
        <v>0</v>
      </c>
      <c r="AN17">
        <f>AM17*AO17</f>
        <v>0</v>
      </c>
      <c r="AO17">
        <f>($B$11*$D$9+$C$11*$D$9)/($B$11+$C$11)</f>
        <v>0</v>
      </c>
      <c r="AP17">
        <f>($B$11*$K$9+$C$11*$K$9)/($B$11+$C$11)</f>
        <v>0</v>
      </c>
      <c r="AQ17">
        <v>9</v>
      </c>
      <c r="AR17">
        <v>0.5</v>
      </c>
      <c r="AS17" t="s">
        <v>219</v>
      </c>
      <c r="AT17">
        <v>1534446131.8</v>
      </c>
      <c r="AU17">
        <v>365.784741935484</v>
      </c>
      <c r="AV17">
        <v>399.97835483871</v>
      </c>
      <c r="AW17">
        <v>27.0376032258065</v>
      </c>
      <c r="AX17">
        <v>20.0629483870968</v>
      </c>
      <c r="AY17">
        <v>500.003483870968</v>
      </c>
      <c r="AZ17">
        <v>98.6522838709678</v>
      </c>
      <c r="BA17">
        <v>0.099963964516129</v>
      </c>
      <c r="BB17">
        <v>27.2122193548387</v>
      </c>
      <c r="BC17">
        <v>28.8091451612903</v>
      </c>
      <c r="BD17">
        <v>999.9</v>
      </c>
      <c r="BE17">
        <v>9994.63870967742</v>
      </c>
      <c r="BF17">
        <v>1756.2064516129</v>
      </c>
      <c r="BG17">
        <v>1986.57032258064</v>
      </c>
      <c r="BH17">
        <v>1534445597.3</v>
      </c>
      <c r="BI17" t="s">
        <v>220</v>
      </c>
      <c r="BJ17">
        <v>1</v>
      </c>
      <c r="BK17">
        <v>10.97</v>
      </c>
      <c r="BL17">
        <v>0.491</v>
      </c>
      <c r="BM17">
        <v>401</v>
      </c>
      <c r="BN17">
        <v>20</v>
      </c>
      <c r="BO17">
        <v>0.52</v>
      </c>
      <c r="BP17">
        <v>0.19</v>
      </c>
      <c r="BQ17">
        <v>-34.0950666666667</v>
      </c>
      <c r="BR17">
        <v>-1.78079572157842</v>
      </c>
      <c r="BS17">
        <v>0.191810397040146</v>
      </c>
      <c r="BT17">
        <v>0</v>
      </c>
      <c r="BU17">
        <v>6.92155952380952</v>
      </c>
      <c r="BV17">
        <v>1.01508778867186</v>
      </c>
      <c r="BW17">
        <v>0.10333858498834</v>
      </c>
      <c r="BX17">
        <v>0</v>
      </c>
      <c r="BY17">
        <v>0</v>
      </c>
      <c r="BZ17">
        <v>2</v>
      </c>
      <c r="CA17" t="s">
        <v>221</v>
      </c>
      <c r="CB17">
        <v>1.874</v>
      </c>
      <c r="CC17">
        <v>1.87073</v>
      </c>
      <c r="CD17">
        <v>1.87027</v>
      </c>
      <c r="CE17">
        <v>1.87225</v>
      </c>
      <c r="CF17">
        <v>1.86958</v>
      </c>
      <c r="CG17">
        <v>1.87927</v>
      </c>
      <c r="CH17">
        <v>1.87592</v>
      </c>
      <c r="CI17">
        <v>1.87149</v>
      </c>
      <c r="CJ17" t="s">
        <v>222</v>
      </c>
      <c r="CK17" t="s">
        <v>19</v>
      </c>
      <c r="CL17" t="s">
        <v>19</v>
      </c>
      <c r="CM17" t="s">
        <v>19</v>
      </c>
      <c r="CN17" t="s">
        <v>223</v>
      </c>
      <c r="CO17" t="s">
        <v>224</v>
      </c>
      <c r="CP17" t="s">
        <v>225</v>
      </c>
      <c r="CQ17" t="s">
        <v>225</v>
      </c>
      <c r="CR17" t="s">
        <v>225</v>
      </c>
      <c r="CS17" t="s">
        <v>225</v>
      </c>
      <c r="CT17">
        <v>0</v>
      </c>
      <c r="CU17">
        <v>100</v>
      </c>
      <c r="CV17">
        <v>100</v>
      </c>
      <c r="CW17">
        <v>10.97</v>
      </c>
      <c r="CX17">
        <v>0.491</v>
      </c>
      <c r="CY17">
        <v>2</v>
      </c>
      <c r="CZ17">
        <v>462.79</v>
      </c>
      <c r="DA17">
        <v>522.064</v>
      </c>
      <c r="DB17">
        <v>25.9765</v>
      </c>
      <c r="DC17">
        <v>27.4137</v>
      </c>
      <c r="DD17">
        <v>30.0017</v>
      </c>
      <c r="DE17">
        <v>27.0795</v>
      </c>
      <c r="DF17">
        <v>27.0648</v>
      </c>
      <c r="DG17">
        <v>19.3132</v>
      </c>
      <c r="DH17">
        <v>35.0286</v>
      </c>
      <c r="DI17">
        <v>96.2628</v>
      </c>
      <c r="DJ17">
        <v>-999.9</v>
      </c>
      <c r="DK17">
        <v>400</v>
      </c>
      <c r="DL17">
        <v>20</v>
      </c>
      <c r="DM17">
        <v>102.221</v>
      </c>
      <c r="DN17">
        <v>101.568</v>
      </c>
    </row>
    <row r="18" spans="1:118">
      <c r="A18">
        <v>2</v>
      </c>
      <c r="B18">
        <v>1534446268.3</v>
      </c>
      <c r="C18">
        <v>128.5</v>
      </c>
      <c r="D18" t="s">
        <v>226</v>
      </c>
      <c r="E18" t="s">
        <v>227</v>
      </c>
      <c r="F18" t="s">
        <v>217</v>
      </c>
      <c r="G18" t="s">
        <v>218</v>
      </c>
      <c r="H18">
        <v>1534446260.3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J18*AQ18*100.0/(AL18*BE18),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J18*AQ18*100.0/(AL18*BE18),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0.0193671274689261</v>
      </c>
      <c r="AF18">
        <v>-0.434321074059343</v>
      </c>
      <c r="AG18">
        <v>4.71451065684818</v>
      </c>
      <c r="AH18">
        <v>40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MAX(0,($B$13+$C$13*BE18)/(1+$D$13*BE18)*AZ18/(BB18+273)*$E$13)</f>
        <v>0</v>
      </c>
      <c r="AM18">
        <f>$B$11*BF18+$C$11*BG18</f>
        <v>0</v>
      </c>
      <c r="AN18">
        <f>AM18*AO18</f>
        <v>0</v>
      </c>
      <c r="AO18">
        <f>($B$11*$D$9+$C$11*$D$9)/($B$11+$C$11)</f>
        <v>0</v>
      </c>
      <c r="AP18">
        <f>($B$11*$K$9+$C$11*$K$9)/($B$11+$C$11)</f>
        <v>0</v>
      </c>
      <c r="AQ18">
        <v>9</v>
      </c>
      <c r="AR18">
        <v>0.5</v>
      </c>
      <c r="AS18" t="s">
        <v>219</v>
      </c>
      <c r="AT18">
        <v>1534446260.3</v>
      </c>
      <c r="AU18">
        <v>368.524548387097</v>
      </c>
      <c r="AV18">
        <v>399.970741935484</v>
      </c>
      <c r="AW18">
        <v>27.2792419354839</v>
      </c>
      <c r="AX18">
        <v>20.0659225806452</v>
      </c>
      <c r="AY18">
        <v>500.015741935484</v>
      </c>
      <c r="AZ18">
        <v>98.6472774193549</v>
      </c>
      <c r="BA18">
        <v>0.100017148387097</v>
      </c>
      <c r="BB18">
        <v>28.5100580645161</v>
      </c>
      <c r="BC18">
        <v>29.9157580645161</v>
      </c>
      <c r="BD18">
        <v>999.9</v>
      </c>
      <c r="BE18">
        <v>9991.99419354839</v>
      </c>
      <c r="BF18">
        <v>1750.24612903226</v>
      </c>
      <c r="BG18">
        <v>1986.98096774194</v>
      </c>
      <c r="BH18">
        <v>1534445597.3</v>
      </c>
      <c r="BI18" t="s">
        <v>220</v>
      </c>
      <c r="BJ18">
        <v>1</v>
      </c>
      <c r="BK18">
        <v>10.97</v>
      </c>
      <c r="BL18">
        <v>0.491</v>
      </c>
      <c r="BM18">
        <v>401</v>
      </c>
      <c r="BN18">
        <v>20</v>
      </c>
      <c r="BO18">
        <v>0.52</v>
      </c>
      <c r="BP18">
        <v>0.19</v>
      </c>
      <c r="BQ18">
        <v>-31.3951833333333</v>
      </c>
      <c r="BR18">
        <v>-0.895364679850823</v>
      </c>
      <c r="BS18">
        <v>0.0975470580373699</v>
      </c>
      <c r="BT18">
        <v>0</v>
      </c>
      <c r="BU18">
        <v>7.16274642857143</v>
      </c>
      <c r="BV18">
        <v>0.913613440217026</v>
      </c>
      <c r="BW18">
        <v>0.0925172120877136</v>
      </c>
      <c r="BX18">
        <v>0</v>
      </c>
      <c r="BY18">
        <v>0</v>
      </c>
      <c r="BZ18">
        <v>2</v>
      </c>
      <c r="CA18" t="s">
        <v>221</v>
      </c>
      <c r="CB18">
        <v>1.87405</v>
      </c>
      <c r="CC18">
        <v>1.87075</v>
      </c>
      <c r="CD18">
        <v>1.87027</v>
      </c>
      <c r="CE18">
        <v>1.8723</v>
      </c>
      <c r="CF18">
        <v>1.86966</v>
      </c>
      <c r="CG18">
        <v>1.87927</v>
      </c>
      <c r="CH18">
        <v>1.87598</v>
      </c>
      <c r="CI18">
        <v>1.87149</v>
      </c>
      <c r="CJ18" t="s">
        <v>222</v>
      </c>
      <c r="CK18" t="s">
        <v>19</v>
      </c>
      <c r="CL18" t="s">
        <v>19</v>
      </c>
      <c r="CM18" t="s">
        <v>19</v>
      </c>
      <c r="CN18" t="s">
        <v>223</v>
      </c>
      <c r="CO18" t="s">
        <v>224</v>
      </c>
      <c r="CP18" t="s">
        <v>225</v>
      </c>
      <c r="CQ18" t="s">
        <v>225</v>
      </c>
      <c r="CR18" t="s">
        <v>225</v>
      </c>
      <c r="CS18" t="s">
        <v>225</v>
      </c>
      <c r="CT18">
        <v>0</v>
      </c>
      <c r="CU18">
        <v>100</v>
      </c>
      <c r="CV18">
        <v>100</v>
      </c>
      <c r="CW18">
        <v>10.97</v>
      </c>
      <c r="CX18">
        <v>0.491</v>
      </c>
      <c r="CY18">
        <v>2</v>
      </c>
      <c r="CZ18">
        <v>450.253</v>
      </c>
      <c r="DA18">
        <v>518.869</v>
      </c>
      <c r="DB18">
        <v>26.8841</v>
      </c>
      <c r="DC18">
        <v>28.058</v>
      </c>
      <c r="DD18">
        <v>30.0018</v>
      </c>
      <c r="DE18">
        <v>27.6948</v>
      </c>
      <c r="DF18">
        <v>27.6764</v>
      </c>
      <c r="DG18">
        <v>19.3305</v>
      </c>
      <c r="DH18">
        <v>36.4264</v>
      </c>
      <c r="DI18">
        <v>93.2604</v>
      </c>
      <c r="DJ18">
        <v>-999.9</v>
      </c>
      <c r="DK18">
        <v>400</v>
      </c>
      <c r="DL18">
        <v>20</v>
      </c>
      <c r="DM18">
        <v>102.137</v>
      </c>
      <c r="DN18">
        <v>101.489</v>
      </c>
    </row>
    <row r="19" spans="1:118">
      <c r="A19">
        <v>3</v>
      </c>
      <c r="B19">
        <v>1534446428.3</v>
      </c>
      <c r="C19">
        <v>288.5</v>
      </c>
      <c r="D19" t="s">
        <v>228</v>
      </c>
      <c r="E19" t="s">
        <v>229</v>
      </c>
      <c r="F19" t="s">
        <v>217</v>
      </c>
      <c r="G19" t="s">
        <v>218</v>
      </c>
      <c r="H19">
        <v>1534446420.3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J19*AQ19*100.0/(AL19*BE19),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J19*AQ19*100.0/(AL19*BE19),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0.0193874560651325</v>
      </c>
      <c r="AF19">
        <v>-0.434776956727158</v>
      </c>
      <c r="AG19">
        <v>4.71855703237723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MAX(0,($B$13+$C$13*BE19)/(1+$D$13*BE19)*AZ19/(BB19+273)*$E$13)</f>
        <v>0</v>
      </c>
      <c r="AM19">
        <f>$B$11*BF19+$C$11*BG19</f>
        <v>0</v>
      </c>
      <c r="AN19">
        <f>AM19*AO19</f>
        <v>0</v>
      </c>
      <c r="AO19">
        <f>($B$11*$D$9+$C$11*$D$9)/($B$11+$C$11)</f>
        <v>0</v>
      </c>
      <c r="AP19">
        <f>($B$11*$K$9+$C$11*$K$9)/($B$11+$C$11)</f>
        <v>0</v>
      </c>
      <c r="AQ19">
        <v>9</v>
      </c>
      <c r="AR19">
        <v>0.5</v>
      </c>
      <c r="AS19" t="s">
        <v>219</v>
      </c>
      <c r="AT19">
        <v>1534446420.3</v>
      </c>
      <c r="AU19">
        <v>372.088967741936</v>
      </c>
      <c r="AV19">
        <v>399.973290322581</v>
      </c>
      <c r="AW19">
        <v>27.2515709677419</v>
      </c>
      <c r="AX19">
        <v>20.0380322580645</v>
      </c>
      <c r="AY19">
        <v>500.058419354839</v>
      </c>
      <c r="AZ19">
        <v>98.6435741935484</v>
      </c>
      <c r="BA19">
        <v>0.100025677419355</v>
      </c>
      <c r="BB19">
        <v>28.9729774193548</v>
      </c>
      <c r="BC19">
        <v>30.0411032258064</v>
      </c>
      <c r="BD19">
        <v>999.9</v>
      </c>
      <c r="BE19">
        <v>10002.8577419355</v>
      </c>
      <c r="BF19">
        <v>1590.93677419355</v>
      </c>
      <c r="BG19">
        <v>1750.55612903226</v>
      </c>
      <c r="BH19">
        <v>1534445597.3</v>
      </c>
      <c r="BI19" t="s">
        <v>220</v>
      </c>
      <c r="BJ19">
        <v>1</v>
      </c>
      <c r="BK19">
        <v>10.97</v>
      </c>
      <c r="BL19">
        <v>0.491</v>
      </c>
      <c r="BM19">
        <v>401</v>
      </c>
      <c r="BN19">
        <v>20</v>
      </c>
      <c r="BO19">
        <v>0.52</v>
      </c>
      <c r="BP19">
        <v>0.19</v>
      </c>
      <c r="BQ19">
        <v>-27.8169404761905</v>
      </c>
      <c r="BR19">
        <v>-1.18844145531155</v>
      </c>
      <c r="BS19">
        <v>0.135739530087387</v>
      </c>
      <c r="BT19">
        <v>0</v>
      </c>
      <c r="BU19">
        <v>7.14177095238095</v>
      </c>
      <c r="BV19">
        <v>1.20704889393079</v>
      </c>
      <c r="BW19">
        <v>0.125110553793521</v>
      </c>
      <c r="BX19">
        <v>0</v>
      </c>
      <c r="BY19">
        <v>0</v>
      </c>
      <c r="BZ19">
        <v>2</v>
      </c>
      <c r="CA19" t="s">
        <v>221</v>
      </c>
      <c r="CB19">
        <v>1.87407</v>
      </c>
      <c r="CC19">
        <v>1.87081</v>
      </c>
      <c r="CD19">
        <v>1.87032</v>
      </c>
      <c r="CE19">
        <v>1.87241</v>
      </c>
      <c r="CF19">
        <v>1.86966</v>
      </c>
      <c r="CG19">
        <v>1.87929</v>
      </c>
      <c r="CH19">
        <v>1.87607</v>
      </c>
      <c r="CI19">
        <v>1.87153</v>
      </c>
      <c r="CJ19" t="s">
        <v>222</v>
      </c>
      <c r="CK19" t="s">
        <v>19</v>
      </c>
      <c r="CL19" t="s">
        <v>19</v>
      </c>
      <c r="CM19" t="s">
        <v>19</v>
      </c>
      <c r="CN19" t="s">
        <v>223</v>
      </c>
      <c r="CO19" t="s">
        <v>224</v>
      </c>
      <c r="CP19" t="s">
        <v>225</v>
      </c>
      <c r="CQ19" t="s">
        <v>225</v>
      </c>
      <c r="CR19" t="s">
        <v>225</v>
      </c>
      <c r="CS19" t="s">
        <v>225</v>
      </c>
      <c r="CT19">
        <v>0</v>
      </c>
      <c r="CU19">
        <v>100</v>
      </c>
      <c r="CV19">
        <v>100</v>
      </c>
      <c r="CW19">
        <v>10.97</v>
      </c>
      <c r="CX19">
        <v>0.491</v>
      </c>
      <c r="CY19">
        <v>2</v>
      </c>
      <c r="CZ19">
        <v>502.225</v>
      </c>
      <c r="DA19">
        <v>514.29</v>
      </c>
      <c r="DB19">
        <v>27.8668</v>
      </c>
      <c r="DC19">
        <v>28.7888</v>
      </c>
      <c r="DD19">
        <v>30.0011</v>
      </c>
      <c r="DE19">
        <v>28.3975</v>
      </c>
      <c r="DF19">
        <v>28.3749</v>
      </c>
      <c r="DG19">
        <v>19.3457</v>
      </c>
      <c r="DH19">
        <v>36.9983</v>
      </c>
      <c r="DI19">
        <v>88.7404</v>
      </c>
      <c r="DJ19">
        <v>-999.9</v>
      </c>
      <c r="DK19">
        <v>400</v>
      </c>
      <c r="DL19">
        <v>20</v>
      </c>
      <c r="DM19">
        <v>102.033</v>
      </c>
      <c r="DN19">
        <v>101.403</v>
      </c>
    </row>
    <row r="20" spans="1:118">
      <c r="A20">
        <v>4</v>
      </c>
      <c r="B20">
        <v>1534446638.8</v>
      </c>
      <c r="C20">
        <v>499</v>
      </c>
      <c r="D20" t="s">
        <v>230</v>
      </c>
      <c r="E20" t="s">
        <v>231</v>
      </c>
      <c r="F20" t="s">
        <v>217</v>
      </c>
      <c r="G20" t="s">
        <v>218</v>
      </c>
      <c r="H20">
        <v>1534446630.80645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J20*AQ20*100.0/(AL20*BE20),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J20*AQ20*100.0/(AL20*BE20),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0.019378994358021</v>
      </c>
      <c r="AF20">
        <v>-0.434587197160235</v>
      </c>
      <c r="AG20">
        <v>4.71687283885206</v>
      </c>
      <c r="AH20">
        <v>69</v>
      </c>
      <c r="AI20">
        <v>14</v>
      </c>
      <c r="AJ20">
        <f>IF(AH20*$H$13&gt;=AL20,1.0,(AL20/(AL20-AH20*$H$13)))</f>
        <v>0</v>
      </c>
      <c r="AK20">
        <f>(AJ20-1)*100</f>
        <v>0</v>
      </c>
      <c r="AL20">
        <f>MAX(0,($B$13+$C$13*BE20)/(1+$D$13*BE20)*AZ20/(BB20+273)*$E$13)</f>
        <v>0</v>
      </c>
      <c r="AM20">
        <f>$B$11*BF20+$C$11*BG20</f>
        <v>0</v>
      </c>
      <c r="AN20">
        <f>AM20*AO20</f>
        <v>0</v>
      </c>
      <c r="AO20">
        <f>($B$11*$D$9+$C$11*$D$9)/($B$11+$C$11)</f>
        <v>0</v>
      </c>
      <c r="AP20">
        <f>($B$11*$K$9+$C$11*$K$9)/($B$11+$C$11)</f>
        <v>0</v>
      </c>
      <c r="AQ20">
        <v>9</v>
      </c>
      <c r="AR20">
        <v>0.5</v>
      </c>
      <c r="AS20" t="s">
        <v>219</v>
      </c>
      <c r="AT20">
        <v>1534446630.80645</v>
      </c>
      <c r="AU20">
        <v>378.447548387097</v>
      </c>
      <c r="AV20">
        <v>399.971387096774</v>
      </c>
      <c r="AW20">
        <v>25.6992258064516</v>
      </c>
      <c r="AX20">
        <v>19.9763064516129</v>
      </c>
      <c r="AY20">
        <v>500.104129032258</v>
      </c>
      <c r="AZ20">
        <v>98.6424129032258</v>
      </c>
      <c r="BA20">
        <v>0.0998993451612903</v>
      </c>
      <c r="BB20">
        <v>29.8037806451613</v>
      </c>
      <c r="BC20">
        <v>31.3300838709677</v>
      </c>
      <c r="BD20">
        <v>999.9</v>
      </c>
      <c r="BE20">
        <v>9998.60967741936</v>
      </c>
      <c r="BF20">
        <v>1718.3564516129</v>
      </c>
      <c r="BG20">
        <v>1913.70580645161</v>
      </c>
      <c r="BH20">
        <v>1534446492.8</v>
      </c>
      <c r="BI20" t="s">
        <v>232</v>
      </c>
      <c r="BJ20">
        <v>2</v>
      </c>
      <c r="BK20">
        <v>10.655</v>
      </c>
      <c r="BL20">
        <v>0.439</v>
      </c>
      <c r="BM20">
        <v>400</v>
      </c>
      <c r="BN20">
        <v>20</v>
      </c>
      <c r="BO20">
        <v>0.08</v>
      </c>
      <c r="BP20">
        <v>0.02</v>
      </c>
      <c r="BQ20">
        <v>-21.5113761904762</v>
      </c>
      <c r="BR20">
        <v>0.0327423414771933</v>
      </c>
      <c r="BS20">
        <v>0.0895805059829103</v>
      </c>
      <c r="BT20">
        <v>1</v>
      </c>
      <c r="BU20">
        <v>5.74847761904762</v>
      </c>
      <c r="BV20">
        <v>-0.537922181882581</v>
      </c>
      <c r="BW20">
        <v>0.0573065861256687</v>
      </c>
      <c r="BX20">
        <v>0</v>
      </c>
      <c r="BY20">
        <v>1</v>
      </c>
      <c r="BZ20">
        <v>2</v>
      </c>
      <c r="CA20" t="s">
        <v>233</v>
      </c>
      <c r="CB20">
        <v>1.87408</v>
      </c>
      <c r="CC20">
        <v>1.87088</v>
      </c>
      <c r="CD20">
        <v>1.87042</v>
      </c>
      <c r="CE20">
        <v>1.87241</v>
      </c>
      <c r="CF20">
        <v>1.86966</v>
      </c>
      <c r="CG20">
        <v>1.87933</v>
      </c>
      <c r="CH20">
        <v>1.87607</v>
      </c>
      <c r="CI20">
        <v>1.87163</v>
      </c>
      <c r="CJ20" t="s">
        <v>222</v>
      </c>
      <c r="CK20" t="s">
        <v>19</v>
      </c>
      <c r="CL20" t="s">
        <v>19</v>
      </c>
      <c r="CM20" t="s">
        <v>19</v>
      </c>
      <c r="CN20" t="s">
        <v>223</v>
      </c>
      <c r="CO20" t="s">
        <v>224</v>
      </c>
      <c r="CP20" t="s">
        <v>225</v>
      </c>
      <c r="CQ20" t="s">
        <v>225</v>
      </c>
      <c r="CR20" t="s">
        <v>225</v>
      </c>
      <c r="CS20" t="s">
        <v>225</v>
      </c>
      <c r="CT20">
        <v>0</v>
      </c>
      <c r="CU20">
        <v>100</v>
      </c>
      <c r="CV20">
        <v>100</v>
      </c>
      <c r="CW20">
        <v>10.655</v>
      </c>
      <c r="CX20">
        <v>0.439</v>
      </c>
      <c r="CY20">
        <v>2</v>
      </c>
      <c r="CZ20">
        <v>412.783</v>
      </c>
      <c r="DA20">
        <v>514.707</v>
      </c>
      <c r="DB20">
        <v>28.7803</v>
      </c>
      <c r="DC20">
        <v>29.3934</v>
      </c>
      <c r="DD20">
        <v>30.0009</v>
      </c>
      <c r="DE20">
        <v>29.0621</v>
      </c>
      <c r="DF20">
        <v>29.0371</v>
      </c>
      <c r="DG20">
        <v>19.3664</v>
      </c>
      <c r="DH20">
        <v>37.5969</v>
      </c>
      <c r="DI20">
        <v>82.6628</v>
      </c>
      <c r="DJ20">
        <v>-999.9</v>
      </c>
      <c r="DK20">
        <v>400</v>
      </c>
      <c r="DL20">
        <v>20</v>
      </c>
      <c r="DM20">
        <v>101.964</v>
      </c>
      <c r="DN20">
        <v>101.349</v>
      </c>
    </row>
    <row r="21" spans="1:118">
      <c r="A21">
        <v>5</v>
      </c>
      <c r="B21">
        <v>1534446923.9</v>
      </c>
      <c r="C21">
        <v>784.100000143051</v>
      </c>
      <c r="D21" t="s">
        <v>234</v>
      </c>
      <c r="E21" t="s">
        <v>235</v>
      </c>
      <c r="F21" t="s">
        <v>217</v>
      </c>
      <c r="G21" t="s">
        <v>218</v>
      </c>
      <c r="H21">
        <v>1534446915.85161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J21*AQ21*100.0/(AL21*BE21),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J21*AQ21*100.0/(AL21*BE21),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0.019372972174469</v>
      </c>
      <c r="AF21">
        <v>-0.434452145576944</v>
      </c>
      <c r="AG21">
        <v>4.71567411747129</v>
      </c>
      <c r="AH21">
        <v>13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MAX(0,($B$13+$C$13*BE21)/(1+$D$13*BE21)*AZ21/(BB21+273)*$E$13)</f>
        <v>0</v>
      </c>
      <c r="AM21">
        <f>$B$11*BF21+$C$11*BG21</f>
        <v>0</v>
      </c>
      <c r="AN21">
        <f>AM21*AO21</f>
        <v>0</v>
      </c>
      <c r="AO21">
        <f>($B$11*$D$9+$C$11*$D$9)/($B$11+$C$11)</f>
        <v>0</v>
      </c>
      <c r="AP21">
        <f>($B$11*$K$9+$C$11*$K$9)/($B$11+$C$11)</f>
        <v>0</v>
      </c>
      <c r="AQ21">
        <v>9</v>
      </c>
      <c r="AR21">
        <v>0.5</v>
      </c>
      <c r="AS21" t="s">
        <v>219</v>
      </c>
      <c r="AT21">
        <v>1534446915.85161</v>
      </c>
      <c r="AU21">
        <v>359.373</v>
      </c>
      <c r="AV21">
        <v>399.990612903226</v>
      </c>
      <c r="AW21">
        <v>29.9992903225807</v>
      </c>
      <c r="AX21">
        <v>19.9627806451613</v>
      </c>
      <c r="AY21">
        <v>500.022225806452</v>
      </c>
      <c r="AZ21">
        <v>98.6414032258064</v>
      </c>
      <c r="BA21">
        <v>0.100008958064516</v>
      </c>
      <c r="BB21">
        <v>30.4224741935484</v>
      </c>
      <c r="BC21">
        <v>31.7193806451613</v>
      </c>
      <c r="BD21">
        <v>999.9</v>
      </c>
      <c r="BE21">
        <v>9995.60483870968</v>
      </c>
      <c r="BF21">
        <v>1765.72741935484</v>
      </c>
      <c r="BG21">
        <v>1978.78193548387</v>
      </c>
      <c r="BH21">
        <v>1534446492.8</v>
      </c>
      <c r="BI21" t="s">
        <v>232</v>
      </c>
      <c r="BJ21">
        <v>2</v>
      </c>
      <c r="BK21">
        <v>10.655</v>
      </c>
      <c r="BL21">
        <v>0.439</v>
      </c>
      <c r="BM21">
        <v>400</v>
      </c>
      <c r="BN21">
        <v>20</v>
      </c>
      <c r="BO21">
        <v>0.08</v>
      </c>
      <c r="BP21">
        <v>0.02</v>
      </c>
      <c r="BQ21">
        <v>-40.5780619047619</v>
      </c>
      <c r="BR21">
        <v>-0.659529013184031</v>
      </c>
      <c r="BS21">
        <v>0.0770124663760632</v>
      </c>
      <c r="BT21">
        <v>0</v>
      </c>
      <c r="BU21">
        <v>9.99592238095238</v>
      </c>
      <c r="BV21">
        <v>0.838322667929348</v>
      </c>
      <c r="BW21">
        <v>0.0858345866244938</v>
      </c>
      <c r="BX21">
        <v>0</v>
      </c>
      <c r="BY21">
        <v>0</v>
      </c>
      <c r="BZ21">
        <v>2</v>
      </c>
      <c r="CA21" t="s">
        <v>221</v>
      </c>
      <c r="CB21">
        <v>1.8741</v>
      </c>
      <c r="CC21">
        <v>1.87088</v>
      </c>
      <c r="CD21">
        <v>1.87042</v>
      </c>
      <c r="CE21">
        <v>1.87248</v>
      </c>
      <c r="CF21">
        <v>1.86971</v>
      </c>
      <c r="CG21">
        <v>1.87935</v>
      </c>
      <c r="CH21">
        <v>1.87608</v>
      </c>
      <c r="CI21">
        <v>1.87164</v>
      </c>
      <c r="CJ21" t="s">
        <v>222</v>
      </c>
      <c r="CK21" t="s">
        <v>19</v>
      </c>
      <c r="CL21" t="s">
        <v>19</v>
      </c>
      <c r="CM21" t="s">
        <v>19</v>
      </c>
      <c r="CN21" t="s">
        <v>223</v>
      </c>
      <c r="CO21" t="s">
        <v>224</v>
      </c>
      <c r="CP21" t="s">
        <v>225</v>
      </c>
      <c r="CQ21" t="s">
        <v>225</v>
      </c>
      <c r="CR21" t="s">
        <v>225</v>
      </c>
      <c r="CS21" t="s">
        <v>225</v>
      </c>
      <c r="CT21">
        <v>0</v>
      </c>
      <c r="CU21">
        <v>100</v>
      </c>
      <c r="CV21">
        <v>100</v>
      </c>
      <c r="CW21">
        <v>10.655</v>
      </c>
      <c r="CX21">
        <v>0.439</v>
      </c>
      <c r="CY21">
        <v>2</v>
      </c>
      <c r="CZ21">
        <v>483.744</v>
      </c>
      <c r="DA21">
        <v>507.123</v>
      </c>
      <c r="DB21">
        <v>29.6407</v>
      </c>
      <c r="DC21">
        <v>30.1218</v>
      </c>
      <c r="DD21">
        <v>30.0013</v>
      </c>
      <c r="DE21">
        <v>29.8069</v>
      </c>
      <c r="DF21">
        <v>29.7896</v>
      </c>
      <c r="DG21">
        <v>19.3907</v>
      </c>
      <c r="DH21">
        <v>36.4931</v>
      </c>
      <c r="DI21">
        <v>72.0557</v>
      </c>
      <c r="DJ21">
        <v>-999.9</v>
      </c>
      <c r="DK21">
        <v>400</v>
      </c>
      <c r="DL21">
        <v>20</v>
      </c>
      <c r="DM21">
        <v>101.85</v>
      </c>
      <c r="DN21">
        <v>101.249</v>
      </c>
    </row>
    <row r="22" spans="1:118">
      <c r="A22">
        <v>6</v>
      </c>
      <c r="B22">
        <v>1534447057.9</v>
      </c>
      <c r="C22">
        <v>918.100000143051</v>
      </c>
      <c r="D22" t="s">
        <v>236</v>
      </c>
      <c r="E22" t="s">
        <v>237</v>
      </c>
      <c r="F22" t="s">
        <v>217</v>
      </c>
      <c r="G22" t="s">
        <v>218</v>
      </c>
      <c r="H22">
        <v>1534447049.9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J22*AQ22*100.0/(AL22*BE22),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J22*AQ22*100.0/(AL22*BE22),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0.0194056539140149</v>
      </c>
      <c r="AF22">
        <v>-0.435185055929523</v>
      </c>
      <c r="AG22">
        <v>4.72217861467014</v>
      </c>
      <c r="AH22">
        <v>94</v>
      </c>
      <c r="AI22">
        <v>19</v>
      </c>
      <c r="AJ22">
        <f>IF(AH22*$H$13&gt;=AL22,1.0,(AL22/(AL22-AH22*$H$13)))</f>
        <v>0</v>
      </c>
      <c r="AK22">
        <f>(AJ22-1)*100</f>
        <v>0</v>
      </c>
      <c r="AL22">
        <f>MAX(0,($B$13+$C$13*BE22)/(1+$D$13*BE22)*AZ22/(BB22+273)*$E$13)</f>
        <v>0</v>
      </c>
      <c r="AM22">
        <f>$B$11*BF22+$C$11*BG22</f>
        <v>0</v>
      </c>
      <c r="AN22">
        <f>AM22*AO22</f>
        <v>0</v>
      </c>
      <c r="AO22">
        <f>($B$11*$D$9+$C$11*$D$9)/($B$11+$C$11)</f>
        <v>0</v>
      </c>
      <c r="AP22">
        <f>($B$11*$K$9+$C$11*$K$9)/($B$11+$C$11)</f>
        <v>0</v>
      </c>
      <c r="AQ22">
        <v>9</v>
      </c>
      <c r="AR22">
        <v>0.5</v>
      </c>
      <c r="AS22" t="s">
        <v>219</v>
      </c>
      <c r="AT22">
        <v>1534447049.9</v>
      </c>
      <c r="AU22">
        <v>358.363451612903</v>
      </c>
      <c r="AV22">
        <v>399.956096774194</v>
      </c>
      <c r="AW22">
        <v>29.8545935483871</v>
      </c>
      <c r="AX22">
        <v>19.9442677419355</v>
      </c>
      <c r="AY22">
        <v>500.024967741935</v>
      </c>
      <c r="AZ22">
        <v>98.6461967741936</v>
      </c>
      <c r="BA22">
        <v>0.100048609677419</v>
      </c>
      <c r="BB22">
        <v>31.0440516129032</v>
      </c>
      <c r="BC22">
        <v>31.8190903225806</v>
      </c>
      <c r="BD22">
        <v>999.9</v>
      </c>
      <c r="BE22">
        <v>10011.9806451613</v>
      </c>
      <c r="BF22">
        <v>1708.64225806452</v>
      </c>
      <c r="BG22">
        <v>1908.10677419355</v>
      </c>
      <c r="BH22">
        <v>1534446492.8</v>
      </c>
      <c r="BI22" t="s">
        <v>232</v>
      </c>
      <c r="BJ22">
        <v>2</v>
      </c>
      <c r="BK22">
        <v>10.655</v>
      </c>
      <c r="BL22">
        <v>0.439</v>
      </c>
      <c r="BM22">
        <v>400</v>
      </c>
      <c r="BN22">
        <v>20</v>
      </c>
      <c r="BO22">
        <v>0.08</v>
      </c>
      <c r="BP22">
        <v>0.02</v>
      </c>
      <c r="BQ22">
        <v>-41.5045833333333</v>
      </c>
      <c r="BR22">
        <v>-1.61218604651161</v>
      </c>
      <c r="BS22">
        <v>0.181380755681924</v>
      </c>
      <c r="BT22">
        <v>0</v>
      </c>
      <c r="BU22">
        <v>9.84605023809524</v>
      </c>
      <c r="BV22">
        <v>1.21737768414226</v>
      </c>
      <c r="BW22">
        <v>0.126124052905748</v>
      </c>
      <c r="BX22">
        <v>0</v>
      </c>
      <c r="BY22">
        <v>0</v>
      </c>
      <c r="BZ22">
        <v>2</v>
      </c>
      <c r="CA22" t="s">
        <v>221</v>
      </c>
      <c r="CB22">
        <v>1.87414</v>
      </c>
      <c r="CC22">
        <v>1.87088</v>
      </c>
      <c r="CD22">
        <v>1.87042</v>
      </c>
      <c r="CE22">
        <v>1.8725</v>
      </c>
      <c r="CF22">
        <v>1.86974</v>
      </c>
      <c r="CG22">
        <v>1.87936</v>
      </c>
      <c r="CH22">
        <v>1.87607</v>
      </c>
      <c r="CI22">
        <v>1.87164</v>
      </c>
      <c r="CJ22" t="s">
        <v>222</v>
      </c>
      <c r="CK22" t="s">
        <v>19</v>
      </c>
      <c r="CL22" t="s">
        <v>19</v>
      </c>
      <c r="CM22" t="s">
        <v>19</v>
      </c>
      <c r="CN22" t="s">
        <v>223</v>
      </c>
      <c r="CO22" t="s">
        <v>224</v>
      </c>
      <c r="CP22" t="s">
        <v>225</v>
      </c>
      <c r="CQ22" t="s">
        <v>225</v>
      </c>
      <c r="CR22" t="s">
        <v>225</v>
      </c>
      <c r="CS22" t="s">
        <v>225</v>
      </c>
      <c r="CT22">
        <v>0</v>
      </c>
      <c r="CU22">
        <v>100</v>
      </c>
      <c r="CV22">
        <v>100</v>
      </c>
      <c r="CW22">
        <v>10.655</v>
      </c>
      <c r="CX22">
        <v>0.439</v>
      </c>
      <c r="CY22">
        <v>2</v>
      </c>
      <c r="CZ22">
        <v>382.528</v>
      </c>
      <c r="DA22">
        <v>502.784</v>
      </c>
      <c r="DB22">
        <v>29.9166</v>
      </c>
      <c r="DC22">
        <v>30.5362</v>
      </c>
      <c r="DD22">
        <v>30.0011</v>
      </c>
      <c r="DE22">
        <v>30.216</v>
      </c>
      <c r="DF22">
        <v>30.1861</v>
      </c>
      <c r="DG22">
        <v>19.427</v>
      </c>
      <c r="DH22">
        <v>34.8185</v>
      </c>
      <c r="DI22">
        <v>67.5094</v>
      </c>
      <c r="DJ22">
        <v>-999.9</v>
      </c>
      <c r="DK22">
        <v>400</v>
      </c>
      <c r="DL22">
        <v>20</v>
      </c>
      <c r="DM22">
        <v>101.795</v>
      </c>
      <c r="DN22">
        <v>101.206</v>
      </c>
    </row>
    <row r="23" spans="1:118">
      <c r="A23">
        <v>7</v>
      </c>
      <c r="B23">
        <v>1534447187.4</v>
      </c>
      <c r="C23">
        <v>1047.60000014305</v>
      </c>
      <c r="D23" t="s">
        <v>238</v>
      </c>
      <c r="E23" t="s">
        <v>239</v>
      </c>
      <c r="F23" t="s">
        <v>217</v>
      </c>
      <c r="G23" t="s">
        <v>218</v>
      </c>
      <c r="H23">
        <v>1534447179.4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J23*AQ23*100.0/(AL23*BE23),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J23*AQ23*100.0/(AL23*BE23),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0.0193763351797731</v>
      </c>
      <c r="AF23">
        <v>-0.434527563270047</v>
      </c>
      <c r="AG23">
        <v>4.71634353544773</v>
      </c>
      <c r="AH23">
        <v>38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MAX(0,($B$13+$C$13*BE23)/(1+$D$13*BE23)*AZ23/(BB23+273)*$E$13)</f>
        <v>0</v>
      </c>
      <c r="AM23">
        <f>$B$11*BF23+$C$11*BG23</f>
        <v>0</v>
      </c>
      <c r="AN23">
        <f>AM23*AO23</f>
        <v>0</v>
      </c>
      <c r="AO23">
        <f>($B$11*$D$9+$C$11*$D$9)/($B$11+$C$11)</f>
        <v>0</v>
      </c>
      <c r="AP23">
        <f>($B$11*$K$9+$C$11*$K$9)/($B$11+$C$11)</f>
        <v>0</v>
      </c>
      <c r="AQ23">
        <v>9</v>
      </c>
      <c r="AR23">
        <v>0.5</v>
      </c>
      <c r="AS23" t="s">
        <v>219</v>
      </c>
      <c r="AT23">
        <v>1534447179.4</v>
      </c>
      <c r="AU23">
        <v>365.193677419355</v>
      </c>
      <c r="AV23">
        <v>399.987258064516</v>
      </c>
      <c r="AW23">
        <v>29.0745193548387</v>
      </c>
      <c r="AX23">
        <v>19.9305419354839</v>
      </c>
      <c r="AY23">
        <v>500.014225806452</v>
      </c>
      <c r="AZ23">
        <v>98.6524870967742</v>
      </c>
      <c r="BA23">
        <v>0.1000386</v>
      </c>
      <c r="BB23">
        <v>30.9488032258065</v>
      </c>
      <c r="BC23">
        <v>32.5563129032258</v>
      </c>
      <c r="BD23">
        <v>999.9</v>
      </c>
      <c r="BE23">
        <v>9996.21677419355</v>
      </c>
      <c r="BF23">
        <v>1746.34322580645</v>
      </c>
      <c r="BG23">
        <v>1663.57148387097</v>
      </c>
      <c r="BH23">
        <v>1534446492.8</v>
      </c>
      <c r="BI23" t="s">
        <v>232</v>
      </c>
      <c r="BJ23">
        <v>2</v>
      </c>
      <c r="BK23">
        <v>10.655</v>
      </c>
      <c r="BL23">
        <v>0.439</v>
      </c>
      <c r="BM23">
        <v>400</v>
      </c>
      <c r="BN23">
        <v>20</v>
      </c>
      <c r="BO23">
        <v>0.08</v>
      </c>
      <c r="BP23">
        <v>0.02</v>
      </c>
      <c r="BQ23">
        <v>-34.7485142857143</v>
      </c>
      <c r="BR23">
        <v>-0.788258325905519</v>
      </c>
      <c r="BS23">
        <v>0.102205811435341</v>
      </c>
      <c r="BT23">
        <v>0</v>
      </c>
      <c r="BU23">
        <v>9.07049238095238</v>
      </c>
      <c r="BV23">
        <v>1.36236454096111</v>
      </c>
      <c r="BW23">
        <v>0.138470092040011</v>
      </c>
      <c r="BX23">
        <v>0</v>
      </c>
      <c r="BY23">
        <v>0</v>
      </c>
      <c r="BZ23">
        <v>2</v>
      </c>
      <c r="CA23" t="s">
        <v>221</v>
      </c>
      <c r="CB23">
        <v>1.87412</v>
      </c>
      <c r="CC23">
        <v>1.87089</v>
      </c>
      <c r="CD23">
        <v>1.87043</v>
      </c>
      <c r="CE23">
        <v>1.87254</v>
      </c>
      <c r="CF23">
        <v>1.86971</v>
      </c>
      <c r="CG23">
        <v>1.87937</v>
      </c>
      <c r="CH23">
        <v>1.87607</v>
      </c>
      <c r="CI23">
        <v>1.87164</v>
      </c>
      <c r="CJ23" t="s">
        <v>222</v>
      </c>
      <c r="CK23" t="s">
        <v>19</v>
      </c>
      <c r="CL23" t="s">
        <v>19</v>
      </c>
      <c r="CM23" t="s">
        <v>19</v>
      </c>
      <c r="CN23" t="s">
        <v>223</v>
      </c>
      <c r="CO23" t="s">
        <v>224</v>
      </c>
      <c r="CP23" t="s">
        <v>225</v>
      </c>
      <c r="CQ23" t="s">
        <v>225</v>
      </c>
      <c r="CR23" t="s">
        <v>225</v>
      </c>
      <c r="CS23" t="s">
        <v>225</v>
      </c>
      <c r="CT23">
        <v>0</v>
      </c>
      <c r="CU23">
        <v>100</v>
      </c>
      <c r="CV23">
        <v>100</v>
      </c>
      <c r="CW23">
        <v>10.655</v>
      </c>
      <c r="CX23">
        <v>0.439</v>
      </c>
      <c r="CY23">
        <v>2</v>
      </c>
      <c r="CZ23">
        <v>453.012</v>
      </c>
      <c r="DA23">
        <v>501.29</v>
      </c>
      <c r="DB23">
        <v>30.1913</v>
      </c>
      <c r="DC23">
        <v>30.8432</v>
      </c>
      <c r="DD23">
        <v>30.0008</v>
      </c>
      <c r="DE23">
        <v>30.5288</v>
      </c>
      <c r="DF23">
        <v>30.5053</v>
      </c>
      <c r="DG23">
        <v>19.4508</v>
      </c>
      <c r="DH23">
        <v>33.1293</v>
      </c>
      <c r="DI23">
        <v>62.9676</v>
      </c>
      <c r="DJ23">
        <v>-999.9</v>
      </c>
      <c r="DK23">
        <v>400</v>
      </c>
      <c r="DL23">
        <v>20</v>
      </c>
      <c r="DM23">
        <v>101.749</v>
      </c>
      <c r="DN23">
        <v>101.16</v>
      </c>
    </row>
    <row r="24" spans="1:118">
      <c r="A24">
        <v>8</v>
      </c>
      <c r="B24">
        <v>1534447326.5</v>
      </c>
      <c r="C24">
        <v>1186.70000004768</v>
      </c>
      <c r="D24" t="s">
        <v>240</v>
      </c>
      <c r="E24" t="s">
        <v>241</v>
      </c>
      <c r="F24" t="s">
        <v>217</v>
      </c>
      <c r="G24" t="s">
        <v>218</v>
      </c>
      <c r="H24">
        <v>1534447318.5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J24*AQ24*100.0/(AL24*BE24),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J24*AQ24*100.0/(AL24*BE24),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0.0194028453662288</v>
      </c>
      <c r="AF24">
        <v>-0.435122072325323</v>
      </c>
      <c r="AG24">
        <v>4.72161972257799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MAX(0,($B$13+$C$13*BE24)/(1+$D$13*BE24)*AZ24/(BB24+273)*$E$13)</f>
        <v>0</v>
      </c>
      <c r="AM24">
        <f>$B$11*BF24+$C$11*BG24</f>
        <v>0</v>
      </c>
      <c r="AN24">
        <f>AM24*AO24</f>
        <v>0</v>
      </c>
      <c r="AO24">
        <f>($B$11*$D$9+$C$11*$D$9)/($B$11+$C$11)</f>
        <v>0</v>
      </c>
      <c r="AP24">
        <f>($B$11*$K$9+$C$11*$K$9)/($B$11+$C$11)</f>
        <v>0</v>
      </c>
      <c r="AQ24">
        <v>9</v>
      </c>
      <c r="AR24">
        <v>0.5</v>
      </c>
      <c r="AS24" t="s">
        <v>219</v>
      </c>
      <c r="AT24">
        <v>1534447318.5</v>
      </c>
      <c r="AU24">
        <v>372.699838709677</v>
      </c>
      <c r="AV24">
        <v>399.987677419355</v>
      </c>
      <c r="AW24">
        <v>28.5061516129032</v>
      </c>
      <c r="AX24">
        <v>19.9737774193548</v>
      </c>
      <c r="AY24">
        <v>500.015258064516</v>
      </c>
      <c r="AZ24">
        <v>98.6554258064516</v>
      </c>
      <c r="BA24">
        <v>0.0999242225806452</v>
      </c>
      <c r="BB24">
        <v>31.7532225806452</v>
      </c>
      <c r="BC24">
        <v>32.3330225806452</v>
      </c>
      <c r="BD24">
        <v>999.9</v>
      </c>
      <c r="BE24">
        <v>10009.5951612903</v>
      </c>
      <c r="BF24">
        <v>1653.12741935484</v>
      </c>
      <c r="BG24">
        <v>1836.48903225806</v>
      </c>
      <c r="BH24">
        <v>1534446492.8</v>
      </c>
      <c r="BI24" t="s">
        <v>232</v>
      </c>
      <c r="BJ24">
        <v>2</v>
      </c>
      <c r="BK24">
        <v>10.655</v>
      </c>
      <c r="BL24">
        <v>0.439</v>
      </c>
      <c r="BM24">
        <v>400</v>
      </c>
      <c r="BN24">
        <v>20</v>
      </c>
      <c r="BO24">
        <v>0.08</v>
      </c>
      <c r="BP24">
        <v>0.02</v>
      </c>
      <c r="BQ24">
        <v>-27.2363761904762</v>
      </c>
      <c r="BR24">
        <v>-0.85598573859496</v>
      </c>
      <c r="BS24">
        <v>0.100535186471309</v>
      </c>
      <c r="BT24">
        <v>0</v>
      </c>
      <c r="BU24">
        <v>8.54238738095238</v>
      </c>
      <c r="BV24">
        <v>-0.103159841179817</v>
      </c>
      <c r="BW24">
        <v>0.0195447091926769</v>
      </c>
      <c r="BX24">
        <v>0</v>
      </c>
      <c r="BY24">
        <v>0</v>
      </c>
      <c r="BZ24">
        <v>2</v>
      </c>
      <c r="CA24" t="s">
        <v>221</v>
      </c>
      <c r="CB24">
        <v>1.87414</v>
      </c>
      <c r="CC24">
        <v>1.8709</v>
      </c>
      <c r="CD24">
        <v>1.87045</v>
      </c>
      <c r="CE24">
        <v>1.87253</v>
      </c>
      <c r="CF24">
        <v>1.86971</v>
      </c>
      <c r="CG24">
        <v>1.87933</v>
      </c>
      <c r="CH24">
        <v>1.8761</v>
      </c>
      <c r="CI24">
        <v>1.87162</v>
      </c>
      <c r="CJ24" t="s">
        <v>222</v>
      </c>
      <c r="CK24" t="s">
        <v>19</v>
      </c>
      <c r="CL24" t="s">
        <v>19</v>
      </c>
      <c r="CM24" t="s">
        <v>19</v>
      </c>
      <c r="CN24" t="s">
        <v>223</v>
      </c>
      <c r="CO24" t="s">
        <v>224</v>
      </c>
      <c r="CP24" t="s">
        <v>225</v>
      </c>
      <c r="CQ24" t="s">
        <v>225</v>
      </c>
      <c r="CR24" t="s">
        <v>225</v>
      </c>
      <c r="CS24" t="s">
        <v>225</v>
      </c>
      <c r="CT24">
        <v>0</v>
      </c>
      <c r="CU24">
        <v>100</v>
      </c>
      <c r="CV24">
        <v>100</v>
      </c>
      <c r="CW24">
        <v>10.655</v>
      </c>
      <c r="CX24">
        <v>0.439</v>
      </c>
      <c r="CY24">
        <v>2</v>
      </c>
      <c r="CZ24">
        <v>494.203</v>
      </c>
      <c r="DA24">
        <v>499.229</v>
      </c>
      <c r="DB24">
        <v>30.6078</v>
      </c>
      <c r="DC24">
        <v>31.0879</v>
      </c>
      <c r="DD24">
        <v>30.0006</v>
      </c>
      <c r="DE24">
        <v>30.7815</v>
      </c>
      <c r="DF24">
        <v>30.7604</v>
      </c>
      <c r="DG24">
        <v>19.4729</v>
      </c>
      <c r="DH24">
        <v>31.7136</v>
      </c>
      <c r="DI24">
        <v>58.8221</v>
      </c>
      <c r="DJ24">
        <v>-999.9</v>
      </c>
      <c r="DK24">
        <v>400</v>
      </c>
      <c r="DL24">
        <v>20</v>
      </c>
      <c r="DM24">
        <v>101.715</v>
      </c>
      <c r="DN24">
        <v>101.136</v>
      </c>
    </row>
    <row r="25" spans="1:118">
      <c r="A25">
        <v>9</v>
      </c>
      <c r="B25">
        <v>1534447946.5</v>
      </c>
      <c r="C25">
        <v>1806.70000004768</v>
      </c>
      <c r="D25" t="s">
        <v>242</v>
      </c>
      <c r="E25" t="s">
        <v>243</v>
      </c>
      <c r="F25" t="s">
        <v>217</v>
      </c>
      <c r="G25" t="s">
        <v>218</v>
      </c>
      <c r="H25">
        <v>1534447938.5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J25*AQ25*100.0/(AL25*BE25),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J25*AQ25*100.0/(AL25*BE25),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0.0193805597354725</v>
      </c>
      <c r="AF25">
        <v>-0.434622301819774</v>
      </c>
      <c r="AG25">
        <v>4.71718441735467</v>
      </c>
      <c r="AH25">
        <v>14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MAX(0,($B$13+$C$13*BE25)/(1+$D$13*BE25)*AZ25/(BB25+273)*$E$13)</f>
        <v>0</v>
      </c>
      <c r="AM25">
        <f>$B$11*BF25+$C$11*BG25</f>
        <v>0</v>
      </c>
      <c r="AN25">
        <f>AM25*AO25</f>
        <v>0</v>
      </c>
      <c r="AO25">
        <f>($B$11*$D$9+$C$11*$D$9)/($B$11+$C$11)</f>
        <v>0</v>
      </c>
      <c r="AP25">
        <f>($B$11*$K$9+$C$11*$K$9)/($B$11+$C$11)</f>
        <v>0</v>
      </c>
      <c r="AQ25">
        <v>9</v>
      </c>
      <c r="AR25">
        <v>0.5</v>
      </c>
      <c r="AS25" t="s">
        <v>219</v>
      </c>
      <c r="AT25">
        <v>1534447938.5</v>
      </c>
      <c r="AU25">
        <v>378.688161290322</v>
      </c>
      <c r="AV25">
        <v>399.968806451613</v>
      </c>
      <c r="AW25">
        <v>26.387635483871</v>
      </c>
      <c r="AX25">
        <v>19.9495967741936</v>
      </c>
      <c r="AY25">
        <v>500.024741935484</v>
      </c>
      <c r="AZ25">
        <v>98.6704838709677</v>
      </c>
      <c r="BA25">
        <v>0.0999881258064516</v>
      </c>
      <c r="BB25">
        <v>31.8579096774194</v>
      </c>
      <c r="BC25">
        <v>32.7520451612903</v>
      </c>
      <c r="BD25">
        <v>999.9</v>
      </c>
      <c r="BE25">
        <v>9996.57258064516</v>
      </c>
      <c r="BF25">
        <v>1785.87903225806</v>
      </c>
      <c r="BG25">
        <v>1987.11161290323</v>
      </c>
      <c r="BH25">
        <v>1534447783.5</v>
      </c>
      <c r="BI25" t="s">
        <v>244</v>
      </c>
      <c r="BJ25">
        <v>4</v>
      </c>
      <c r="BK25">
        <v>10.77</v>
      </c>
      <c r="BL25">
        <v>0.405</v>
      </c>
      <c r="BM25">
        <v>391</v>
      </c>
      <c r="BN25">
        <v>20</v>
      </c>
      <c r="BO25">
        <v>0.41</v>
      </c>
      <c r="BP25">
        <v>0.19</v>
      </c>
      <c r="BQ25">
        <v>-21.2724166666667</v>
      </c>
      <c r="BR25">
        <v>-0.0471997407017248</v>
      </c>
      <c r="BS25">
        <v>0.0581488521635339</v>
      </c>
      <c r="BT25">
        <v>1</v>
      </c>
      <c r="BU25">
        <v>6.41931904761905</v>
      </c>
      <c r="BV25">
        <v>0.272945595980862</v>
      </c>
      <c r="BW25">
        <v>0.0388099108482015</v>
      </c>
      <c r="BX25">
        <v>0</v>
      </c>
      <c r="BY25">
        <v>1</v>
      </c>
      <c r="BZ25">
        <v>2</v>
      </c>
      <c r="CA25" t="s">
        <v>233</v>
      </c>
      <c r="CB25">
        <v>1.87409</v>
      </c>
      <c r="CC25">
        <v>1.87084</v>
      </c>
      <c r="CD25">
        <v>1.8704</v>
      </c>
      <c r="CE25">
        <v>1.87244</v>
      </c>
      <c r="CF25">
        <v>1.86964</v>
      </c>
      <c r="CG25">
        <v>1.87923</v>
      </c>
      <c r="CH25">
        <v>1.87601</v>
      </c>
      <c r="CI25">
        <v>1.87152</v>
      </c>
      <c r="CJ25" t="s">
        <v>222</v>
      </c>
      <c r="CK25" t="s">
        <v>19</v>
      </c>
      <c r="CL25" t="s">
        <v>19</v>
      </c>
      <c r="CM25" t="s">
        <v>19</v>
      </c>
      <c r="CN25" t="s">
        <v>223</v>
      </c>
      <c r="CO25" t="s">
        <v>224</v>
      </c>
      <c r="CP25" t="s">
        <v>225</v>
      </c>
      <c r="CQ25" t="s">
        <v>225</v>
      </c>
      <c r="CR25" t="s">
        <v>225</v>
      </c>
      <c r="CS25" t="s">
        <v>225</v>
      </c>
      <c r="CT25">
        <v>0</v>
      </c>
      <c r="CU25">
        <v>100</v>
      </c>
      <c r="CV25">
        <v>100</v>
      </c>
      <c r="CW25">
        <v>10.77</v>
      </c>
      <c r="CX25">
        <v>0.405</v>
      </c>
      <c r="CY25">
        <v>2</v>
      </c>
      <c r="CZ25">
        <v>481.927</v>
      </c>
      <c r="DA25">
        <v>493.299</v>
      </c>
      <c r="DB25">
        <v>30.8601</v>
      </c>
      <c r="DC25">
        <v>31.2457</v>
      </c>
      <c r="DD25">
        <v>30.0006</v>
      </c>
      <c r="DE25">
        <v>31.0236</v>
      </c>
      <c r="DF25">
        <v>31.0106</v>
      </c>
      <c r="DG25">
        <v>19.4985</v>
      </c>
      <c r="DH25">
        <v>30.7607</v>
      </c>
      <c r="DI25">
        <v>49.4596</v>
      </c>
      <c r="DJ25">
        <v>-999.9</v>
      </c>
      <c r="DK25">
        <v>400</v>
      </c>
      <c r="DL25">
        <v>20</v>
      </c>
      <c r="DM25">
        <v>101.692</v>
      </c>
      <c r="DN25">
        <v>101.122</v>
      </c>
    </row>
    <row r="26" spans="1:118">
      <c r="A26">
        <v>10</v>
      </c>
      <c r="B26">
        <v>1534448086.5</v>
      </c>
      <c r="C26">
        <v>1946.70000004768</v>
      </c>
      <c r="D26" t="s">
        <v>245</v>
      </c>
      <c r="E26" t="s">
        <v>246</v>
      </c>
      <c r="F26" t="s">
        <v>217</v>
      </c>
      <c r="G26" t="s">
        <v>218</v>
      </c>
      <c r="H26">
        <v>1534448078.50968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J26*AQ26*100.0/(AL26*BE26),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J26*AQ26*100.0/(AL26*BE26),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0.0193930835942974</v>
      </c>
      <c r="AF26">
        <v>-0.43490315791601</v>
      </c>
      <c r="AG26">
        <v>4.71967704346672</v>
      </c>
      <c r="AH26">
        <v>17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MAX(0,($B$13+$C$13*BE26)/(1+$D$13*BE26)*AZ26/(BB26+273)*$E$13)</f>
        <v>0</v>
      </c>
      <c r="AM26">
        <f>$B$11*BF26+$C$11*BG26</f>
        <v>0</v>
      </c>
      <c r="AN26">
        <f>AM26*AO26</f>
        <v>0</v>
      </c>
      <c r="AO26">
        <f>($B$11*$D$9+$C$11*$D$9)/($B$11+$C$11)</f>
        <v>0</v>
      </c>
      <c r="AP26">
        <f>($B$11*$K$9+$C$11*$K$9)/($B$11+$C$11)</f>
        <v>0</v>
      </c>
      <c r="AQ26">
        <v>9</v>
      </c>
      <c r="AR26">
        <v>0.5</v>
      </c>
      <c r="AS26" t="s">
        <v>219</v>
      </c>
      <c r="AT26">
        <v>1534448078.50968</v>
      </c>
      <c r="AU26">
        <v>363.898516129032</v>
      </c>
      <c r="AV26">
        <v>399.968064516129</v>
      </c>
      <c r="AW26">
        <v>30.0862161290323</v>
      </c>
      <c r="AX26">
        <v>19.9345838709677</v>
      </c>
      <c r="AY26">
        <v>500.009709677419</v>
      </c>
      <c r="AZ26">
        <v>98.6606225806452</v>
      </c>
      <c r="BA26">
        <v>0.100020777419355</v>
      </c>
      <c r="BB26">
        <v>31.6209774193548</v>
      </c>
      <c r="BC26">
        <v>32.5520870967742</v>
      </c>
      <c r="BD26">
        <v>999.9</v>
      </c>
      <c r="BE26">
        <v>10004.0322580645</v>
      </c>
      <c r="BF26">
        <v>1813.5364516129</v>
      </c>
      <c r="BG26">
        <v>2029.79903225806</v>
      </c>
      <c r="BH26">
        <v>1534447783.5</v>
      </c>
      <c r="BI26" t="s">
        <v>244</v>
      </c>
      <c r="BJ26">
        <v>4</v>
      </c>
      <c r="BK26">
        <v>10.77</v>
      </c>
      <c r="BL26">
        <v>0.405</v>
      </c>
      <c r="BM26">
        <v>391</v>
      </c>
      <c r="BN26">
        <v>20</v>
      </c>
      <c r="BO26">
        <v>0.41</v>
      </c>
      <c r="BP26">
        <v>0.19</v>
      </c>
      <c r="BQ26">
        <v>-36.0057452380952</v>
      </c>
      <c r="BR26">
        <v>-1.35000727351232</v>
      </c>
      <c r="BS26">
        <v>0.161979268518243</v>
      </c>
      <c r="BT26">
        <v>0</v>
      </c>
      <c r="BU26">
        <v>10.0734788095238</v>
      </c>
      <c r="BV26">
        <v>1.35052602210485</v>
      </c>
      <c r="BW26">
        <v>0.139552322807482</v>
      </c>
      <c r="BX26">
        <v>0</v>
      </c>
      <c r="BY26">
        <v>0</v>
      </c>
      <c r="BZ26">
        <v>2</v>
      </c>
      <c r="CA26" t="s">
        <v>221</v>
      </c>
      <c r="CB26">
        <v>1.87406</v>
      </c>
      <c r="CC26">
        <v>1.87082</v>
      </c>
      <c r="CD26">
        <v>1.87035</v>
      </c>
      <c r="CE26">
        <v>1.87242</v>
      </c>
      <c r="CF26">
        <v>1.86962</v>
      </c>
      <c r="CG26">
        <v>1.87924</v>
      </c>
      <c r="CH26">
        <v>1.87598</v>
      </c>
      <c r="CI26">
        <v>1.8715</v>
      </c>
      <c r="CJ26" t="s">
        <v>222</v>
      </c>
      <c r="CK26" t="s">
        <v>19</v>
      </c>
      <c r="CL26" t="s">
        <v>19</v>
      </c>
      <c r="CM26" t="s">
        <v>19</v>
      </c>
      <c r="CN26" t="s">
        <v>223</v>
      </c>
      <c r="CO26" t="s">
        <v>224</v>
      </c>
      <c r="CP26" t="s">
        <v>225</v>
      </c>
      <c r="CQ26" t="s">
        <v>225</v>
      </c>
      <c r="CR26" t="s">
        <v>225</v>
      </c>
      <c r="CS26" t="s">
        <v>225</v>
      </c>
      <c r="CT26">
        <v>0</v>
      </c>
      <c r="CU26">
        <v>100</v>
      </c>
      <c r="CV26">
        <v>100</v>
      </c>
      <c r="CW26">
        <v>10.77</v>
      </c>
      <c r="CX26">
        <v>0.405</v>
      </c>
      <c r="CY26">
        <v>2</v>
      </c>
      <c r="CZ26">
        <v>478.303</v>
      </c>
      <c r="DA26">
        <v>490.817</v>
      </c>
      <c r="DB26">
        <v>30.9936</v>
      </c>
      <c r="DC26">
        <v>31.4702</v>
      </c>
      <c r="DD26">
        <v>30.0007</v>
      </c>
      <c r="DE26">
        <v>31.2254</v>
      </c>
      <c r="DF26">
        <v>31.2111</v>
      </c>
      <c r="DG26">
        <v>19.5279</v>
      </c>
      <c r="DH26">
        <v>29.6088</v>
      </c>
      <c r="DI26">
        <v>46.0649</v>
      </c>
      <c r="DJ26">
        <v>-999.9</v>
      </c>
      <c r="DK26">
        <v>400</v>
      </c>
      <c r="DL26">
        <v>20</v>
      </c>
      <c r="DM26">
        <v>101.651</v>
      </c>
      <c r="DN26">
        <v>101.093</v>
      </c>
    </row>
    <row r="27" spans="1:118">
      <c r="A27">
        <v>11</v>
      </c>
      <c r="B27">
        <v>1534448159.5</v>
      </c>
      <c r="C27">
        <v>2019.70000004768</v>
      </c>
      <c r="D27" t="s">
        <v>247</v>
      </c>
      <c r="E27" t="s">
        <v>248</v>
      </c>
      <c r="F27" t="s">
        <v>217</v>
      </c>
      <c r="G27" t="s">
        <v>218</v>
      </c>
      <c r="H27">
        <v>1534448151.50323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J27*AQ27*100.0/(AL27*BE27),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J27*AQ27*100.0/(AL27*BE27),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0.0194002280486252</v>
      </c>
      <c r="AF27">
        <v>-0.435063377188701</v>
      </c>
      <c r="AG27">
        <v>4.72109887108761</v>
      </c>
      <c r="AH27">
        <v>9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MAX(0,($B$13+$C$13*BE27)/(1+$D$13*BE27)*AZ27/(BB27+273)*$E$13)</f>
        <v>0</v>
      </c>
      <c r="AM27">
        <f>$B$11*BF27+$C$11*BG27</f>
        <v>0</v>
      </c>
      <c r="AN27">
        <f>AM27*AO27</f>
        <v>0</v>
      </c>
      <c r="AO27">
        <f>($B$11*$D$9+$C$11*$D$9)/($B$11+$C$11)</f>
        <v>0</v>
      </c>
      <c r="AP27">
        <f>($B$11*$K$9+$C$11*$K$9)/($B$11+$C$11)</f>
        <v>0</v>
      </c>
      <c r="AQ27">
        <v>9</v>
      </c>
      <c r="AR27">
        <v>0.5</v>
      </c>
      <c r="AS27" t="s">
        <v>219</v>
      </c>
      <c r="AT27">
        <v>1534448151.50323</v>
      </c>
      <c r="AU27">
        <v>366.286161290323</v>
      </c>
      <c r="AV27">
        <v>399.993064516129</v>
      </c>
      <c r="AW27">
        <v>28.9970387096774</v>
      </c>
      <c r="AX27">
        <v>19.8893451612903</v>
      </c>
      <c r="AY27">
        <v>499.998</v>
      </c>
      <c r="AZ27">
        <v>98.6554903225806</v>
      </c>
      <c r="BA27">
        <v>0.0999772967741935</v>
      </c>
      <c r="BB27">
        <v>31.6233935483871</v>
      </c>
      <c r="BC27">
        <v>32.7124064516129</v>
      </c>
      <c r="BD27">
        <v>999.9</v>
      </c>
      <c r="BE27">
        <v>10008.2383870968</v>
      </c>
      <c r="BF27">
        <v>1814.91548387097</v>
      </c>
      <c r="BG27">
        <v>2026.13</v>
      </c>
      <c r="BH27">
        <v>1534447783.5</v>
      </c>
      <c r="BI27" t="s">
        <v>244</v>
      </c>
      <c r="BJ27">
        <v>4</v>
      </c>
      <c r="BK27">
        <v>10.77</v>
      </c>
      <c r="BL27">
        <v>0.405</v>
      </c>
      <c r="BM27">
        <v>391</v>
      </c>
      <c r="BN27">
        <v>20</v>
      </c>
      <c r="BO27">
        <v>0.41</v>
      </c>
      <c r="BP27">
        <v>0.19</v>
      </c>
      <c r="BQ27">
        <v>-33.586269047619</v>
      </c>
      <c r="BR27">
        <v>-1.94585641607849</v>
      </c>
      <c r="BS27">
        <v>0.208526891594683</v>
      </c>
      <c r="BT27">
        <v>0</v>
      </c>
      <c r="BU27">
        <v>8.95289833333333</v>
      </c>
      <c r="BV27">
        <v>2.52042334390568</v>
      </c>
      <c r="BW27">
        <v>0.26813924998134</v>
      </c>
      <c r="BX27">
        <v>0</v>
      </c>
      <c r="BY27">
        <v>0</v>
      </c>
      <c r="BZ27">
        <v>2</v>
      </c>
      <c r="CA27" t="s">
        <v>221</v>
      </c>
      <c r="CB27">
        <v>1.87405</v>
      </c>
      <c r="CC27">
        <v>1.87084</v>
      </c>
      <c r="CD27">
        <v>1.87038</v>
      </c>
      <c r="CE27">
        <v>1.87242</v>
      </c>
      <c r="CF27">
        <v>1.86965</v>
      </c>
      <c r="CG27">
        <v>1.87925</v>
      </c>
      <c r="CH27">
        <v>1.87599</v>
      </c>
      <c r="CI27">
        <v>1.87151</v>
      </c>
      <c r="CJ27" t="s">
        <v>222</v>
      </c>
      <c r="CK27" t="s">
        <v>19</v>
      </c>
      <c r="CL27" t="s">
        <v>19</v>
      </c>
      <c r="CM27" t="s">
        <v>19</v>
      </c>
      <c r="CN27" t="s">
        <v>223</v>
      </c>
      <c r="CO27" t="s">
        <v>224</v>
      </c>
      <c r="CP27" t="s">
        <v>225</v>
      </c>
      <c r="CQ27" t="s">
        <v>225</v>
      </c>
      <c r="CR27" t="s">
        <v>225</v>
      </c>
      <c r="CS27" t="s">
        <v>225</v>
      </c>
      <c r="CT27">
        <v>0</v>
      </c>
      <c r="CU27">
        <v>100</v>
      </c>
      <c r="CV27">
        <v>100</v>
      </c>
      <c r="CW27">
        <v>10.77</v>
      </c>
      <c r="CX27">
        <v>0.405</v>
      </c>
      <c r="CY27">
        <v>2</v>
      </c>
      <c r="CZ27">
        <v>489.231</v>
      </c>
      <c r="DA27">
        <v>489.824</v>
      </c>
      <c r="DB27">
        <v>31.1309</v>
      </c>
      <c r="DC27">
        <v>31.6129</v>
      </c>
      <c r="DD27">
        <v>30.0007</v>
      </c>
      <c r="DE27">
        <v>31.3529</v>
      </c>
      <c r="DF27">
        <v>31.3362</v>
      </c>
      <c r="DG27">
        <v>19.5455</v>
      </c>
      <c r="DH27">
        <v>27.9055</v>
      </c>
      <c r="DI27">
        <v>44.5605</v>
      </c>
      <c r="DJ27">
        <v>-999.9</v>
      </c>
      <c r="DK27">
        <v>400</v>
      </c>
      <c r="DL27">
        <v>20</v>
      </c>
      <c r="DM27">
        <v>101.63</v>
      </c>
      <c r="DN27">
        <v>101.075</v>
      </c>
    </row>
    <row r="28" spans="1:118">
      <c r="A28">
        <v>12</v>
      </c>
      <c r="B28">
        <v>1534448335.6</v>
      </c>
      <c r="C28">
        <v>2195.79999995232</v>
      </c>
      <c r="D28" t="s">
        <v>249</v>
      </c>
      <c r="E28" t="s">
        <v>250</v>
      </c>
      <c r="F28" t="s">
        <v>217</v>
      </c>
      <c r="G28" t="s">
        <v>218</v>
      </c>
      <c r="H28">
        <v>1534448327.57097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J28*AQ28*100.0/(AL28*BE28),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J28*AQ28*100.0/(AL28*BE28),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0.0193783157159129</v>
      </c>
      <c r="AF28">
        <v>-0.434571978147001</v>
      </c>
      <c r="AG28">
        <v>4.71673775796524</v>
      </c>
      <c r="AH28">
        <v>13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MAX(0,($B$13+$C$13*BE28)/(1+$D$13*BE28)*AZ28/(BB28+273)*$E$13)</f>
        <v>0</v>
      </c>
      <c r="AM28">
        <f>$B$11*BF28+$C$11*BG28</f>
        <v>0</v>
      </c>
      <c r="AN28">
        <f>AM28*AO28</f>
        <v>0</v>
      </c>
      <c r="AO28">
        <f>($B$11*$D$9+$C$11*$D$9)/($B$11+$C$11)</f>
        <v>0</v>
      </c>
      <c r="AP28">
        <f>($B$11*$K$9+$C$11*$K$9)/($B$11+$C$11)</f>
        <v>0</v>
      </c>
      <c r="AQ28">
        <v>9</v>
      </c>
      <c r="AR28">
        <v>0.5</v>
      </c>
      <c r="AS28" t="s">
        <v>219</v>
      </c>
      <c r="AT28">
        <v>1534448327.57097</v>
      </c>
      <c r="AU28">
        <v>376.141580645161</v>
      </c>
      <c r="AV28">
        <v>399.95435483871</v>
      </c>
      <c r="AW28">
        <v>28.3165032258065</v>
      </c>
      <c r="AX28">
        <v>19.9340741935484</v>
      </c>
      <c r="AY28">
        <v>499.998677419355</v>
      </c>
      <c r="AZ28">
        <v>98.6554935483871</v>
      </c>
      <c r="BA28">
        <v>0.0999321193548387</v>
      </c>
      <c r="BB28">
        <v>32.0876935483871</v>
      </c>
      <c r="BC28">
        <v>33.1303258064516</v>
      </c>
      <c r="BD28">
        <v>999.9</v>
      </c>
      <c r="BE28">
        <v>9996.93387096774</v>
      </c>
      <c r="BF28">
        <v>1774.33580645161</v>
      </c>
      <c r="BG28">
        <v>1975.65419354839</v>
      </c>
      <c r="BH28">
        <v>1534447783.5</v>
      </c>
      <c r="BI28" t="s">
        <v>244</v>
      </c>
      <c r="BJ28">
        <v>4</v>
      </c>
      <c r="BK28">
        <v>10.77</v>
      </c>
      <c r="BL28">
        <v>0.405</v>
      </c>
      <c r="BM28">
        <v>391</v>
      </c>
      <c r="BN28">
        <v>20</v>
      </c>
      <c r="BO28">
        <v>0.41</v>
      </c>
      <c r="BP28">
        <v>0.19</v>
      </c>
      <c r="BQ28">
        <v>-23.8553166666667</v>
      </c>
      <c r="BR28">
        <v>0.794472233608518</v>
      </c>
      <c r="BS28">
        <v>0.0996027847111827</v>
      </c>
      <c r="BT28">
        <v>0</v>
      </c>
      <c r="BU28">
        <v>8.34226261904762</v>
      </c>
      <c r="BV28">
        <v>0.842920990031152</v>
      </c>
      <c r="BW28">
        <v>0.0866508351307411</v>
      </c>
      <c r="BX28">
        <v>0</v>
      </c>
      <c r="BY28">
        <v>0</v>
      </c>
      <c r="BZ28">
        <v>2</v>
      </c>
      <c r="CA28" t="s">
        <v>221</v>
      </c>
      <c r="CB28">
        <v>1.87408</v>
      </c>
      <c r="CC28">
        <v>1.87088</v>
      </c>
      <c r="CD28">
        <v>1.87041</v>
      </c>
      <c r="CE28">
        <v>1.87242</v>
      </c>
      <c r="CF28">
        <v>1.86967</v>
      </c>
      <c r="CG28">
        <v>1.87924</v>
      </c>
      <c r="CH28">
        <v>1.87602</v>
      </c>
      <c r="CI28">
        <v>1.8715</v>
      </c>
      <c r="CJ28" t="s">
        <v>222</v>
      </c>
      <c r="CK28" t="s">
        <v>19</v>
      </c>
      <c r="CL28" t="s">
        <v>19</v>
      </c>
      <c r="CM28" t="s">
        <v>19</v>
      </c>
      <c r="CN28" t="s">
        <v>223</v>
      </c>
      <c r="CO28" t="s">
        <v>224</v>
      </c>
      <c r="CP28" t="s">
        <v>225</v>
      </c>
      <c r="CQ28" t="s">
        <v>225</v>
      </c>
      <c r="CR28" t="s">
        <v>225</v>
      </c>
      <c r="CS28" t="s">
        <v>225</v>
      </c>
      <c r="CT28">
        <v>0</v>
      </c>
      <c r="CU28">
        <v>100</v>
      </c>
      <c r="CV28">
        <v>100</v>
      </c>
      <c r="CW28">
        <v>10.77</v>
      </c>
      <c r="CX28">
        <v>0.405</v>
      </c>
      <c r="CY28">
        <v>2</v>
      </c>
      <c r="CZ28">
        <v>483.879</v>
      </c>
      <c r="DA28">
        <v>487.854</v>
      </c>
      <c r="DB28">
        <v>31.423</v>
      </c>
      <c r="DC28">
        <v>31.9651</v>
      </c>
      <c r="DD28">
        <v>30.0011</v>
      </c>
      <c r="DE28">
        <v>31.7013</v>
      </c>
      <c r="DF28">
        <v>31.6935</v>
      </c>
      <c r="DG28">
        <v>19.5861</v>
      </c>
      <c r="DH28">
        <v>26.8112</v>
      </c>
      <c r="DI28">
        <v>41.1905</v>
      </c>
      <c r="DJ28">
        <v>-999.9</v>
      </c>
      <c r="DK28">
        <v>400</v>
      </c>
      <c r="DL28">
        <v>20</v>
      </c>
      <c r="DM28">
        <v>101.574</v>
      </c>
      <c r="DN28">
        <v>101.018</v>
      </c>
    </row>
    <row r="29" spans="1:118">
      <c r="A29">
        <v>13</v>
      </c>
      <c r="B29">
        <v>1534448437.1</v>
      </c>
      <c r="C29">
        <v>2297.29999995232</v>
      </c>
      <c r="D29" t="s">
        <v>251</v>
      </c>
      <c r="E29" t="s">
        <v>252</v>
      </c>
      <c r="F29" t="s">
        <v>217</v>
      </c>
      <c r="G29" t="s">
        <v>218</v>
      </c>
      <c r="H29">
        <v>1534448429.1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J29*AQ29*100.0/(AL29*BE29),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J29*AQ29*100.0/(AL29*BE29),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0.0193958843277937</v>
      </c>
      <c r="AF29">
        <v>-0.434965966279418</v>
      </c>
      <c r="AG29">
        <v>4.7202344329162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MAX(0,($B$13+$C$13*BE29)/(1+$D$13*BE29)*AZ29/(BB29+273)*$E$13)</f>
        <v>0</v>
      </c>
      <c r="AM29">
        <f>$B$11*BF29+$C$11*BG29</f>
        <v>0</v>
      </c>
      <c r="AN29">
        <f>AM29*AO29</f>
        <v>0</v>
      </c>
      <c r="AO29">
        <f>($B$11*$D$9+$C$11*$D$9)/($B$11+$C$11)</f>
        <v>0</v>
      </c>
      <c r="AP29">
        <f>($B$11*$K$9+$C$11*$K$9)/($B$11+$C$11)</f>
        <v>0</v>
      </c>
      <c r="AQ29">
        <v>9</v>
      </c>
      <c r="AR29">
        <v>0.5</v>
      </c>
      <c r="AS29" t="s">
        <v>219</v>
      </c>
      <c r="AT29">
        <v>1534448429.1</v>
      </c>
      <c r="AU29">
        <v>371.855774193548</v>
      </c>
      <c r="AV29">
        <v>399.965677419355</v>
      </c>
      <c r="AW29">
        <v>28.1331193548387</v>
      </c>
      <c r="AX29">
        <v>19.9496774193548</v>
      </c>
      <c r="AY29">
        <v>500.028677419355</v>
      </c>
      <c r="AZ29">
        <v>98.659664516129</v>
      </c>
      <c r="BA29">
        <v>0.100010680645161</v>
      </c>
      <c r="BB29">
        <v>32.530035483871</v>
      </c>
      <c r="BC29">
        <v>33.860864516129</v>
      </c>
      <c r="BD29">
        <v>999.9</v>
      </c>
      <c r="BE29">
        <v>10005.5741935484</v>
      </c>
      <c r="BF29">
        <v>1785.91677419355</v>
      </c>
      <c r="BG29">
        <v>2002.97967741935</v>
      </c>
      <c r="BH29">
        <v>1534447783.5</v>
      </c>
      <c r="BI29" t="s">
        <v>244</v>
      </c>
      <c r="BJ29">
        <v>4</v>
      </c>
      <c r="BK29">
        <v>10.77</v>
      </c>
      <c r="BL29">
        <v>0.405</v>
      </c>
      <c r="BM29">
        <v>391</v>
      </c>
      <c r="BN29">
        <v>20</v>
      </c>
      <c r="BO29">
        <v>0.41</v>
      </c>
      <c r="BP29">
        <v>0.19</v>
      </c>
      <c r="BQ29">
        <v>-28.1001071428571</v>
      </c>
      <c r="BR29">
        <v>-0.278930718742405</v>
      </c>
      <c r="BS29">
        <v>0.0457295486053192</v>
      </c>
      <c r="BT29">
        <v>0</v>
      </c>
      <c r="BU29">
        <v>8.13588642857143</v>
      </c>
      <c r="BV29">
        <v>0.908977586905425</v>
      </c>
      <c r="BW29">
        <v>0.0921654540647372</v>
      </c>
      <c r="BX29">
        <v>0</v>
      </c>
      <c r="BY29">
        <v>0</v>
      </c>
      <c r="BZ29">
        <v>2</v>
      </c>
      <c r="CA29" t="s">
        <v>221</v>
      </c>
      <c r="CB29">
        <v>1.87408</v>
      </c>
      <c r="CC29">
        <v>1.87088</v>
      </c>
      <c r="CD29">
        <v>1.87042</v>
      </c>
      <c r="CE29">
        <v>1.87244</v>
      </c>
      <c r="CF29">
        <v>1.86966</v>
      </c>
      <c r="CG29">
        <v>1.87927</v>
      </c>
      <c r="CH29">
        <v>1.87605</v>
      </c>
      <c r="CI29">
        <v>1.8715</v>
      </c>
      <c r="CJ29" t="s">
        <v>222</v>
      </c>
      <c r="CK29" t="s">
        <v>19</v>
      </c>
      <c r="CL29" t="s">
        <v>19</v>
      </c>
      <c r="CM29" t="s">
        <v>19</v>
      </c>
      <c r="CN29" t="s">
        <v>223</v>
      </c>
      <c r="CO29" t="s">
        <v>224</v>
      </c>
      <c r="CP29" t="s">
        <v>225</v>
      </c>
      <c r="CQ29" t="s">
        <v>225</v>
      </c>
      <c r="CR29" t="s">
        <v>225</v>
      </c>
      <c r="CS29" t="s">
        <v>225</v>
      </c>
      <c r="CT29">
        <v>0</v>
      </c>
      <c r="CU29">
        <v>100</v>
      </c>
      <c r="CV29">
        <v>100</v>
      </c>
      <c r="CW29">
        <v>10.77</v>
      </c>
      <c r="CX29">
        <v>0.405</v>
      </c>
      <c r="CY29">
        <v>2</v>
      </c>
      <c r="CZ29">
        <v>491.223</v>
      </c>
      <c r="DA29">
        <v>486.486</v>
      </c>
      <c r="DB29">
        <v>31.7397</v>
      </c>
      <c r="DC29">
        <v>32.2518</v>
      </c>
      <c r="DD29">
        <v>30.0009</v>
      </c>
      <c r="DE29">
        <v>31.9459</v>
      </c>
      <c r="DF29">
        <v>31.9293</v>
      </c>
      <c r="DG29">
        <v>19.6031</v>
      </c>
      <c r="DH29">
        <v>26.2653</v>
      </c>
      <c r="DI29">
        <v>39.3198</v>
      </c>
      <c r="DJ29">
        <v>-999.9</v>
      </c>
      <c r="DK29">
        <v>400</v>
      </c>
      <c r="DL29">
        <v>20</v>
      </c>
      <c r="DM29">
        <v>101.526</v>
      </c>
      <c r="DN29">
        <v>100.982</v>
      </c>
    </row>
    <row r="30" spans="1:118">
      <c r="A30">
        <v>14</v>
      </c>
      <c r="B30">
        <v>1534449853.2</v>
      </c>
      <c r="C30">
        <v>3713.40000009537</v>
      </c>
      <c r="D30" t="s">
        <v>253</v>
      </c>
      <c r="E30" t="s">
        <v>254</v>
      </c>
      <c r="F30" t="s">
        <v>217</v>
      </c>
      <c r="G30" t="s">
        <v>218</v>
      </c>
      <c r="H30">
        <v>1534449845.2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J30*AQ30*100.0/(AL30*BE30),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J30*AQ30*100.0/(AL30*BE30),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0.0193811941374386</v>
      </c>
      <c r="AF30">
        <v>-0.43463652871758</v>
      </c>
      <c r="AG30">
        <v>4.7173106897261</v>
      </c>
      <c r="AH30">
        <v>43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MAX(0,($B$13+$C$13*BE30)/(1+$D$13*BE30)*AZ30/(BB30+273)*$E$13)</f>
        <v>0</v>
      </c>
      <c r="AM30">
        <f>$B$11*BF30+$C$11*BG30</f>
        <v>0</v>
      </c>
      <c r="AN30">
        <f>AM30*AO30</f>
        <v>0</v>
      </c>
      <c r="AO30">
        <f>($B$11*$D$9+$C$11*$D$9)/($B$11+$C$11)</f>
        <v>0</v>
      </c>
      <c r="AP30">
        <f>($B$11*$K$9+$C$11*$K$9)/($B$11+$C$11)</f>
        <v>0</v>
      </c>
      <c r="AQ30">
        <v>9</v>
      </c>
      <c r="AR30">
        <v>0.5</v>
      </c>
      <c r="AS30" t="s">
        <v>219</v>
      </c>
      <c r="AT30">
        <v>1534449845.2</v>
      </c>
      <c r="AU30">
        <v>372.543806451613</v>
      </c>
      <c r="AV30">
        <v>399.912193548387</v>
      </c>
      <c r="AW30">
        <v>27.1243</v>
      </c>
      <c r="AX30">
        <v>19.9199419354839</v>
      </c>
      <c r="AY30">
        <v>500.016193548387</v>
      </c>
      <c r="AZ30">
        <v>98.6594032258065</v>
      </c>
      <c r="BA30">
        <v>0.100038325806452</v>
      </c>
      <c r="BB30">
        <v>32.1805161290323</v>
      </c>
      <c r="BC30">
        <v>33.6943483870968</v>
      </c>
      <c r="BD30">
        <v>999.9</v>
      </c>
      <c r="BE30">
        <v>9998.02258064516</v>
      </c>
      <c r="BF30">
        <v>1797.1035483871</v>
      </c>
      <c r="BG30">
        <v>1988.37548387097</v>
      </c>
      <c r="BH30">
        <v>1534449751.2</v>
      </c>
      <c r="BI30" t="s">
        <v>255</v>
      </c>
      <c r="BJ30">
        <v>5</v>
      </c>
      <c r="BK30">
        <v>10.956</v>
      </c>
      <c r="BL30">
        <v>0.369</v>
      </c>
      <c r="BM30">
        <v>400</v>
      </c>
      <c r="BN30">
        <v>20</v>
      </c>
      <c r="BO30">
        <v>0.25</v>
      </c>
      <c r="BP30">
        <v>0.18</v>
      </c>
      <c r="BQ30">
        <v>-27.3471714285714</v>
      </c>
      <c r="BR30">
        <v>-0.524868973340783</v>
      </c>
      <c r="BS30">
        <v>0.077932758824253</v>
      </c>
      <c r="BT30">
        <v>0</v>
      </c>
      <c r="BU30">
        <v>7.15339928571428</v>
      </c>
      <c r="BV30">
        <v>0.863543278502458</v>
      </c>
      <c r="BW30">
        <v>0.0889545384530466</v>
      </c>
      <c r="BX30">
        <v>0</v>
      </c>
      <c r="BY30">
        <v>0</v>
      </c>
      <c r="BZ30">
        <v>2</v>
      </c>
      <c r="CA30" t="s">
        <v>221</v>
      </c>
      <c r="CB30">
        <v>1.87407</v>
      </c>
      <c r="CC30">
        <v>1.87088</v>
      </c>
      <c r="CD30">
        <v>1.87043</v>
      </c>
      <c r="CE30">
        <v>1.87243</v>
      </c>
      <c r="CF30">
        <v>1.86964</v>
      </c>
      <c r="CG30">
        <v>1.87925</v>
      </c>
      <c r="CH30">
        <v>1.87606</v>
      </c>
      <c r="CI30">
        <v>1.87151</v>
      </c>
      <c r="CJ30" t="s">
        <v>222</v>
      </c>
      <c r="CK30" t="s">
        <v>19</v>
      </c>
      <c r="CL30" t="s">
        <v>19</v>
      </c>
      <c r="CM30" t="s">
        <v>19</v>
      </c>
      <c r="CN30" t="s">
        <v>223</v>
      </c>
      <c r="CO30" t="s">
        <v>224</v>
      </c>
      <c r="CP30" t="s">
        <v>225</v>
      </c>
      <c r="CQ30" t="s">
        <v>225</v>
      </c>
      <c r="CR30" t="s">
        <v>225</v>
      </c>
      <c r="CS30" t="s">
        <v>225</v>
      </c>
      <c r="CT30">
        <v>0</v>
      </c>
      <c r="CU30">
        <v>100</v>
      </c>
      <c r="CV30">
        <v>100</v>
      </c>
      <c r="CW30">
        <v>10.956</v>
      </c>
      <c r="CX30">
        <v>0.369</v>
      </c>
      <c r="CY30">
        <v>2</v>
      </c>
      <c r="CZ30">
        <v>446.129</v>
      </c>
      <c r="DA30">
        <v>478.798</v>
      </c>
      <c r="DB30">
        <v>31.7129</v>
      </c>
      <c r="DC30">
        <v>33.3323</v>
      </c>
      <c r="DD30">
        <v>30</v>
      </c>
      <c r="DE30">
        <v>33.1414</v>
      </c>
      <c r="DF30">
        <v>33.1177</v>
      </c>
      <c r="DG30">
        <v>19.5398</v>
      </c>
      <c r="DH30">
        <v>26.9896</v>
      </c>
      <c r="DI30">
        <v>32.2212</v>
      </c>
      <c r="DJ30">
        <v>-999.9</v>
      </c>
      <c r="DK30">
        <v>400</v>
      </c>
      <c r="DL30">
        <v>20</v>
      </c>
      <c r="DM30">
        <v>101.34</v>
      </c>
      <c r="DN30">
        <v>100.833</v>
      </c>
    </row>
    <row r="31" spans="1:118">
      <c r="A31">
        <v>15</v>
      </c>
      <c r="B31">
        <v>1534450123.2</v>
      </c>
      <c r="C31">
        <v>3983.40000009537</v>
      </c>
      <c r="D31" t="s">
        <v>256</v>
      </c>
      <c r="E31" t="s">
        <v>257</v>
      </c>
      <c r="F31" t="s">
        <v>217</v>
      </c>
      <c r="G31" t="s">
        <v>218</v>
      </c>
      <c r="H31">
        <v>1534450115.2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J31*AQ31*100.0/(AL31*BE31),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J31*AQ31*100.0/(AL31*BE31),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0.0193709518227749</v>
      </c>
      <c r="AF31">
        <v>-0.434406837808966</v>
      </c>
      <c r="AG31">
        <v>4.71527194898144</v>
      </c>
      <c r="AH31">
        <v>83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MAX(0,($B$13+$C$13*BE31)/(1+$D$13*BE31)*AZ31/(BB31+273)*$E$13)</f>
        <v>0</v>
      </c>
      <c r="AM31">
        <f>$B$11*BF31+$C$11*BG31</f>
        <v>0</v>
      </c>
      <c r="AN31">
        <f>AM31*AO31</f>
        <v>0</v>
      </c>
      <c r="AO31">
        <f>($B$11*$D$9+$C$11*$D$9)/($B$11+$C$11)</f>
        <v>0</v>
      </c>
      <c r="AP31">
        <f>($B$11*$K$9+$C$11*$K$9)/($B$11+$C$11)</f>
        <v>0</v>
      </c>
      <c r="AQ31">
        <v>9</v>
      </c>
      <c r="AR31">
        <v>0.5</v>
      </c>
      <c r="AS31" t="s">
        <v>219</v>
      </c>
      <c r="AT31">
        <v>1534450115.2</v>
      </c>
      <c r="AU31">
        <v>382.465483870968</v>
      </c>
      <c r="AV31">
        <v>399.932032258065</v>
      </c>
      <c r="AW31">
        <v>25.7659935483871</v>
      </c>
      <c r="AX31">
        <v>19.9184387096774</v>
      </c>
      <c r="AY31">
        <v>500.035903225806</v>
      </c>
      <c r="AZ31">
        <v>98.6526064516129</v>
      </c>
      <c r="BA31">
        <v>0.1001483</v>
      </c>
      <c r="BB31">
        <v>33.8039806451613</v>
      </c>
      <c r="BC31">
        <v>35.2463225806452</v>
      </c>
      <c r="BD31">
        <v>999.9</v>
      </c>
      <c r="BE31">
        <v>9993.42741935484</v>
      </c>
      <c r="BF31">
        <v>1800.92483870968</v>
      </c>
      <c r="BG31">
        <v>2027.36064516129</v>
      </c>
      <c r="BH31">
        <v>1534449751.2</v>
      </c>
      <c r="BI31" t="s">
        <v>255</v>
      </c>
      <c r="BJ31">
        <v>5</v>
      </c>
      <c r="BK31">
        <v>10.956</v>
      </c>
      <c r="BL31">
        <v>0.369</v>
      </c>
      <c r="BM31">
        <v>400</v>
      </c>
      <c r="BN31">
        <v>20</v>
      </c>
      <c r="BO31">
        <v>0.25</v>
      </c>
      <c r="BP31">
        <v>0.18</v>
      </c>
      <c r="BQ31">
        <v>-17.2967547619048</v>
      </c>
      <c r="BR31">
        <v>-3.09263657726282</v>
      </c>
      <c r="BS31">
        <v>0.314914039822495</v>
      </c>
      <c r="BT31">
        <v>0</v>
      </c>
      <c r="BU31">
        <v>5.65354761904762</v>
      </c>
      <c r="BV31">
        <v>3.34361714609841</v>
      </c>
      <c r="BW31">
        <v>0.345877523105462</v>
      </c>
      <c r="BX31">
        <v>0</v>
      </c>
      <c r="BY31">
        <v>0</v>
      </c>
      <c r="BZ31">
        <v>2</v>
      </c>
      <c r="CA31" t="s">
        <v>221</v>
      </c>
      <c r="CB31">
        <v>1.87408</v>
      </c>
      <c r="CC31">
        <v>1.87088</v>
      </c>
      <c r="CD31">
        <v>1.87042</v>
      </c>
      <c r="CE31">
        <v>1.87247</v>
      </c>
      <c r="CF31">
        <v>1.86966</v>
      </c>
      <c r="CG31">
        <v>1.87927</v>
      </c>
      <c r="CH31">
        <v>1.87607</v>
      </c>
      <c r="CI31">
        <v>1.87155</v>
      </c>
      <c r="CJ31" t="s">
        <v>222</v>
      </c>
      <c r="CK31" t="s">
        <v>19</v>
      </c>
      <c r="CL31" t="s">
        <v>19</v>
      </c>
      <c r="CM31" t="s">
        <v>19</v>
      </c>
      <c r="CN31" t="s">
        <v>223</v>
      </c>
      <c r="CO31" t="s">
        <v>224</v>
      </c>
      <c r="CP31" t="s">
        <v>225</v>
      </c>
      <c r="CQ31" t="s">
        <v>225</v>
      </c>
      <c r="CR31" t="s">
        <v>225</v>
      </c>
      <c r="CS31" t="s">
        <v>225</v>
      </c>
      <c r="CT31">
        <v>0</v>
      </c>
      <c r="CU31">
        <v>100</v>
      </c>
      <c r="CV31">
        <v>100</v>
      </c>
      <c r="CW31">
        <v>10.956</v>
      </c>
      <c r="CX31">
        <v>0.369</v>
      </c>
      <c r="CY31">
        <v>2</v>
      </c>
      <c r="CZ31">
        <v>396.255</v>
      </c>
      <c r="DA31">
        <v>478.257</v>
      </c>
      <c r="DB31">
        <v>32.6895</v>
      </c>
      <c r="DC31">
        <v>33.557</v>
      </c>
      <c r="DD31">
        <v>30.0005</v>
      </c>
      <c r="DE31">
        <v>33.3303</v>
      </c>
      <c r="DF31">
        <v>33.3106</v>
      </c>
      <c r="DG31">
        <v>19.6215</v>
      </c>
      <c r="DH31">
        <v>23.4015</v>
      </c>
      <c r="DI31">
        <v>28.1229</v>
      </c>
      <c r="DJ31">
        <v>-999.9</v>
      </c>
      <c r="DK31">
        <v>400</v>
      </c>
      <c r="DL31">
        <v>20</v>
      </c>
      <c r="DM31">
        <v>101.327</v>
      </c>
      <c r="DN31">
        <v>100.826</v>
      </c>
    </row>
    <row r="32" spans="1:118">
      <c r="A32">
        <v>16</v>
      </c>
      <c r="B32">
        <v>1534450348.2</v>
      </c>
      <c r="C32">
        <v>4208.40000009537</v>
      </c>
      <c r="D32" t="s">
        <v>258</v>
      </c>
      <c r="E32" t="s">
        <v>259</v>
      </c>
      <c r="F32" t="s">
        <v>217</v>
      </c>
      <c r="G32" t="s">
        <v>218</v>
      </c>
      <c r="H32">
        <v>1534450340.2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J32*AQ32*100.0/(AL32*BE32),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J32*AQ32*100.0/(AL32*BE32),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0.0193809893789352</v>
      </c>
      <c r="AF32">
        <v>-0.434631936868155</v>
      </c>
      <c r="AG32">
        <v>4.71726993435374</v>
      </c>
      <c r="AH32">
        <v>17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MAX(0,($B$13+$C$13*BE32)/(1+$D$13*BE32)*AZ32/(BB32+273)*$E$13)</f>
        <v>0</v>
      </c>
      <c r="AM32">
        <f>$B$11*BF32+$C$11*BG32</f>
        <v>0</v>
      </c>
      <c r="AN32">
        <f>AM32*AO32</f>
        <v>0</v>
      </c>
      <c r="AO32">
        <f>($B$11*$D$9+$C$11*$D$9)/($B$11+$C$11)</f>
        <v>0</v>
      </c>
      <c r="AP32">
        <f>($B$11*$K$9+$C$11*$K$9)/($B$11+$C$11)</f>
        <v>0</v>
      </c>
      <c r="AQ32">
        <v>9</v>
      </c>
      <c r="AR32">
        <v>0.5</v>
      </c>
      <c r="AS32" t="s">
        <v>219</v>
      </c>
      <c r="AT32">
        <v>1534450340.2</v>
      </c>
      <c r="AU32">
        <v>387.633096774194</v>
      </c>
      <c r="AV32">
        <v>399.989903225806</v>
      </c>
      <c r="AW32">
        <v>24.1925774193548</v>
      </c>
      <c r="AX32">
        <v>19.9396774193548</v>
      </c>
      <c r="AY32">
        <v>500.02135483871</v>
      </c>
      <c r="AZ32">
        <v>98.650435483871</v>
      </c>
      <c r="BA32">
        <v>0.099985764516129</v>
      </c>
      <c r="BB32">
        <v>33.999764516129</v>
      </c>
      <c r="BC32">
        <v>35.9788838709677</v>
      </c>
      <c r="BD32">
        <v>999.9</v>
      </c>
      <c r="BE32">
        <v>9998.82580645161</v>
      </c>
      <c r="BF32">
        <v>1833.61387096774</v>
      </c>
      <c r="BG32">
        <v>2042.2864516129</v>
      </c>
      <c r="BH32">
        <v>1534449751.2</v>
      </c>
      <c r="BI32" t="s">
        <v>255</v>
      </c>
      <c r="BJ32">
        <v>5</v>
      </c>
      <c r="BK32">
        <v>10.956</v>
      </c>
      <c r="BL32">
        <v>0.369</v>
      </c>
      <c r="BM32">
        <v>400</v>
      </c>
      <c r="BN32">
        <v>20</v>
      </c>
      <c r="BO32">
        <v>0.25</v>
      </c>
      <c r="BP32">
        <v>0.18</v>
      </c>
      <c r="BQ32">
        <v>-12.3679761904762</v>
      </c>
      <c r="BR32">
        <v>0.231264241147377</v>
      </c>
      <c r="BS32">
        <v>0.0358036032339643</v>
      </c>
      <c r="BT32">
        <v>0</v>
      </c>
      <c r="BU32">
        <v>4.25764452380952</v>
      </c>
      <c r="BV32">
        <v>-0.0783545255651864</v>
      </c>
      <c r="BW32">
        <v>0.00867797244323945</v>
      </c>
      <c r="BX32">
        <v>1</v>
      </c>
      <c r="BY32">
        <v>1</v>
      </c>
      <c r="BZ32">
        <v>2</v>
      </c>
      <c r="CA32" t="s">
        <v>233</v>
      </c>
      <c r="CB32">
        <v>1.8741</v>
      </c>
      <c r="CC32">
        <v>1.87088</v>
      </c>
      <c r="CD32">
        <v>1.87043</v>
      </c>
      <c r="CE32">
        <v>1.87254</v>
      </c>
      <c r="CF32">
        <v>1.86967</v>
      </c>
      <c r="CG32">
        <v>1.87927</v>
      </c>
      <c r="CH32">
        <v>1.87607</v>
      </c>
      <c r="CI32">
        <v>1.87159</v>
      </c>
      <c r="CJ32" t="s">
        <v>222</v>
      </c>
      <c r="CK32" t="s">
        <v>19</v>
      </c>
      <c r="CL32" t="s">
        <v>19</v>
      </c>
      <c r="CM32" t="s">
        <v>19</v>
      </c>
      <c r="CN32" t="s">
        <v>223</v>
      </c>
      <c r="CO32" t="s">
        <v>224</v>
      </c>
      <c r="CP32" t="s">
        <v>225</v>
      </c>
      <c r="CQ32" t="s">
        <v>225</v>
      </c>
      <c r="CR32" t="s">
        <v>225</v>
      </c>
      <c r="CS32" t="s">
        <v>225</v>
      </c>
      <c r="CT32">
        <v>0</v>
      </c>
      <c r="CU32">
        <v>100</v>
      </c>
      <c r="CV32">
        <v>100</v>
      </c>
      <c r="CW32">
        <v>10.956</v>
      </c>
      <c r="CX32">
        <v>0.369</v>
      </c>
      <c r="CY32">
        <v>2</v>
      </c>
      <c r="CZ32">
        <v>479.089</v>
      </c>
      <c r="DA32">
        <v>476.783</v>
      </c>
      <c r="DB32">
        <v>33.1252</v>
      </c>
      <c r="DC32">
        <v>33.7353</v>
      </c>
      <c r="DD32">
        <v>29.9998</v>
      </c>
      <c r="DE32">
        <v>33.4726</v>
      </c>
      <c r="DF32">
        <v>33.4517</v>
      </c>
      <c r="DG32">
        <v>19.675</v>
      </c>
      <c r="DH32">
        <v>21.7577</v>
      </c>
      <c r="DI32">
        <v>25.8896</v>
      </c>
      <c r="DJ32">
        <v>-999.9</v>
      </c>
      <c r="DK32">
        <v>400</v>
      </c>
      <c r="DL32">
        <v>20</v>
      </c>
      <c r="DM32">
        <v>101.302</v>
      </c>
      <c r="DN32">
        <v>100.814</v>
      </c>
    </row>
    <row r="33" spans="1:118">
      <c r="A33">
        <v>17</v>
      </c>
      <c r="B33">
        <v>1534450455.7</v>
      </c>
      <c r="C33">
        <v>4315.90000009537</v>
      </c>
      <c r="D33" t="s">
        <v>260</v>
      </c>
      <c r="E33" t="s">
        <v>261</v>
      </c>
      <c r="F33" t="s">
        <v>217</v>
      </c>
      <c r="G33" t="s">
        <v>218</v>
      </c>
      <c r="H33">
        <v>1534450447.7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J33*AQ33*100.0/(AL33*BE33),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J33*AQ33*100.0/(AL33*BE33),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0.0193903361375481</v>
      </c>
      <c r="AF33">
        <v>-0.434841544320075</v>
      </c>
      <c r="AG33">
        <v>4.71913024232178</v>
      </c>
      <c r="AH33">
        <v>24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MAX(0,($B$13+$C$13*BE33)/(1+$D$13*BE33)*AZ33/(BB33+273)*$E$13)</f>
        <v>0</v>
      </c>
      <c r="AM33">
        <f>$B$11*BF33+$C$11*BG33</f>
        <v>0</v>
      </c>
      <c r="AN33">
        <f>AM33*AO33</f>
        <v>0</v>
      </c>
      <c r="AO33">
        <f>($B$11*$D$9+$C$11*$D$9)/($B$11+$C$11)</f>
        <v>0</v>
      </c>
      <c r="AP33">
        <f>($B$11*$K$9+$C$11*$K$9)/($B$11+$C$11)</f>
        <v>0</v>
      </c>
      <c r="AQ33">
        <v>9</v>
      </c>
      <c r="AR33">
        <v>0.5</v>
      </c>
      <c r="AS33" t="s">
        <v>219</v>
      </c>
      <c r="AT33">
        <v>1534450447.7</v>
      </c>
      <c r="AU33">
        <v>388.146322580645</v>
      </c>
      <c r="AV33">
        <v>399.968935483871</v>
      </c>
      <c r="AW33">
        <v>22.7002838709677</v>
      </c>
      <c r="AX33">
        <v>19.9743612903226</v>
      </c>
      <c r="AY33">
        <v>500.010677419355</v>
      </c>
      <c r="AZ33">
        <v>98.6471</v>
      </c>
      <c r="BA33">
        <v>0.100057935483871</v>
      </c>
      <c r="BB33">
        <v>33.9822870967742</v>
      </c>
      <c r="BC33">
        <v>35.5159032258065</v>
      </c>
      <c r="BD33">
        <v>999.9</v>
      </c>
      <c r="BE33">
        <v>10003.9861290323</v>
      </c>
      <c r="BF33">
        <v>1811.8635483871</v>
      </c>
      <c r="BG33">
        <v>2002.97677419355</v>
      </c>
      <c r="BH33">
        <v>1534449751.2</v>
      </c>
      <c r="BI33" t="s">
        <v>255</v>
      </c>
      <c r="BJ33">
        <v>5</v>
      </c>
      <c r="BK33">
        <v>10.956</v>
      </c>
      <c r="BL33">
        <v>0.369</v>
      </c>
      <c r="BM33">
        <v>400</v>
      </c>
      <c r="BN33">
        <v>20</v>
      </c>
      <c r="BO33">
        <v>0.25</v>
      </c>
      <c r="BP33">
        <v>0.18</v>
      </c>
      <c r="BQ33">
        <v>-12.00275</v>
      </c>
      <c r="BR33">
        <v>2.81186905437202</v>
      </c>
      <c r="BS33">
        <v>0.337214318773261</v>
      </c>
      <c r="BT33">
        <v>0</v>
      </c>
      <c r="BU33">
        <v>2.38068357142857</v>
      </c>
      <c r="BV33">
        <v>6.55723455149529</v>
      </c>
      <c r="BW33">
        <v>0.681184311848617</v>
      </c>
      <c r="BX33">
        <v>0</v>
      </c>
      <c r="BY33">
        <v>0</v>
      </c>
      <c r="BZ33">
        <v>2</v>
      </c>
      <c r="CA33" t="s">
        <v>221</v>
      </c>
      <c r="CB33">
        <v>1.8741</v>
      </c>
      <c r="CC33">
        <v>1.87091</v>
      </c>
      <c r="CD33">
        <v>1.87043</v>
      </c>
      <c r="CE33">
        <v>1.87256</v>
      </c>
      <c r="CF33">
        <v>1.86968</v>
      </c>
      <c r="CG33">
        <v>1.87927</v>
      </c>
      <c r="CH33">
        <v>1.87607</v>
      </c>
      <c r="CI33">
        <v>1.87163</v>
      </c>
      <c r="CJ33" t="s">
        <v>222</v>
      </c>
      <c r="CK33" t="s">
        <v>19</v>
      </c>
      <c r="CL33" t="s">
        <v>19</v>
      </c>
      <c r="CM33" t="s">
        <v>19</v>
      </c>
      <c r="CN33" t="s">
        <v>223</v>
      </c>
      <c r="CO33" t="s">
        <v>224</v>
      </c>
      <c r="CP33" t="s">
        <v>225</v>
      </c>
      <c r="CQ33" t="s">
        <v>225</v>
      </c>
      <c r="CR33" t="s">
        <v>225</v>
      </c>
      <c r="CS33" t="s">
        <v>225</v>
      </c>
      <c r="CT33">
        <v>0</v>
      </c>
      <c r="CU33">
        <v>100</v>
      </c>
      <c r="CV33">
        <v>100</v>
      </c>
      <c r="CW33">
        <v>10.956</v>
      </c>
      <c r="CX33">
        <v>0.369</v>
      </c>
      <c r="CY33">
        <v>2</v>
      </c>
      <c r="CZ33">
        <v>469.944</v>
      </c>
      <c r="DA33">
        <v>475.992</v>
      </c>
      <c r="DB33">
        <v>33.297</v>
      </c>
      <c r="DC33">
        <v>33.8063</v>
      </c>
      <c r="DD33">
        <v>30.0007</v>
      </c>
      <c r="DE33">
        <v>33.5509</v>
      </c>
      <c r="DF33">
        <v>33.5339</v>
      </c>
      <c r="DG33">
        <v>19.6947</v>
      </c>
      <c r="DH33">
        <v>21.1925</v>
      </c>
      <c r="DI33">
        <v>24.7649</v>
      </c>
      <c r="DJ33">
        <v>-999.9</v>
      </c>
      <c r="DK33">
        <v>400</v>
      </c>
      <c r="DL33">
        <v>20</v>
      </c>
      <c r="DM33">
        <v>101.294</v>
      </c>
      <c r="DN33">
        <v>100.804</v>
      </c>
    </row>
    <row r="34" spans="1:118">
      <c r="A34">
        <v>18</v>
      </c>
      <c r="B34">
        <v>1534450594.3</v>
      </c>
      <c r="C34">
        <v>4454.5</v>
      </c>
      <c r="D34" t="s">
        <v>262</v>
      </c>
      <c r="E34" t="s">
        <v>263</v>
      </c>
      <c r="F34" t="s">
        <v>217</v>
      </c>
      <c r="G34" t="s">
        <v>218</v>
      </c>
      <c r="H34">
        <v>1534450586.40323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J34*AQ34*100.0/(AL34*BE34),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J34*AQ34*100.0/(AL34*BE34),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0.0193936161030301</v>
      </c>
      <c r="AF34">
        <v>-0.434915099788396</v>
      </c>
      <c r="AG34">
        <v>4.71978302212866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MAX(0,($B$13+$C$13*BE34)/(1+$D$13*BE34)*AZ34/(BB34+273)*$E$13)</f>
        <v>0</v>
      </c>
      <c r="AM34">
        <f>$B$11*BF34+$C$11*BG34</f>
        <v>0</v>
      </c>
      <c r="AN34">
        <f>AM34*AO34</f>
        <v>0</v>
      </c>
      <c r="AO34">
        <f>($B$11*$D$9+$C$11*$D$9)/($B$11+$C$11)</f>
        <v>0</v>
      </c>
      <c r="AP34">
        <f>($B$11*$K$9+$C$11*$K$9)/($B$11+$C$11)</f>
        <v>0</v>
      </c>
      <c r="AQ34">
        <v>9</v>
      </c>
      <c r="AR34">
        <v>0.5</v>
      </c>
      <c r="AS34" t="s">
        <v>219</v>
      </c>
      <c r="AT34">
        <v>1534450586.40323</v>
      </c>
      <c r="AU34">
        <v>381.48935483871</v>
      </c>
      <c r="AV34">
        <v>400.002967741935</v>
      </c>
      <c r="AW34">
        <v>25.6393129032258</v>
      </c>
      <c r="AX34">
        <v>19.9474516129032</v>
      </c>
      <c r="AY34">
        <v>500.031612903226</v>
      </c>
      <c r="AZ34">
        <v>98.6466225806452</v>
      </c>
      <c r="BA34">
        <v>0.0999740612903226</v>
      </c>
      <c r="BB34">
        <v>33.7610967741935</v>
      </c>
      <c r="BC34">
        <v>35.8192</v>
      </c>
      <c r="BD34">
        <v>999.9</v>
      </c>
      <c r="BE34">
        <v>10005.7267741935</v>
      </c>
      <c r="BF34">
        <v>1777.57225806452</v>
      </c>
      <c r="BG34">
        <v>784.475219354839</v>
      </c>
      <c r="BH34">
        <v>1534449751.2</v>
      </c>
      <c r="BI34" t="s">
        <v>255</v>
      </c>
      <c r="BJ34">
        <v>5</v>
      </c>
      <c r="BK34">
        <v>10.956</v>
      </c>
      <c r="BL34">
        <v>0.369</v>
      </c>
      <c r="BM34">
        <v>400</v>
      </c>
      <c r="BN34">
        <v>20</v>
      </c>
      <c r="BO34">
        <v>0.25</v>
      </c>
      <c r="BP34">
        <v>0.18</v>
      </c>
      <c r="BQ34">
        <v>-18.5794952380952</v>
      </c>
      <c r="BR34">
        <v>1.09509086097398</v>
      </c>
      <c r="BS34">
        <v>0.119538792174202</v>
      </c>
      <c r="BT34">
        <v>0</v>
      </c>
      <c r="BU34">
        <v>5.71025142857143</v>
      </c>
      <c r="BV34">
        <v>-0.299650149120182</v>
      </c>
      <c r="BW34">
        <v>0.031555441880045</v>
      </c>
      <c r="BX34">
        <v>0</v>
      </c>
      <c r="BY34">
        <v>0</v>
      </c>
      <c r="BZ34">
        <v>2</v>
      </c>
      <c r="CA34" t="s">
        <v>221</v>
      </c>
      <c r="CB34">
        <v>1.87412</v>
      </c>
      <c r="CC34">
        <v>1.87093</v>
      </c>
      <c r="CD34">
        <v>1.87049</v>
      </c>
      <c r="CE34">
        <v>1.87255</v>
      </c>
      <c r="CF34">
        <v>1.86968</v>
      </c>
      <c r="CG34">
        <v>1.87927</v>
      </c>
      <c r="CH34">
        <v>1.87607</v>
      </c>
      <c r="CI34">
        <v>1.87163</v>
      </c>
      <c r="CJ34" t="s">
        <v>222</v>
      </c>
      <c r="CK34" t="s">
        <v>19</v>
      </c>
      <c r="CL34" t="s">
        <v>19</v>
      </c>
      <c r="CM34" t="s">
        <v>19</v>
      </c>
      <c r="CN34" t="s">
        <v>223</v>
      </c>
      <c r="CO34" t="s">
        <v>224</v>
      </c>
      <c r="CP34" t="s">
        <v>225</v>
      </c>
      <c r="CQ34" t="s">
        <v>225</v>
      </c>
      <c r="CR34" t="s">
        <v>225</v>
      </c>
      <c r="CS34" t="s">
        <v>225</v>
      </c>
      <c r="CT34">
        <v>0</v>
      </c>
      <c r="CU34">
        <v>100</v>
      </c>
      <c r="CV34">
        <v>100</v>
      </c>
      <c r="CW34">
        <v>10.956</v>
      </c>
      <c r="CX34">
        <v>0.369</v>
      </c>
      <c r="CY34">
        <v>2</v>
      </c>
      <c r="CZ34">
        <v>507.439</v>
      </c>
      <c r="DA34">
        <v>473.936</v>
      </c>
      <c r="DB34">
        <v>33.4529</v>
      </c>
      <c r="DC34">
        <v>33.8661</v>
      </c>
      <c r="DD34">
        <v>30</v>
      </c>
      <c r="DE34">
        <v>33.6113</v>
      </c>
      <c r="DF34">
        <v>33.5902</v>
      </c>
      <c r="DG34">
        <v>19.7132</v>
      </c>
      <c r="DH34">
        <v>20.6151</v>
      </c>
      <c r="DI34">
        <v>23.6503</v>
      </c>
      <c r="DJ34">
        <v>-999.9</v>
      </c>
      <c r="DK34">
        <v>400</v>
      </c>
      <c r="DL34">
        <v>20</v>
      </c>
      <c r="DM34">
        <v>101.272</v>
      </c>
      <c r="DN34">
        <v>100.788</v>
      </c>
    </row>
    <row r="35" spans="1:118">
      <c r="A35">
        <v>19</v>
      </c>
      <c r="B35">
        <v>1534450671.8</v>
      </c>
      <c r="C35">
        <v>4532</v>
      </c>
      <c r="D35" t="s">
        <v>264</v>
      </c>
      <c r="E35" t="s">
        <v>265</v>
      </c>
      <c r="F35" t="s">
        <v>217</v>
      </c>
      <c r="G35" t="s">
        <v>218</v>
      </c>
      <c r="H35">
        <v>1534450663.8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J35*AQ35*100.0/(AL35*BE35),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J35*AQ35*100.0/(AL35*BE35),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0.0193616201790185</v>
      </c>
      <c r="AF35">
        <v>-0.43419756931804</v>
      </c>
      <c r="AG35">
        <v>4.71341430310252</v>
      </c>
      <c r="AH35">
        <v>13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MAX(0,($B$13+$C$13*BE35)/(1+$D$13*BE35)*AZ35/(BB35+273)*$E$13)</f>
        <v>0</v>
      </c>
      <c r="AM35">
        <f>$B$11*BF35+$C$11*BG35</f>
        <v>0</v>
      </c>
      <c r="AN35">
        <f>AM35*AO35</f>
        <v>0</v>
      </c>
      <c r="AO35">
        <f>($B$11*$D$9+$C$11*$D$9)/($B$11+$C$11)</f>
        <v>0</v>
      </c>
      <c r="AP35">
        <f>($B$11*$K$9+$C$11*$K$9)/($B$11+$C$11)</f>
        <v>0</v>
      </c>
      <c r="AQ35">
        <v>9</v>
      </c>
      <c r="AR35">
        <v>0.5</v>
      </c>
      <c r="AS35" t="s">
        <v>219</v>
      </c>
      <c r="AT35">
        <v>1534450663.8</v>
      </c>
      <c r="AU35">
        <v>387.625806451613</v>
      </c>
      <c r="AV35">
        <v>399.957258064516</v>
      </c>
      <c r="AW35">
        <v>23.8861903225806</v>
      </c>
      <c r="AX35">
        <v>20.0233258064516</v>
      </c>
      <c r="AY35">
        <v>500.004741935484</v>
      </c>
      <c r="AZ35">
        <v>98.6456967741936</v>
      </c>
      <c r="BA35">
        <v>0.100114458064516</v>
      </c>
      <c r="BB35">
        <v>34.6871225806452</v>
      </c>
      <c r="BC35">
        <v>35.6860774193548</v>
      </c>
      <c r="BD35">
        <v>999.9</v>
      </c>
      <c r="BE35">
        <v>9989.31290322581</v>
      </c>
      <c r="BF35">
        <v>1764.23838709677</v>
      </c>
      <c r="BG35">
        <v>1976.71032258065</v>
      </c>
      <c r="BH35">
        <v>1534449751.2</v>
      </c>
      <c r="BI35" t="s">
        <v>255</v>
      </c>
      <c r="BJ35">
        <v>5</v>
      </c>
      <c r="BK35">
        <v>10.956</v>
      </c>
      <c r="BL35">
        <v>0.369</v>
      </c>
      <c r="BM35">
        <v>400</v>
      </c>
      <c r="BN35">
        <v>20</v>
      </c>
      <c r="BO35">
        <v>0.25</v>
      </c>
      <c r="BP35">
        <v>0.18</v>
      </c>
      <c r="BQ35">
        <v>-12.0712738095238</v>
      </c>
      <c r="BR35">
        <v>-4.90388882586526</v>
      </c>
      <c r="BS35">
        <v>0.510604938638159</v>
      </c>
      <c r="BT35">
        <v>0</v>
      </c>
      <c r="BU35">
        <v>3.82068285714286</v>
      </c>
      <c r="BV35">
        <v>0.936941641682262</v>
      </c>
      <c r="BW35">
        <v>0.094892293687952</v>
      </c>
      <c r="BX35">
        <v>0</v>
      </c>
      <c r="BY35">
        <v>0</v>
      </c>
      <c r="BZ35">
        <v>2</v>
      </c>
      <c r="CA35" t="s">
        <v>221</v>
      </c>
      <c r="CB35">
        <v>1.87412</v>
      </c>
      <c r="CC35">
        <v>1.87099</v>
      </c>
      <c r="CD35">
        <v>1.87054</v>
      </c>
      <c r="CE35">
        <v>1.87256</v>
      </c>
      <c r="CF35">
        <v>1.8697</v>
      </c>
      <c r="CG35">
        <v>1.87928</v>
      </c>
      <c r="CH35">
        <v>1.87609</v>
      </c>
      <c r="CI35">
        <v>1.87164</v>
      </c>
      <c r="CJ35" t="s">
        <v>222</v>
      </c>
      <c r="CK35" t="s">
        <v>19</v>
      </c>
      <c r="CL35" t="s">
        <v>19</v>
      </c>
      <c r="CM35" t="s">
        <v>19</v>
      </c>
      <c r="CN35" t="s">
        <v>223</v>
      </c>
      <c r="CO35" t="s">
        <v>224</v>
      </c>
      <c r="CP35" t="s">
        <v>225</v>
      </c>
      <c r="CQ35" t="s">
        <v>225</v>
      </c>
      <c r="CR35" t="s">
        <v>225</v>
      </c>
      <c r="CS35" t="s">
        <v>225</v>
      </c>
      <c r="CT35">
        <v>0</v>
      </c>
      <c r="CU35">
        <v>100</v>
      </c>
      <c r="CV35">
        <v>100</v>
      </c>
      <c r="CW35">
        <v>10.956</v>
      </c>
      <c r="CX35">
        <v>0.369</v>
      </c>
      <c r="CY35">
        <v>2</v>
      </c>
      <c r="CZ35">
        <v>484.126</v>
      </c>
      <c r="DA35">
        <v>474.464</v>
      </c>
      <c r="DB35">
        <v>33.4879</v>
      </c>
      <c r="DC35">
        <v>33.8723</v>
      </c>
      <c r="DD35">
        <v>30.0005</v>
      </c>
      <c r="DE35">
        <v>33.6307</v>
      </c>
      <c r="DF35">
        <v>33.6154</v>
      </c>
      <c r="DG35">
        <v>19.7333</v>
      </c>
      <c r="DH35">
        <v>20.0726</v>
      </c>
      <c r="DI35">
        <v>22.9071</v>
      </c>
      <c r="DJ35">
        <v>-999.9</v>
      </c>
      <c r="DK35">
        <v>400</v>
      </c>
      <c r="DL35">
        <v>20</v>
      </c>
      <c r="DM35">
        <v>101.265</v>
      </c>
      <c r="DN35">
        <v>100.78</v>
      </c>
    </row>
    <row r="36" spans="1:118">
      <c r="A36">
        <v>20</v>
      </c>
      <c r="B36">
        <v>1534451526.4</v>
      </c>
      <c r="C36">
        <v>5386.60000014305</v>
      </c>
      <c r="D36" t="s">
        <v>268</v>
      </c>
      <c r="E36" t="s">
        <v>269</v>
      </c>
      <c r="F36" t="s">
        <v>217</v>
      </c>
      <c r="G36" t="s">
        <v>218</v>
      </c>
      <c r="H36">
        <v>1534451518.4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J36*AQ36*100.0/(AL36*BE36),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J36*AQ36*100.0/(AL36*BE36),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0.0193573183991277</v>
      </c>
      <c r="AF36">
        <v>-0.434101098963025</v>
      </c>
      <c r="AG36">
        <v>4.71255789367384</v>
      </c>
      <c r="AH36">
        <v>41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MAX(0,($B$13+$C$13*BE36)/(1+$D$13*BE36)*AZ36/(BB36+273)*$E$13)</f>
        <v>0</v>
      </c>
      <c r="AM36">
        <f>$B$11*BF36+$C$11*BG36</f>
        <v>0</v>
      </c>
      <c r="AN36">
        <f>AM36*AO36</f>
        <v>0</v>
      </c>
      <c r="AO36">
        <f>($B$11*$D$9+$C$11*$D$9)/($B$11+$C$11)</f>
        <v>0</v>
      </c>
      <c r="AP36">
        <f>($B$11*$K$9+$C$11*$K$9)/($B$11+$C$11)</f>
        <v>0</v>
      </c>
      <c r="AQ36">
        <v>9</v>
      </c>
      <c r="AR36">
        <v>0.5</v>
      </c>
      <c r="AS36" t="s">
        <v>219</v>
      </c>
      <c r="AT36">
        <v>1534451518.4</v>
      </c>
      <c r="AU36">
        <v>392.731741935484</v>
      </c>
      <c r="AV36">
        <v>399.984709677419</v>
      </c>
      <c r="AW36">
        <v>21.9089419354839</v>
      </c>
      <c r="AX36">
        <v>19.965735483871</v>
      </c>
      <c r="AY36">
        <v>500.043064516129</v>
      </c>
      <c r="AZ36">
        <v>98.538964516129</v>
      </c>
      <c r="BA36">
        <v>0.100038419354839</v>
      </c>
      <c r="BB36">
        <v>34.5850064516129</v>
      </c>
      <c r="BC36">
        <v>35.6464516129032</v>
      </c>
      <c r="BD36">
        <v>999.9</v>
      </c>
      <c r="BE36">
        <v>9997.91096774193</v>
      </c>
      <c r="BF36">
        <v>1725.93903225806</v>
      </c>
      <c r="BG36">
        <v>1922.04064516129</v>
      </c>
      <c r="BH36">
        <v>1534451549.9</v>
      </c>
      <c r="BI36" t="s">
        <v>270</v>
      </c>
      <c r="BJ36">
        <v>7</v>
      </c>
      <c r="BK36">
        <v>11.18</v>
      </c>
      <c r="BL36">
        <v>0.344</v>
      </c>
      <c r="BM36">
        <v>400</v>
      </c>
      <c r="BN36">
        <v>20</v>
      </c>
      <c r="BO36">
        <v>0.93</v>
      </c>
      <c r="BP36">
        <v>0.05</v>
      </c>
      <c r="BQ36">
        <v>-6.38587166666667</v>
      </c>
      <c r="BR36">
        <v>1.03024438862327</v>
      </c>
      <c r="BS36">
        <v>0.105367995952432</v>
      </c>
      <c r="BT36">
        <v>0</v>
      </c>
      <c r="BU36">
        <v>1.96822928571429</v>
      </c>
      <c r="BV36">
        <v>0.122692391216268</v>
      </c>
      <c r="BW36">
        <v>0.0133334628076196</v>
      </c>
      <c r="BX36">
        <v>0</v>
      </c>
      <c r="BY36">
        <v>0</v>
      </c>
      <c r="BZ36">
        <v>2</v>
      </c>
      <c r="CA36" t="s">
        <v>221</v>
      </c>
      <c r="CB36">
        <v>1.87424</v>
      </c>
      <c r="CC36">
        <v>1.87102</v>
      </c>
      <c r="CD36">
        <v>1.87054</v>
      </c>
      <c r="CE36">
        <v>1.87256</v>
      </c>
      <c r="CF36">
        <v>1.86978</v>
      </c>
      <c r="CG36">
        <v>1.87929</v>
      </c>
      <c r="CH36">
        <v>1.8762</v>
      </c>
      <c r="CI36">
        <v>1.87164</v>
      </c>
      <c r="CJ36" t="s">
        <v>222</v>
      </c>
      <c r="CK36" t="s">
        <v>19</v>
      </c>
      <c r="CL36" t="s">
        <v>19</v>
      </c>
      <c r="CM36" t="s">
        <v>19</v>
      </c>
      <c r="CN36" t="s">
        <v>223</v>
      </c>
      <c r="CO36" t="s">
        <v>224</v>
      </c>
      <c r="CP36" t="s">
        <v>225</v>
      </c>
      <c r="CQ36" t="s">
        <v>225</v>
      </c>
      <c r="CR36" t="s">
        <v>225</v>
      </c>
      <c r="CS36" t="s">
        <v>225</v>
      </c>
      <c r="CT36">
        <v>0</v>
      </c>
      <c r="CU36">
        <v>100</v>
      </c>
      <c r="CV36">
        <v>100</v>
      </c>
      <c r="CW36">
        <v>11.18</v>
      </c>
      <c r="CX36">
        <v>0.344</v>
      </c>
      <c r="CY36">
        <v>2</v>
      </c>
      <c r="CZ36">
        <v>448.249</v>
      </c>
      <c r="DA36">
        <v>468.53</v>
      </c>
      <c r="DB36">
        <v>33.2807</v>
      </c>
      <c r="DC36">
        <v>34.2016</v>
      </c>
      <c r="DD36">
        <v>30.0007</v>
      </c>
      <c r="DE36">
        <v>33.9554</v>
      </c>
      <c r="DF36">
        <v>33.9423</v>
      </c>
      <c r="DG36">
        <v>19.7521</v>
      </c>
      <c r="DH36">
        <v>22.0903</v>
      </c>
      <c r="DI36">
        <v>20.167</v>
      </c>
      <c r="DJ36">
        <v>-999.9</v>
      </c>
      <c r="DK36">
        <v>400</v>
      </c>
      <c r="DL36">
        <v>20</v>
      </c>
      <c r="DM36">
        <v>101.204</v>
      </c>
      <c r="DN36">
        <v>100.737</v>
      </c>
    </row>
    <row r="37" spans="1:118">
      <c r="A37">
        <v>21</v>
      </c>
      <c r="B37">
        <v>1534451727.4</v>
      </c>
      <c r="C37">
        <v>5587.60000014305</v>
      </c>
      <c r="D37" t="s">
        <v>274</v>
      </c>
      <c r="E37" t="s">
        <v>275</v>
      </c>
      <c r="F37" t="s">
        <v>217</v>
      </c>
      <c r="G37" t="s">
        <v>218</v>
      </c>
      <c r="H37">
        <v>1534451719.4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J37*AQ37*100.0/(AL37*BE37),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J37*AQ37*100.0/(AL37*BE37),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0.0193462113199781</v>
      </c>
      <c r="AF37">
        <v>-0.433852015119607</v>
      </c>
      <c r="AG37">
        <v>4.71034650385754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MAX(0,($B$13+$C$13*BE37)/(1+$D$13*BE37)*AZ37/(BB37+273)*$E$13)</f>
        <v>0</v>
      </c>
      <c r="AM37">
        <f>$B$11*BF37+$C$11*BG37</f>
        <v>0</v>
      </c>
      <c r="AN37">
        <f>AM37*AO37</f>
        <v>0</v>
      </c>
      <c r="AO37">
        <f>($B$11*$D$9+$C$11*$D$9)/($B$11+$C$11)</f>
        <v>0</v>
      </c>
      <c r="AP37">
        <f>($B$11*$K$9+$C$11*$K$9)/($B$11+$C$11)</f>
        <v>0</v>
      </c>
      <c r="AQ37">
        <v>9</v>
      </c>
      <c r="AR37">
        <v>0.5</v>
      </c>
      <c r="AS37" t="s">
        <v>219</v>
      </c>
      <c r="AT37">
        <v>1534451719.4</v>
      </c>
      <c r="AU37">
        <v>400.125580645161</v>
      </c>
      <c r="AV37">
        <v>399.980258064516</v>
      </c>
      <c r="AW37">
        <v>20.0194290322581</v>
      </c>
      <c r="AX37">
        <v>20.0182903225806</v>
      </c>
      <c r="AY37">
        <v>500.018548387097</v>
      </c>
      <c r="AZ37">
        <v>98.5413032258064</v>
      </c>
      <c r="BA37">
        <v>0.0999650419354839</v>
      </c>
      <c r="BB37">
        <v>34.1747451612903</v>
      </c>
      <c r="BC37">
        <v>35.8703</v>
      </c>
      <c r="BD37">
        <v>999.9</v>
      </c>
      <c r="BE37">
        <v>9991.93709677419</v>
      </c>
      <c r="BF37">
        <v>1271.42290322581</v>
      </c>
      <c r="BG37">
        <v>1531.91838709677</v>
      </c>
      <c r="BH37">
        <v>1534451744.9</v>
      </c>
      <c r="BI37" t="s">
        <v>276</v>
      </c>
      <c r="BJ37">
        <v>8</v>
      </c>
      <c r="BK37">
        <v>11.54</v>
      </c>
      <c r="BL37">
        <v>0.339</v>
      </c>
      <c r="BM37">
        <v>400</v>
      </c>
      <c r="BN37">
        <v>20</v>
      </c>
      <c r="BO37">
        <v>0.65</v>
      </c>
      <c r="BP37">
        <v>0.25</v>
      </c>
      <c r="BQ37">
        <v>-0.197749595238095</v>
      </c>
      <c r="BR37">
        <v>-0.206542461713004</v>
      </c>
      <c r="BS37">
        <v>0.0398855875307046</v>
      </c>
      <c r="BT37">
        <v>0</v>
      </c>
      <c r="BU37">
        <v>0.000170523142857143</v>
      </c>
      <c r="BV37">
        <v>0.118862384247631</v>
      </c>
      <c r="BW37">
        <v>0.0146816950408554</v>
      </c>
      <c r="BX37">
        <v>0</v>
      </c>
      <c r="BY37">
        <v>0</v>
      </c>
      <c r="BZ37">
        <v>2</v>
      </c>
      <c r="CA37" t="s">
        <v>221</v>
      </c>
      <c r="CB37">
        <v>1.87424</v>
      </c>
      <c r="CC37">
        <v>1.87102</v>
      </c>
      <c r="CD37">
        <v>1.87057</v>
      </c>
      <c r="CE37">
        <v>1.87261</v>
      </c>
      <c r="CF37">
        <v>1.86977</v>
      </c>
      <c r="CG37">
        <v>1.87927</v>
      </c>
      <c r="CH37">
        <v>1.87622</v>
      </c>
      <c r="CI37">
        <v>1.87164</v>
      </c>
      <c r="CJ37" t="s">
        <v>222</v>
      </c>
      <c r="CK37" t="s">
        <v>19</v>
      </c>
      <c r="CL37" t="s">
        <v>19</v>
      </c>
      <c r="CM37" t="s">
        <v>19</v>
      </c>
      <c r="CN37" t="s">
        <v>223</v>
      </c>
      <c r="CO37" t="s">
        <v>224</v>
      </c>
      <c r="CP37" t="s">
        <v>225</v>
      </c>
      <c r="CQ37" t="s">
        <v>225</v>
      </c>
      <c r="CR37" t="s">
        <v>225</v>
      </c>
      <c r="CS37" t="s">
        <v>225</v>
      </c>
      <c r="CT37">
        <v>0</v>
      </c>
      <c r="CU37">
        <v>100</v>
      </c>
      <c r="CV37">
        <v>100</v>
      </c>
      <c r="CW37">
        <v>11.54</v>
      </c>
      <c r="CX37">
        <v>0.339</v>
      </c>
      <c r="CY37">
        <v>2</v>
      </c>
      <c r="CZ37">
        <v>508.407</v>
      </c>
      <c r="DA37">
        <v>468.21</v>
      </c>
      <c r="DB37">
        <v>33.64</v>
      </c>
      <c r="DC37">
        <v>34.5239</v>
      </c>
      <c r="DD37">
        <v>30.0008</v>
      </c>
      <c r="DE37">
        <v>34.233</v>
      </c>
      <c r="DF37">
        <v>34.2235</v>
      </c>
      <c r="DG37">
        <v>19.7918</v>
      </c>
      <c r="DH37">
        <v>18.7349</v>
      </c>
      <c r="DI37">
        <v>18.3086</v>
      </c>
      <c r="DJ37">
        <v>-999.9</v>
      </c>
      <c r="DK37">
        <v>400</v>
      </c>
      <c r="DL37">
        <v>20</v>
      </c>
      <c r="DM37">
        <v>101.116</v>
      </c>
      <c r="DN37">
        <v>100.652</v>
      </c>
    </row>
    <row r="38" spans="1:118">
      <c r="A38">
        <v>22</v>
      </c>
      <c r="B38">
        <v>1534451943.4</v>
      </c>
      <c r="C38">
        <v>5803.60000014305</v>
      </c>
      <c r="D38" t="s">
        <v>279</v>
      </c>
      <c r="E38" t="s">
        <v>280</v>
      </c>
      <c r="F38" t="s">
        <v>217</v>
      </c>
      <c r="G38" t="s">
        <v>218</v>
      </c>
      <c r="H38">
        <v>1534451935.4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J38*AQ38*100.0/(AL38*BE38),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J38*AQ38*100.0/(AL38*BE38),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0.0193598588609166</v>
      </c>
      <c r="AF38">
        <v>-0.434158070555457</v>
      </c>
      <c r="AG38">
        <v>4.71306365963921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MAX(0,($B$13+$C$13*BE38)/(1+$D$13*BE38)*AZ38/(BB38+273)*$E$13)</f>
        <v>0</v>
      </c>
      <c r="AM38">
        <f>$B$11*BF38+$C$11*BG38</f>
        <v>0</v>
      </c>
      <c r="AN38">
        <f>AM38*AO38</f>
        <v>0</v>
      </c>
      <c r="AO38">
        <f>($B$11*$D$9+$C$11*$D$9)/($B$11+$C$11)</f>
        <v>0</v>
      </c>
      <c r="AP38">
        <f>($B$11*$K$9+$C$11*$K$9)/($B$11+$C$11)</f>
        <v>0</v>
      </c>
      <c r="AQ38">
        <v>9</v>
      </c>
      <c r="AR38">
        <v>0.5</v>
      </c>
      <c r="AS38" t="s">
        <v>219</v>
      </c>
      <c r="AT38">
        <v>1534451935.4</v>
      </c>
      <c r="AU38">
        <v>396.242322580645</v>
      </c>
      <c r="AV38">
        <v>400.009612903226</v>
      </c>
      <c r="AW38">
        <v>21.2471161290323</v>
      </c>
      <c r="AX38">
        <v>19.9971225806452</v>
      </c>
      <c r="AY38">
        <v>500.016548387097</v>
      </c>
      <c r="AZ38">
        <v>98.5319129032258</v>
      </c>
      <c r="BA38">
        <v>0.100015509677419</v>
      </c>
      <c r="BB38">
        <v>35.7660419354839</v>
      </c>
      <c r="BC38">
        <v>37.2996774193548</v>
      </c>
      <c r="BD38">
        <v>999.9</v>
      </c>
      <c r="BE38">
        <v>9999.93870967742</v>
      </c>
      <c r="BF38">
        <v>1748.70580645161</v>
      </c>
      <c r="BG38">
        <v>1946.76387096774</v>
      </c>
      <c r="BH38">
        <v>1534451960.9</v>
      </c>
      <c r="BI38" t="s">
        <v>281</v>
      </c>
      <c r="BJ38">
        <v>9</v>
      </c>
      <c r="BK38">
        <v>11.542</v>
      </c>
      <c r="BL38">
        <v>0.334</v>
      </c>
      <c r="BM38">
        <v>400</v>
      </c>
      <c r="BN38">
        <v>20</v>
      </c>
      <c r="BO38">
        <v>0.54</v>
      </c>
      <c r="BP38">
        <v>0.09</v>
      </c>
      <c r="BQ38">
        <v>-3.78385952380952</v>
      </c>
      <c r="BR38">
        <v>0.331215168949031</v>
      </c>
      <c r="BS38">
        <v>0.0415324413046672</v>
      </c>
      <c r="BT38">
        <v>0</v>
      </c>
      <c r="BU38">
        <v>1.25359023809524</v>
      </c>
      <c r="BV38">
        <v>0.00732514382951077</v>
      </c>
      <c r="BW38">
        <v>0.00407803202309714</v>
      </c>
      <c r="BX38">
        <v>1</v>
      </c>
      <c r="BY38">
        <v>1</v>
      </c>
      <c r="BZ38">
        <v>2</v>
      </c>
      <c r="CA38" t="s">
        <v>233</v>
      </c>
      <c r="CB38">
        <v>1.87424</v>
      </c>
      <c r="CC38">
        <v>1.87103</v>
      </c>
      <c r="CD38">
        <v>1.87057</v>
      </c>
      <c r="CE38">
        <v>1.87267</v>
      </c>
      <c r="CF38">
        <v>1.86981</v>
      </c>
      <c r="CG38">
        <v>1.87929</v>
      </c>
      <c r="CH38">
        <v>1.87622</v>
      </c>
      <c r="CI38">
        <v>1.87164</v>
      </c>
      <c r="CJ38" t="s">
        <v>222</v>
      </c>
      <c r="CK38" t="s">
        <v>19</v>
      </c>
      <c r="CL38" t="s">
        <v>19</v>
      </c>
      <c r="CM38" t="s">
        <v>19</v>
      </c>
      <c r="CN38" t="s">
        <v>223</v>
      </c>
      <c r="CO38" t="s">
        <v>224</v>
      </c>
      <c r="CP38" t="s">
        <v>225</v>
      </c>
      <c r="CQ38" t="s">
        <v>225</v>
      </c>
      <c r="CR38" t="s">
        <v>225</v>
      </c>
      <c r="CS38" t="s">
        <v>225</v>
      </c>
      <c r="CT38">
        <v>0</v>
      </c>
      <c r="CU38">
        <v>100</v>
      </c>
      <c r="CV38">
        <v>100</v>
      </c>
      <c r="CW38">
        <v>11.542</v>
      </c>
      <c r="CX38">
        <v>0.334</v>
      </c>
      <c r="CY38">
        <v>2</v>
      </c>
      <c r="CZ38">
        <v>457.425</v>
      </c>
      <c r="DA38">
        <v>464.861</v>
      </c>
      <c r="DB38">
        <v>34.2742</v>
      </c>
      <c r="DC38">
        <v>34.9806</v>
      </c>
      <c r="DD38">
        <v>30.0007</v>
      </c>
      <c r="DE38">
        <v>34.6628</v>
      </c>
      <c r="DF38">
        <v>34.6428</v>
      </c>
      <c r="DG38">
        <v>19.8209</v>
      </c>
      <c r="DH38">
        <v>17.3331</v>
      </c>
      <c r="DI38">
        <v>17.1928</v>
      </c>
      <c r="DJ38">
        <v>-999.9</v>
      </c>
      <c r="DK38">
        <v>400</v>
      </c>
      <c r="DL38">
        <v>20</v>
      </c>
      <c r="DM38">
        <v>101.054</v>
      </c>
      <c r="DN38">
        <v>100.592</v>
      </c>
    </row>
    <row r="39" spans="1:118">
      <c r="A39">
        <v>23</v>
      </c>
      <c r="B39">
        <v>1534452508.4</v>
      </c>
      <c r="C39">
        <v>6368.60000014305</v>
      </c>
      <c r="D39" t="s">
        <v>286</v>
      </c>
      <c r="E39" t="s">
        <v>287</v>
      </c>
      <c r="F39" t="s">
        <v>217</v>
      </c>
      <c r="G39" t="s">
        <v>218</v>
      </c>
      <c r="H39">
        <v>1534452500.40968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J39*AQ39*100.0/(AL39*BE39),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J39*AQ39*100.0/(AL39*BE39),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0.019355375465324</v>
      </c>
      <c r="AF39">
        <v>-0.434057527344168</v>
      </c>
      <c r="AG39">
        <v>4.71217107778704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MAX(0,($B$13+$C$13*BE39)/(1+$D$13*BE39)*AZ39/(BB39+273)*$E$13)</f>
        <v>0</v>
      </c>
      <c r="AM39">
        <f>$B$11*BF39+$C$11*BG39</f>
        <v>0</v>
      </c>
      <c r="AN39">
        <f>AM39*AO39</f>
        <v>0</v>
      </c>
      <c r="AO39">
        <f>($B$11*$D$9+$C$11*$D$9)/($B$11+$C$11)</f>
        <v>0</v>
      </c>
      <c r="AP39">
        <f>($B$11*$K$9+$C$11*$K$9)/($B$11+$C$11)</f>
        <v>0</v>
      </c>
      <c r="AQ39">
        <v>9</v>
      </c>
      <c r="AR39">
        <v>0.5</v>
      </c>
      <c r="AS39" t="s">
        <v>219</v>
      </c>
      <c r="AT39">
        <v>1534452500.40968</v>
      </c>
      <c r="AU39">
        <v>389.408096774194</v>
      </c>
      <c r="AV39">
        <v>399.941806451613</v>
      </c>
      <c r="AW39">
        <v>23.3079064516129</v>
      </c>
      <c r="AX39">
        <v>19.9263032258065</v>
      </c>
      <c r="AY39">
        <v>500.020774193548</v>
      </c>
      <c r="AZ39">
        <v>98.5209935483871</v>
      </c>
      <c r="BA39">
        <v>0.0999808774193548</v>
      </c>
      <c r="BB39">
        <v>36.2001483870968</v>
      </c>
      <c r="BC39">
        <v>37.1675032258065</v>
      </c>
      <c r="BD39">
        <v>999.9</v>
      </c>
      <c r="BE39">
        <v>9998.73096774193</v>
      </c>
      <c r="BF39">
        <v>1637.45225806452</v>
      </c>
      <c r="BG39">
        <v>1796.61677419355</v>
      </c>
      <c r="BH39">
        <v>1534451960.9</v>
      </c>
      <c r="BI39" t="s">
        <v>281</v>
      </c>
      <c r="BJ39">
        <v>9</v>
      </c>
      <c r="BK39">
        <v>11.542</v>
      </c>
      <c r="BL39">
        <v>0.334</v>
      </c>
      <c r="BM39">
        <v>400</v>
      </c>
      <c r="BN39">
        <v>20</v>
      </c>
      <c r="BO39">
        <v>0.54</v>
      </c>
      <c r="BP39">
        <v>0.09</v>
      </c>
      <c r="BQ39">
        <v>-10.5330761904762</v>
      </c>
      <c r="BR39">
        <v>-0.0861988084466471</v>
      </c>
      <c r="BS39">
        <v>0.0405512774123483</v>
      </c>
      <c r="BT39">
        <v>1</v>
      </c>
      <c r="BU39">
        <v>3.38332595238095</v>
      </c>
      <c r="BV39">
        <v>-0.159032749620124</v>
      </c>
      <c r="BW39">
        <v>0.0327971153681833</v>
      </c>
      <c r="BX39">
        <v>0</v>
      </c>
      <c r="BY39">
        <v>1</v>
      </c>
      <c r="BZ39">
        <v>2</v>
      </c>
      <c r="CA39" t="s">
        <v>233</v>
      </c>
      <c r="CB39">
        <v>1.87425</v>
      </c>
      <c r="CC39">
        <v>1.8711</v>
      </c>
      <c r="CD39">
        <v>1.87067</v>
      </c>
      <c r="CE39">
        <v>1.87271</v>
      </c>
      <c r="CF39">
        <v>1.86981</v>
      </c>
      <c r="CG39">
        <v>1.87937</v>
      </c>
      <c r="CH39">
        <v>1.87622</v>
      </c>
      <c r="CI39">
        <v>1.87166</v>
      </c>
      <c r="CJ39" t="s">
        <v>222</v>
      </c>
      <c r="CK39" t="s">
        <v>19</v>
      </c>
      <c r="CL39" t="s">
        <v>19</v>
      </c>
      <c r="CM39" t="s">
        <v>19</v>
      </c>
      <c r="CN39" t="s">
        <v>223</v>
      </c>
      <c r="CO39" t="s">
        <v>224</v>
      </c>
      <c r="CP39" t="s">
        <v>225</v>
      </c>
      <c r="CQ39" t="s">
        <v>225</v>
      </c>
      <c r="CR39" t="s">
        <v>225</v>
      </c>
      <c r="CS39" t="s">
        <v>225</v>
      </c>
      <c r="CT39">
        <v>0</v>
      </c>
      <c r="CU39">
        <v>100</v>
      </c>
      <c r="CV39">
        <v>100</v>
      </c>
      <c r="CW39">
        <v>11.542</v>
      </c>
      <c r="CX39">
        <v>0.334</v>
      </c>
      <c r="CY39">
        <v>2</v>
      </c>
      <c r="CZ39">
        <v>495.166</v>
      </c>
      <c r="DA39">
        <v>461.845</v>
      </c>
      <c r="DB39">
        <v>34.9228</v>
      </c>
      <c r="DC39">
        <v>35.785</v>
      </c>
      <c r="DD39">
        <v>30.0007</v>
      </c>
      <c r="DE39">
        <v>35.4817</v>
      </c>
      <c r="DF39">
        <v>35.465</v>
      </c>
      <c r="DG39">
        <v>19.9122</v>
      </c>
      <c r="DH39">
        <v>15.6111</v>
      </c>
      <c r="DI39">
        <v>14.9629</v>
      </c>
      <c r="DJ39">
        <v>-999.9</v>
      </c>
      <c r="DK39">
        <v>400</v>
      </c>
      <c r="DL39">
        <v>20</v>
      </c>
      <c r="DM39">
        <v>100.939</v>
      </c>
      <c r="DN39">
        <v>100.505</v>
      </c>
    </row>
    <row r="40" spans="1:118">
      <c r="A40">
        <v>24</v>
      </c>
      <c r="B40">
        <v>1534452657.5</v>
      </c>
      <c r="C40">
        <v>6517.70000004768</v>
      </c>
      <c r="D40" t="s">
        <v>288</v>
      </c>
      <c r="E40" t="s">
        <v>289</v>
      </c>
      <c r="F40" t="s">
        <v>217</v>
      </c>
      <c r="G40" t="s">
        <v>218</v>
      </c>
      <c r="H40">
        <v>1534452649.4871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J40*AQ40*100.0/(AL40*BE40),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J40*AQ40*100.0/(AL40*BE40),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0.0193635086900091</v>
      </c>
      <c r="AF40">
        <v>-0.434239920468106</v>
      </c>
      <c r="AG40">
        <v>4.71379026154487</v>
      </c>
      <c r="AH40">
        <v>21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MAX(0,($B$13+$C$13*BE40)/(1+$D$13*BE40)*AZ40/(BB40+273)*$E$13)</f>
        <v>0</v>
      </c>
      <c r="AM40">
        <f>$B$11*BF40+$C$11*BG40</f>
        <v>0</v>
      </c>
      <c r="AN40">
        <f>AM40*AO40</f>
        <v>0</v>
      </c>
      <c r="AO40">
        <f>($B$11*$D$9+$C$11*$D$9)/($B$11+$C$11)</f>
        <v>0</v>
      </c>
      <c r="AP40">
        <f>($B$11*$K$9+$C$11*$K$9)/($B$11+$C$11)</f>
        <v>0</v>
      </c>
      <c r="AQ40">
        <v>9</v>
      </c>
      <c r="AR40">
        <v>0.5</v>
      </c>
      <c r="AS40" t="s">
        <v>219</v>
      </c>
      <c r="AT40">
        <v>1534452649.4871</v>
      </c>
      <c r="AU40">
        <v>385.672161290323</v>
      </c>
      <c r="AV40">
        <v>399.968225806452</v>
      </c>
      <c r="AW40">
        <v>24.9839838709677</v>
      </c>
      <c r="AX40">
        <v>19.956035483871</v>
      </c>
      <c r="AY40">
        <v>499.999774193548</v>
      </c>
      <c r="AZ40">
        <v>98.5232516129032</v>
      </c>
      <c r="BA40">
        <v>0.0999479129032258</v>
      </c>
      <c r="BB40">
        <v>36.6827225806452</v>
      </c>
      <c r="BC40">
        <v>37.4660451612903</v>
      </c>
      <c r="BD40">
        <v>999.9</v>
      </c>
      <c r="BE40">
        <v>10002.7032258065</v>
      </c>
      <c r="BF40">
        <v>1626.17290322581</v>
      </c>
      <c r="BG40">
        <v>1694.38193548387</v>
      </c>
      <c r="BH40">
        <v>1534451960.9</v>
      </c>
      <c r="BI40" t="s">
        <v>281</v>
      </c>
      <c r="BJ40">
        <v>9</v>
      </c>
      <c r="BK40">
        <v>11.542</v>
      </c>
      <c r="BL40">
        <v>0.334</v>
      </c>
      <c r="BM40">
        <v>400</v>
      </c>
      <c r="BN40">
        <v>20</v>
      </c>
      <c r="BO40">
        <v>0.54</v>
      </c>
      <c r="BP40">
        <v>0.09</v>
      </c>
      <c r="BQ40">
        <v>-14.3632619047619</v>
      </c>
      <c r="BR40">
        <v>1.45659736416486</v>
      </c>
      <c r="BS40">
        <v>0.150528964073175</v>
      </c>
      <c r="BT40">
        <v>0</v>
      </c>
      <c r="BU40">
        <v>5.04730452380952</v>
      </c>
      <c r="BV40">
        <v>-0.370071110836863</v>
      </c>
      <c r="BW40">
        <v>0.0382943830397133</v>
      </c>
      <c r="BX40">
        <v>0</v>
      </c>
      <c r="BY40">
        <v>0</v>
      </c>
      <c r="BZ40">
        <v>2</v>
      </c>
      <c r="CA40" t="s">
        <v>221</v>
      </c>
      <c r="CB40">
        <v>1.87431</v>
      </c>
      <c r="CC40">
        <v>1.87115</v>
      </c>
      <c r="CD40">
        <v>1.87066</v>
      </c>
      <c r="CE40">
        <v>1.87271</v>
      </c>
      <c r="CF40">
        <v>1.86981</v>
      </c>
      <c r="CG40">
        <v>1.8794</v>
      </c>
      <c r="CH40">
        <v>1.87626</v>
      </c>
      <c r="CI40">
        <v>1.87172</v>
      </c>
      <c r="CJ40" t="s">
        <v>222</v>
      </c>
      <c r="CK40" t="s">
        <v>19</v>
      </c>
      <c r="CL40" t="s">
        <v>19</v>
      </c>
      <c r="CM40" t="s">
        <v>19</v>
      </c>
      <c r="CN40" t="s">
        <v>223</v>
      </c>
      <c r="CO40" t="s">
        <v>224</v>
      </c>
      <c r="CP40" t="s">
        <v>225</v>
      </c>
      <c r="CQ40" t="s">
        <v>225</v>
      </c>
      <c r="CR40" t="s">
        <v>225</v>
      </c>
      <c r="CS40" t="s">
        <v>225</v>
      </c>
      <c r="CT40">
        <v>0</v>
      </c>
      <c r="CU40">
        <v>100</v>
      </c>
      <c r="CV40">
        <v>100</v>
      </c>
      <c r="CW40">
        <v>11.542</v>
      </c>
      <c r="CX40">
        <v>0.334</v>
      </c>
      <c r="CY40">
        <v>2</v>
      </c>
      <c r="CZ40">
        <v>473.318</v>
      </c>
      <c r="DA40">
        <v>460.564</v>
      </c>
      <c r="DB40">
        <v>35.4302</v>
      </c>
      <c r="DC40">
        <v>35.9875</v>
      </c>
      <c r="DD40">
        <v>30.0005</v>
      </c>
      <c r="DE40">
        <v>35.6826</v>
      </c>
      <c r="DF40">
        <v>35.6604</v>
      </c>
      <c r="DG40">
        <v>19.9313</v>
      </c>
      <c r="DH40">
        <v>14.7598</v>
      </c>
      <c r="DI40">
        <v>14.5924</v>
      </c>
      <c r="DJ40">
        <v>-999.9</v>
      </c>
      <c r="DK40">
        <v>400</v>
      </c>
      <c r="DL40">
        <v>20</v>
      </c>
      <c r="DM40">
        <v>100.914</v>
      </c>
      <c r="DN40">
        <v>100.486</v>
      </c>
    </row>
    <row r="41" spans="1:118">
      <c r="A41">
        <v>25</v>
      </c>
      <c r="B41">
        <v>1534452708</v>
      </c>
      <c r="C41">
        <v>6568.20000004768</v>
      </c>
      <c r="D41" t="s">
        <v>290</v>
      </c>
      <c r="E41" t="s">
        <v>291</v>
      </c>
      <c r="F41" t="s">
        <v>217</v>
      </c>
      <c r="G41" t="s">
        <v>218</v>
      </c>
      <c r="H41">
        <v>1534452700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J41*AQ41*100.0/(AL41*BE41),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J41*AQ41*100.0/(AL41*BE41),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0.0193503574936981</v>
      </c>
      <c r="AF41">
        <v>-0.433944995899859</v>
      </c>
      <c r="AG41">
        <v>4.7111720236139</v>
      </c>
      <c r="AH41">
        <v>65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MAX(0,($B$13+$C$13*BE41)/(1+$D$13*BE41)*AZ41/(BB41+273)*$E$13)</f>
        <v>0</v>
      </c>
      <c r="AM41">
        <f>$B$11*BF41+$C$11*BG41</f>
        <v>0</v>
      </c>
      <c r="AN41">
        <f>AM41*AO41</f>
        <v>0</v>
      </c>
      <c r="AO41">
        <f>($B$11*$D$9+$C$11*$D$9)/($B$11+$C$11)</f>
        <v>0</v>
      </c>
      <c r="AP41">
        <f>($B$11*$K$9+$C$11*$K$9)/($B$11+$C$11)</f>
        <v>0</v>
      </c>
      <c r="AQ41">
        <v>9</v>
      </c>
      <c r="AR41">
        <v>0.5</v>
      </c>
      <c r="AS41" t="s">
        <v>219</v>
      </c>
      <c r="AT41">
        <v>1534452700</v>
      </c>
      <c r="AU41">
        <v>382.862612903226</v>
      </c>
      <c r="AV41">
        <v>399.992193548387</v>
      </c>
      <c r="AW41">
        <v>25.369835483871</v>
      </c>
      <c r="AX41">
        <v>19.9351516129032</v>
      </c>
      <c r="AY41">
        <v>500.03464516129</v>
      </c>
      <c r="AZ41">
        <v>98.5179387096774</v>
      </c>
      <c r="BA41">
        <v>0.100101887096774</v>
      </c>
      <c r="BB41">
        <v>36.7796322580645</v>
      </c>
      <c r="BC41">
        <v>37.1349838709677</v>
      </c>
      <c r="BD41">
        <v>999.9</v>
      </c>
      <c r="BE41">
        <v>9996.44870967742</v>
      </c>
      <c r="BF41">
        <v>1642.99709677419</v>
      </c>
      <c r="BG41">
        <v>1778.67161290323</v>
      </c>
      <c r="BH41">
        <v>1534451960.9</v>
      </c>
      <c r="BI41" t="s">
        <v>281</v>
      </c>
      <c r="BJ41">
        <v>9</v>
      </c>
      <c r="BK41">
        <v>11.542</v>
      </c>
      <c r="BL41">
        <v>0.334</v>
      </c>
      <c r="BM41">
        <v>400</v>
      </c>
      <c r="BN41">
        <v>20</v>
      </c>
      <c r="BO41">
        <v>0.54</v>
      </c>
      <c r="BP41">
        <v>0.09</v>
      </c>
      <c r="BQ41">
        <v>-16.4829095238095</v>
      </c>
      <c r="BR41">
        <v>-10.2559889798231</v>
      </c>
      <c r="BS41">
        <v>1.11641684543294</v>
      </c>
      <c r="BT41">
        <v>0</v>
      </c>
      <c r="BU41">
        <v>4.9380419047619</v>
      </c>
      <c r="BV41">
        <v>8.30784007778931</v>
      </c>
      <c r="BW41">
        <v>0.872102708128431</v>
      </c>
      <c r="BX41">
        <v>0</v>
      </c>
      <c r="BY41">
        <v>0</v>
      </c>
      <c r="BZ41">
        <v>2</v>
      </c>
      <c r="CA41" t="s">
        <v>221</v>
      </c>
      <c r="CB41">
        <v>1.8743</v>
      </c>
      <c r="CC41">
        <v>1.87104</v>
      </c>
      <c r="CD41">
        <v>1.8707</v>
      </c>
      <c r="CE41">
        <v>1.87271</v>
      </c>
      <c r="CF41">
        <v>1.86981</v>
      </c>
      <c r="CG41">
        <v>1.87941</v>
      </c>
      <c r="CH41">
        <v>1.87626</v>
      </c>
      <c r="CI41">
        <v>1.87174</v>
      </c>
      <c r="CJ41" t="s">
        <v>222</v>
      </c>
      <c r="CK41" t="s">
        <v>19</v>
      </c>
      <c r="CL41" t="s">
        <v>19</v>
      </c>
      <c r="CM41" t="s">
        <v>19</v>
      </c>
      <c r="CN41" t="s">
        <v>223</v>
      </c>
      <c r="CO41" t="s">
        <v>224</v>
      </c>
      <c r="CP41" t="s">
        <v>225</v>
      </c>
      <c r="CQ41" t="s">
        <v>225</v>
      </c>
      <c r="CR41" t="s">
        <v>225</v>
      </c>
      <c r="CS41" t="s">
        <v>225</v>
      </c>
      <c r="CT41">
        <v>0</v>
      </c>
      <c r="CU41">
        <v>100</v>
      </c>
      <c r="CV41">
        <v>100</v>
      </c>
      <c r="CW41">
        <v>11.542</v>
      </c>
      <c r="CX41">
        <v>0.334</v>
      </c>
      <c r="CY41">
        <v>2</v>
      </c>
      <c r="CZ41">
        <v>419.302</v>
      </c>
      <c r="DA41">
        <v>460.353</v>
      </c>
      <c r="DB41">
        <v>35.5825</v>
      </c>
      <c r="DC41">
        <v>36.0338</v>
      </c>
      <c r="DD41">
        <v>30.0001</v>
      </c>
      <c r="DE41">
        <v>35.7381</v>
      </c>
      <c r="DF41">
        <v>35.7019</v>
      </c>
      <c r="DG41">
        <v>19.934</v>
      </c>
      <c r="DH41">
        <v>14.4811</v>
      </c>
      <c r="DI41">
        <v>14.5924</v>
      </c>
      <c r="DJ41">
        <v>-999.9</v>
      </c>
      <c r="DK41">
        <v>400</v>
      </c>
      <c r="DL41">
        <v>20</v>
      </c>
      <c r="DM41">
        <v>100.911</v>
      </c>
      <c r="DN41">
        <v>100.483</v>
      </c>
    </row>
    <row r="42" spans="1:118">
      <c r="A42">
        <v>26</v>
      </c>
      <c r="B42">
        <v>1534452900</v>
      </c>
      <c r="C42">
        <v>6760.20000004768</v>
      </c>
      <c r="D42" t="s">
        <v>292</v>
      </c>
      <c r="E42" t="s">
        <v>293</v>
      </c>
      <c r="F42" t="s">
        <v>217</v>
      </c>
      <c r="G42" t="s">
        <v>218</v>
      </c>
      <c r="H42">
        <v>1534452892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J42*AQ42*100.0/(AL42*BE42),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J42*AQ42*100.0/(AL42*BE42),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0.0193667424629295</v>
      </c>
      <c r="AF42">
        <v>-0.434312440036654</v>
      </c>
      <c r="AG42">
        <v>4.71443401436623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MAX(0,($B$13+$C$13*BE42)/(1+$D$13*BE42)*AZ42/(BB42+273)*$E$13)</f>
        <v>0</v>
      </c>
      <c r="AM42">
        <f>$B$11*BF42+$C$11*BG42</f>
        <v>0</v>
      </c>
      <c r="AN42">
        <f>AM42*AO42</f>
        <v>0</v>
      </c>
      <c r="AO42">
        <f>($B$11*$D$9+$C$11*$D$9)/($B$11+$C$11)</f>
        <v>0</v>
      </c>
      <c r="AP42">
        <f>($B$11*$K$9+$C$11*$K$9)/($B$11+$C$11)</f>
        <v>0</v>
      </c>
      <c r="AQ42">
        <v>9</v>
      </c>
      <c r="AR42">
        <v>0.5</v>
      </c>
      <c r="AS42" t="s">
        <v>219</v>
      </c>
      <c r="AT42">
        <v>1534452892</v>
      </c>
      <c r="AU42">
        <v>420.55135483871</v>
      </c>
      <c r="AV42">
        <v>399.996741935484</v>
      </c>
      <c r="AW42">
        <v>19.8263709677419</v>
      </c>
      <c r="AX42">
        <v>19.9712290322581</v>
      </c>
      <c r="AY42">
        <v>500.015483870968</v>
      </c>
      <c r="AZ42">
        <v>98.5246129032258</v>
      </c>
      <c r="BA42">
        <v>0.0999394483870968</v>
      </c>
      <c r="BB42">
        <v>37.5162322580645</v>
      </c>
      <c r="BC42">
        <v>38.8351</v>
      </c>
      <c r="BD42">
        <v>999.9</v>
      </c>
      <c r="BE42">
        <v>10004.235483871</v>
      </c>
      <c r="BF42">
        <v>1734.57032258065</v>
      </c>
      <c r="BG42">
        <v>1914.42806451613</v>
      </c>
      <c r="BH42">
        <v>1534452940.5</v>
      </c>
      <c r="BI42" t="s">
        <v>294</v>
      </c>
      <c r="BJ42">
        <v>10</v>
      </c>
      <c r="BK42">
        <v>12.029</v>
      </c>
      <c r="BL42">
        <v>0.322</v>
      </c>
      <c r="BM42">
        <v>400</v>
      </c>
      <c r="BN42">
        <v>20</v>
      </c>
      <c r="BO42">
        <v>0.51</v>
      </c>
      <c r="BP42">
        <v>0.33</v>
      </c>
      <c r="BQ42">
        <v>33.2364816666667</v>
      </c>
      <c r="BR42">
        <v>-218.622831764008</v>
      </c>
      <c r="BS42">
        <v>23.1334874407648</v>
      </c>
      <c r="BT42">
        <v>0</v>
      </c>
      <c r="BU42">
        <v>-0.349326689047619</v>
      </c>
      <c r="BV42">
        <v>3.65840877705153</v>
      </c>
      <c r="BW42">
        <v>0.381456748501522</v>
      </c>
      <c r="BX42">
        <v>0</v>
      </c>
      <c r="BY42">
        <v>0</v>
      </c>
      <c r="BZ42">
        <v>2</v>
      </c>
      <c r="CA42" t="s">
        <v>221</v>
      </c>
      <c r="CB42">
        <v>1.87434</v>
      </c>
      <c r="CC42">
        <v>1.87116</v>
      </c>
      <c r="CD42">
        <v>1.87073</v>
      </c>
      <c r="CE42">
        <v>1.87274</v>
      </c>
      <c r="CF42">
        <v>1.86981</v>
      </c>
      <c r="CG42">
        <v>1.87942</v>
      </c>
      <c r="CH42">
        <v>1.87629</v>
      </c>
      <c r="CI42">
        <v>1.87179</v>
      </c>
      <c r="CJ42" t="s">
        <v>222</v>
      </c>
      <c r="CK42" t="s">
        <v>19</v>
      </c>
      <c r="CL42" t="s">
        <v>19</v>
      </c>
      <c r="CM42" t="s">
        <v>19</v>
      </c>
      <c r="CN42" t="s">
        <v>223</v>
      </c>
      <c r="CO42" t="s">
        <v>224</v>
      </c>
      <c r="CP42" t="s">
        <v>225</v>
      </c>
      <c r="CQ42" t="s">
        <v>225</v>
      </c>
      <c r="CR42" t="s">
        <v>225</v>
      </c>
      <c r="CS42" t="s">
        <v>225</v>
      </c>
      <c r="CT42">
        <v>0</v>
      </c>
      <c r="CU42">
        <v>100</v>
      </c>
      <c r="CV42">
        <v>100</v>
      </c>
      <c r="CW42">
        <v>12.029</v>
      </c>
      <c r="CX42">
        <v>0.322</v>
      </c>
      <c r="CY42">
        <v>2</v>
      </c>
      <c r="CZ42">
        <v>497.558</v>
      </c>
      <c r="DA42">
        <v>461.387</v>
      </c>
      <c r="DB42">
        <v>36.0443</v>
      </c>
      <c r="DC42">
        <v>36.1465</v>
      </c>
      <c r="DD42">
        <v>30.0003</v>
      </c>
      <c r="DE42">
        <v>35.8474</v>
      </c>
      <c r="DF42">
        <v>35.8327</v>
      </c>
      <c r="DG42">
        <v>19.9548</v>
      </c>
      <c r="DH42">
        <v>13.9181</v>
      </c>
      <c r="DI42">
        <v>14.2198</v>
      </c>
      <c r="DJ42">
        <v>-999.9</v>
      </c>
      <c r="DK42">
        <v>400</v>
      </c>
      <c r="DL42">
        <v>20</v>
      </c>
      <c r="DM42">
        <v>100.879</v>
      </c>
      <c r="DN42">
        <v>100.458</v>
      </c>
    </row>
    <row r="43" spans="1:118">
      <c r="A43">
        <v>27</v>
      </c>
      <c r="B43">
        <v>1534453563.1</v>
      </c>
      <c r="C43">
        <v>7423.29999995232</v>
      </c>
      <c r="D43" t="s">
        <v>295</v>
      </c>
      <c r="E43" t="s">
        <v>296</v>
      </c>
      <c r="F43" t="s">
        <v>217</v>
      </c>
      <c r="G43" t="s">
        <v>218</v>
      </c>
      <c r="H43">
        <v>1534453555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J43*AQ43*100.0/(AL43*BE43),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J43*AQ43*100.0/(AL43*BE43),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0.0193240478640268</v>
      </c>
      <c r="AF43">
        <v>-0.433354984467588</v>
      </c>
      <c r="AG43">
        <v>4.70593311289082</v>
      </c>
      <c r="AH43">
        <v>39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MAX(0,($B$13+$C$13*BE43)/(1+$D$13*BE43)*AZ43/(BB43+273)*$E$13)</f>
        <v>0</v>
      </c>
      <c r="AM43">
        <f>$B$11*BF43+$C$11*BG43</f>
        <v>0</v>
      </c>
      <c r="AN43">
        <f>AM43*AO43</f>
        <v>0</v>
      </c>
      <c r="AO43">
        <f>($B$11*$D$9+$C$11*$D$9)/($B$11+$C$11)</f>
        <v>0</v>
      </c>
      <c r="AP43">
        <f>($B$11*$K$9+$C$11*$K$9)/($B$11+$C$11)</f>
        <v>0</v>
      </c>
      <c r="AQ43">
        <v>9</v>
      </c>
      <c r="AR43">
        <v>0.5</v>
      </c>
      <c r="AS43" t="s">
        <v>219</v>
      </c>
      <c r="AT43">
        <v>1534453555</v>
      </c>
      <c r="AU43">
        <v>386.546935483871</v>
      </c>
      <c r="AV43">
        <v>399.994096774194</v>
      </c>
      <c r="AW43">
        <v>23.9226064516129</v>
      </c>
      <c r="AX43">
        <v>19.9601451612903</v>
      </c>
      <c r="AY43">
        <v>500.07935483871</v>
      </c>
      <c r="AZ43">
        <v>98.3594096774194</v>
      </c>
      <c r="BA43">
        <v>0.100076548387097</v>
      </c>
      <c r="BB43">
        <v>36.7164580645161</v>
      </c>
      <c r="BC43">
        <v>38.0865419354839</v>
      </c>
      <c r="BD43">
        <v>999.9</v>
      </c>
      <c r="BE43">
        <v>9998.94677419355</v>
      </c>
      <c r="BF43">
        <v>1384.87893548387</v>
      </c>
      <c r="BG43">
        <v>1912.36516129032</v>
      </c>
      <c r="BH43">
        <v>1534453103.5</v>
      </c>
      <c r="BI43" t="s">
        <v>297</v>
      </c>
      <c r="BJ43">
        <v>11</v>
      </c>
      <c r="BK43">
        <v>12.063</v>
      </c>
      <c r="BL43">
        <v>0.323</v>
      </c>
      <c r="BM43">
        <v>400</v>
      </c>
      <c r="BN43">
        <v>20</v>
      </c>
      <c r="BO43">
        <v>0.43</v>
      </c>
      <c r="BP43">
        <v>0.31</v>
      </c>
      <c r="BQ43">
        <v>-13.5164976190476</v>
      </c>
      <c r="BR43">
        <v>1.15585349647514</v>
      </c>
      <c r="BS43">
        <v>0.145356082461715</v>
      </c>
      <c r="BT43">
        <v>0</v>
      </c>
      <c r="BU43">
        <v>3.69899023809524</v>
      </c>
      <c r="BV43">
        <v>4.38688135483331</v>
      </c>
      <c r="BW43">
        <v>0.462233676996758</v>
      </c>
      <c r="BX43">
        <v>0</v>
      </c>
      <c r="BY43">
        <v>0</v>
      </c>
      <c r="BZ43">
        <v>2</v>
      </c>
      <c r="CA43" t="s">
        <v>221</v>
      </c>
      <c r="CB43">
        <v>1.87437</v>
      </c>
      <c r="CC43">
        <v>1.87119</v>
      </c>
      <c r="CD43">
        <v>1.87073</v>
      </c>
      <c r="CE43">
        <v>1.87278</v>
      </c>
      <c r="CF43">
        <v>1.86986</v>
      </c>
      <c r="CG43">
        <v>1.87943</v>
      </c>
      <c r="CH43">
        <v>1.87632</v>
      </c>
      <c r="CI43">
        <v>1.87179</v>
      </c>
      <c r="CJ43" t="s">
        <v>222</v>
      </c>
      <c r="CK43" t="s">
        <v>19</v>
      </c>
      <c r="CL43" t="s">
        <v>19</v>
      </c>
      <c r="CM43" t="s">
        <v>19</v>
      </c>
      <c r="CN43" t="s">
        <v>223</v>
      </c>
      <c r="CO43" t="s">
        <v>224</v>
      </c>
      <c r="CP43" t="s">
        <v>225</v>
      </c>
      <c r="CQ43" t="s">
        <v>225</v>
      </c>
      <c r="CR43" t="s">
        <v>225</v>
      </c>
      <c r="CS43" t="s">
        <v>225</v>
      </c>
      <c r="CT43">
        <v>0</v>
      </c>
      <c r="CU43">
        <v>100</v>
      </c>
      <c r="CV43">
        <v>100</v>
      </c>
      <c r="CW43">
        <v>12.063</v>
      </c>
      <c r="CX43">
        <v>0.323</v>
      </c>
      <c r="CY43">
        <v>2</v>
      </c>
      <c r="CZ43">
        <v>451.226</v>
      </c>
      <c r="DA43">
        <v>452.948</v>
      </c>
      <c r="DB43">
        <v>36.3721</v>
      </c>
      <c r="DC43">
        <v>36.4131</v>
      </c>
      <c r="DD43">
        <v>30.0001</v>
      </c>
      <c r="DE43">
        <v>36.1482</v>
      </c>
      <c r="DF43">
        <v>36.1214</v>
      </c>
      <c r="DG43">
        <v>20.0253</v>
      </c>
      <c r="DH43">
        <v>12.4838</v>
      </c>
      <c r="DI43">
        <v>12.7307</v>
      </c>
      <c r="DJ43">
        <v>-999.9</v>
      </c>
      <c r="DK43">
        <v>400</v>
      </c>
      <c r="DL43">
        <v>20</v>
      </c>
      <c r="DM43">
        <v>100.82</v>
      </c>
      <c r="DN43">
        <v>100.41</v>
      </c>
    </row>
    <row r="44" spans="1:118">
      <c r="A44">
        <v>28</v>
      </c>
      <c r="B44">
        <v>1534453730</v>
      </c>
      <c r="C44">
        <v>7590.20000004768</v>
      </c>
      <c r="D44" t="s">
        <v>298</v>
      </c>
      <c r="E44" t="s">
        <v>299</v>
      </c>
      <c r="F44" t="s">
        <v>217</v>
      </c>
      <c r="G44" t="s">
        <v>218</v>
      </c>
      <c r="H44">
        <v>1534453722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J44*AQ44*100.0/(AL44*BE44),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J44*AQ44*100.0/(AL44*BE44),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0.0193208096455591</v>
      </c>
      <c r="AF44">
        <v>-0.433282365204601</v>
      </c>
      <c r="AG44">
        <v>4.70528821032107</v>
      </c>
      <c r="AH44">
        <v>18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MAX(0,($B$13+$C$13*BE44)/(1+$D$13*BE44)*AZ44/(BB44+273)*$E$13)</f>
        <v>0</v>
      </c>
      <c r="AM44">
        <f>$B$11*BF44+$C$11*BG44</f>
        <v>0</v>
      </c>
      <c r="AN44">
        <f>AM44*AO44</f>
        <v>0</v>
      </c>
      <c r="AO44">
        <f>($B$11*$D$9+$C$11*$D$9)/($B$11+$C$11)</f>
        <v>0</v>
      </c>
      <c r="AP44">
        <f>($B$11*$K$9+$C$11*$K$9)/($B$11+$C$11)</f>
        <v>0</v>
      </c>
      <c r="AQ44">
        <v>9</v>
      </c>
      <c r="AR44">
        <v>0.5</v>
      </c>
      <c r="AS44" t="s">
        <v>219</v>
      </c>
      <c r="AT44">
        <v>1534453722</v>
      </c>
      <c r="AU44">
        <v>386.127548387097</v>
      </c>
      <c r="AV44">
        <v>400.001387096774</v>
      </c>
      <c r="AW44">
        <v>25.2098548387097</v>
      </c>
      <c r="AX44">
        <v>19.996</v>
      </c>
      <c r="AY44">
        <v>500.027612903226</v>
      </c>
      <c r="AZ44">
        <v>98.3552387096774</v>
      </c>
      <c r="BA44">
        <v>0.100018477419355</v>
      </c>
      <c r="BB44">
        <v>37.4329096774194</v>
      </c>
      <c r="BC44">
        <v>38.1282129032258</v>
      </c>
      <c r="BD44">
        <v>999.9</v>
      </c>
      <c r="BE44">
        <v>9997.69516129032</v>
      </c>
      <c r="BF44">
        <v>1672.96483870968</v>
      </c>
      <c r="BG44">
        <v>1832.80741935484</v>
      </c>
      <c r="BH44">
        <v>1534453103.5</v>
      </c>
      <c r="BI44" t="s">
        <v>297</v>
      </c>
      <c r="BJ44">
        <v>11</v>
      </c>
      <c r="BK44">
        <v>12.063</v>
      </c>
      <c r="BL44">
        <v>0.323</v>
      </c>
      <c r="BM44">
        <v>400</v>
      </c>
      <c r="BN44">
        <v>20</v>
      </c>
      <c r="BO44">
        <v>0.43</v>
      </c>
      <c r="BP44">
        <v>0.31</v>
      </c>
      <c r="BQ44">
        <v>-13.9707761904762</v>
      </c>
      <c r="BR44">
        <v>2.08357572319901</v>
      </c>
      <c r="BS44">
        <v>0.213769666663649</v>
      </c>
      <c r="BT44">
        <v>0</v>
      </c>
      <c r="BU44">
        <v>5.23840595238095</v>
      </c>
      <c r="BV44">
        <v>-0.557319147556912</v>
      </c>
      <c r="BW44">
        <v>0.0563926884850258</v>
      </c>
      <c r="BX44">
        <v>0</v>
      </c>
      <c r="BY44">
        <v>0</v>
      </c>
      <c r="BZ44">
        <v>2</v>
      </c>
      <c r="CA44" t="s">
        <v>221</v>
      </c>
      <c r="CB44">
        <v>1.87439</v>
      </c>
      <c r="CC44">
        <v>1.87119</v>
      </c>
      <c r="CD44">
        <v>1.87073</v>
      </c>
      <c r="CE44">
        <v>1.87285</v>
      </c>
      <c r="CF44">
        <v>1.86994</v>
      </c>
      <c r="CG44">
        <v>1.87943</v>
      </c>
      <c r="CH44">
        <v>1.87637</v>
      </c>
      <c r="CI44">
        <v>1.8718</v>
      </c>
      <c r="CJ44" t="s">
        <v>222</v>
      </c>
      <c r="CK44" t="s">
        <v>19</v>
      </c>
      <c r="CL44" t="s">
        <v>19</v>
      </c>
      <c r="CM44" t="s">
        <v>19</v>
      </c>
      <c r="CN44" t="s">
        <v>223</v>
      </c>
      <c r="CO44" t="s">
        <v>224</v>
      </c>
      <c r="CP44" t="s">
        <v>225</v>
      </c>
      <c r="CQ44" t="s">
        <v>225</v>
      </c>
      <c r="CR44" t="s">
        <v>225</v>
      </c>
      <c r="CS44" t="s">
        <v>225</v>
      </c>
      <c r="CT44">
        <v>0</v>
      </c>
      <c r="CU44">
        <v>100</v>
      </c>
      <c r="CV44">
        <v>100</v>
      </c>
      <c r="CW44">
        <v>12.063</v>
      </c>
      <c r="CX44">
        <v>0.323</v>
      </c>
      <c r="CY44">
        <v>2</v>
      </c>
      <c r="CZ44">
        <v>477.24</v>
      </c>
      <c r="DA44">
        <v>452.986</v>
      </c>
      <c r="DB44">
        <v>36.3217</v>
      </c>
      <c r="DC44">
        <v>36.4131</v>
      </c>
      <c r="DD44">
        <v>29.9999</v>
      </c>
      <c r="DE44">
        <v>36.1449</v>
      </c>
      <c r="DF44">
        <v>36.1247</v>
      </c>
      <c r="DG44">
        <v>20.0429</v>
      </c>
      <c r="DH44">
        <v>10.7266</v>
      </c>
      <c r="DI44">
        <v>12.3597</v>
      </c>
      <c r="DJ44">
        <v>-999.9</v>
      </c>
      <c r="DK44">
        <v>400</v>
      </c>
      <c r="DL44">
        <v>20</v>
      </c>
      <c r="DM44">
        <v>100.831</v>
      </c>
      <c r="DN44">
        <v>100.419</v>
      </c>
    </row>
    <row r="45" spans="1:118">
      <c r="A45">
        <v>29</v>
      </c>
      <c r="B45">
        <v>1534453769</v>
      </c>
      <c r="C45">
        <v>7629.20000004768</v>
      </c>
      <c r="D45" t="s">
        <v>300</v>
      </c>
      <c r="E45" t="s">
        <v>301</v>
      </c>
      <c r="F45" t="s">
        <v>217</v>
      </c>
      <c r="G45" t="s">
        <v>218</v>
      </c>
      <c r="H45">
        <v>1534453761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J45*AQ45*100.0/(AL45*BE45),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J45*AQ45*100.0/(AL45*BE45),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0.0193321980868761</v>
      </c>
      <c r="AF45">
        <v>-0.43353775878698</v>
      </c>
      <c r="AG45">
        <v>4.70755616949615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MAX(0,($B$13+$C$13*BE45)/(1+$D$13*BE45)*AZ45/(BB45+273)*$E$13)</f>
        <v>0</v>
      </c>
      <c r="AM45">
        <f>$B$11*BF45+$C$11*BG45</f>
        <v>0</v>
      </c>
      <c r="AN45">
        <f>AM45*AO45</f>
        <v>0</v>
      </c>
      <c r="AO45">
        <f>($B$11*$D$9+$C$11*$D$9)/($B$11+$C$11)</f>
        <v>0</v>
      </c>
      <c r="AP45">
        <f>($B$11*$K$9+$C$11*$K$9)/($B$11+$C$11)</f>
        <v>0</v>
      </c>
      <c r="AQ45">
        <v>9</v>
      </c>
      <c r="AR45">
        <v>0.5</v>
      </c>
      <c r="AS45" t="s">
        <v>219</v>
      </c>
      <c r="AT45">
        <v>1534453761</v>
      </c>
      <c r="AU45">
        <v>388.039483870968</v>
      </c>
      <c r="AV45">
        <v>399.962806451613</v>
      </c>
      <c r="AW45">
        <v>19.6158290322581</v>
      </c>
      <c r="AX45">
        <v>20.0001322580645</v>
      </c>
      <c r="AY45">
        <v>499.218096774193</v>
      </c>
      <c r="AZ45">
        <v>98.3477967741936</v>
      </c>
      <c r="BA45">
        <v>0.118523948387097</v>
      </c>
      <c r="BB45">
        <v>35.7223387096774</v>
      </c>
      <c r="BC45">
        <v>34.4828612903226</v>
      </c>
      <c r="BD45">
        <v>999.9</v>
      </c>
      <c r="BE45">
        <v>10004.3451612903</v>
      </c>
      <c r="BF45">
        <v>1020.36616129032</v>
      </c>
      <c r="BG45">
        <v>1564.50967741935</v>
      </c>
      <c r="BH45">
        <v>1534453793</v>
      </c>
      <c r="BI45" t="s">
        <v>302</v>
      </c>
      <c r="BJ45">
        <v>12</v>
      </c>
      <c r="BK45">
        <v>12.052</v>
      </c>
      <c r="BL45">
        <v>0.314</v>
      </c>
      <c r="BM45">
        <v>400</v>
      </c>
      <c r="BN45">
        <v>20</v>
      </c>
      <c r="BO45">
        <v>0.24</v>
      </c>
      <c r="BP45">
        <v>0.11</v>
      </c>
      <c r="BQ45">
        <v>-12.36475</v>
      </c>
      <c r="BR45">
        <v>9.21312726140283</v>
      </c>
      <c r="BS45">
        <v>0.954585819996346</v>
      </c>
      <c r="BT45">
        <v>0</v>
      </c>
      <c r="BU45">
        <v>1.1503506952381</v>
      </c>
      <c r="BV45">
        <v>-20.6550114065486</v>
      </c>
      <c r="BW45">
        <v>2.9695148577388</v>
      </c>
      <c r="BX45">
        <v>0</v>
      </c>
      <c r="BY45">
        <v>0</v>
      </c>
      <c r="BZ45">
        <v>2</v>
      </c>
      <c r="CA45" t="s">
        <v>221</v>
      </c>
      <c r="CB45">
        <v>1.87439</v>
      </c>
      <c r="CC45">
        <v>1.87119</v>
      </c>
      <c r="CD45">
        <v>1.87073</v>
      </c>
      <c r="CE45">
        <v>1.87284</v>
      </c>
      <c r="CF45">
        <v>1.86996</v>
      </c>
      <c r="CG45">
        <v>1.87943</v>
      </c>
      <c r="CH45">
        <v>1.87636</v>
      </c>
      <c r="CI45">
        <v>1.8718</v>
      </c>
      <c r="CJ45" t="s">
        <v>222</v>
      </c>
      <c r="CK45" t="s">
        <v>19</v>
      </c>
      <c r="CL45" t="s">
        <v>19</v>
      </c>
      <c r="CM45" t="s">
        <v>19</v>
      </c>
      <c r="CN45" t="s">
        <v>223</v>
      </c>
      <c r="CO45" t="s">
        <v>224</v>
      </c>
      <c r="CP45" t="s">
        <v>225</v>
      </c>
      <c r="CQ45" t="s">
        <v>225</v>
      </c>
      <c r="CR45" t="s">
        <v>225</v>
      </c>
      <c r="CS45" t="s">
        <v>225</v>
      </c>
      <c r="CT45">
        <v>0</v>
      </c>
      <c r="CU45">
        <v>100</v>
      </c>
      <c r="CV45">
        <v>100</v>
      </c>
      <c r="CW45">
        <v>12.052</v>
      </c>
      <c r="CX45">
        <v>0.314</v>
      </c>
      <c r="CY45">
        <v>2</v>
      </c>
      <c r="CZ45">
        <v>486.918</v>
      </c>
      <c r="DA45">
        <v>453.18</v>
      </c>
      <c r="DB45">
        <v>36.2897</v>
      </c>
      <c r="DC45">
        <v>36.4001</v>
      </c>
      <c r="DD45">
        <v>29.9998</v>
      </c>
      <c r="DE45">
        <v>36.1341</v>
      </c>
      <c r="DF45">
        <v>36.1087</v>
      </c>
      <c r="DG45">
        <v>20.0449</v>
      </c>
      <c r="DH45">
        <v>10.7266</v>
      </c>
      <c r="DI45">
        <v>12.3597</v>
      </c>
      <c r="DJ45">
        <v>-999.9</v>
      </c>
      <c r="DK45">
        <v>400</v>
      </c>
      <c r="DL45">
        <v>20</v>
      </c>
      <c r="DM45">
        <v>100.839</v>
      </c>
      <c r="DN45">
        <v>100.428</v>
      </c>
    </row>
    <row r="46" spans="1:118">
      <c r="A46">
        <v>30</v>
      </c>
      <c r="B46">
        <v>1534453892.5</v>
      </c>
      <c r="C46">
        <v>7752.70000004768</v>
      </c>
      <c r="D46" t="s">
        <v>303</v>
      </c>
      <c r="E46" t="s">
        <v>304</v>
      </c>
      <c r="F46" t="s">
        <v>217</v>
      </c>
      <c r="G46" t="s">
        <v>218</v>
      </c>
      <c r="H46">
        <v>1534453884.50323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J46*AQ46*100.0/(AL46*BE46),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J46*AQ46*100.0/(AL46*BE46),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0.0193314024776889</v>
      </c>
      <c r="AF46">
        <v>-0.43351991670703</v>
      </c>
      <c r="AG46">
        <v>4.70739773541306</v>
      </c>
      <c r="AH46">
        <v>16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MAX(0,($B$13+$C$13*BE46)/(1+$D$13*BE46)*AZ46/(BB46+273)*$E$13)</f>
        <v>0</v>
      </c>
      <c r="AM46">
        <f>$B$11*BF46+$C$11*BG46</f>
        <v>0</v>
      </c>
      <c r="AN46">
        <f>AM46*AO46</f>
        <v>0</v>
      </c>
      <c r="AO46">
        <f>($B$11*$D$9+$C$11*$D$9)/($B$11+$C$11)</f>
        <v>0</v>
      </c>
      <c r="AP46">
        <f>($B$11*$K$9+$C$11*$K$9)/($B$11+$C$11)</f>
        <v>0</v>
      </c>
      <c r="AQ46">
        <v>9</v>
      </c>
      <c r="AR46">
        <v>0.5</v>
      </c>
      <c r="AS46" t="s">
        <v>219</v>
      </c>
      <c r="AT46">
        <v>1534453884.50323</v>
      </c>
      <c r="AU46">
        <v>392.821096774193</v>
      </c>
      <c r="AV46">
        <v>400.005290322581</v>
      </c>
      <c r="AW46">
        <v>22.1980903225806</v>
      </c>
      <c r="AX46">
        <v>19.9700580645161</v>
      </c>
      <c r="AY46">
        <v>500.031709677419</v>
      </c>
      <c r="AZ46">
        <v>98.3503612903226</v>
      </c>
      <c r="BA46">
        <v>0.0999263322580645</v>
      </c>
      <c r="BB46">
        <v>36.0484677419355</v>
      </c>
      <c r="BC46">
        <v>38.4810225806452</v>
      </c>
      <c r="BD46">
        <v>999.9</v>
      </c>
      <c r="BE46">
        <v>10003.6725806452</v>
      </c>
      <c r="BF46">
        <v>1740.77709677419</v>
      </c>
      <c r="BG46">
        <v>1987.72870967742</v>
      </c>
      <c r="BH46">
        <v>1534453911.1</v>
      </c>
      <c r="BI46" t="s">
        <v>305</v>
      </c>
      <c r="BJ46">
        <v>13</v>
      </c>
      <c r="BK46">
        <v>12.082</v>
      </c>
      <c r="BL46">
        <v>0.314</v>
      </c>
      <c r="BM46">
        <v>400</v>
      </c>
      <c r="BN46">
        <v>20</v>
      </c>
      <c r="BO46">
        <v>0.18</v>
      </c>
      <c r="BP46">
        <v>0.06</v>
      </c>
      <c r="BQ46">
        <v>-7.22002761904762</v>
      </c>
      <c r="BR46">
        <v>-0.259644683440814</v>
      </c>
      <c r="BS46">
        <v>0.112143955653299</v>
      </c>
      <c r="BT46">
        <v>0</v>
      </c>
      <c r="BU46">
        <v>2.15493619047619</v>
      </c>
      <c r="BV46">
        <v>1.41885053763885</v>
      </c>
      <c r="BW46">
        <v>0.143759788932994</v>
      </c>
      <c r="BX46">
        <v>0</v>
      </c>
      <c r="BY46">
        <v>0</v>
      </c>
      <c r="BZ46">
        <v>2</v>
      </c>
      <c r="CA46" t="s">
        <v>221</v>
      </c>
      <c r="CB46">
        <v>1.87439</v>
      </c>
      <c r="CC46">
        <v>1.87121</v>
      </c>
      <c r="CD46">
        <v>1.87073</v>
      </c>
      <c r="CE46">
        <v>1.87284</v>
      </c>
      <c r="CF46">
        <v>1.86993</v>
      </c>
      <c r="CG46">
        <v>1.87943</v>
      </c>
      <c r="CH46">
        <v>1.87636</v>
      </c>
      <c r="CI46">
        <v>1.8718</v>
      </c>
      <c r="CJ46" t="s">
        <v>222</v>
      </c>
      <c r="CK46" t="s">
        <v>19</v>
      </c>
      <c r="CL46" t="s">
        <v>19</v>
      </c>
      <c r="CM46" t="s">
        <v>19</v>
      </c>
      <c r="CN46" t="s">
        <v>223</v>
      </c>
      <c r="CO46" t="s">
        <v>224</v>
      </c>
      <c r="CP46" t="s">
        <v>225</v>
      </c>
      <c r="CQ46" t="s">
        <v>225</v>
      </c>
      <c r="CR46" t="s">
        <v>225</v>
      </c>
      <c r="CS46" t="s">
        <v>225</v>
      </c>
      <c r="CT46">
        <v>0</v>
      </c>
      <c r="CU46">
        <v>100</v>
      </c>
      <c r="CV46">
        <v>100</v>
      </c>
      <c r="CW46">
        <v>12.082</v>
      </c>
      <c r="CX46">
        <v>0.314</v>
      </c>
      <c r="CY46">
        <v>2</v>
      </c>
      <c r="CZ46">
        <v>480.559</v>
      </c>
      <c r="DA46">
        <v>455.074</v>
      </c>
      <c r="DB46">
        <v>36.1594</v>
      </c>
      <c r="DC46">
        <v>36.3277</v>
      </c>
      <c r="DD46">
        <v>29.9996</v>
      </c>
      <c r="DE46">
        <v>36.0795</v>
      </c>
      <c r="DF46">
        <v>36.0562</v>
      </c>
      <c r="DG46">
        <v>20.0557</v>
      </c>
      <c r="DH46">
        <v>9.90504</v>
      </c>
      <c r="DI46">
        <v>12.3597</v>
      </c>
      <c r="DJ46">
        <v>-999.9</v>
      </c>
      <c r="DK46">
        <v>400</v>
      </c>
      <c r="DL46">
        <v>20</v>
      </c>
      <c r="DM46">
        <v>100.843</v>
      </c>
      <c r="DN46">
        <v>100.437</v>
      </c>
    </row>
    <row r="47" spans="1:118">
      <c r="A47">
        <v>31</v>
      </c>
      <c r="B47">
        <v>1534453975.6</v>
      </c>
      <c r="C47">
        <v>7835.79999995232</v>
      </c>
      <c r="D47" t="s">
        <v>306</v>
      </c>
      <c r="E47" t="s">
        <v>307</v>
      </c>
      <c r="F47" t="s">
        <v>217</v>
      </c>
      <c r="G47" t="s">
        <v>218</v>
      </c>
      <c r="H47">
        <v>1534453967.60968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J47*AQ47*100.0/(AL47*BE47),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J47*AQ47*100.0/(AL47*BE47),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0.0193492767175661</v>
      </c>
      <c r="AF47">
        <v>-0.433920758756214</v>
      </c>
      <c r="AG47">
        <v>4.71095683993923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MAX(0,($B$13+$C$13*BE47)/(1+$D$13*BE47)*AZ47/(BB47+273)*$E$13)</f>
        <v>0</v>
      </c>
      <c r="AM47">
        <f>$B$11*BF47+$C$11*BG47</f>
        <v>0</v>
      </c>
      <c r="AN47">
        <f>AM47*AO47</f>
        <v>0</v>
      </c>
      <c r="AO47">
        <f>($B$11*$D$9+$C$11*$D$9)/($B$11+$C$11)</f>
        <v>0</v>
      </c>
      <c r="AP47">
        <f>($B$11*$K$9+$C$11*$K$9)/($B$11+$C$11)</f>
        <v>0</v>
      </c>
      <c r="AQ47">
        <v>9</v>
      </c>
      <c r="AR47">
        <v>0.5</v>
      </c>
      <c r="AS47" t="s">
        <v>219</v>
      </c>
      <c r="AT47">
        <v>1534453967.60968</v>
      </c>
      <c r="AU47">
        <v>393.330290322581</v>
      </c>
      <c r="AV47">
        <v>400.003677419355</v>
      </c>
      <c r="AW47">
        <v>21.824835483871</v>
      </c>
      <c r="AX47">
        <v>19.934064516129</v>
      </c>
      <c r="AY47">
        <v>500.025870967742</v>
      </c>
      <c r="AZ47">
        <v>98.3544387096774</v>
      </c>
      <c r="BA47">
        <v>0.100009064516129</v>
      </c>
      <c r="BB47">
        <v>36.5592064516129</v>
      </c>
      <c r="BC47">
        <v>35.9477258064516</v>
      </c>
      <c r="BD47">
        <v>999.9</v>
      </c>
      <c r="BE47">
        <v>10012.5070967742</v>
      </c>
      <c r="BF47">
        <v>1647.91903225806</v>
      </c>
      <c r="BG47">
        <v>1844.24677419355</v>
      </c>
      <c r="BH47">
        <v>1534454003.1</v>
      </c>
      <c r="BI47" t="s">
        <v>308</v>
      </c>
      <c r="BJ47">
        <v>14</v>
      </c>
      <c r="BK47">
        <v>12.025</v>
      </c>
      <c r="BL47">
        <v>0.323</v>
      </c>
      <c r="BM47">
        <v>400</v>
      </c>
      <c r="BN47">
        <v>20</v>
      </c>
      <c r="BO47">
        <v>0.55</v>
      </c>
      <c r="BP47">
        <v>0.07</v>
      </c>
      <c r="BQ47">
        <v>-6.89319547619048</v>
      </c>
      <c r="BR47">
        <v>6.00821997686846</v>
      </c>
      <c r="BS47">
        <v>0.608555218190328</v>
      </c>
      <c r="BT47">
        <v>0</v>
      </c>
      <c r="BU47">
        <v>1.81335380952381</v>
      </c>
      <c r="BV47">
        <v>1.22128232384558</v>
      </c>
      <c r="BW47">
        <v>0.131247845804587</v>
      </c>
      <c r="BX47">
        <v>0</v>
      </c>
      <c r="BY47">
        <v>0</v>
      </c>
      <c r="BZ47">
        <v>2</v>
      </c>
      <c r="CA47" t="s">
        <v>221</v>
      </c>
      <c r="CB47">
        <v>1.87439</v>
      </c>
      <c r="CC47">
        <v>1.87121</v>
      </c>
      <c r="CD47">
        <v>1.87075</v>
      </c>
      <c r="CE47">
        <v>1.87285</v>
      </c>
      <c r="CF47">
        <v>1.86994</v>
      </c>
      <c r="CG47">
        <v>1.87943</v>
      </c>
      <c r="CH47">
        <v>1.87637</v>
      </c>
      <c r="CI47">
        <v>1.8718</v>
      </c>
      <c r="CJ47" t="s">
        <v>222</v>
      </c>
      <c r="CK47" t="s">
        <v>19</v>
      </c>
      <c r="CL47" t="s">
        <v>19</v>
      </c>
      <c r="CM47" t="s">
        <v>19</v>
      </c>
      <c r="CN47" t="s">
        <v>223</v>
      </c>
      <c r="CO47" t="s">
        <v>224</v>
      </c>
      <c r="CP47" t="s">
        <v>225</v>
      </c>
      <c r="CQ47" t="s">
        <v>225</v>
      </c>
      <c r="CR47" t="s">
        <v>225</v>
      </c>
      <c r="CS47" t="s">
        <v>225</v>
      </c>
      <c r="CT47">
        <v>0</v>
      </c>
      <c r="CU47">
        <v>100</v>
      </c>
      <c r="CV47">
        <v>100</v>
      </c>
      <c r="CW47">
        <v>12.025</v>
      </c>
      <c r="CX47">
        <v>0.323</v>
      </c>
      <c r="CY47">
        <v>2</v>
      </c>
      <c r="CZ47">
        <v>487.049</v>
      </c>
      <c r="DA47">
        <v>453.01</v>
      </c>
      <c r="DB47">
        <v>36.0254</v>
      </c>
      <c r="DC47">
        <v>36.2811</v>
      </c>
      <c r="DD47">
        <v>30.0001</v>
      </c>
      <c r="DE47">
        <v>36.0442</v>
      </c>
      <c r="DF47">
        <v>36.0269</v>
      </c>
      <c r="DG47">
        <v>20.0618</v>
      </c>
      <c r="DH47">
        <v>8.78572</v>
      </c>
      <c r="DI47">
        <v>12.3597</v>
      </c>
      <c r="DJ47">
        <v>-999.9</v>
      </c>
      <c r="DK47">
        <v>400</v>
      </c>
      <c r="DL47">
        <v>20</v>
      </c>
      <c r="DM47">
        <v>100.85</v>
      </c>
      <c r="DN47">
        <v>100.448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266</v>
      </c>
      <c r="B13" t="s">
        <v>267</v>
      </c>
    </row>
    <row r="14" spans="1:2">
      <c r="A14" t="s">
        <v>271</v>
      </c>
      <c r="B14" t="s">
        <v>267</v>
      </c>
    </row>
    <row r="15" spans="1:2">
      <c r="A15" t="s">
        <v>272</v>
      </c>
      <c r="B15" t="s">
        <v>273</v>
      </c>
    </row>
    <row r="16" spans="1:2">
      <c r="A16" t="s">
        <v>277</v>
      </c>
      <c r="B16" t="s">
        <v>278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2018-08-16T14:15:14Z</dcterms:created>
  <dcterms:modified xsi:type="dcterms:W3CDTF">2018-08-16T14:15:14Z</dcterms:modified>
</cp:coreProperties>
</file>