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wnloads\Programming\COVID\COVID-Modeling\"/>
    </mc:Choice>
  </mc:AlternateContent>
  <xr:revisionPtr revIDLastSave="0" documentId="13_ncr:1_{9C3B301E-8322-4E61-87E5-FA42CBE0E0DD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8" i="1" l="1" a="1"/>
  <c r="C208" i="1" s="1"/>
  <c r="Q192" i="1" a="1"/>
  <c r="Q192" i="1" s="1"/>
  <c r="Q241" i="1"/>
  <c r="Q242" i="1"/>
  <c r="Q243" i="1"/>
  <c r="Q244" i="1"/>
  <c r="Q245" i="1"/>
  <c r="Q246" i="1"/>
  <c r="Q247" i="1"/>
  <c r="Q248" i="1"/>
  <c r="Q249" i="1"/>
  <c r="F237" i="1"/>
  <c r="D226" i="1"/>
  <c r="D227" i="1"/>
  <c r="E227" i="1"/>
  <c r="D228" i="1"/>
  <c r="E228" i="1"/>
  <c r="F228" i="1"/>
  <c r="D229" i="1"/>
  <c r="E229" i="1"/>
  <c r="F229" i="1"/>
  <c r="G229" i="1"/>
  <c r="D230" i="1"/>
  <c r="E230" i="1"/>
  <c r="F230" i="1"/>
  <c r="G230" i="1"/>
  <c r="H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J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L234" i="1"/>
  <c r="C226" i="1"/>
  <c r="C227" i="1"/>
  <c r="C228" i="1"/>
  <c r="C229" i="1"/>
  <c r="C230" i="1"/>
  <c r="C231" i="1"/>
  <c r="C232" i="1"/>
  <c r="C233" i="1"/>
  <c r="C234" i="1"/>
  <c r="C22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Q2" i="1"/>
  <c r="R2" i="1"/>
  <c r="S2" i="1"/>
  <c r="T2" i="1"/>
  <c r="U2" i="1"/>
  <c r="V2" i="1"/>
  <c r="W2" i="1"/>
  <c r="X2" i="1"/>
  <c r="Y2" i="1"/>
  <c r="Q3" i="1"/>
  <c r="R3" i="1"/>
  <c r="S3" i="1"/>
  <c r="T3" i="1"/>
  <c r="U3" i="1"/>
  <c r="V3" i="1"/>
  <c r="W3" i="1"/>
  <c r="X3" i="1"/>
  <c r="Y3" i="1"/>
  <c r="Q4" i="1"/>
  <c r="R4" i="1"/>
  <c r="S4" i="1"/>
  <c r="T4" i="1"/>
  <c r="U4" i="1"/>
  <c r="V4" i="1"/>
  <c r="W4" i="1"/>
  <c r="X4" i="1"/>
  <c r="Y4" i="1"/>
  <c r="Q5" i="1"/>
  <c r="R5" i="1"/>
  <c r="S5" i="1"/>
  <c r="T5" i="1"/>
  <c r="U5" i="1"/>
  <c r="V5" i="1"/>
  <c r="W5" i="1"/>
  <c r="X5" i="1"/>
  <c r="Y5" i="1"/>
  <c r="Q6" i="1"/>
  <c r="R6" i="1"/>
  <c r="S6" i="1"/>
  <c r="T6" i="1"/>
  <c r="U6" i="1"/>
  <c r="V6" i="1"/>
  <c r="W6" i="1"/>
  <c r="X6" i="1"/>
  <c r="Y6" i="1"/>
  <c r="Q7" i="1"/>
  <c r="R7" i="1"/>
  <c r="S7" i="1"/>
  <c r="T7" i="1"/>
  <c r="U7" i="1"/>
  <c r="V7" i="1"/>
  <c r="W7" i="1"/>
  <c r="X7" i="1"/>
  <c r="Y7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Q10" i="1"/>
  <c r="R10" i="1"/>
  <c r="S10" i="1"/>
  <c r="T10" i="1"/>
  <c r="U10" i="1"/>
  <c r="V10" i="1"/>
  <c r="W10" i="1"/>
  <c r="X10" i="1"/>
  <c r="Y10" i="1"/>
  <c r="Q11" i="1"/>
  <c r="R11" i="1"/>
  <c r="S11" i="1"/>
  <c r="T11" i="1"/>
  <c r="U11" i="1"/>
  <c r="V11" i="1"/>
  <c r="W11" i="1"/>
  <c r="X11" i="1"/>
  <c r="Y11" i="1"/>
  <c r="Q12" i="1"/>
  <c r="R12" i="1"/>
  <c r="S12" i="1"/>
  <c r="T12" i="1"/>
  <c r="U12" i="1"/>
  <c r="V12" i="1"/>
  <c r="W12" i="1"/>
  <c r="X12" i="1"/>
  <c r="Y12" i="1"/>
  <c r="Q13" i="1"/>
  <c r="R13" i="1"/>
  <c r="S13" i="1"/>
  <c r="T13" i="1"/>
  <c r="U13" i="1"/>
  <c r="V13" i="1"/>
  <c r="W13" i="1"/>
  <c r="X13" i="1"/>
  <c r="Y13" i="1"/>
  <c r="Q14" i="1"/>
  <c r="R14" i="1"/>
  <c r="S14" i="1"/>
  <c r="T14" i="1"/>
  <c r="U14" i="1"/>
  <c r="V14" i="1"/>
  <c r="W14" i="1"/>
  <c r="X14" i="1"/>
  <c r="Y14" i="1"/>
  <c r="Q15" i="1"/>
  <c r="R15" i="1"/>
  <c r="S15" i="1"/>
  <c r="T15" i="1"/>
  <c r="U15" i="1"/>
  <c r="V15" i="1"/>
  <c r="W15" i="1"/>
  <c r="X15" i="1"/>
  <c r="Y15" i="1"/>
  <c r="Q16" i="1"/>
  <c r="R16" i="1"/>
  <c r="S16" i="1"/>
  <c r="T16" i="1"/>
  <c r="U16" i="1"/>
  <c r="V16" i="1"/>
  <c r="W16" i="1"/>
  <c r="X16" i="1"/>
  <c r="Y16" i="1"/>
  <c r="Q17" i="1"/>
  <c r="R17" i="1"/>
  <c r="S17" i="1"/>
  <c r="T17" i="1"/>
  <c r="U17" i="1"/>
  <c r="V17" i="1"/>
  <c r="W17" i="1"/>
  <c r="X17" i="1"/>
  <c r="Y17" i="1"/>
  <c r="Q18" i="1"/>
  <c r="R18" i="1"/>
  <c r="S18" i="1"/>
  <c r="T18" i="1"/>
  <c r="U18" i="1"/>
  <c r="V18" i="1"/>
  <c r="W18" i="1"/>
  <c r="X18" i="1"/>
  <c r="Y18" i="1"/>
  <c r="Q19" i="1"/>
  <c r="R19" i="1"/>
  <c r="S19" i="1"/>
  <c r="T19" i="1"/>
  <c r="U19" i="1"/>
  <c r="V19" i="1"/>
  <c r="W19" i="1"/>
  <c r="X19" i="1"/>
  <c r="Y19" i="1"/>
  <c r="Q20" i="1"/>
  <c r="R20" i="1"/>
  <c r="S20" i="1"/>
  <c r="T20" i="1"/>
  <c r="U20" i="1"/>
  <c r="V20" i="1"/>
  <c r="W20" i="1"/>
  <c r="X20" i="1"/>
  <c r="Y20" i="1"/>
  <c r="Q21" i="1"/>
  <c r="R21" i="1"/>
  <c r="S21" i="1"/>
  <c r="T21" i="1"/>
  <c r="U21" i="1"/>
  <c r="V21" i="1"/>
  <c r="W21" i="1"/>
  <c r="X21" i="1"/>
  <c r="Y21" i="1"/>
  <c r="Q22" i="1"/>
  <c r="R22" i="1"/>
  <c r="S22" i="1"/>
  <c r="T22" i="1"/>
  <c r="U22" i="1"/>
  <c r="V22" i="1"/>
  <c r="W22" i="1"/>
  <c r="X22" i="1"/>
  <c r="Y22" i="1"/>
  <c r="Q23" i="1"/>
  <c r="R23" i="1"/>
  <c r="S23" i="1"/>
  <c r="T23" i="1"/>
  <c r="U23" i="1"/>
  <c r="V23" i="1"/>
  <c r="W23" i="1"/>
  <c r="X23" i="1"/>
  <c r="Y23" i="1"/>
  <c r="Q24" i="1"/>
  <c r="R24" i="1"/>
  <c r="S24" i="1"/>
  <c r="T24" i="1"/>
  <c r="U24" i="1"/>
  <c r="V24" i="1"/>
  <c r="W24" i="1"/>
  <c r="X24" i="1"/>
  <c r="Y24" i="1"/>
  <c r="Q25" i="1"/>
  <c r="R25" i="1"/>
  <c r="S25" i="1"/>
  <c r="T25" i="1"/>
  <c r="U25" i="1"/>
  <c r="V25" i="1"/>
  <c r="W25" i="1"/>
  <c r="X25" i="1"/>
  <c r="Y25" i="1"/>
  <c r="Q26" i="1"/>
  <c r="R26" i="1"/>
  <c r="S26" i="1"/>
  <c r="T26" i="1"/>
  <c r="U26" i="1"/>
  <c r="V26" i="1"/>
  <c r="W26" i="1"/>
  <c r="X26" i="1"/>
  <c r="Y26" i="1"/>
  <c r="Q27" i="1"/>
  <c r="R27" i="1"/>
  <c r="S27" i="1"/>
  <c r="T27" i="1"/>
  <c r="U27" i="1"/>
  <c r="V27" i="1"/>
  <c r="W27" i="1"/>
  <c r="X27" i="1"/>
  <c r="Y27" i="1"/>
  <c r="Q28" i="1"/>
  <c r="R28" i="1"/>
  <c r="S28" i="1"/>
  <c r="T28" i="1"/>
  <c r="U28" i="1"/>
  <c r="V28" i="1"/>
  <c r="W28" i="1"/>
  <c r="X28" i="1"/>
  <c r="Y28" i="1"/>
  <c r="Q29" i="1"/>
  <c r="R29" i="1"/>
  <c r="S29" i="1"/>
  <c r="T29" i="1"/>
  <c r="U29" i="1"/>
  <c r="V29" i="1"/>
  <c r="W29" i="1"/>
  <c r="X29" i="1"/>
  <c r="Y29" i="1"/>
  <c r="Q30" i="1"/>
  <c r="R30" i="1"/>
  <c r="S30" i="1"/>
  <c r="T30" i="1"/>
  <c r="U30" i="1"/>
  <c r="V30" i="1"/>
  <c r="W30" i="1"/>
  <c r="X30" i="1"/>
  <c r="Y30" i="1"/>
  <c r="Q31" i="1"/>
  <c r="R31" i="1"/>
  <c r="S31" i="1"/>
  <c r="T31" i="1"/>
  <c r="U31" i="1"/>
  <c r="V31" i="1"/>
  <c r="W31" i="1"/>
  <c r="X31" i="1"/>
  <c r="Y31" i="1"/>
  <c r="Q32" i="1"/>
  <c r="R32" i="1"/>
  <c r="S32" i="1"/>
  <c r="T32" i="1"/>
  <c r="U32" i="1"/>
  <c r="V32" i="1"/>
  <c r="W32" i="1"/>
  <c r="X32" i="1"/>
  <c r="Y32" i="1"/>
  <c r="Q33" i="1"/>
  <c r="R33" i="1"/>
  <c r="S33" i="1"/>
  <c r="T33" i="1"/>
  <c r="U33" i="1"/>
  <c r="V33" i="1"/>
  <c r="W33" i="1"/>
  <c r="X33" i="1"/>
  <c r="Y33" i="1"/>
  <c r="Q34" i="1"/>
  <c r="R34" i="1"/>
  <c r="S34" i="1"/>
  <c r="T34" i="1"/>
  <c r="U34" i="1"/>
  <c r="V34" i="1"/>
  <c r="W34" i="1"/>
  <c r="X34" i="1"/>
  <c r="Y34" i="1"/>
  <c r="Q35" i="1"/>
  <c r="R35" i="1"/>
  <c r="S35" i="1"/>
  <c r="T35" i="1"/>
  <c r="U35" i="1"/>
  <c r="V35" i="1"/>
  <c r="W35" i="1"/>
  <c r="X35" i="1"/>
  <c r="Y35" i="1"/>
  <c r="Q36" i="1"/>
  <c r="R36" i="1"/>
  <c r="S36" i="1"/>
  <c r="T36" i="1"/>
  <c r="U36" i="1"/>
  <c r="V36" i="1"/>
  <c r="W36" i="1"/>
  <c r="X36" i="1"/>
  <c r="Y36" i="1"/>
  <c r="Q37" i="1"/>
  <c r="R37" i="1"/>
  <c r="S37" i="1"/>
  <c r="T37" i="1"/>
  <c r="U37" i="1"/>
  <c r="V37" i="1"/>
  <c r="W37" i="1"/>
  <c r="X37" i="1"/>
  <c r="Y37" i="1"/>
  <c r="Q38" i="1"/>
  <c r="R38" i="1"/>
  <c r="S38" i="1"/>
  <c r="T38" i="1"/>
  <c r="U38" i="1"/>
  <c r="V38" i="1"/>
  <c r="W38" i="1"/>
  <c r="X38" i="1"/>
  <c r="Y38" i="1"/>
  <c r="Q39" i="1"/>
  <c r="R39" i="1"/>
  <c r="S39" i="1"/>
  <c r="T39" i="1"/>
  <c r="U39" i="1"/>
  <c r="V39" i="1"/>
  <c r="W39" i="1"/>
  <c r="X39" i="1"/>
  <c r="Y39" i="1"/>
  <c r="Q40" i="1"/>
  <c r="R40" i="1"/>
  <c r="S40" i="1"/>
  <c r="T40" i="1"/>
  <c r="U40" i="1"/>
  <c r="V40" i="1"/>
  <c r="W40" i="1"/>
  <c r="X40" i="1"/>
  <c r="Y40" i="1"/>
  <c r="Q41" i="1"/>
  <c r="R41" i="1"/>
  <c r="S41" i="1"/>
  <c r="T41" i="1"/>
  <c r="U41" i="1"/>
  <c r="V41" i="1"/>
  <c r="W41" i="1"/>
  <c r="X41" i="1"/>
  <c r="Y41" i="1"/>
  <c r="Q42" i="1"/>
  <c r="R42" i="1"/>
  <c r="S42" i="1"/>
  <c r="T42" i="1"/>
  <c r="U42" i="1"/>
  <c r="V42" i="1"/>
  <c r="W42" i="1"/>
  <c r="X42" i="1"/>
  <c r="Y42" i="1"/>
  <c r="Q43" i="1"/>
  <c r="R43" i="1"/>
  <c r="S43" i="1"/>
  <c r="T43" i="1"/>
  <c r="U43" i="1"/>
  <c r="V43" i="1"/>
  <c r="W43" i="1"/>
  <c r="X43" i="1"/>
  <c r="Y43" i="1"/>
  <c r="Q44" i="1"/>
  <c r="R44" i="1"/>
  <c r="S44" i="1"/>
  <c r="T44" i="1"/>
  <c r="U44" i="1"/>
  <c r="V44" i="1"/>
  <c r="W44" i="1"/>
  <c r="X44" i="1"/>
  <c r="Y44" i="1"/>
  <c r="Q45" i="1"/>
  <c r="R45" i="1"/>
  <c r="S45" i="1"/>
  <c r="T45" i="1"/>
  <c r="U45" i="1"/>
  <c r="V45" i="1"/>
  <c r="W45" i="1"/>
  <c r="X45" i="1"/>
  <c r="Y45" i="1"/>
  <c r="Q46" i="1"/>
  <c r="R46" i="1"/>
  <c r="S46" i="1"/>
  <c r="T46" i="1"/>
  <c r="U46" i="1"/>
  <c r="V46" i="1"/>
  <c r="W46" i="1"/>
  <c r="X46" i="1"/>
  <c r="Y46" i="1"/>
  <c r="Q47" i="1"/>
  <c r="R47" i="1"/>
  <c r="S47" i="1"/>
  <c r="T47" i="1"/>
  <c r="U47" i="1"/>
  <c r="V47" i="1"/>
  <c r="W47" i="1"/>
  <c r="X47" i="1"/>
  <c r="Y47" i="1"/>
  <c r="Q48" i="1"/>
  <c r="R48" i="1"/>
  <c r="S48" i="1"/>
  <c r="T48" i="1"/>
  <c r="U48" i="1"/>
  <c r="V48" i="1"/>
  <c r="W48" i="1"/>
  <c r="X48" i="1"/>
  <c r="Y48" i="1"/>
  <c r="Q49" i="1"/>
  <c r="R49" i="1"/>
  <c r="S49" i="1"/>
  <c r="T49" i="1"/>
  <c r="U49" i="1"/>
  <c r="V49" i="1"/>
  <c r="W49" i="1"/>
  <c r="X49" i="1"/>
  <c r="Y49" i="1"/>
  <c r="Q50" i="1"/>
  <c r="R50" i="1"/>
  <c r="S50" i="1"/>
  <c r="T50" i="1"/>
  <c r="U50" i="1"/>
  <c r="V50" i="1"/>
  <c r="W50" i="1"/>
  <c r="X50" i="1"/>
  <c r="Y50" i="1"/>
  <c r="Q51" i="1"/>
  <c r="R51" i="1"/>
  <c r="S51" i="1"/>
  <c r="T51" i="1"/>
  <c r="U51" i="1"/>
  <c r="V51" i="1"/>
  <c r="W51" i="1"/>
  <c r="X51" i="1"/>
  <c r="Y51" i="1"/>
  <c r="Q52" i="1"/>
  <c r="R52" i="1"/>
  <c r="S52" i="1"/>
  <c r="T52" i="1"/>
  <c r="U52" i="1"/>
  <c r="V52" i="1"/>
  <c r="W52" i="1"/>
  <c r="X52" i="1"/>
  <c r="Y52" i="1"/>
  <c r="Q53" i="1"/>
  <c r="R53" i="1"/>
  <c r="S53" i="1"/>
  <c r="T53" i="1"/>
  <c r="U53" i="1"/>
  <c r="V53" i="1"/>
  <c r="W53" i="1"/>
  <c r="X53" i="1"/>
  <c r="Y53" i="1"/>
  <c r="Q54" i="1"/>
  <c r="R54" i="1"/>
  <c r="S54" i="1"/>
  <c r="T54" i="1"/>
  <c r="U54" i="1"/>
  <c r="V54" i="1"/>
  <c r="W54" i="1"/>
  <c r="X54" i="1"/>
  <c r="Y54" i="1"/>
  <c r="Q55" i="1"/>
  <c r="R55" i="1"/>
  <c r="S55" i="1"/>
  <c r="T55" i="1"/>
  <c r="U55" i="1"/>
  <c r="V55" i="1"/>
  <c r="W55" i="1"/>
  <c r="X55" i="1"/>
  <c r="Y55" i="1"/>
  <c r="Q56" i="1"/>
  <c r="R56" i="1"/>
  <c r="S56" i="1"/>
  <c r="T56" i="1"/>
  <c r="U56" i="1"/>
  <c r="V56" i="1"/>
  <c r="W56" i="1"/>
  <c r="X56" i="1"/>
  <c r="Y56" i="1"/>
  <c r="Q57" i="1"/>
  <c r="R57" i="1"/>
  <c r="S57" i="1"/>
  <c r="T57" i="1"/>
  <c r="U57" i="1"/>
  <c r="V57" i="1"/>
  <c r="W57" i="1"/>
  <c r="X57" i="1"/>
  <c r="Y57" i="1"/>
  <c r="Q58" i="1"/>
  <c r="R58" i="1"/>
  <c r="S58" i="1"/>
  <c r="T58" i="1"/>
  <c r="U58" i="1"/>
  <c r="V58" i="1"/>
  <c r="W58" i="1"/>
  <c r="X58" i="1"/>
  <c r="Y58" i="1"/>
  <c r="Q59" i="1"/>
  <c r="R59" i="1"/>
  <c r="S59" i="1"/>
  <c r="T59" i="1"/>
  <c r="U59" i="1"/>
  <c r="V59" i="1"/>
  <c r="W59" i="1"/>
  <c r="X59" i="1"/>
  <c r="Y59" i="1"/>
  <c r="Q60" i="1"/>
  <c r="R60" i="1"/>
  <c r="S60" i="1"/>
  <c r="T60" i="1"/>
  <c r="U60" i="1"/>
  <c r="V60" i="1"/>
  <c r="W60" i="1"/>
  <c r="X60" i="1"/>
  <c r="Y60" i="1"/>
  <c r="Q61" i="1"/>
  <c r="R61" i="1"/>
  <c r="S61" i="1"/>
  <c r="T61" i="1"/>
  <c r="U61" i="1"/>
  <c r="V61" i="1"/>
  <c r="W61" i="1"/>
  <c r="X61" i="1"/>
  <c r="Y61" i="1"/>
  <c r="Q62" i="1"/>
  <c r="R62" i="1"/>
  <c r="S62" i="1"/>
  <c r="T62" i="1"/>
  <c r="U62" i="1"/>
  <c r="V62" i="1"/>
  <c r="W62" i="1"/>
  <c r="X62" i="1"/>
  <c r="Y62" i="1"/>
  <c r="Q63" i="1"/>
  <c r="R63" i="1"/>
  <c r="S63" i="1"/>
  <c r="T63" i="1"/>
  <c r="U63" i="1"/>
  <c r="V63" i="1"/>
  <c r="W63" i="1"/>
  <c r="X63" i="1"/>
  <c r="Y63" i="1"/>
  <c r="Q64" i="1"/>
  <c r="R64" i="1"/>
  <c r="S64" i="1"/>
  <c r="T64" i="1"/>
  <c r="U64" i="1"/>
  <c r="V64" i="1"/>
  <c r="W64" i="1"/>
  <c r="X64" i="1"/>
  <c r="Y64" i="1"/>
  <c r="Q65" i="1"/>
  <c r="R65" i="1"/>
  <c r="S65" i="1"/>
  <c r="T65" i="1"/>
  <c r="U65" i="1"/>
  <c r="V65" i="1"/>
  <c r="W65" i="1"/>
  <c r="X65" i="1"/>
  <c r="Y65" i="1"/>
  <c r="Q66" i="1"/>
  <c r="R66" i="1"/>
  <c r="S66" i="1"/>
  <c r="T66" i="1"/>
  <c r="U66" i="1"/>
  <c r="V66" i="1"/>
  <c r="W66" i="1"/>
  <c r="X66" i="1"/>
  <c r="Y66" i="1"/>
  <c r="Q67" i="1"/>
  <c r="R67" i="1"/>
  <c r="S67" i="1"/>
  <c r="T67" i="1"/>
  <c r="U67" i="1"/>
  <c r="V67" i="1"/>
  <c r="W67" i="1"/>
  <c r="X67" i="1"/>
  <c r="Y67" i="1"/>
  <c r="Q68" i="1"/>
  <c r="R68" i="1"/>
  <c r="S68" i="1"/>
  <c r="T68" i="1"/>
  <c r="U68" i="1"/>
  <c r="V68" i="1"/>
  <c r="W68" i="1"/>
  <c r="X68" i="1"/>
  <c r="Y68" i="1"/>
  <c r="Q69" i="1"/>
  <c r="R69" i="1"/>
  <c r="S69" i="1"/>
  <c r="T69" i="1"/>
  <c r="U69" i="1"/>
  <c r="V69" i="1"/>
  <c r="W69" i="1"/>
  <c r="X69" i="1"/>
  <c r="Y69" i="1"/>
  <c r="Q70" i="1"/>
  <c r="R70" i="1"/>
  <c r="S70" i="1"/>
  <c r="T70" i="1"/>
  <c r="U70" i="1"/>
  <c r="V70" i="1"/>
  <c r="W70" i="1"/>
  <c r="X70" i="1"/>
  <c r="Y70" i="1"/>
  <c r="Q71" i="1"/>
  <c r="R71" i="1"/>
  <c r="S71" i="1"/>
  <c r="T71" i="1"/>
  <c r="U71" i="1"/>
  <c r="V71" i="1"/>
  <c r="W71" i="1"/>
  <c r="X71" i="1"/>
  <c r="Y71" i="1"/>
  <c r="Q72" i="1"/>
  <c r="R72" i="1"/>
  <c r="S72" i="1"/>
  <c r="T72" i="1"/>
  <c r="U72" i="1"/>
  <c r="V72" i="1"/>
  <c r="W72" i="1"/>
  <c r="X72" i="1"/>
  <c r="Y72" i="1"/>
  <c r="Q73" i="1"/>
  <c r="R73" i="1"/>
  <c r="S73" i="1"/>
  <c r="T73" i="1"/>
  <c r="U73" i="1"/>
  <c r="V73" i="1"/>
  <c r="W73" i="1"/>
  <c r="X73" i="1"/>
  <c r="Y73" i="1"/>
  <c r="Q74" i="1"/>
  <c r="R74" i="1"/>
  <c r="S74" i="1"/>
  <c r="T74" i="1"/>
  <c r="U74" i="1"/>
  <c r="V74" i="1"/>
  <c r="W74" i="1"/>
  <c r="X74" i="1"/>
  <c r="Y74" i="1"/>
  <c r="Q75" i="1"/>
  <c r="R75" i="1"/>
  <c r="S75" i="1"/>
  <c r="T75" i="1"/>
  <c r="U75" i="1"/>
  <c r="V75" i="1"/>
  <c r="W75" i="1"/>
  <c r="X75" i="1"/>
  <c r="Y75" i="1"/>
  <c r="Q76" i="1"/>
  <c r="R76" i="1"/>
  <c r="S76" i="1"/>
  <c r="T76" i="1"/>
  <c r="U76" i="1"/>
  <c r="V76" i="1"/>
  <c r="W76" i="1"/>
  <c r="X76" i="1"/>
  <c r="Y76" i="1"/>
  <c r="Q77" i="1"/>
  <c r="R77" i="1"/>
  <c r="S77" i="1"/>
  <c r="T77" i="1"/>
  <c r="U77" i="1"/>
  <c r="V77" i="1"/>
  <c r="W77" i="1"/>
  <c r="X77" i="1"/>
  <c r="Y77" i="1"/>
  <c r="Q78" i="1"/>
  <c r="R78" i="1"/>
  <c r="S78" i="1"/>
  <c r="T78" i="1"/>
  <c r="U78" i="1"/>
  <c r="V78" i="1"/>
  <c r="W78" i="1"/>
  <c r="X78" i="1"/>
  <c r="Y78" i="1"/>
  <c r="Q79" i="1"/>
  <c r="R79" i="1"/>
  <c r="S79" i="1"/>
  <c r="T79" i="1"/>
  <c r="U79" i="1"/>
  <c r="V79" i="1"/>
  <c r="W79" i="1"/>
  <c r="X79" i="1"/>
  <c r="Y79" i="1"/>
  <c r="Q80" i="1"/>
  <c r="R80" i="1"/>
  <c r="S80" i="1"/>
  <c r="T80" i="1"/>
  <c r="U80" i="1"/>
  <c r="V80" i="1"/>
  <c r="W80" i="1"/>
  <c r="X80" i="1"/>
  <c r="Y80" i="1"/>
  <c r="Q81" i="1"/>
  <c r="R81" i="1"/>
  <c r="S81" i="1"/>
  <c r="T81" i="1"/>
  <c r="U81" i="1"/>
  <c r="V81" i="1"/>
  <c r="W81" i="1"/>
  <c r="X81" i="1"/>
  <c r="Y81" i="1"/>
  <c r="Q82" i="1"/>
  <c r="R82" i="1"/>
  <c r="S82" i="1"/>
  <c r="T82" i="1"/>
  <c r="U82" i="1"/>
  <c r="V82" i="1"/>
  <c r="W82" i="1"/>
  <c r="X82" i="1"/>
  <c r="Y82" i="1"/>
  <c r="Q83" i="1"/>
  <c r="R83" i="1"/>
  <c r="S83" i="1"/>
  <c r="T83" i="1"/>
  <c r="U83" i="1"/>
  <c r="V83" i="1"/>
  <c r="W83" i="1"/>
  <c r="X83" i="1"/>
  <c r="Y83" i="1"/>
  <c r="Q84" i="1"/>
  <c r="R84" i="1"/>
  <c r="S84" i="1"/>
  <c r="T84" i="1"/>
  <c r="U84" i="1"/>
  <c r="V84" i="1"/>
  <c r="W84" i="1"/>
  <c r="X84" i="1"/>
  <c r="Y84" i="1"/>
  <c r="Q85" i="1"/>
  <c r="R85" i="1"/>
  <c r="S85" i="1"/>
  <c r="T85" i="1"/>
  <c r="U85" i="1"/>
  <c r="V85" i="1"/>
  <c r="W85" i="1"/>
  <c r="X85" i="1"/>
  <c r="Y85" i="1"/>
  <c r="Q86" i="1"/>
  <c r="R86" i="1"/>
  <c r="S86" i="1"/>
  <c r="T86" i="1"/>
  <c r="U86" i="1"/>
  <c r="V86" i="1"/>
  <c r="W86" i="1"/>
  <c r="X86" i="1"/>
  <c r="Y86" i="1"/>
  <c r="Q87" i="1"/>
  <c r="R87" i="1"/>
  <c r="S87" i="1"/>
  <c r="T87" i="1"/>
  <c r="U87" i="1"/>
  <c r="V87" i="1"/>
  <c r="W87" i="1"/>
  <c r="X87" i="1"/>
  <c r="Y87" i="1"/>
  <c r="Q88" i="1"/>
  <c r="R88" i="1"/>
  <c r="S88" i="1"/>
  <c r="T88" i="1"/>
  <c r="U88" i="1"/>
  <c r="V88" i="1"/>
  <c r="W88" i="1"/>
  <c r="X88" i="1"/>
  <c r="Y88" i="1"/>
  <c r="Q89" i="1"/>
  <c r="R89" i="1"/>
  <c r="S89" i="1"/>
  <c r="T89" i="1"/>
  <c r="U89" i="1"/>
  <c r="V89" i="1"/>
  <c r="W89" i="1"/>
  <c r="X89" i="1"/>
  <c r="Y89" i="1"/>
  <c r="Q90" i="1"/>
  <c r="R90" i="1"/>
  <c r="S90" i="1"/>
  <c r="T90" i="1"/>
  <c r="U90" i="1"/>
  <c r="V90" i="1"/>
  <c r="W90" i="1"/>
  <c r="X90" i="1"/>
  <c r="Y90" i="1"/>
  <c r="Q91" i="1"/>
  <c r="R91" i="1"/>
  <c r="S91" i="1"/>
  <c r="T91" i="1"/>
  <c r="U91" i="1"/>
  <c r="V91" i="1"/>
  <c r="W91" i="1"/>
  <c r="X91" i="1"/>
  <c r="Y91" i="1"/>
  <c r="Q92" i="1"/>
  <c r="R92" i="1"/>
  <c r="S92" i="1"/>
  <c r="T92" i="1"/>
  <c r="U92" i="1"/>
  <c r="V92" i="1"/>
  <c r="W92" i="1"/>
  <c r="X92" i="1"/>
  <c r="Y92" i="1"/>
  <c r="Q93" i="1"/>
  <c r="R93" i="1"/>
  <c r="S93" i="1"/>
  <c r="T93" i="1"/>
  <c r="U93" i="1"/>
  <c r="V93" i="1"/>
  <c r="W93" i="1"/>
  <c r="X93" i="1"/>
  <c r="Y93" i="1"/>
  <c r="Q94" i="1"/>
  <c r="R94" i="1"/>
  <c r="S94" i="1"/>
  <c r="T94" i="1"/>
  <c r="U94" i="1"/>
  <c r="V94" i="1"/>
  <c r="W94" i="1"/>
  <c r="X94" i="1"/>
  <c r="Y94" i="1"/>
  <c r="Q95" i="1"/>
  <c r="R95" i="1"/>
  <c r="S95" i="1"/>
  <c r="T95" i="1"/>
  <c r="U95" i="1"/>
  <c r="V95" i="1"/>
  <c r="W95" i="1"/>
  <c r="X95" i="1"/>
  <c r="Y95" i="1"/>
  <c r="Q96" i="1"/>
  <c r="R96" i="1"/>
  <c r="S96" i="1"/>
  <c r="T96" i="1"/>
  <c r="U96" i="1"/>
  <c r="V96" i="1"/>
  <c r="W96" i="1"/>
  <c r="X96" i="1"/>
  <c r="Y96" i="1"/>
  <c r="Q97" i="1"/>
  <c r="R97" i="1"/>
  <c r="S97" i="1"/>
  <c r="T97" i="1"/>
  <c r="U97" i="1"/>
  <c r="V97" i="1"/>
  <c r="W97" i="1"/>
  <c r="X97" i="1"/>
  <c r="Y97" i="1"/>
  <c r="Q98" i="1"/>
  <c r="R98" i="1"/>
  <c r="S98" i="1"/>
  <c r="T98" i="1"/>
  <c r="U98" i="1"/>
  <c r="V98" i="1"/>
  <c r="W98" i="1"/>
  <c r="X98" i="1"/>
  <c r="Y98" i="1"/>
  <c r="Q99" i="1"/>
  <c r="R99" i="1"/>
  <c r="S99" i="1"/>
  <c r="T99" i="1"/>
  <c r="U99" i="1"/>
  <c r="V99" i="1"/>
  <c r="W99" i="1"/>
  <c r="X99" i="1"/>
  <c r="Y99" i="1"/>
  <c r="Q100" i="1"/>
  <c r="R100" i="1"/>
  <c r="S100" i="1"/>
  <c r="T100" i="1"/>
  <c r="U100" i="1"/>
  <c r="V100" i="1"/>
  <c r="W100" i="1"/>
  <c r="X100" i="1"/>
  <c r="Y100" i="1"/>
  <c r="Q101" i="1"/>
  <c r="R101" i="1"/>
  <c r="S101" i="1"/>
  <c r="T101" i="1"/>
  <c r="U101" i="1"/>
  <c r="V101" i="1"/>
  <c r="W101" i="1"/>
  <c r="X101" i="1"/>
  <c r="Y101" i="1"/>
  <c r="Q102" i="1"/>
  <c r="R102" i="1"/>
  <c r="S102" i="1"/>
  <c r="T102" i="1"/>
  <c r="U102" i="1"/>
  <c r="V102" i="1"/>
  <c r="W102" i="1"/>
  <c r="X102" i="1"/>
  <c r="Y102" i="1"/>
  <c r="Q103" i="1"/>
  <c r="R103" i="1"/>
  <c r="S103" i="1"/>
  <c r="T103" i="1"/>
  <c r="U103" i="1"/>
  <c r="V103" i="1"/>
  <c r="W103" i="1"/>
  <c r="X103" i="1"/>
  <c r="Y103" i="1"/>
  <c r="Q104" i="1"/>
  <c r="R104" i="1"/>
  <c r="S104" i="1"/>
  <c r="T104" i="1"/>
  <c r="U104" i="1"/>
  <c r="V104" i="1"/>
  <c r="W104" i="1"/>
  <c r="X104" i="1"/>
  <c r="Y104" i="1"/>
  <c r="Q105" i="1"/>
  <c r="R105" i="1"/>
  <c r="S105" i="1"/>
  <c r="T105" i="1"/>
  <c r="U105" i="1"/>
  <c r="V105" i="1"/>
  <c r="W105" i="1"/>
  <c r="X105" i="1"/>
  <c r="Y105" i="1"/>
  <c r="Q106" i="1"/>
  <c r="R106" i="1"/>
  <c r="S106" i="1"/>
  <c r="T106" i="1"/>
  <c r="U106" i="1"/>
  <c r="V106" i="1"/>
  <c r="W106" i="1"/>
  <c r="X106" i="1"/>
  <c r="Y106" i="1"/>
  <c r="Q107" i="1"/>
  <c r="R107" i="1"/>
  <c r="S107" i="1"/>
  <c r="T107" i="1"/>
  <c r="U107" i="1"/>
  <c r="V107" i="1"/>
  <c r="W107" i="1"/>
  <c r="X107" i="1"/>
  <c r="Y107" i="1"/>
  <c r="Q108" i="1"/>
  <c r="R108" i="1"/>
  <c r="S108" i="1"/>
  <c r="T108" i="1"/>
  <c r="U108" i="1"/>
  <c r="V108" i="1"/>
  <c r="W108" i="1"/>
  <c r="X108" i="1"/>
  <c r="Y108" i="1"/>
  <c r="Q109" i="1"/>
  <c r="R109" i="1"/>
  <c r="S109" i="1"/>
  <c r="T109" i="1"/>
  <c r="U109" i="1"/>
  <c r="V109" i="1"/>
  <c r="W109" i="1"/>
  <c r="X109" i="1"/>
  <c r="Y109" i="1"/>
  <c r="Q110" i="1"/>
  <c r="R110" i="1"/>
  <c r="S110" i="1"/>
  <c r="T110" i="1"/>
  <c r="U110" i="1"/>
  <c r="V110" i="1"/>
  <c r="W110" i="1"/>
  <c r="X110" i="1"/>
  <c r="Y110" i="1"/>
  <c r="Q111" i="1"/>
  <c r="R111" i="1"/>
  <c r="S111" i="1"/>
  <c r="T111" i="1"/>
  <c r="U111" i="1"/>
  <c r="V111" i="1"/>
  <c r="W111" i="1"/>
  <c r="X111" i="1"/>
  <c r="Y111" i="1"/>
  <c r="Q112" i="1"/>
  <c r="R112" i="1"/>
  <c r="S112" i="1"/>
  <c r="T112" i="1"/>
  <c r="U112" i="1"/>
  <c r="V112" i="1"/>
  <c r="W112" i="1"/>
  <c r="X112" i="1"/>
  <c r="Y112" i="1"/>
  <c r="Q113" i="1"/>
  <c r="R113" i="1"/>
  <c r="S113" i="1"/>
  <c r="T113" i="1"/>
  <c r="U113" i="1"/>
  <c r="V113" i="1"/>
  <c r="W113" i="1"/>
  <c r="X113" i="1"/>
  <c r="Y113" i="1"/>
  <c r="Q114" i="1"/>
  <c r="R114" i="1"/>
  <c r="S114" i="1"/>
  <c r="T114" i="1"/>
  <c r="U114" i="1"/>
  <c r="V114" i="1"/>
  <c r="W114" i="1"/>
  <c r="X114" i="1"/>
  <c r="Y114" i="1"/>
  <c r="Q115" i="1"/>
  <c r="R115" i="1"/>
  <c r="S115" i="1"/>
  <c r="T115" i="1"/>
  <c r="U115" i="1"/>
  <c r="V115" i="1"/>
  <c r="W115" i="1"/>
  <c r="X115" i="1"/>
  <c r="Y115" i="1"/>
  <c r="Q116" i="1"/>
  <c r="R116" i="1"/>
  <c r="S116" i="1"/>
  <c r="T116" i="1"/>
  <c r="U116" i="1"/>
  <c r="V116" i="1"/>
  <c r="W116" i="1"/>
  <c r="X116" i="1"/>
  <c r="Y116" i="1"/>
  <c r="Q117" i="1"/>
  <c r="R117" i="1"/>
  <c r="S117" i="1"/>
  <c r="T117" i="1"/>
  <c r="U117" i="1"/>
  <c r="V117" i="1"/>
  <c r="W117" i="1"/>
  <c r="X117" i="1"/>
  <c r="Y117" i="1"/>
  <c r="Q118" i="1"/>
  <c r="R118" i="1"/>
  <c r="S118" i="1"/>
  <c r="T118" i="1"/>
  <c r="U118" i="1"/>
  <c r="V118" i="1"/>
  <c r="W118" i="1"/>
  <c r="X118" i="1"/>
  <c r="Y118" i="1"/>
  <c r="Q119" i="1"/>
  <c r="R119" i="1"/>
  <c r="S119" i="1"/>
  <c r="T119" i="1"/>
  <c r="U119" i="1"/>
  <c r="V119" i="1"/>
  <c r="W119" i="1"/>
  <c r="X119" i="1"/>
  <c r="Y119" i="1"/>
  <c r="Q120" i="1"/>
  <c r="R120" i="1"/>
  <c r="S120" i="1"/>
  <c r="T120" i="1"/>
  <c r="U120" i="1"/>
  <c r="V120" i="1"/>
  <c r="W120" i="1"/>
  <c r="X120" i="1"/>
  <c r="Y120" i="1"/>
  <c r="Q121" i="1"/>
  <c r="R121" i="1"/>
  <c r="S121" i="1"/>
  <c r="T121" i="1"/>
  <c r="U121" i="1"/>
  <c r="V121" i="1"/>
  <c r="W121" i="1"/>
  <c r="X121" i="1"/>
  <c r="Y121" i="1"/>
  <c r="Q122" i="1"/>
  <c r="R122" i="1"/>
  <c r="S122" i="1"/>
  <c r="T122" i="1"/>
  <c r="U122" i="1"/>
  <c r="V122" i="1"/>
  <c r="W122" i="1"/>
  <c r="X122" i="1"/>
  <c r="Y122" i="1"/>
  <c r="Q123" i="1"/>
  <c r="R123" i="1"/>
  <c r="S123" i="1"/>
  <c r="T123" i="1"/>
  <c r="U123" i="1"/>
  <c r="V123" i="1"/>
  <c r="W123" i="1"/>
  <c r="X123" i="1"/>
  <c r="Y123" i="1"/>
  <c r="Q124" i="1"/>
  <c r="R124" i="1"/>
  <c r="S124" i="1"/>
  <c r="T124" i="1"/>
  <c r="U124" i="1"/>
  <c r="V124" i="1"/>
  <c r="W124" i="1"/>
  <c r="X124" i="1"/>
  <c r="Y124" i="1"/>
  <c r="Q125" i="1"/>
  <c r="R125" i="1"/>
  <c r="S125" i="1"/>
  <c r="T125" i="1"/>
  <c r="U125" i="1"/>
  <c r="V125" i="1"/>
  <c r="W125" i="1"/>
  <c r="X125" i="1"/>
  <c r="Y125" i="1"/>
  <c r="Q126" i="1"/>
  <c r="R126" i="1"/>
  <c r="S126" i="1"/>
  <c r="T126" i="1"/>
  <c r="U126" i="1"/>
  <c r="V126" i="1"/>
  <c r="W126" i="1"/>
  <c r="X126" i="1"/>
  <c r="Y126" i="1"/>
  <c r="Q127" i="1"/>
  <c r="R127" i="1"/>
  <c r="S127" i="1"/>
  <c r="T127" i="1"/>
  <c r="U127" i="1"/>
  <c r="V127" i="1"/>
  <c r="W127" i="1"/>
  <c r="X127" i="1"/>
  <c r="Y127" i="1"/>
  <c r="Q128" i="1"/>
  <c r="R128" i="1"/>
  <c r="S128" i="1"/>
  <c r="T128" i="1"/>
  <c r="U128" i="1"/>
  <c r="V128" i="1"/>
  <c r="W128" i="1"/>
  <c r="X128" i="1"/>
  <c r="Y128" i="1"/>
  <c r="Q129" i="1"/>
  <c r="R129" i="1"/>
  <c r="S129" i="1"/>
  <c r="T129" i="1"/>
  <c r="U129" i="1"/>
  <c r="V129" i="1"/>
  <c r="W129" i="1"/>
  <c r="X129" i="1"/>
  <c r="Y129" i="1"/>
  <c r="Q130" i="1"/>
  <c r="R130" i="1"/>
  <c r="S130" i="1"/>
  <c r="T130" i="1"/>
  <c r="U130" i="1"/>
  <c r="V130" i="1"/>
  <c r="W130" i="1"/>
  <c r="X130" i="1"/>
  <c r="Y130" i="1"/>
  <c r="Q131" i="1"/>
  <c r="R131" i="1"/>
  <c r="S131" i="1"/>
  <c r="T131" i="1"/>
  <c r="U131" i="1"/>
  <c r="V131" i="1"/>
  <c r="W131" i="1"/>
  <c r="X131" i="1"/>
  <c r="Y131" i="1"/>
  <c r="Q132" i="1"/>
  <c r="R132" i="1"/>
  <c r="S132" i="1"/>
  <c r="T132" i="1"/>
  <c r="U132" i="1"/>
  <c r="V132" i="1"/>
  <c r="W132" i="1"/>
  <c r="X132" i="1"/>
  <c r="Y132" i="1"/>
  <c r="Q133" i="1"/>
  <c r="R133" i="1"/>
  <c r="S133" i="1"/>
  <c r="T133" i="1"/>
  <c r="U133" i="1"/>
  <c r="V133" i="1"/>
  <c r="W133" i="1"/>
  <c r="X133" i="1"/>
  <c r="Y133" i="1"/>
  <c r="Q134" i="1"/>
  <c r="R134" i="1"/>
  <c r="S134" i="1"/>
  <c r="T134" i="1"/>
  <c r="U134" i="1"/>
  <c r="V134" i="1"/>
  <c r="W134" i="1"/>
  <c r="X134" i="1"/>
  <c r="Y134" i="1"/>
  <c r="Q135" i="1"/>
  <c r="R135" i="1"/>
  <c r="S135" i="1"/>
  <c r="T135" i="1"/>
  <c r="U135" i="1"/>
  <c r="V135" i="1"/>
  <c r="W135" i="1"/>
  <c r="X135" i="1"/>
  <c r="Y135" i="1"/>
  <c r="Q136" i="1"/>
  <c r="R136" i="1"/>
  <c r="S136" i="1"/>
  <c r="T136" i="1"/>
  <c r="U136" i="1"/>
  <c r="V136" i="1"/>
  <c r="W136" i="1"/>
  <c r="X136" i="1"/>
  <c r="Y136" i="1"/>
  <c r="Q137" i="1"/>
  <c r="R137" i="1"/>
  <c r="S137" i="1"/>
  <c r="T137" i="1"/>
  <c r="U137" i="1"/>
  <c r="V137" i="1"/>
  <c r="W137" i="1"/>
  <c r="X137" i="1"/>
  <c r="Y137" i="1"/>
  <c r="Q138" i="1"/>
  <c r="R138" i="1"/>
  <c r="S138" i="1"/>
  <c r="T138" i="1"/>
  <c r="U138" i="1"/>
  <c r="V138" i="1"/>
  <c r="W138" i="1"/>
  <c r="X138" i="1"/>
  <c r="Y138" i="1"/>
  <c r="Q139" i="1"/>
  <c r="R139" i="1"/>
  <c r="S139" i="1"/>
  <c r="T139" i="1"/>
  <c r="U139" i="1"/>
  <c r="V139" i="1"/>
  <c r="W139" i="1"/>
  <c r="X139" i="1"/>
  <c r="Y139" i="1"/>
  <c r="Q140" i="1"/>
  <c r="R140" i="1"/>
  <c r="S140" i="1"/>
  <c r="T140" i="1"/>
  <c r="U140" i="1"/>
  <c r="V140" i="1"/>
  <c r="W140" i="1"/>
  <c r="X140" i="1"/>
  <c r="Y140" i="1"/>
  <c r="Q141" i="1"/>
  <c r="R141" i="1"/>
  <c r="S141" i="1"/>
  <c r="T141" i="1"/>
  <c r="U141" i="1"/>
  <c r="V141" i="1"/>
  <c r="W141" i="1"/>
  <c r="X141" i="1"/>
  <c r="Y141" i="1"/>
  <c r="Q142" i="1"/>
  <c r="R142" i="1"/>
  <c r="S142" i="1"/>
  <c r="T142" i="1"/>
  <c r="U142" i="1"/>
  <c r="V142" i="1"/>
  <c r="W142" i="1"/>
  <c r="X142" i="1"/>
  <c r="Y142" i="1"/>
  <c r="Q143" i="1"/>
  <c r="R143" i="1"/>
  <c r="S143" i="1"/>
  <c r="T143" i="1"/>
  <c r="U143" i="1"/>
  <c r="V143" i="1"/>
  <c r="W143" i="1"/>
  <c r="X143" i="1"/>
  <c r="Y143" i="1"/>
  <c r="Q144" i="1"/>
  <c r="R144" i="1"/>
  <c r="S144" i="1"/>
  <c r="T144" i="1"/>
  <c r="U144" i="1"/>
  <c r="V144" i="1"/>
  <c r="W144" i="1"/>
  <c r="X144" i="1"/>
  <c r="Y144" i="1"/>
  <c r="Q145" i="1"/>
  <c r="R145" i="1"/>
  <c r="S145" i="1"/>
  <c r="T145" i="1"/>
  <c r="U145" i="1"/>
  <c r="V145" i="1"/>
  <c r="W145" i="1"/>
  <c r="X145" i="1"/>
  <c r="Y145" i="1"/>
  <c r="Q146" i="1"/>
  <c r="R146" i="1"/>
  <c r="S146" i="1"/>
  <c r="T146" i="1"/>
  <c r="U146" i="1"/>
  <c r="V146" i="1"/>
  <c r="W146" i="1"/>
  <c r="X146" i="1"/>
  <c r="Y146" i="1"/>
  <c r="Q147" i="1"/>
  <c r="R147" i="1"/>
  <c r="S147" i="1"/>
  <c r="T147" i="1"/>
  <c r="U147" i="1"/>
  <c r="V147" i="1"/>
  <c r="W147" i="1"/>
  <c r="X147" i="1"/>
  <c r="Y147" i="1"/>
  <c r="Q148" i="1"/>
  <c r="R148" i="1"/>
  <c r="S148" i="1"/>
  <c r="T148" i="1"/>
  <c r="U148" i="1"/>
  <c r="V148" i="1"/>
  <c r="W148" i="1"/>
  <c r="X148" i="1"/>
  <c r="Y148" i="1"/>
  <c r="Q149" i="1"/>
  <c r="R149" i="1"/>
  <c r="S149" i="1"/>
  <c r="T149" i="1"/>
  <c r="U149" i="1"/>
  <c r="V149" i="1"/>
  <c r="W149" i="1"/>
  <c r="X149" i="1"/>
  <c r="Y149" i="1"/>
  <c r="Q150" i="1"/>
  <c r="R150" i="1"/>
  <c r="S150" i="1"/>
  <c r="T150" i="1"/>
  <c r="U150" i="1"/>
  <c r="V150" i="1"/>
  <c r="W150" i="1"/>
  <c r="X150" i="1"/>
  <c r="Y150" i="1"/>
  <c r="Q151" i="1"/>
  <c r="R151" i="1"/>
  <c r="S151" i="1"/>
  <c r="T151" i="1"/>
  <c r="U151" i="1"/>
  <c r="V151" i="1"/>
  <c r="W151" i="1"/>
  <c r="X151" i="1"/>
  <c r="Y151" i="1"/>
  <c r="Q152" i="1"/>
  <c r="R152" i="1"/>
  <c r="S152" i="1"/>
  <c r="T152" i="1"/>
  <c r="U152" i="1"/>
  <c r="V152" i="1"/>
  <c r="W152" i="1"/>
  <c r="X152" i="1"/>
  <c r="Y152" i="1"/>
  <c r="Q153" i="1"/>
  <c r="R153" i="1"/>
  <c r="S153" i="1"/>
  <c r="T153" i="1"/>
  <c r="U153" i="1"/>
  <c r="V153" i="1"/>
  <c r="W153" i="1"/>
  <c r="X153" i="1"/>
  <c r="Y153" i="1"/>
  <c r="Q154" i="1"/>
  <c r="R154" i="1"/>
  <c r="S154" i="1"/>
  <c r="T154" i="1"/>
  <c r="U154" i="1"/>
  <c r="V154" i="1"/>
  <c r="W154" i="1"/>
  <c r="X154" i="1"/>
  <c r="Y154" i="1"/>
  <c r="Q155" i="1"/>
  <c r="R155" i="1"/>
  <c r="S155" i="1"/>
  <c r="T155" i="1"/>
  <c r="U155" i="1"/>
  <c r="V155" i="1"/>
  <c r="W155" i="1"/>
  <c r="X155" i="1"/>
  <c r="Y155" i="1"/>
  <c r="Q156" i="1"/>
  <c r="R156" i="1"/>
  <c r="S156" i="1"/>
  <c r="T156" i="1"/>
  <c r="U156" i="1"/>
  <c r="V156" i="1"/>
  <c r="W156" i="1"/>
  <c r="X156" i="1"/>
  <c r="Y156" i="1"/>
  <c r="Q157" i="1"/>
  <c r="R157" i="1"/>
  <c r="S157" i="1"/>
  <c r="T157" i="1"/>
  <c r="U157" i="1"/>
  <c r="V157" i="1"/>
  <c r="W157" i="1"/>
  <c r="X157" i="1"/>
  <c r="Y157" i="1"/>
  <c r="Q158" i="1"/>
  <c r="R158" i="1"/>
  <c r="S158" i="1"/>
  <c r="T158" i="1"/>
  <c r="U158" i="1"/>
  <c r="V158" i="1"/>
  <c r="W158" i="1"/>
  <c r="X158" i="1"/>
  <c r="Y158" i="1"/>
  <c r="Q159" i="1"/>
  <c r="R159" i="1"/>
  <c r="S159" i="1"/>
  <c r="T159" i="1"/>
  <c r="U159" i="1"/>
  <c r="V159" i="1"/>
  <c r="W159" i="1"/>
  <c r="X159" i="1"/>
  <c r="Y159" i="1"/>
  <c r="Q160" i="1"/>
  <c r="R160" i="1"/>
  <c r="S160" i="1"/>
  <c r="T160" i="1"/>
  <c r="U160" i="1"/>
  <c r="V160" i="1"/>
  <c r="W160" i="1"/>
  <c r="X160" i="1"/>
  <c r="Y160" i="1"/>
  <c r="Q161" i="1"/>
  <c r="R161" i="1"/>
  <c r="S161" i="1"/>
  <c r="T161" i="1"/>
  <c r="U161" i="1"/>
  <c r="V161" i="1"/>
  <c r="W161" i="1"/>
  <c r="X161" i="1"/>
  <c r="Y161" i="1"/>
  <c r="Q162" i="1"/>
  <c r="R162" i="1"/>
  <c r="S162" i="1"/>
  <c r="T162" i="1"/>
  <c r="U162" i="1"/>
  <c r="V162" i="1"/>
  <c r="W162" i="1"/>
  <c r="X162" i="1"/>
  <c r="Y162" i="1"/>
  <c r="Q163" i="1"/>
  <c r="R163" i="1"/>
  <c r="S163" i="1"/>
  <c r="T163" i="1"/>
  <c r="U163" i="1"/>
  <c r="V163" i="1"/>
  <c r="W163" i="1"/>
  <c r="X163" i="1"/>
  <c r="Y163" i="1"/>
  <c r="Q164" i="1"/>
  <c r="R164" i="1"/>
  <c r="S164" i="1"/>
  <c r="T164" i="1"/>
  <c r="U164" i="1"/>
  <c r="V164" i="1"/>
  <c r="W164" i="1"/>
  <c r="X164" i="1"/>
  <c r="Y164" i="1"/>
  <c r="Q165" i="1"/>
  <c r="R165" i="1"/>
  <c r="S165" i="1"/>
  <c r="T165" i="1"/>
  <c r="U165" i="1"/>
  <c r="V165" i="1"/>
  <c r="W165" i="1"/>
  <c r="X165" i="1"/>
  <c r="Y165" i="1"/>
  <c r="Q166" i="1"/>
  <c r="R166" i="1"/>
  <c r="S166" i="1"/>
  <c r="T166" i="1"/>
  <c r="U166" i="1"/>
  <c r="V166" i="1"/>
  <c r="W166" i="1"/>
  <c r="X166" i="1"/>
  <c r="Y166" i="1"/>
  <c r="Q167" i="1"/>
  <c r="R167" i="1"/>
  <c r="S167" i="1"/>
  <c r="T167" i="1"/>
  <c r="U167" i="1"/>
  <c r="V167" i="1"/>
  <c r="W167" i="1"/>
  <c r="X167" i="1"/>
  <c r="Y167" i="1"/>
  <c r="Q168" i="1"/>
  <c r="R168" i="1"/>
  <c r="S168" i="1"/>
  <c r="T168" i="1"/>
  <c r="U168" i="1"/>
  <c r="V168" i="1"/>
  <c r="W168" i="1"/>
  <c r="X168" i="1"/>
  <c r="Y168" i="1"/>
  <c r="Q169" i="1"/>
  <c r="R169" i="1"/>
  <c r="S169" i="1"/>
  <c r="T169" i="1"/>
  <c r="U169" i="1"/>
  <c r="V169" i="1"/>
  <c r="W169" i="1"/>
  <c r="X169" i="1"/>
  <c r="Y16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2" i="1"/>
  <c r="Q239" i="1" l="1"/>
  <c r="Y217" i="1"/>
  <c r="Y233" i="1" s="1"/>
  <c r="R210" i="1"/>
  <c r="R226" i="1" s="1"/>
  <c r="S212" i="1"/>
  <c r="S228" i="1" s="1"/>
  <c r="T213" i="1"/>
  <c r="T229" i="1" s="1"/>
  <c r="T214" i="1"/>
  <c r="T230" i="1" s="1"/>
  <c r="S215" i="1"/>
  <c r="S231" i="1" s="1"/>
  <c r="W215" i="1"/>
  <c r="W231" i="1" s="1"/>
  <c r="U216" i="1"/>
  <c r="U232" i="1" s="1"/>
  <c r="S217" i="1"/>
  <c r="S233" i="1" s="1"/>
  <c r="W217" i="1"/>
  <c r="W233" i="1" s="1"/>
  <c r="U218" i="1"/>
  <c r="U234" i="1" s="1"/>
  <c r="Q240" i="1"/>
  <c r="W218" i="1"/>
  <c r="W234" i="1" s="1"/>
  <c r="S218" i="1"/>
  <c r="S234" i="1" s="1"/>
  <c r="U217" i="1"/>
  <c r="U233" i="1" s="1"/>
  <c r="W216" i="1"/>
  <c r="W232" i="1" s="1"/>
  <c r="S216" i="1"/>
  <c r="S232" i="1" s="1"/>
  <c r="U215" i="1"/>
  <c r="U231" i="1" s="1"/>
  <c r="V214" i="1"/>
  <c r="V230" i="1" s="1"/>
  <c r="R214" i="1"/>
  <c r="R230" i="1" s="1"/>
  <c r="R213" i="1"/>
  <c r="R229" i="1" s="1"/>
  <c r="S211" i="1"/>
  <c r="S227" i="1" s="1"/>
  <c r="Y218" i="1"/>
  <c r="Y234" i="1" s="1"/>
  <c r="X216" i="1"/>
  <c r="X232" i="1" s="1"/>
  <c r="T218" i="1"/>
  <c r="T234" i="1" s="1"/>
  <c r="V217" i="1"/>
  <c r="V233" i="1" s="1"/>
  <c r="R217" i="1"/>
  <c r="R233" i="1" s="1"/>
  <c r="T216" i="1"/>
  <c r="T232" i="1" s="1"/>
  <c r="V215" i="1"/>
  <c r="V231" i="1" s="1"/>
  <c r="R215" i="1"/>
  <c r="R231" i="1" s="1"/>
  <c r="S214" i="1"/>
  <c r="S230" i="1" s="1"/>
  <c r="S213" i="1"/>
  <c r="S229" i="1" s="1"/>
  <c r="R212" i="1"/>
  <c r="R228" i="1" s="1"/>
  <c r="Z218" i="1"/>
  <c r="Z234" i="1" s="1"/>
  <c r="X217" i="1"/>
  <c r="X233" i="1" s="1"/>
  <c r="V218" i="1"/>
  <c r="V234" i="1" s="1"/>
  <c r="R218" i="1"/>
  <c r="R234" i="1" s="1"/>
  <c r="T217" i="1"/>
  <c r="T233" i="1" s="1"/>
  <c r="V216" i="1"/>
  <c r="V232" i="1" s="1"/>
  <c r="R216" i="1"/>
  <c r="R232" i="1" s="1"/>
  <c r="T215" i="1"/>
  <c r="T231" i="1" s="1"/>
  <c r="U214" i="1"/>
  <c r="U230" i="1" s="1"/>
  <c r="U213" i="1"/>
  <c r="U229" i="1" s="1"/>
  <c r="T212" i="1"/>
  <c r="T228" i="1" s="1"/>
  <c r="R211" i="1"/>
  <c r="R227" i="1" s="1"/>
  <c r="X218" i="1"/>
  <c r="X234" i="1" s="1"/>
  <c r="Q210" i="1"/>
  <c r="Q226" i="1" s="1"/>
  <c r="Q214" i="1"/>
  <c r="Q230" i="1" s="1"/>
  <c r="Q218" i="1"/>
  <c r="Q234" i="1" s="1"/>
  <c r="Q212" i="1"/>
  <c r="Q228" i="1" s="1"/>
  <c r="Q216" i="1"/>
  <c r="Q232" i="1" s="1"/>
  <c r="Q217" i="1"/>
  <c r="Q233" i="1" s="1"/>
  <c r="Q211" i="1"/>
  <c r="Q227" i="1" s="1"/>
  <c r="Q215" i="1"/>
  <c r="Q231" i="1" s="1"/>
  <c r="Q209" i="1"/>
  <c r="Q225" i="1" s="1"/>
  <c r="Q213" i="1"/>
  <c r="Q229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<sst xmlns="http://schemas.openxmlformats.org/spreadsheetml/2006/main" count="390" uniqueCount="96">
  <si>
    <t>County</t>
  </si>
  <si>
    <t>Population</t>
  </si>
  <si>
    <t>Pop/Mile^2</t>
  </si>
  <si>
    <t>Cases per Capita</t>
  </si>
  <si>
    <t>Percentage GOP</t>
  </si>
  <si>
    <t>Peak #</t>
  </si>
  <si>
    <t>Start Date</t>
  </si>
  <si>
    <t>End Date</t>
  </si>
  <si>
    <t>S_max_rate_dist</t>
  </si>
  <si>
    <t>S_distance_accel</t>
  </si>
  <si>
    <t>max_rate_undist</t>
  </si>
  <si>
    <t>undistance_accel</t>
  </si>
  <si>
    <t>I_max_rate_dist</t>
  </si>
  <si>
    <t>I_distance_accel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</si>
  <si>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</si>
  <si>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</si>
  <si>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</si>
  <si>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</si>
  <si>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</si>
  <si>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</si>
  <si>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</si>
  <si>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</si>
  <si>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</si>
  <si>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</si>
  <si>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</si>
  <si>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</si>
  <si>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</si>
  <si>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</si>
  <si>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</si>
  <si>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</si>
  <si>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</si>
  <si>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</si>
  <si>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</si>
  <si>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</si>
  <si>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</si>
  <si>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</si>
  <si>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</si>
  <si>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</si>
  <si>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</si>
  <si>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</si>
  <si>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</si>
  <si>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</si>
  <si>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</si>
  <si>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</si>
  <si>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</si>
  <si>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</si>
  <si>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</si>
  <si>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</si>
  <si>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</si>
  <si>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</si>
  <si>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</si>
  <si>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</si>
  <si>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</si>
  <si>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</si>
  <si>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</si>
  <si>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</si>
  <si>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</si>
  <si>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</si>
  <si>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</si>
  <si>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</si>
  <si>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</si>
  <si>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</si>
  <si>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</si>
  <si>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</si>
  <si>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</si>
  <si>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</si>
  <si>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</si>
  <si>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</si>
  <si>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</si>
  <si>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</si>
  <si>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</si>
  <si>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</si>
  <si>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</si>
  <si>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</si>
  <si>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</si>
  <si>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</si>
  <si>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</si>
  <si>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</si>
  <si>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</si>
  <si>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Pearsson</t>
  </si>
  <si>
    <t>Correlations</t>
  </si>
  <si>
    <t>Spearman</t>
  </si>
  <si>
    <t>Total Cases/Pop</t>
  </si>
  <si>
    <t>Inverse</t>
  </si>
  <si>
    <t>Pearson</t>
  </si>
  <si>
    <t>P</t>
  </si>
  <si>
    <t>Values</t>
  </si>
  <si>
    <t>(Spearman)</t>
  </si>
  <si>
    <t>Should this many things really be significant? Is something wrong with calculations?</t>
  </si>
  <si>
    <t>Proof of Concept for Partial Correlation</t>
  </si>
  <si>
    <t>Pcorr of PER_GOP with PEAK #, compensating for POPULATION:</t>
  </si>
  <si>
    <t>(Two Tailed T Test)</t>
  </si>
  <si>
    <t>Pcorr</t>
  </si>
  <si>
    <t>Matrix</t>
  </si>
  <si>
    <t>PCorr</t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</si>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</sst>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00"/>
      <name val="Inheri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8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6" fillId="0" borderId="10" xfId="0" applyFont="1" applyFill="1" applyBorder="1" applyAlignment="1"/>
    <xf numFmtId="0" fontId="20" fillId="33" borderId="0" xfId="0" applyFont="1" applyFill="1" applyAlignment="1">
      <alignment horizontal="center"/>
    </xf>
    <xf numFmtId="164" fontId="0" fillId="0" borderId="0" xfId="0" applyNumberFormat="1" applyFill="1" applyBorder="1" applyAlignment="1"/>
    <xf numFmtId="164" fontId="16" fillId="0" borderId="0" xfId="0" applyNumberFormat="1" applyFont="1" applyFill="1" applyBorder="1" applyAlignment="1"/>
    <xf numFmtId="164" fontId="0" fillId="0" borderId="10" xfId="0" applyNumberFormat="1" applyFill="1" applyBorder="1" applyAlignment="1"/>
    <xf numFmtId="164" fontId="16" fillId="0" borderId="10" xfId="0" applyNumberFormat="1" applyFont="1" applyFill="1" applyBorder="1" applyAlignment="1"/>
    <xf numFmtId="0" fontId="0" fillId="33" borderId="0" xfId="0" applyFill="1" applyBorder="1" applyAlignment="1"/>
    <xf numFmtId="164" fontId="0" fillId="33" borderId="0" xfId="0" applyNumberFormat="1" applyFill="1" applyBorder="1" applyAlignment="1"/>
    <xf numFmtId="164" fontId="0" fillId="33" borderId="10" xfId="0" applyNumberFormat="1" applyFill="1" applyBorder="1" applyAlignment="1"/>
    <xf numFmtId="0" fontId="0" fillId="33" borderId="10" xfId="0" applyFill="1" applyBorder="1" applyAlignment="1"/>
    <xf numFmtId="164" fontId="0" fillId="0" borderId="0" xfId="0" applyNumberFormat="1"/>
    <xf numFmtId="14" fontId="16" fillId="0" borderId="0" xfId="0" applyNumberFormat="1" applyFont="1"/>
    <xf numFmtId="164" fontId="0" fillId="33" borderId="0" xfId="0" applyNumberFormat="1" applyFont="1" applyFill="1"/>
    <xf numFmtId="164" fontId="0" fillId="33" borderId="0" xfId="0" applyNumberFormat="1" applyFill="1"/>
    <xf numFmtId="0" fontId="18" fillId="0" borderId="0" xfId="0" applyFont="1" applyAlignment="1">
      <alignment horizontal="center"/>
    </xf>
    <xf numFmtId="0" fontId="21" fillId="0" borderId="0" xfId="0" applyFont="1"/>
    <xf numFmtId="0" fontId="0" fillId="33" borderId="0" xfId="0" applyFill="1"/>
    <xf numFmtId="14" fontId="0" fillId="33" borderId="0" xfId="0" applyNumberFormat="1" applyFill="1"/>
    <xf numFmtId="0" fontId="19" fillId="33" borderId="11" xfId="0" applyFont="1" applyFill="1" applyBorder="1" applyAlignment="1">
      <alignment horizontal="center"/>
    </xf>
    <xf numFmtId="164" fontId="0" fillId="34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237</xdr:row>
      <xdr:rowOff>28575</xdr:rowOff>
    </xdr:from>
    <xdr:to>
      <xdr:col>5</xdr:col>
      <xdr:colOff>981793</xdr:colOff>
      <xdr:row>241</xdr:row>
      <xdr:rowOff>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C0851-E363-49EC-85F3-74533299B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45253275"/>
          <a:ext cx="5144218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9"/>
  <sheetViews>
    <sheetView tabSelected="1" workbookViewId="0">
      <selection activeCell="H5" sqref="H5"/>
    </sheetView>
  </sheetViews>
  <sheetFormatPr defaultRowHeight="15"/>
  <cols>
    <col min="1" max="1" width="15.7109375" customWidth="1"/>
    <col min="2" max="3" width="15.7109375" style="1" customWidth="1"/>
    <col min="4" max="8" width="15.7109375" customWidth="1"/>
    <col min="9" max="9" width="21" customWidth="1"/>
    <col min="10" max="10" width="19.140625" customWidth="1"/>
    <col min="11" max="11" width="19.28515625" customWidth="1"/>
    <col min="12" max="12" width="17" customWidth="1"/>
    <col min="13" max="13" width="17.7109375" customWidth="1"/>
    <col min="14" max="14" width="15.7109375" customWidth="1"/>
    <col min="15" max="15" width="1.5703125" style="25" customWidth="1"/>
    <col min="16" max="26" width="15.7109375" customWidth="1"/>
    <col min="27" max="27" width="15.5703125" customWidth="1"/>
  </cols>
  <sheetData>
    <row r="1" spans="1:26">
      <c r="A1" s="4" t="s">
        <v>0</v>
      </c>
      <c r="B1" s="5" t="s">
        <v>6</v>
      </c>
      <c r="C1" s="5" t="s">
        <v>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4" t="s">
        <v>1</v>
      </c>
      <c r="Q1" s="4" t="s">
        <v>2</v>
      </c>
      <c r="R1" s="4" t="s">
        <v>82</v>
      </c>
      <c r="S1" s="4" t="s">
        <v>4</v>
      </c>
      <c r="T1" s="4" t="s">
        <v>5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13</v>
      </c>
    </row>
    <row r="2" spans="1:26">
      <c r="A2" t="s">
        <v>14</v>
      </c>
      <c r="B2" s="1">
        <v>44093</v>
      </c>
      <c r="C2" s="1">
        <v>44193</v>
      </c>
      <c r="D2">
        <v>102903</v>
      </c>
      <c r="E2">
        <v>195.5</v>
      </c>
      <c r="F2">
        <v>3.18115373624498E-2</v>
      </c>
      <c r="G2">
        <v>0.66307736399999995</v>
      </c>
      <c r="H2">
        <v>1</v>
      </c>
      <c r="I2">
        <v>2.8510420000000001</v>
      </c>
      <c r="J2">
        <v>28.192782999999999</v>
      </c>
      <c r="K2">
        <v>0.68525899999999995</v>
      </c>
      <c r="L2">
        <v>1.4087000000000001E-2</v>
      </c>
      <c r="M2">
        <v>0.67242599999999997</v>
      </c>
      <c r="N2">
        <v>3.343928</v>
      </c>
      <c r="P2">
        <f>_xlfn.RANK.EQ(D2, D$2:D$169)</f>
        <v>102</v>
      </c>
      <c r="Q2">
        <f t="shared" ref="Q2:Z17" si="0">_xlfn.RANK.EQ(E2, E$2:E$169)</f>
        <v>91</v>
      </c>
      <c r="R2">
        <f t="shared" si="0"/>
        <v>67</v>
      </c>
      <c r="S2">
        <f t="shared" si="0"/>
        <v>65</v>
      </c>
      <c r="T2">
        <f t="shared" si="0"/>
        <v>104</v>
      </c>
      <c r="U2">
        <f t="shared" si="0"/>
        <v>101</v>
      </c>
      <c r="V2">
        <f t="shared" si="0"/>
        <v>29</v>
      </c>
      <c r="W2">
        <f t="shared" si="0"/>
        <v>66</v>
      </c>
      <c r="X2">
        <f t="shared" si="0"/>
        <v>87</v>
      </c>
      <c r="Y2">
        <f t="shared" si="0"/>
        <v>116</v>
      </c>
      <c r="Z2">
        <f>_xlfn.RANK.EQ(N2, N$2:N$169)</f>
        <v>82</v>
      </c>
    </row>
    <row r="3" spans="1:26">
      <c r="A3" t="s">
        <v>15</v>
      </c>
      <c r="B3" s="1">
        <v>44334</v>
      </c>
      <c r="C3" s="1">
        <v>43939</v>
      </c>
      <c r="D3">
        <v>1213570</v>
      </c>
      <c r="E3">
        <v>1675.6</v>
      </c>
      <c r="F3">
        <v>1.5844139968299101E-3</v>
      </c>
      <c r="G3">
        <v>0.39117239799999998</v>
      </c>
      <c r="H3">
        <v>1</v>
      </c>
      <c r="I3">
        <v>6.0576660000000002</v>
      </c>
      <c r="J3">
        <v>1.8106249999999999</v>
      </c>
      <c r="K3">
        <v>1.5156769999999999</v>
      </c>
      <c r="L3">
        <v>2.1100000000000001E-4</v>
      </c>
      <c r="M3">
        <v>0.24088699999999999</v>
      </c>
      <c r="N3">
        <v>1.54922</v>
      </c>
      <c r="P3">
        <f t="shared" ref="P3:P66" si="1">_xlfn.RANK.EQ(D3, D$2:D$169)</f>
        <v>5</v>
      </c>
      <c r="Q3">
        <f t="shared" si="0"/>
        <v>9</v>
      </c>
      <c r="R3">
        <f t="shared" si="0"/>
        <v>167</v>
      </c>
      <c r="S3">
        <f t="shared" si="0"/>
        <v>153</v>
      </c>
      <c r="T3">
        <f t="shared" si="0"/>
        <v>104</v>
      </c>
      <c r="U3">
        <f t="shared" si="0"/>
        <v>60</v>
      </c>
      <c r="V3">
        <f t="shared" si="0"/>
        <v>124</v>
      </c>
      <c r="W3">
        <f t="shared" si="0"/>
        <v>53</v>
      </c>
      <c r="X3">
        <f t="shared" si="0"/>
        <v>158</v>
      </c>
      <c r="Y3">
        <f t="shared" si="0"/>
        <v>136</v>
      </c>
      <c r="Z3">
        <f t="shared" si="0"/>
        <v>105</v>
      </c>
    </row>
    <row r="4" spans="1:26">
      <c r="A4" t="s">
        <v>15</v>
      </c>
      <c r="B4" s="1">
        <v>43940</v>
      </c>
      <c r="C4" s="1">
        <v>44040</v>
      </c>
      <c r="D4">
        <v>1213570</v>
      </c>
      <c r="E4">
        <v>1675.6</v>
      </c>
      <c r="F4">
        <v>5.22591016144413E-3</v>
      </c>
      <c r="G4">
        <v>0.39117239799999998</v>
      </c>
      <c r="H4">
        <v>2</v>
      </c>
      <c r="I4">
        <v>1.148711</v>
      </c>
      <c r="J4">
        <v>5.7564460000000004</v>
      </c>
      <c r="K4">
        <v>0.80598499999999995</v>
      </c>
      <c r="L4">
        <v>3.4640000000000001E-3</v>
      </c>
      <c r="M4">
        <v>11.141997</v>
      </c>
      <c r="N4">
        <v>13.013927000000001</v>
      </c>
      <c r="P4">
        <f t="shared" si="1"/>
        <v>5</v>
      </c>
      <c r="Q4">
        <f t="shared" si="0"/>
        <v>9</v>
      </c>
      <c r="R4">
        <f t="shared" si="0"/>
        <v>151</v>
      </c>
      <c r="S4">
        <f t="shared" si="0"/>
        <v>153</v>
      </c>
      <c r="T4">
        <f t="shared" si="0"/>
        <v>50</v>
      </c>
      <c r="U4">
        <f t="shared" si="0"/>
        <v>136</v>
      </c>
      <c r="V4">
        <f t="shared" si="0"/>
        <v>86</v>
      </c>
      <c r="W4">
        <f t="shared" si="0"/>
        <v>64</v>
      </c>
      <c r="X4">
        <f t="shared" si="0"/>
        <v>112</v>
      </c>
      <c r="Y4">
        <f t="shared" si="0"/>
        <v>40</v>
      </c>
      <c r="Z4">
        <f t="shared" si="0"/>
        <v>28</v>
      </c>
    </row>
    <row r="5" spans="1:26">
      <c r="A5" t="s">
        <v>15</v>
      </c>
      <c r="B5" s="1">
        <v>44091</v>
      </c>
      <c r="C5" s="1">
        <v>44191</v>
      </c>
      <c r="D5">
        <v>1213570</v>
      </c>
      <c r="E5">
        <v>1675.6</v>
      </c>
      <c r="F5">
        <v>3.0211875704520399E-2</v>
      </c>
      <c r="G5">
        <v>0.39117239799999998</v>
      </c>
      <c r="H5">
        <v>3</v>
      </c>
      <c r="I5">
        <v>4.87073</v>
      </c>
      <c r="J5">
        <v>0.126836</v>
      </c>
      <c r="K5">
        <v>0.103644</v>
      </c>
      <c r="L5">
        <v>2.7942000000000002E-2</v>
      </c>
      <c r="M5">
        <v>27.151119999999999</v>
      </c>
      <c r="N5">
        <v>18.839162000000002</v>
      </c>
      <c r="P5">
        <f t="shared" si="1"/>
        <v>5</v>
      </c>
      <c r="Q5">
        <f t="shared" si="0"/>
        <v>9</v>
      </c>
      <c r="R5">
        <f t="shared" si="0"/>
        <v>75</v>
      </c>
      <c r="S5">
        <f t="shared" si="0"/>
        <v>153</v>
      </c>
      <c r="T5">
        <f t="shared" si="0"/>
        <v>17</v>
      </c>
      <c r="U5">
        <f t="shared" si="0"/>
        <v>71</v>
      </c>
      <c r="V5">
        <f t="shared" si="0"/>
        <v>160</v>
      </c>
      <c r="W5">
        <f t="shared" si="0"/>
        <v>111</v>
      </c>
      <c r="X5">
        <f t="shared" si="0"/>
        <v>69</v>
      </c>
      <c r="Y5">
        <f t="shared" si="0"/>
        <v>8</v>
      </c>
      <c r="Z5">
        <f t="shared" si="0"/>
        <v>20</v>
      </c>
    </row>
    <row r="6" spans="1:26">
      <c r="A6" t="s">
        <v>15</v>
      </c>
      <c r="B6" s="1">
        <v>44213</v>
      </c>
      <c r="C6" s="1">
        <v>44313</v>
      </c>
      <c r="D6">
        <v>1213570</v>
      </c>
      <c r="E6">
        <v>1675.6</v>
      </c>
      <c r="F6">
        <v>2.61173940342318E-2</v>
      </c>
      <c r="G6">
        <v>0.39117239799999998</v>
      </c>
      <c r="H6">
        <v>4</v>
      </c>
      <c r="I6">
        <v>14.718496</v>
      </c>
      <c r="J6">
        <v>6.0282000000000002E-2</v>
      </c>
      <c r="K6">
        <v>6.0135000000000001E-2</v>
      </c>
      <c r="L6">
        <v>2.8570999999999999E-2</v>
      </c>
      <c r="M6">
        <v>0.51255499999999998</v>
      </c>
      <c r="N6">
        <v>0.36013000000000001</v>
      </c>
      <c r="P6">
        <f t="shared" si="1"/>
        <v>5</v>
      </c>
      <c r="Q6">
        <f t="shared" si="0"/>
        <v>9</v>
      </c>
      <c r="R6">
        <f t="shared" si="0"/>
        <v>98</v>
      </c>
      <c r="S6">
        <f t="shared" si="0"/>
        <v>153</v>
      </c>
      <c r="T6">
        <f t="shared" si="0"/>
        <v>2</v>
      </c>
      <c r="U6">
        <f t="shared" si="0"/>
        <v>28</v>
      </c>
      <c r="V6">
        <f t="shared" si="0"/>
        <v>165</v>
      </c>
      <c r="W6">
        <f t="shared" si="0"/>
        <v>126</v>
      </c>
      <c r="X6">
        <f t="shared" si="0"/>
        <v>68</v>
      </c>
      <c r="Y6">
        <f t="shared" si="0"/>
        <v>123</v>
      </c>
      <c r="Z6">
        <f t="shared" si="0"/>
        <v>137</v>
      </c>
    </row>
    <row r="7" spans="1:26">
      <c r="A7" t="s">
        <v>16</v>
      </c>
      <c r="B7" s="1">
        <v>44100</v>
      </c>
      <c r="C7" s="1">
        <v>44200</v>
      </c>
      <c r="D7">
        <v>63501</v>
      </c>
      <c r="E7">
        <v>105.5</v>
      </c>
      <c r="F7">
        <v>4.79165996022521E-2</v>
      </c>
      <c r="G7">
        <v>0.75560881800000002</v>
      </c>
      <c r="H7">
        <v>1</v>
      </c>
      <c r="I7">
        <v>4.2379689999999997</v>
      </c>
      <c r="J7">
        <v>11.027005000000001</v>
      </c>
      <c r="K7">
        <v>0.29182000000000002</v>
      </c>
      <c r="L7">
        <v>3.8552000000000003E-2</v>
      </c>
      <c r="M7">
        <v>1.3830629999999999</v>
      </c>
      <c r="N7">
        <v>3.0669170000000001</v>
      </c>
      <c r="P7">
        <f t="shared" si="1"/>
        <v>122</v>
      </c>
      <c r="Q7">
        <f t="shared" si="0"/>
        <v>124</v>
      </c>
      <c r="R7">
        <f t="shared" si="0"/>
        <v>16</v>
      </c>
      <c r="S7">
        <f t="shared" si="0"/>
        <v>11</v>
      </c>
      <c r="T7">
        <f t="shared" si="0"/>
        <v>104</v>
      </c>
      <c r="U7">
        <f t="shared" si="0"/>
        <v>79</v>
      </c>
      <c r="V7">
        <f t="shared" si="0"/>
        <v>56</v>
      </c>
      <c r="W7">
        <f t="shared" si="0"/>
        <v>90</v>
      </c>
      <c r="X7">
        <f t="shared" si="0"/>
        <v>60</v>
      </c>
      <c r="Y7">
        <f t="shared" si="0"/>
        <v>102</v>
      </c>
      <c r="Z7">
        <f t="shared" si="0"/>
        <v>86</v>
      </c>
    </row>
    <row r="8" spans="1:26">
      <c r="A8" t="s">
        <v>16</v>
      </c>
      <c r="B8" s="1">
        <v>44207</v>
      </c>
      <c r="C8" s="1">
        <v>44307</v>
      </c>
      <c r="D8">
        <v>63501</v>
      </c>
      <c r="E8">
        <v>105.5</v>
      </c>
      <c r="F8">
        <v>2.3380860207628501E-2</v>
      </c>
      <c r="G8">
        <v>0.75560881800000002</v>
      </c>
      <c r="H8">
        <v>2</v>
      </c>
      <c r="I8">
        <v>0.19826199999999999</v>
      </c>
      <c r="J8">
        <v>83.188643999999996</v>
      </c>
      <c r="K8">
        <v>0.108417</v>
      </c>
      <c r="L8">
        <v>5.6711999999999999E-2</v>
      </c>
      <c r="M8">
        <v>7.9570569999999998</v>
      </c>
      <c r="N8">
        <v>37.880575999999998</v>
      </c>
      <c r="P8">
        <f t="shared" si="1"/>
        <v>122</v>
      </c>
      <c r="Q8">
        <f t="shared" si="0"/>
        <v>124</v>
      </c>
      <c r="R8">
        <f t="shared" si="0"/>
        <v>109</v>
      </c>
      <c r="S8">
        <f t="shared" si="0"/>
        <v>11</v>
      </c>
      <c r="T8">
        <f t="shared" si="0"/>
        <v>50</v>
      </c>
      <c r="U8">
        <f t="shared" si="0"/>
        <v>166</v>
      </c>
      <c r="V8">
        <f t="shared" si="0"/>
        <v>3</v>
      </c>
      <c r="W8">
        <f t="shared" si="0"/>
        <v>110</v>
      </c>
      <c r="X8">
        <f t="shared" si="0"/>
        <v>49</v>
      </c>
      <c r="Y8">
        <f t="shared" si="0"/>
        <v>46</v>
      </c>
      <c r="Z8">
        <f t="shared" si="0"/>
        <v>6</v>
      </c>
    </row>
    <row r="9" spans="1:26">
      <c r="A9" t="s">
        <v>17</v>
      </c>
      <c r="B9" s="1">
        <v>44345</v>
      </c>
      <c r="C9" s="1">
        <v>43950</v>
      </c>
      <c r="D9">
        <v>162623</v>
      </c>
      <c r="E9">
        <v>392.3</v>
      </c>
      <c r="F9">
        <v>3.8619507370413701E-3</v>
      </c>
      <c r="G9">
        <v>0.58087466399999999</v>
      </c>
      <c r="H9">
        <v>1</v>
      </c>
      <c r="I9">
        <v>1.263979</v>
      </c>
      <c r="J9">
        <v>21.765405999999999</v>
      </c>
      <c r="K9">
        <v>0.30754199999999998</v>
      </c>
      <c r="L9">
        <v>8.8720999999999994E-2</v>
      </c>
      <c r="M9">
        <v>15.965947999999999</v>
      </c>
      <c r="N9">
        <v>22.121649999999999</v>
      </c>
      <c r="P9">
        <f t="shared" si="1"/>
        <v>72</v>
      </c>
      <c r="Q9">
        <f t="shared" si="0"/>
        <v>54</v>
      </c>
      <c r="R9">
        <f t="shared" si="0"/>
        <v>155</v>
      </c>
      <c r="S9">
        <f t="shared" si="0"/>
        <v>102</v>
      </c>
      <c r="T9">
        <f t="shared" si="0"/>
        <v>104</v>
      </c>
      <c r="U9">
        <f t="shared" si="0"/>
        <v>134</v>
      </c>
      <c r="V9">
        <f t="shared" si="0"/>
        <v>39</v>
      </c>
      <c r="W9">
        <f t="shared" si="0"/>
        <v>89</v>
      </c>
      <c r="X9">
        <f t="shared" si="0"/>
        <v>37</v>
      </c>
      <c r="Y9">
        <f t="shared" si="0"/>
        <v>23</v>
      </c>
      <c r="Z9">
        <f t="shared" si="0"/>
        <v>14</v>
      </c>
    </row>
    <row r="10" spans="1:26">
      <c r="A10" t="s">
        <v>17</v>
      </c>
      <c r="B10" s="1">
        <v>43944</v>
      </c>
      <c r="C10" s="1">
        <v>44044</v>
      </c>
      <c r="D10">
        <v>162623</v>
      </c>
      <c r="E10">
        <v>392.3</v>
      </c>
      <c r="F10">
        <v>5.0815109573980801E-3</v>
      </c>
      <c r="G10">
        <v>0.58087466399999999</v>
      </c>
      <c r="H10">
        <v>2</v>
      </c>
      <c r="I10">
        <v>2.7457340000000001</v>
      </c>
      <c r="J10">
        <v>4.6575090000000001</v>
      </c>
      <c r="K10">
        <v>3.1319270000000001</v>
      </c>
      <c r="L10">
        <v>3.8299999999999999E-4</v>
      </c>
      <c r="M10">
        <v>11.587023</v>
      </c>
      <c r="N10">
        <v>15.908367</v>
      </c>
      <c r="P10">
        <f t="shared" si="1"/>
        <v>72</v>
      </c>
      <c r="Q10">
        <f t="shared" si="0"/>
        <v>54</v>
      </c>
      <c r="R10">
        <f t="shared" si="0"/>
        <v>153</v>
      </c>
      <c r="S10">
        <f t="shared" si="0"/>
        <v>102</v>
      </c>
      <c r="T10">
        <f t="shared" si="0"/>
        <v>50</v>
      </c>
      <c r="U10">
        <f t="shared" si="0"/>
        <v>104</v>
      </c>
      <c r="V10">
        <f t="shared" si="0"/>
        <v>92</v>
      </c>
      <c r="W10">
        <f t="shared" si="0"/>
        <v>26</v>
      </c>
      <c r="X10">
        <f t="shared" si="0"/>
        <v>150</v>
      </c>
      <c r="Y10">
        <f t="shared" si="0"/>
        <v>39</v>
      </c>
      <c r="Z10">
        <f t="shared" si="0"/>
        <v>24</v>
      </c>
    </row>
    <row r="11" spans="1:26">
      <c r="A11" t="s">
        <v>17</v>
      </c>
      <c r="B11" s="1">
        <v>44089</v>
      </c>
      <c r="C11" s="1">
        <v>44189</v>
      </c>
      <c r="D11">
        <v>162623</v>
      </c>
      <c r="E11">
        <v>392.3</v>
      </c>
      <c r="F11">
        <v>3.2953141294768402E-2</v>
      </c>
      <c r="G11">
        <v>0.58087466399999999</v>
      </c>
      <c r="H11">
        <v>3</v>
      </c>
      <c r="I11">
        <v>1.4862120000000001</v>
      </c>
      <c r="J11">
        <v>2.5941559999999999</v>
      </c>
      <c r="K11">
        <v>0.121975</v>
      </c>
      <c r="L11">
        <v>6.0186999999999997E-2</v>
      </c>
      <c r="M11">
        <v>11.041914</v>
      </c>
      <c r="N11">
        <v>32.784621000000001</v>
      </c>
      <c r="P11">
        <f t="shared" si="1"/>
        <v>72</v>
      </c>
      <c r="Q11">
        <f t="shared" si="0"/>
        <v>54</v>
      </c>
      <c r="R11">
        <f t="shared" si="0"/>
        <v>59</v>
      </c>
      <c r="S11">
        <f t="shared" si="0"/>
        <v>102</v>
      </c>
      <c r="T11">
        <f t="shared" si="0"/>
        <v>17</v>
      </c>
      <c r="U11">
        <f t="shared" si="0"/>
        <v>127</v>
      </c>
      <c r="V11">
        <f t="shared" si="0"/>
        <v>112</v>
      </c>
      <c r="W11">
        <f t="shared" si="0"/>
        <v>108</v>
      </c>
      <c r="X11">
        <f t="shared" si="0"/>
        <v>46</v>
      </c>
      <c r="Y11">
        <f t="shared" si="0"/>
        <v>41</v>
      </c>
      <c r="Z11">
        <f t="shared" si="0"/>
        <v>7</v>
      </c>
    </row>
    <row r="12" spans="1:26">
      <c r="A12" t="s">
        <v>17</v>
      </c>
      <c r="B12" s="1">
        <v>44210</v>
      </c>
      <c r="C12" s="1">
        <v>44310</v>
      </c>
      <c r="D12">
        <v>162623</v>
      </c>
      <c r="E12">
        <v>392.3</v>
      </c>
      <c r="F12">
        <v>2.9053752866202601E-2</v>
      </c>
      <c r="G12">
        <v>0.58087466399999999</v>
      </c>
      <c r="H12">
        <v>4</v>
      </c>
      <c r="I12">
        <v>1.001134</v>
      </c>
      <c r="J12">
        <v>65.187856999999994</v>
      </c>
      <c r="K12">
        <v>0.15794900000000001</v>
      </c>
      <c r="L12">
        <v>2.3980000000000001E-2</v>
      </c>
      <c r="M12">
        <v>1.024993</v>
      </c>
      <c r="N12">
        <v>0</v>
      </c>
      <c r="P12">
        <f t="shared" si="1"/>
        <v>72</v>
      </c>
      <c r="Q12">
        <f t="shared" si="0"/>
        <v>54</v>
      </c>
      <c r="R12">
        <f t="shared" si="0"/>
        <v>83</v>
      </c>
      <c r="S12">
        <f t="shared" si="0"/>
        <v>102</v>
      </c>
      <c r="T12">
        <f t="shared" si="0"/>
        <v>2</v>
      </c>
      <c r="U12">
        <f t="shared" si="0"/>
        <v>144</v>
      </c>
      <c r="V12">
        <f t="shared" si="0"/>
        <v>5</v>
      </c>
      <c r="W12">
        <f t="shared" si="0"/>
        <v>103</v>
      </c>
      <c r="X12">
        <f t="shared" si="0"/>
        <v>74</v>
      </c>
      <c r="Y12">
        <f t="shared" si="0"/>
        <v>107</v>
      </c>
      <c r="Z12">
        <f t="shared" si="0"/>
        <v>167</v>
      </c>
    </row>
    <row r="13" spans="1:26">
      <c r="A13" t="s">
        <v>18</v>
      </c>
      <c r="B13" s="1">
        <v>44073</v>
      </c>
      <c r="C13" s="1">
        <v>44173</v>
      </c>
      <c r="D13">
        <v>47476</v>
      </c>
      <c r="E13">
        <v>49.2</v>
      </c>
      <c r="F13">
        <v>3.8399988041991601E-2</v>
      </c>
      <c r="G13">
        <v>0.83385150600000002</v>
      </c>
      <c r="H13">
        <v>1</v>
      </c>
      <c r="I13">
        <v>10.873697999999999</v>
      </c>
      <c r="J13">
        <v>21.515581999999998</v>
      </c>
      <c r="K13">
        <v>6.1502179999999997</v>
      </c>
      <c r="L13">
        <v>2.529E-3</v>
      </c>
      <c r="M13">
        <v>2.1288000000000001E-2</v>
      </c>
      <c r="N13">
        <v>3.4595829999999999</v>
      </c>
      <c r="P13">
        <f t="shared" si="1"/>
        <v>134</v>
      </c>
      <c r="Q13">
        <f t="shared" si="0"/>
        <v>156</v>
      </c>
      <c r="R13">
        <f t="shared" si="0"/>
        <v>39</v>
      </c>
      <c r="S13">
        <f t="shared" si="0"/>
        <v>2</v>
      </c>
      <c r="T13">
        <f t="shared" si="0"/>
        <v>104</v>
      </c>
      <c r="U13">
        <f t="shared" si="0"/>
        <v>43</v>
      </c>
      <c r="V13">
        <f t="shared" si="0"/>
        <v>40</v>
      </c>
      <c r="W13">
        <f t="shared" si="0"/>
        <v>12</v>
      </c>
      <c r="X13">
        <f t="shared" si="0"/>
        <v>121</v>
      </c>
      <c r="Y13">
        <f t="shared" si="0"/>
        <v>158</v>
      </c>
      <c r="Z13">
        <f t="shared" si="0"/>
        <v>78</v>
      </c>
    </row>
    <row r="14" spans="1:26">
      <c r="A14" t="s">
        <v>18</v>
      </c>
      <c r="B14" s="1">
        <v>44204</v>
      </c>
      <c r="C14" s="1">
        <v>44304</v>
      </c>
      <c r="D14">
        <v>47476</v>
      </c>
      <c r="E14">
        <v>49.2</v>
      </c>
      <c r="F14">
        <v>2.0759327034052401E-2</v>
      </c>
      <c r="G14">
        <v>0.83385150600000002</v>
      </c>
      <c r="H14">
        <v>2</v>
      </c>
      <c r="I14">
        <v>1.4834940000000001</v>
      </c>
      <c r="J14">
        <v>10.727161000000001</v>
      </c>
      <c r="K14">
        <v>3.7025269999999999</v>
      </c>
      <c r="L14">
        <v>1E-4</v>
      </c>
      <c r="M14">
        <v>4.2813749999999997</v>
      </c>
      <c r="N14">
        <v>3.729921</v>
      </c>
      <c r="P14">
        <f t="shared" si="1"/>
        <v>134</v>
      </c>
      <c r="Q14">
        <f t="shared" si="0"/>
        <v>156</v>
      </c>
      <c r="R14">
        <f t="shared" si="0"/>
        <v>113</v>
      </c>
      <c r="S14">
        <f t="shared" si="0"/>
        <v>2</v>
      </c>
      <c r="T14">
        <f t="shared" si="0"/>
        <v>50</v>
      </c>
      <c r="U14">
        <f t="shared" si="0"/>
        <v>128</v>
      </c>
      <c r="V14">
        <f t="shared" si="0"/>
        <v>58</v>
      </c>
      <c r="W14">
        <f t="shared" si="0"/>
        <v>22</v>
      </c>
      <c r="X14">
        <f t="shared" si="0"/>
        <v>166</v>
      </c>
      <c r="Y14">
        <f t="shared" si="0"/>
        <v>69</v>
      </c>
      <c r="Z14">
        <f t="shared" si="0"/>
        <v>76</v>
      </c>
    </row>
    <row r="15" spans="1:26">
      <c r="A15" t="s">
        <v>19</v>
      </c>
      <c r="B15" s="1">
        <v>44337</v>
      </c>
      <c r="C15" s="1">
        <v>43942</v>
      </c>
      <c r="D15">
        <v>422434</v>
      </c>
      <c r="E15">
        <v>480.4</v>
      </c>
      <c r="F15">
        <v>9.5539802916258295E-3</v>
      </c>
      <c r="G15">
        <v>0.53289437299999998</v>
      </c>
      <c r="H15">
        <v>1</v>
      </c>
      <c r="I15">
        <v>1.3535900000000001</v>
      </c>
      <c r="J15">
        <v>2.9189479999999999</v>
      </c>
      <c r="K15">
        <v>0.48775800000000002</v>
      </c>
      <c r="L15">
        <v>2.3900000000000001E-4</v>
      </c>
      <c r="M15">
        <v>0.171074</v>
      </c>
      <c r="N15">
        <v>2.3853040000000001</v>
      </c>
      <c r="P15">
        <f t="shared" si="1"/>
        <v>30</v>
      </c>
      <c r="Q15">
        <f t="shared" si="0"/>
        <v>42</v>
      </c>
      <c r="R15">
        <f t="shared" si="0"/>
        <v>129</v>
      </c>
      <c r="S15">
        <f t="shared" si="0"/>
        <v>118</v>
      </c>
      <c r="T15">
        <f t="shared" si="0"/>
        <v>104</v>
      </c>
      <c r="U15">
        <f t="shared" si="0"/>
        <v>133</v>
      </c>
      <c r="V15">
        <f t="shared" si="0"/>
        <v>106</v>
      </c>
      <c r="W15">
        <f t="shared" si="0"/>
        <v>71</v>
      </c>
      <c r="X15">
        <f t="shared" si="0"/>
        <v>155</v>
      </c>
      <c r="Y15">
        <f t="shared" si="0"/>
        <v>138</v>
      </c>
      <c r="Z15">
        <f t="shared" si="0"/>
        <v>94</v>
      </c>
    </row>
    <row r="16" spans="1:26">
      <c r="A16" t="s">
        <v>19</v>
      </c>
      <c r="B16" s="1">
        <v>44081</v>
      </c>
      <c r="C16" s="1">
        <v>44181</v>
      </c>
      <c r="D16">
        <v>422434</v>
      </c>
      <c r="E16">
        <v>480.4</v>
      </c>
      <c r="F16">
        <v>2.7571950877356099E-2</v>
      </c>
      <c r="G16">
        <v>0.53289437299999998</v>
      </c>
      <c r="H16">
        <v>2</v>
      </c>
      <c r="I16">
        <v>3.2083729999999999</v>
      </c>
      <c r="J16">
        <v>0.46002700000000002</v>
      </c>
      <c r="K16">
        <v>2.1789139999999998</v>
      </c>
      <c r="L16">
        <v>6.8099999999999996E-4</v>
      </c>
      <c r="M16">
        <v>21.123252000000001</v>
      </c>
      <c r="N16">
        <v>12.387423999999999</v>
      </c>
      <c r="P16">
        <f t="shared" si="1"/>
        <v>30</v>
      </c>
      <c r="Q16">
        <f t="shared" si="0"/>
        <v>42</v>
      </c>
      <c r="R16">
        <f t="shared" si="0"/>
        <v>91</v>
      </c>
      <c r="S16">
        <f t="shared" si="0"/>
        <v>118</v>
      </c>
      <c r="T16">
        <f t="shared" si="0"/>
        <v>50</v>
      </c>
      <c r="U16">
        <f t="shared" si="0"/>
        <v>94</v>
      </c>
      <c r="V16">
        <f t="shared" si="0"/>
        <v>145</v>
      </c>
      <c r="W16">
        <f t="shared" si="0"/>
        <v>40</v>
      </c>
      <c r="X16">
        <f t="shared" si="0"/>
        <v>145</v>
      </c>
      <c r="Y16">
        <f t="shared" si="0"/>
        <v>15</v>
      </c>
      <c r="Z16">
        <f t="shared" si="0"/>
        <v>31</v>
      </c>
    </row>
    <row r="17" spans="1:26">
      <c r="A17" t="s">
        <v>19</v>
      </c>
      <c r="B17" s="1">
        <v>44135</v>
      </c>
      <c r="C17" s="1">
        <v>44235</v>
      </c>
      <c r="D17">
        <v>422434</v>
      </c>
      <c r="E17">
        <v>480.4</v>
      </c>
      <c r="F17">
        <v>5.5563925834903799E-2</v>
      </c>
      <c r="G17">
        <v>0.53289437299999998</v>
      </c>
      <c r="H17">
        <v>3</v>
      </c>
      <c r="I17">
        <v>4.6814460000000002</v>
      </c>
      <c r="J17">
        <v>0.37089499999999997</v>
      </c>
      <c r="K17">
        <v>6.2071000000000001E-2</v>
      </c>
      <c r="L17">
        <v>0.18835199999999999</v>
      </c>
      <c r="M17">
        <v>19.443231999999998</v>
      </c>
      <c r="N17">
        <v>2.0462999999999999E-2</v>
      </c>
      <c r="P17">
        <f t="shared" si="1"/>
        <v>30</v>
      </c>
      <c r="Q17">
        <f t="shared" si="0"/>
        <v>42</v>
      </c>
      <c r="R17">
        <f t="shared" si="0"/>
        <v>8</v>
      </c>
      <c r="S17">
        <f t="shared" si="0"/>
        <v>118</v>
      </c>
      <c r="T17">
        <f t="shared" si="0"/>
        <v>17</v>
      </c>
      <c r="U17">
        <f t="shared" si="0"/>
        <v>75</v>
      </c>
      <c r="V17">
        <f t="shared" si="0"/>
        <v>147</v>
      </c>
      <c r="W17">
        <f t="shared" si="0"/>
        <v>124</v>
      </c>
      <c r="X17">
        <f t="shared" si="0"/>
        <v>25</v>
      </c>
      <c r="Y17">
        <f t="shared" si="0"/>
        <v>19</v>
      </c>
      <c r="Z17">
        <f t="shared" si="0"/>
        <v>155</v>
      </c>
    </row>
    <row r="18" spans="1:26">
      <c r="A18" t="s">
        <v>19</v>
      </c>
      <c r="B18" s="1">
        <v>44210</v>
      </c>
      <c r="C18" s="1">
        <v>44310</v>
      </c>
      <c r="D18">
        <v>422434</v>
      </c>
      <c r="E18">
        <v>480.4</v>
      </c>
      <c r="F18">
        <v>3.9815234482180099E-2</v>
      </c>
      <c r="G18">
        <v>0.53289437299999998</v>
      </c>
      <c r="H18">
        <v>4</v>
      </c>
      <c r="I18">
        <v>5.8049619999999997</v>
      </c>
      <c r="J18">
        <v>0.22243599999999999</v>
      </c>
      <c r="K18">
        <v>5.5945000000000002E-2</v>
      </c>
      <c r="L18">
        <v>1.5228E-2</v>
      </c>
      <c r="M18">
        <v>1.754885</v>
      </c>
      <c r="N18">
        <v>0.13375400000000001</v>
      </c>
      <c r="P18">
        <f t="shared" si="1"/>
        <v>30</v>
      </c>
      <c r="Q18">
        <f t="shared" ref="Q18:Q81" si="2">_xlfn.RANK.EQ(E18, E$2:E$169)</f>
        <v>42</v>
      </c>
      <c r="R18">
        <f t="shared" ref="R18:R81" si="3">_xlfn.RANK.EQ(F18, F$2:F$169)</f>
        <v>35</v>
      </c>
      <c r="S18">
        <f t="shared" ref="S18:S81" si="4">_xlfn.RANK.EQ(G18, G$2:G$169)</f>
        <v>118</v>
      </c>
      <c r="T18">
        <f t="shared" ref="T18:T81" si="5">_xlfn.RANK.EQ(H18, H$2:H$169)</f>
        <v>2</v>
      </c>
      <c r="U18">
        <f t="shared" ref="U18:U81" si="6">_xlfn.RANK.EQ(I18, I$2:I$169)</f>
        <v>65</v>
      </c>
      <c r="V18">
        <f t="shared" ref="V18:V81" si="7">_xlfn.RANK.EQ(J18, J$2:J$169)</f>
        <v>156</v>
      </c>
      <c r="W18">
        <f t="shared" ref="W18:W81" si="8">_xlfn.RANK.EQ(K18, K$2:K$169)</f>
        <v>127</v>
      </c>
      <c r="X18">
        <f t="shared" ref="X18:X81" si="9">_xlfn.RANK.EQ(L18, L$2:L$169)</f>
        <v>86</v>
      </c>
      <c r="Y18">
        <f t="shared" ref="Y18:Z81" si="10">_xlfn.RANK.EQ(M18, M$2:M$169)</f>
        <v>98</v>
      </c>
      <c r="Z18">
        <f t="shared" si="10"/>
        <v>147</v>
      </c>
    </row>
    <row r="19" spans="1:26">
      <c r="A19" t="s">
        <v>20</v>
      </c>
      <c r="B19" s="1">
        <v>44079</v>
      </c>
      <c r="C19" s="1">
        <v>44179</v>
      </c>
      <c r="D19">
        <v>120481</v>
      </c>
      <c r="E19">
        <v>241.7</v>
      </c>
      <c r="F19">
        <v>4.5800937891658199E-2</v>
      </c>
      <c r="G19">
        <v>0.710897008</v>
      </c>
      <c r="H19">
        <v>1</v>
      </c>
      <c r="I19">
        <v>4.1308239999999996</v>
      </c>
      <c r="J19">
        <v>9.0807260000000003</v>
      </c>
      <c r="K19">
        <v>1.950701</v>
      </c>
      <c r="L19">
        <v>3.718E-3</v>
      </c>
      <c r="M19">
        <v>0.96626500000000004</v>
      </c>
      <c r="N19">
        <v>9.0639999999999991E-3</v>
      </c>
      <c r="P19">
        <f t="shared" si="1"/>
        <v>96</v>
      </c>
      <c r="Q19">
        <f t="shared" si="2"/>
        <v>81</v>
      </c>
      <c r="R19">
        <f t="shared" si="3"/>
        <v>21</v>
      </c>
      <c r="S19">
        <f t="shared" si="4"/>
        <v>32</v>
      </c>
      <c r="T19">
        <f t="shared" si="5"/>
        <v>104</v>
      </c>
      <c r="U19">
        <f t="shared" si="6"/>
        <v>81</v>
      </c>
      <c r="V19">
        <f t="shared" si="7"/>
        <v>68</v>
      </c>
      <c r="W19">
        <f t="shared" si="8"/>
        <v>44</v>
      </c>
      <c r="X19">
        <f t="shared" si="9"/>
        <v>111</v>
      </c>
      <c r="Y19">
        <f t="shared" si="10"/>
        <v>109</v>
      </c>
      <c r="Z19">
        <f t="shared" si="10"/>
        <v>158</v>
      </c>
    </row>
    <row r="20" spans="1:26">
      <c r="A20" t="s">
        <v>20</v>
      </c>
      <c r="B20" s="1">
        <v>44205</v>
      </c>
      <c r="C20" s="1">
        <v>44305</v>
      </c>
      <c r="D20">
        <v>120481</v>
      </c>
      <c r="E20">
        <v>241.7</v>
      </c>
      <c r="F20">
        <v>2.72087719113361E-2</v>
      </c>
      <c r="G20">
        <v>0.710897008</v>
      </c>
      <c r="H20">
        <v>2</v>
      </c>
      <c r="I20">
        <v>2.3887990000000001</v>
      </c>
      <c r="J20">
        <v>2.0518000000000001</v>
      </c>
      <c r="K20">
        <v>1.416868</v>
      </c>
      <c r="L20">
        <v>3.1700000000000001E-4</v>
      </c>
      <c r="M20">
        <v>4.2327510000000004</v>
      </c>
      <c r="N20">
        <v>4.4291580000000002</v>
      </c>
      <c r="P20">
        <f t="shared" si="1"/>
        <v>96</v>
      </c>
      <c r="Q20">
        <f t="shared" si="2"/>
        <v>81</v>
      </c>
      <c r="R20">
        <f t="shared" si="3"/>
        <v>94</v>
      </c>
      <c r="S20">
        <f t="shared" si="4"/>
        <v>32</v>
      </c>
      <c r="T20">
        <f t="shared" si="5"/>
        <v>50</v>
      </c>
      <c r="U20">
        <f t="shared" si="6"/>
        <v>109</v>
      </c>
      <c r="V20">
        <f t="shared" si="7"/>
        <v>119</v>
      </c>
      <c r="W20">
        <f t="shared" si="8"/>
        <v>56</v>
      </c>
      <c r="X20">
        <f t="shared" si="9"/>
        <v>152</v>
      </c>
      <c r="Y20">
        <f t="shared" si="10"/>
        <v>70</v>
      </c>
      <c r="Z20">
        <f t="shared" si="10"/>
        <v>67</v>
      </c>
    </row>
    <row r="21" spans="1:26">
      <c r="A21" t="s">
        <v>21</v>
      </c>
      <c r="B21" s="1">
        <v>44057</v>
      </c>
      <c r="C21" s="1">
        <v>44157</v>
      </c>
      <c r="D21">
        <v>59381</v>
      </c>
      <c r="E21">
        <v>54.6</v>
      </c>
      <c r="F21">
        <v>2.6164728416303799E-2</v>
      </c>
      <c r="G21">
        <v>0.71579717899999995</v>
      </c>
      <c r="H21">
        <v>1</v>
      </c>
      <c r="I21">
        <v>15.270908</v>
      </c>
      <c r="J21">
        <v>28.466951999999999</v>
      </c>
      <c r="K21">
        <v>5.4898259999999999</v>
      </c>
      <c r="L21">
        <v>4.5979999999999997E-3</v>
      </c>
      <c r="M21">
        <v>3.9280000000000002E-2</v>
      </c>
      <c r="N21">
        <v>1.1218999999999999</v>
      </c>
      <c r="P21">
        <f t="shared" si="1"/>
        <v>124</v>
      </c>
      <c r="Q21">
        <f t="shared" si="2"/>
        <v>149</v>
      </c>
      <c r="R21">
        <f t="shared" si="3"/>
        <v>97</v>
      </c>
      <c r="S21">
        <f t="shared" si="4"/>
        <v>28</v>
      </c>
      <c r="T21">
        <f t="shared" si="5"/>
        <v>104</v>
      </c>
      <c r="U21">
        <f t="shared" si="6"/>
        <v>26</v>
      </c>
      <c r="V21">
        <f t="shared" si="7"/>
        <v>28</v>
      </c>
      <c r="W21">
        <f t="shared" si="8"/>
        <v>14</v>
      </c>
      <c r="X21">
        <f t="shared" si="9"/>
        <v>104</v>
      </c>
      <c r="Y21">
        <f t="shared" si="10"/>
        <v>156</v>
      </c>
      <c r="Z21">
        <f t="shared" si="10"/>
        <v>112</v>
      </c>
    </row>
    <row r="22" spans="1:26">
      <c r="A22" t="s">
        <v>21</v>
      </c>
      <c r="B22" s="1">
        <v>44086</v>
      </c>
      <c r="C22" s="1">
        <v>44186</v>
      </c>
      <c r="D22">
        <v>59381</v>
      </c>
      <c r="E22">
        <v>54.6</v>
      </c>
      <c r="F22">
        <v>4.05717988320798E-2</v>
      </c>
      <c r="G22">
        <v>0.71579717899999995</v>
      </c>
      <c r="H22">
        <v>2</v>
      </c>
      <c r="I22">
        <v>1.991503</v>
      </c>
      <c r="J22">
        <v>9.1689489999999996</v>
      </c>
      <c r="K22">
        <v>0.29139300000000001</v>
      </c>
      <c r="L22">
        <v>5.0540000000000003E-3</v>
      </c>
      <c r="M22">
        <v>1.333229</v>
      </c>
      <c r="N22">
        <v>1.74E-4</v>
      </c>
      <c r="P22">
        <f t="shared" si="1"/>
        <v>124</v>
      </c>
      <c r="Q22">
        <f t="shared" si="2"/>
        <v>149</v>
      </c>
      <c r="R22">
        <f t="shared" si="3"/>
        <v>33</v>
      </c>
      <c r="S22">
        <f t="shared" si="4"/>
        <v>28</v>
      </c>
      <c r="T22">
        <f t="shared" si="5"/>
        <v>50</v>
      </c>
      <c r="U22">
        <f t="shared" si="6"/>
        <v>116</v>
      </c>
      <c r="V22">
        <f t="shared" si="7"/>
        <v>67</v>
      </c>
      <c r="W22">
        <f t="shared" si="8"/>
        <v>91</v>
      </c>
      <c r="X22">
        <f t="shared" si="9"/>
        <v>101</v>
      </c>
      <c r="Y22">
        <f t="shared" si="10"/>
        <v>103</v>
      </c>
      <c r="Z22">
        <f t="shared" si="10"/>
        <v>164</v>
      </c>
    </row>
    <row r="23" spans="1:26">
      <c r="A23" t="s">
        <v>21</v>
      </c>
      <c r="B23" s="1">
        <v>44201</v>
      </c>
      <c r="C23" s="1">
        <v>44301</v>
      </c>
      <c r="D23">
        <v>59381</v>
      </c>
      <c r="E23">
        <v>54.6</v>
      </c>
      <c r="F23">
        <v>3.1845588090174397E-2</v>
      </c>
      <c r="G23">
        <v>0.71579717899999995</v>
      </c>
      <c r="H23">
        <v>3</v>
      </c>
      <c r="I23">
        <v>1.567393</v>
      </c>
      <c r="J23">
        <v>5.0122840000000002</v>
      </c>
      <c r="K23">
        <v>3.096171</v>
      </c>
      <c r="L23">
        <v>1.73E-4</v>
      </c>
      <c r="M23">
        <v>5.5964400000000003</v>
      </c>
      <c r="N23">
        <v>5.2241049999999998</v>
      </c>
      <c r="P23">
        <f t="shared" si="1"/>
        <v>124</v>
      </c>
      <c r="Q23">
        <f t="shared" si="2"/>
        <v>149</v>
      </c>
      <c r="R23">
        <f t="shared" si="3"/>
        <v>66</v>
      </c>
      <c r="S23">
        <f t="shared" si="4"/>
        <v>28</v>
      </c>
      <c r="T23">
        <f t="shared" si="5"/>
        <v>17</v>
      </c>
      <c r="U23">
        <f t="shared" si="6"/>
        <v>126</v>
      </c>
      <c r="V23">
        <f t="shared" si="7"/>
        <v>89</v>
      </c>
      <c r="W23">
        <f t="shared" si="8"/>
        <v>27</v>
      </c>
      <c r="X23">
        <f t="shared" si="9"/>
        <v>162</v>
      </c>
      <c r="Y23">
        <f t="shared" si="10"/>
        <v>62</v>
      </c>
      <c r="Z23">
        <f t="shared" si="10"/>
        <v>61</v>
      </c>
    </row>
    <row r="24" spans="1:26">
      <c r="A24" t="s">
        <v>22</v>
      </c>
      <c r="B24" s="1">
        <v>43860</v>
      </c>
      <c r="C24" s="1">
        <v>43960</v>
      </c>
      <c r="D24">
        <v>629186</v>
      </c>
      <c r="E24">
        <v>1034.7</v>
      </c>
      <c r="F24">
        <v>6.2536355101492497E-3</v>
      </c>
      <c r="G24">
        <v>0.47350705999999998</v>
      </c>
      <c r="H24">
        <v>1</v>
      </c>
      <c r="I24">
        <v>3.3016839999999998</v>
      </c>
      <c r="J24">
        <v>29.665562999999999</v>
      </c>
      <c r="K24">
        <v>0.56547199999999997</v>
      </c>
      <c r="L24">
        <v>3.0931E-2</v>
      </c>
      <c r="M24">
        <v>0.46972900000000001</v>
      </c>
      <c r="N24">
        <v>0.87038800000000005</v>
      </c>
      <c r="P24">
        <f t="shared" si="1"/>
        <v>13</v>
      </c>
      <c r="Q24">
        <f t="shared" si="2"/>
        <v>17</v>
      </c>
      <c r="R24">
        <f t="shared" si="3"/>
        <v>145</v>
      </c>
      <c r="S24">
        <f t="shared" si="4"/>
        <v>129</v>
      </c>
      <c r="T24">
        <f t="shared" si="5"/>
        <v>104</v>
      </c>
      <c r="U24">
        <f t="shared" si="6"/>
        <v>93</v>
      </c>
      <c r="V24">
        <f t="shared" si="7"/>
        <v>26</v>
      </c>
      <c r="W24">
        <f t="shared" si="8"/>
        <v>67</v>
      </c>
      <c r="X24">
        <f t="shared" si="9"/>
        <v>65</v>
      </c>
      <c r="Y24">
        <f t="shared" si="10"/>
        <v>126</v>
      </c>
      <c r="Z24">
        <f t="shared" si="10"/>
        <v>120</v>
      </c>
    </row>
    <row r="25" spans="1:26">
      <c r="A25" t="s">
        <v>22</v>
      </c>
      <c r="B25" s="1">
        <v>43951</v>
      </c>
      <c r="C25" s="1">
        <v>44051</v>
      </c>
      <c r="D25">
        <v>629186</v>
      </c>
      <c r="E25">
        <v>1034.7</v>
      </c>
      <c r="F25">
        <v>6.5610398735056804E-3</v>
      </c>
      <c r="G25">
        <v>0.47350705999999998</v>
      </c>
      <c r="H25">
        <v>2</v>
      </c>
      <c r="I25">
        <v>0.37991599999999998</v>
      </c>
      <c r="J25">
        <v>12.972937999999999</v>
      </c>
      <c r="K25">
        <v>4.1834000000000003E-2</v>
      </c>
      <c r="L25">
        <v>4.8631000000000001E-2</v>
      </c>
      <c r="M25">
        <v>15.200917</v>
      </c>
      <c r="N25">
        <v>5.4872389999999998</v>
      </c>
      <c r="P25">
        <f t="shared" si="1"/>
        <v>13</v>
      </c>
      <c r="Q25">
        <f t="shared" si="2"/>
        <v>17</v>
      </c>
      <c r="R25">
        <f t="shared" si="3"/>
        <v>144</v>
      </c>
      <c r="S25">
        <f t="shared" si="4"/>
        <v>129</v>
      </c>
      <c r="T25">
        <f t="shared" si="5"/>
        <v>50</v>
      </c>
      <c r="U25">
        <f t="shared" si="6"/>
        <v>157</v>
      </c>
      <c r="V25">
        <f t="shared" si="7"/>
        <v>55</v>
      </c>
      <c r="W25">
        <f t="shared" si="8"/>
        <v>139</v>
      </c>
      <c r="X25">
        <f t="shared" si="9"/>
        <v>53</v>
      </c>
      <c r="Y25">
        <f t="shared" si="10"/>
        <v>28</v>
      </c>
      <c r="Z25">
        <f t="shared" si="10"/>
        <v>59</v>
      </c>
    </row>
    <row r="26" spans="1:26">
      <c r="A26" t="s">
        <v>22</v>
      </c>
      <c r="B26" s="1">
        <v>44086</v>
      </c>
      <c r="C26" s="1">
        <v>44186</v>
      </c>
      <c r="D26">
        <v>629186</v>
      </c>
      <c r="E26">
        <v>1034.7</v>
      </c>
      <c r="F26">
        <v>2.7813900221233898E-2</v>
      </c>
      <c r="G26">
        <v>0.47350705999999998</v>
      </c>
      <c r="H26">
        <v>3</v>
      </c>
      <c r="I26">
        <v>4.8312200000000001</v>
      </c>
      <c r="J26">
        <v>0.96515399999999996</v>
      </c>
      <c r="K26">
        <v>0.37567800000000001</v>
      </c>
      <c r="L26">
        <v>2.4427999999999998E-2</v>
      </c>
      <c r="M26">
        <v>11.969706</v>
      </c>
      <c r="N26">
        <v>23.377472000000001</v>
      </c>
      <c r="P26">
        <f t="shared" si="1"/>
        <v>13</v>
      </c>
      <c r="Q26">
        <f t="shared" si="2"/>
        <v>17</v>
      </c>
      <c r="R26">
        <f t="shared" si="3"/>
        <v>88</v>
      </c>
      <c r="S26">
        <f t="shared" si="4"/>
        <v>129</v>
      </c>
      <c r="T26">
        <f t="shared" si="5"/>
        <v>17</v>
      </c>
      <c r="U26">
        <f t="shared" si="6"/>
        <v>73</v>
      </c>
      <c r="V26">
        <f t="shared" si="7"/>
        <v>138</v>
      </c>
      <c r="W26">
        <f t="shared" si="8"/>
        <v>82</v>
      </c>
      <c r="X26">
        <f t="shared" si="9"/>
        <v>73</v>
      </c>
      <c r="Y26">
        <f t="shared" si="10"/>
        <v>36</v>
      </c>
      <c r="Z26">
        <f t="shared" si="10"/>
        <v>13</v>
      </c>
    </row>
    <row r="27" spans="1:26">
      <c r="A27" t="s">
        <v>22</v>
      </c>
      <c r="B27" s="1">
        <v>44217</v>
      </c>
      <c r="C27" s="1">
        <v>44317</v>
      </c>
      <c r="D27">
        <v>629186</v>
      </c>
      <c r="E27">
        <v>1034.7</v>
      </c>
      <c r="F27">
        <v>3.27536449150359E-2</v>
      </c>
      <c r="G27">
        <v>0.47350705999999998</v>
      </c>
      <c r="H27">
        <v>4</v>
      </c>
      <c r="I27">
        <v>5.8465930000000004</v>
      </c>
      <c r="J27">
        <v>0.23565900000000001</v>
      </c>
      <c r="K27">
        <v>5.1306999999999998E-2</v>
      </c>
      <c r="L27">
        <v>4.0680000000000001E-2</v>
      </c>
      <c r="M27">
        <v>0.38333099999999998</v>
      </c>
      <c r="N27">
        <v>1.183608</v>
      </c>
      <c r="P27">
        <f t="shared" si="1"/>
        <v>13</v>
      </c>
      <c r="Q27">
        <f t="shared" si="2"/>
        <v>17</v>
      </c>
      <c r="R27">
        <f t="shared" si="3"/>
        <v>61</v>
      </c>
      <c r="S27">
        <f t="shared" si="4"/>
        <v>129</v>
      </c>
      <c r="T27">
        <f t="shared" si="5"/>
        <v>2</v>
      </c>
      <c r="U27">
        <f t="shared" si="6"/>
        <v>62</v>
      </c>
      <c r="V27">
        <f t="shared" si="7"/>
        <v>154</v>
      </c>
      <c r="W27">
        <f t="shared" si="8"/>
        <v>133</v>
      </c>
      <c r="X27">
        <f t="shared" si="9"/>
        <v>58</v>
      </c>
      <c r="Y27">
        <f t="shared" si="10"/>
        <v>129</v>
      </c>
      <c r="Z27">
        <f t="shared" si="10"/>
        <v>110</v>
      </c>
    </row>
    <row r="28" spans="1:26">
      <c r="A28" t="s">
        <v>23</v>
      </c>
      <c r="B28" s="1">
        <v>44084</v>
      </c>
      <c r="C28" s="1">
        <v>44184</v>
      </c>
      <c r="D28">
        <v>188283</v>
      </c>
      <c r="E28">
        <v>233.1</v>
      </c>
      <c r="F28">
        <v>3.2366273166035402E-2</v>
      </c>
      <c r="G28">
        <v>0.657764126</v>
      </c>
      <c r="H28">
        <v>1</v>
      </c>
      <c r="I28">
        <v>1.745738</v>
      </c>
      <c r="J28">
        <v>4.0024680000000004</v>
      </c>
      <c r="K28">
        <v>0.39385799999999999</v>
      </c>
      <c r="L28">
        <v>1.3931000000000001E-2</v>
      </c>
      <c r="M28">
        <v>15.934215</v>
      </c>
      <c r="N28">
        <v>15.899582000000001</v>
      </c>
      <c r="P28">
        <f t="shared" si="1"/>
        <v>67</v>
      </c>
      <c r="Q28">
        <f t="shared" si="2"/>
        <v>83</v>
      </c>
      <c r="R28">
        <f t="shared" si="3"/>
        <v>63</v>
      </c>
      <c r="S28">
        <f t="shared" si="4"/>
        <v>68</v>
      </c>
      <c r="T28">
        <f t="shared" si="5"/>
        <v>104</v>
      </c>
      <c r="U28">
        <f t="shared" si="6"/>
        <v>119</v>
      </c>
      <c r="V28">
        <f t="shared" si="7"/>
        <v>96</v>
      </c>
      <c r="W28">
        <f t="shared" si="8"/>
        <v>79</v>
      </c>
      <c r="X28">
        <f t="shared" si="9"/>
        <v>89</v>
      </c>
      <c r="Y28">
        <f t="shared" si="10"/>
        <v>24</v>
      </c>
      <c r="Z28">
        <f t="shared" si="10"/>
        <v>25</v>
      </c>
    </row>
    <row r="29" spans="1:26">
      <c r="A29" t="s">
        <v>23</v>
      </c>
      <c r="B29" s="1">
        <v>44195</v>
      </c>
      <c r="C29" s="1">
        <v>44295</v>
      </c>
      <c r="D29">
        <v>188283</v>
      </c>
      <c r="E29">
        <v>233.1</v>
      </c>
      <c r="F29">
        <v>3.2439172805667903E-2</v>
      </c>
      <c r="G29">
        <v>0.657764126</v>
      </c>
      <c r="H29">
        <v>2</v>
      </c>
      <c r="I29">
        <v>0.280111</v>
      </c>
      <c r="J29">
        <v>26.223779</v>
      </c>
      <c r="K29">
        <v>0.124733</v>
      </c>
      <c r="L29">
        <v>5.4299999999999999E-3</v>
      </c>
      <c r="M29">
        <v>35.550978000000001</v>
      </c>
      <c r="N29">
        <v>0.73278699999999997</v>
      </c>
      <c r="P29">
        <f t="shared" si="1"/>
        <v>67</v>
      </c>
      <c r="Q29">
        <f t="shared" si="2"/>
        <v>83</v>
      </c>
      <c r="R29">
        <f t="shared" si="3"/>
        <v>62</v>
      </c>
      <c r="S29">
        <f t="shared" si="4"/>
        <v>68</v>
      </c>
      <c r="T29">
        <f t="shared" si="5"/>
        <v>50</v>
      </c>
      <c r="U29">
        <f t="shared" si="6"/>
        <v>164</v>
      </c>
      <c r="V29">
        <f t="shared" si="7"/>
        <v>33</v>
      </c>
      <c r="W29">
        <f t="shared" si="8"/>
        <v>107</v>
      </c>
      <c r="X29">
        <f t="shared" si="9"/>
        <v>99</v>
      </c>
      <c r="Y29">
        <f t="shared" si="10"/>
        <v>5</v>
      </c>
      <c r="Z29">
        <f t="shared" si="10"/>
        <v>123</v>
      </c>
    </row>
    <row r="30" spans="1:26">
      <c r="A30" t="s">
        <v>24</v>
      </c>
      <c r="B30" s="1">
        <v>43952</v>
      </c>
      <c r="C30" s="1">
        <v>44052</v>
      </c>
      <c r="D30">
        <v>127678</v>
      </c>
      <c r="E30">
        <v>208.7</v>
      </c>
      <c r="F30">
        <v>2.8192055015429699E-3</v>
      </c>
      <c r="G30">
        <v>0.680010793</v>
      </c>
      <c r="H30">
        <v>1</v>
      </c>
      <c r="I30">
        <v>13.144157999999999</v>
      </c>
      <c r="J30">
        <v>25.384523999999999</v>
      </c>
      <c r="K30">
        <v>7.3803799999999997</v>
      </c>
      <c r="L30">
        <v>7.9900000000000001E-4</v>
      </c>
      <c r="M30">
        <v>6.3002479999999998</v>
      </c>
      <c r="N30">
        <v>4.9505460000000001</v>
      </c>
      <c r="P30">
        <f t="shared" si="1"/>
        <v>90</v>
      </c>
      <c r="Q30">
        <f t="shared" si="2"/>
        <v>85</v>
      </c>
      <c r="R30">
        <f t="shared" si="3"/>
        <v>163</v>
      </c>
      <c r="S30">
        <f t="shared" si="4"/>
        <v>55</v>
      </c>
      <c r="T30">
        <f t="shared" si="5"/>
        <v>104</v>
      </c>
      <c r="U30">
        <f t="shared" si="6"/>
        <v>32</v>
      </c>
      <c r="V30">
        <f t="shared" si="7"/>
        <v>34</v>
      </c>
      <c r="W30">
        <f t="shared" si="8"/>
        <v>9</v>
      </c>
      <c r="X30">
        <f t="shared" si="9"/>
        <v>142</v>
      </c>
      <c r="Y30">
        <f t="shared" si="10"/>
        <v>58</v>
      </c>
      <c r="Z30">
        <f t="shared" si="10"/>
        <v>63</v>
      </c>
    </row>
    <row r="31" spans="1:26">
      <c r="A31" t="s">
        <v>24</v>
      </c>
      <c r="B31" s="1">
        <v>44075</v>
      </c>
      <c r="C31" s="1">
        <v>44175</v>
      </c>
      <c r="D31">
        <v>127678</v>
      </c>
      <c r="E31">
        <v>208.7</v>
      </c>
      <c r="F31">
        <v>4.7272961854028302E-2</v>
      </c>
      <c r="G31">
        <v>0.680010793</v>
      </c>
      <c r="H31">
        <v>2</v>
      </c>
      <c r="I31">
        <v>2.924928</v>
      </c>
      <c r="J31">
        <v>16.976355000000002</v>
      </c>
      <c r="K31">
        <v>1.907216</v>
      </c>
      <c r="L31">
        <v>4.3379999999999998E-3</v>
      </c>
      <c r="M31">
        <v>0.42711300000000002</v>
      </c>
      <c r="N31">
        <v>2.2621720000000001</v>
      </c>
      <c r="P31">
        <f t="shared" si="1"/>
        <v>90</v>
      </c>
      <c r="Q31">
        <f t="shared" si="2"/>
        <v>85</v>
      </c>
      <c r="R31">
        <f t="shared" si="3"/>
        <v>19</v>
      </c>
      <c r="S31">
        <f t="shared" si="4"/>
        <v>55</v>
      </c>
      <c r="T31">
        <f t="shared" si="5"/>
        <v>50</v>
      </c>
      <c r="U31">
        <f t="shared" si="6"/>
        <v>99</v>
      </c>
      <c r="V31">
        <f t="shared" si="7"/>
        <v>44</v>
      </c>
      <c r="W31">
        <f t="shared" si="8"/>
        <v>45</v>
      </c>
      <c r="X31">
        <f t="shared" si="9"/>
        <v>106</v>
      </c>
      <c r="Y31">
        <f t="shared" si="10"/>
        <v>127</v>
      </c>
      <c r="Z31">
        <f t="shared" si="10"/>
        <v>96</v>
      </c>
    </row>
    <row r="32" spans="1:26">
      <c r="A32" t="s">
        <v>24</v>
      </c>
      <c r="B32" s="1">
        <v>44212</v>
      </c>
      <c r="C32" s="1">
        <v>44312</v>
      </c>
      <c r="D32">
        <v>127678</v>
      </c>
      <c r="E32">
        <v>208.7</v>
      </c>
      <c r="F32">
        <v>2.7594124977668701E-2</v>
      </c>
      <c r="G32">
        <v>0.680010793</v>
      </c>
      <c r="H32">
        <v>3</v>
      </c>
      <c r="I32">
        <v>3.0295740000000002</v>
      </c>
      <c r="J32">
        <v>1.716963</v>
      </c>
      <c r="K32">
        <v>1.757328</v>
      </c>
      <c r="L32">
        <v>3.2000000000000003E-4</v>
      </c>
      <c r="M32">
        <v>4.6093130000000002</v>
      </c>
      <c r="N32">
        <v>3.0329600000000001</v>
      </c>
      <c r="P32">
        <f t="shared" si="1"/>
        <v>90</v>
      </c>
      <c r="Q32">
        <f t="shared" si="2"/>
        <v>85</v>
      </c>
      <c r="R32">
        <f t="shared" si="3"/>
        <v>90</v>
      </c>
      <c r="S32">
        <f t="shared" si="4"/>
        <v>55</v>
      </c>
      <c r="T32">
        <f t="shared" si="5"/>
        <v>17</v>
      </c>
      <c r="U32">
        <f t="shared" si="6"/>
        <v>98</v>
      </c>
      <c r="V32">
        <f t="shared" si="7"/>
        <v>126</v>
      </c>
      <c r="W32">
        <f t="shared" si="8"/>
        <v>50</v>
      </c>
      <c r="X32">
        <f t="shared" si="9"/>
        <v>151</v>
      </c>
      <c r="Y32">
        <f t="shared" si="10"/>
        <v>65</v>
      </c>
      <c r="Z32">
        <f t="shared" si="10"/>
        <v>87</v>
      </c>
    </row>
    <row r="33" spans="1:26">
      <c r="A33" t="s">
        <v>25</v>
      </c>
      <c r="B33" s="1">
        <v>44108</v>
      </c>
      <c r="C33" s="1">
        <v>44208</v>
      </c>
      <c r="D33">
        <v>64196</v>
      </c>
      <c r="E33">
        <v>171.1</v>
      </c>
      <c r="F33">
        <v>4.5729146621336599E-2</v>
      </c>
      <c r="G33">
        <v>0.65440063000000004</v>
      </c>
      <c r="H33">
        <v>1</v>
      </c>
      <c r="I33">
        <v>4.2954879999999998</v>
      </c>
      <c r="J33">
        <v>7.4484240000000002</v>
      </c>
      <c r="K33">
        <v>0.87972799999999995</v>
      </c>
      <c r="L33">
        <v>5.5630000000000002E-3</v>
      </c>
      <c r="M33">
        <v>2.9204460000000001</v>
      </c>
      <c r="N33">
        <v>12.667986000000001</v>
      </c>
      <c r="P33">
        <f t="shared" si="1"/>
        <v>120</v>
      </c>
      <c r="Q33">
        <f t="shared" si="2"/>
        <v>104</v>
      </c>
      <c r="R33">
        <f t="shared" si="3"/>
        <v>22</v>
      </c>
      <c r="S33">
        <f t="shared" si="4"/>
        <v>70</v>
      </c>
      <c r="T33">
        <f t="shared" si="5"/>
        <v>104</v>
      </c>
      <c r="U33">
        <f t="shared" si="6"/>
        <v>77</v>
      </c>
      <c r="V33">
        <f t="shared" si="7"/>
        <v>74</v>
      </c>
      <c r="W33">
        <f t="shared" si="8"/>
        <v>61</v>
      </c>
      <c r="X33">
        <f t="shared" si="9"/>
        <v>98</v>
      </c>
      <c r="Y33">
        <f t="shared" si="10"/>
        <v>79</v>
      </c>
      <c r="Z33">
        <f t="shared" si="10"/>
        <v>30</v>
      </c>
    </row>
    <row r="34" spans="1:26">
      <c r="A34" t="s">
        <v>25</v>
      </c>
      <c r="B34" s="1">
        <v>44204</v>
      </c>
      <c r="C34" s="1">
        <v>44304</v>
      </c>
      <c r="D34">
        <v>64196</v>
      </c>
      <c r="E34">
        <v>171.1</v>
      </c>
      <c r="F34">
        <v>4.2660331056421898E-2</v>
      </c>
      <c r="G34">
        <v>0.65440063000000004</v>
      </c>
      <c r="H34">
        <v>2</v>
      </c>
      <c r="I34">
        <v>24.639512</v>
      </c>
      <c r="J34">
        <v>0.19237399999999999</v>
      </c>
      <c r="K34">
        <v>2.9353000000000001E-2</v>
      </c>
      <c r="L34">
        <v>10.370679000000001</v>
      </c>
      <c r="M34">
        <v>8.3470980000000008</v>
      </c>
      <c r="N34">
        <v>10.791663</v>
      </c>
      <c r="P34">
        <f t="shared" si="1"/>
        <v>120</v>
      </c>
      <c r="Q34">
        <f t="shared" si="2"/>
        <v>104</v>
      </c>
      <c r="R34">
        <f t="shared" si="3"/>
        <v>28</v>
      </c>
      <c r="S34">
        <f t="shared" si="4"/>
        <v>70</v>
      </c>
      <c r="T34">
        <f t="shared" si="5"/>
        <v>50</v>
      </c>
      <c r="U34">
        <f t="shared" si="6"/>
        <v>11</v>
      </c>
      <c r="V34">
        <f t="shared" si="7"/>
        <v>158</v>
      </c>
      <c r="W34">
        <f t="shared" si="8"/>
        <v>149</v>
      </c>
      <c r="X34">
        <f t="shared" si="9"/>
        <v>5</v>
      </c>
      <c r="Y34">
        <f t="shared" si="10"/>
        <v>45</v>
      </c>
      <c r="Z34">
        <f t="shared" si="10"/>
        <v>36</v>
      </c>
    </row>
    <row r="35" spans="1:26">
      <c r="A35" t="s">
        <v>26</v>
      </c>
      <c r="B35" s="1">
        <v>43945</v>
      </c>
      <c r="C35" s="1">
        <v>44045</v>
      </c>
      <c r="D35">
        <v>161953</v>
      </c>
      <c r="E35">
        <v>138.69999999999999</v>
      </c>
      <c r="F35">
        <v>-10.004856838805701</v>
      </c>
      <c r="G35">
        <v>0.46747081699999998</v>
      </c>
      <c r="H35">
        <v>1</v>
      </c>
      <c r="I35">
        <v>0.97770999999999997</v>
      </c>
      <c r="J35">
        <v>4.9100000000000001E-4</v>
      </c>
      <c r="K35">
        <v>0.54793999999999998</v>
      </c>
      <c r="L35" s="2">
        <v>2.9E-5</v>
      </c>
      <c r="M35">
        <v>0.71522399999999997</v>
      </c>
      <c r="N35">
        <v>2.7238999999999999E-2</v>
      </c>
      <c r="P35">
        <f t="shared" si="1"/>
        <v>76</v>
      </c>
      <c r="Q35">
        <f t="shared" si="2"/>
        <v>115</v>
      </c>
      <c r="R35">
        <f t="shared" si="3"/>
        <v>168</v>
      </c>
      <c r="S35">
        <f t="shared" si="4"/>
        <v>133</v>
      </c>
      <c r="T35">
        <f t="shared" si="5"/>
        <v>104</v>
      </c>
      <c r="U35">
        <f t="shared" si="6"/>
        <v>145</v>
      </c>
      <c r="V35">
        <f t="shared" si="7"/>
        <v>168</v>
      </c>
      <c r="W35">
        <f t="shared" si="8"/>
        <v>68</v>
      </c>
      <c r="X35">
        <f t="shared" si="9"/>
        <v>168</v>
      </c>
      <c r="Y35">
        <f t="shared" si="10"/>
        <v>113</v>
      </c>
      <c r="Z35">
        <f t="shared" si="10"/>
        <v>153</v>
      </c>
    </row>
    <row r="36" spans="1:26">
      <c r="A36" t="s">
        <v>26</v>
      </c>
      <c r="B36" s="1">
        <v>44085</v>
      </c>
      <c r="C36" s="1">
        <v>44185</v>
      </c>
      <c r="D36">
        <v>161953</v>
      </c>
      <c r="E36">
        <v>138.69999999999999</v>
      </c>
      <c r="F36">
        <v>4.4857086463819397E-2</v>
      </c>
      <c r="G36">
        <v>0.46747081699999998</v>
      </c>
      <c r="H36">
        <v>2</v>
      </c>
      <c r="I36">
        <v>0.95513899999999996</v>
      </c>
      <c r="J36">
        <v>3.1894689999999999</v>
      </c>
      <c r="K36">
        <v>6.1296999999999997E-2</v>
      </c>
      <c r="L36">
        <v>2.4614E-2</v>
      </c>
      <c r="M36">
        <v>7.8370889999999997</v>
      </c>
      <c r="N36">
        <v>5.9942010000000003</v>
      </c>
      <c r="P36">
        <f t="shared" si="1"/>
        <v>76</v>
      </c>
      <c r="Q36">
        <f t="shared" si="2"/>
        <v>115</v>
      </c>
      <c r="R36">
        <f t="shared" si="3"/>
        <v>25</v>
      </c>
      <c r="S36">
        <f t="shared" si="4"/>
        <v>133</v>
      </c>
      <c r="T36">
        <f t="shared" si="5"/>
        <v>50</v>
      </c>
      <c r="U36">
        <f t="shared" si="6"/>
        <v>147</v>
      </c>
      <c r="V36">
        <f t="shared" si="7"/>
        <v>102</v>
      </c>
      <c r="W36">
        <f t="shared" si="8"/>
        <v>125</v>
      </c>
      <c r="X36">
        <f t="shared" si="9"/>
        <v>72</v>
      </c>
      <c r="Y36">
        <f t="shared" si="10"/>
        <v>47</v>
      </c>
      <c r="Z36">
        <f t="shared" si="10"/>
        <v>55</v>
      </c>
    </row>
    <row r="37" spans="1:26">
      <c r="A37" t="s">
        <v>26</v>
      </c>
      <c r="B37" s="1">
        <v>44190</v>
      </c>
      <c r="C37" s="1">
        <v>44290</v>
      </c>
      <c r="D37">
        <v>161953</v>
      </c>
      <c r="E37">
        <v>138.69999999999999</v>
      </c>
      <c r="F37">
        <v>3.7764146342008698E-2</v>
      </c>
      <c r="G37">
        <v>0.46747081699999998</v>
      </c>
      <c r="H37">
        <v>3</v>
      </c>
      <c r="I37">
        <v>4.8313379999999997</v>
      </c>
      <c r="J37">
        <v>0.30461199999999999</v>
      </c>
      <c r="K37">
        <v>4.8945000000000002E-2</v>
      </c>
      <c r="L37">
        <v>76.268810999999999</v>
      </c>
      <c r="M37">
        <v>72.031079000000005</v>
      </c>
      <c r="N37">
        <v>2.4850660000000002</v>
      </c>
      <c r="P37">
        <f t="shared" si="1"/>
        <v>76</v>
      </c>
      <c r="Q37">
        <f t="shared" si="2"/>
        <v>115</v>
      </c>
      <c r="R37">
        <f t="shared" si="3"/>
        <v>41</v>
      </c>
      <c r="S37">
        <f t="shared" si="4"/>
        <v>133</v>
      </c>
      <c r="T37">
        <f t="shared" si="5"/>
        <v>17</v>
      </c>
      <c r="U37">
        <f t="shared" si="6"/>
        <v>72</v>
      </c>
      <c r="V37">
        <f t="shared" si="7"/>
        <v>150</v>
      </c>
      <c r="W37">
        <f t="shared" si="8"/>
        <v>134</v>
      </c>
      <c r="X37">
        <f t="shared" si="9"/>
        <v>2</v>
      </c>
      <c r="Y37">
        <f t="shared" si="10"/>
        <v>1</v>
      </c>
      <c r="Z37">
        <f t="shared" si="10"/>
        <v>92</v>
      </c>
    </row>
    <row r="38" spans="1:26">
      <c r="A38" t="s">
        <v>27</v>
      </c>
      <c r="B38" s="1">
        <v>43859</v>
      </c>
      <c r="C38" s="1">
        <v>43959</v>
      </c>
      <c r="D38">
        <v>530795</v>
      </c>
      <c r="E38">
        <v>664.7</v>
      </c>
      <c r="F38">
        <v>3.6687254926939402E-3</v>
      </c>
      <c r="G38">
        <v>0.40831804300000002</v>
      </c>
      <c r="H38">
        <v>1</v>
      </c>
      <c r="I38">
        <v>8.6713369999999994</v>
      </c>
      <c r="J38">
        <v>0.95714299999999997</v>
      </c>
      <c r="K38">
        <v>0.47047800000000001</v>
      </c>
      <c r="L38">
        <v>8.9104000000000003E-2</v>
      </c>
      <c r="M38">
        <v>21.647005</v>
      </c>
      <c r="N38">
        <v>23.586174</v>
      </c>
      <c r="P38">
        <f t="shared" si="1"/>
        <v>24</v>
      </c>
      <c r="Q38">
        <f t="shared" si="2"/>
        <v>29</v>
      </c>
      <c r="R38">
        <f t="shared" si="3"/>
        <v>156</v>
      </c>
      <c r="S38">
        <f t="shared" si="4"/>
        <v>150</v>
      </c>
      <c r="T38">
        <f t="shared" si="5"/>
        <v>104</v>
      </c>
      <c r="U38">
        <f t="shared" si="6"/>
        <v>52</v>
      </c>
      <c r="V38">
        <f t="shared" si="7"/>
        <v>139</v>
      </c>
      <c r="W38">
        <f t="shared" si="8"/>
        <v>73</v>
      </c>
      <c r="X38">
        <f t="shared" si="9"/>
        <v>36</v>
      </c>
      <c r="Y38">
        <f t="shared" si="10"/>
        <v>14</v>
      </c>
      <c r="Z38">
        <f t="shared" si="10"/>
        <v>12</v>
      </c>
    </row>
    <row r="39" spans="1:26">
      <c r="A39" t="s">
        <v>27</v>
      </c>
      <c r="B39" s="1">
        <v>44118</v>
      </c>
      <c r="C39" s="1">
        <v>44218</v>
      </c>
      <c r="D39">
        <v>530795</v>
      </c>
      <c r="E39">
        <v>664.7</v>
      </c>
      <c r="F39">
        <v>3.33267116771261E-2</v>
      </c>
      <c r="G39">
        <v>0.40831804300000002</v>
      </c>
      <c r="H39">
        <v>2</v>
      </c>
      <c r="I39">
        <v>61.027661999999999</v>
      </c>
      <c r="J39">
        <v>7.5851000000000002E-2</v>
      </c>
      <c r="K39">
        <v>0.25092399999999998</v>
      </c>
      <c r="L39">
        <v>5.9146910000000004</v>
      </c>
      <c r="M39">
        <v>15.417223999999999</v>
      </c>
      <c r="N39">
        <v>12.149212</v>
      </c>
      <c r="P39">
        <f t="shared" si="1"/>
        <v>24</v>
      </c>
      <c r="Q39">
        <f t="shared" si="2"/>
        <v>29</v>
      </c>
      <c r="R39">
        <f t="shared" si="3"/>
        <v>55</v>
      </c>
      <c r="S39">
        <f t="shared" si="4"/>
        <v>150</v>
      </c>
      <c r="T39">
        <f t="shared" si="5"/>
        <v>50</v>
      </c>
      <c r="U39">
        <f t="shared" si="6"/>
        <v>2</v>
      </c>
      <c r="V39">
        <f t="shared" si="7"/>
        <v>162</v>
      </c>
      <c r="W39">
        <f t="shared" si="8"/>
        <v>94</v>
      </c>
      <c r="X39">
        <f t="shared" si="9"/>
        <v>9</v>
      </c>
      <c r="Y39">
        <f t="shared" si="10"/>
        <v>27</v>
      </c>
      <c r="Z39">
        <f t="shared" si="10"/>
        <v>33</v>
      </c>
    </row>
    <row r="40" spans="1:26">
      <c r="A40" t="s">
        <v>27</v>
      </c>
      <c r="B40" s="1">
        <v>44214</v>
      </c>
      <c r="C40" s="1">
        <v>44314</v>
      </c>
      <c r="D40">
        <v>530795</v>
      </c>
      <c r="E40">
        <v>664.7</v>
      </c>
      <c r="F40">
        <v>2.4739545044751201E-2</v>
      </c>
      <c r="G40">
        <v>0.40831804300000002</v>
      </c>
      <c r="H40">
        <v>3</v>
      </c>
      <c r="I40">
        <v>1.0839099999999999</v>
      </c>
      <c r="J40">
        <v>1.9863919999999999</v>
      </c>
      <c r="K40">
        <v>5.3786E-2</v>
      </c>
      <c r="L40">
        <v>3.1490999999999998E-2</v>
      </c>
      <c r="M40">
        <v>3.5545119999999999</v>
      </c>
      <c r="N40">
        <v>3.3966940000000001</v>
      </c>
      <c r="P40">
        <f t="shared" si="1"/>
        <v>24</v>
      </c>
      <c r="Q40">
        <f t="shared" si="2"/>
        <v>29</v>
      </c>
      <c r="R40">
        <f t="shared" si="3"/>
        <v>104</v>
      </c>
      <c r="S40">
        <f t="shared" si="4"/>
        <v>150</v>
      </c>
      <c r="T40">
        <f t="shared" si="5"/>
        <v>17</v>
      </c>
      <c r="U40">
        <f t="shared" si="6"/>
        <v>139</v>
      </c>
      <c r="V40">
        <f t="shared" si="7"/>
        <v>121</v>
      </c>
      <c r="W40">
        <f t="shared" si="8"/>
        <v>130</v>
      </c>
      <c r="X40">
        <f t="shared" si="9"/>
        <v>63</v>
      </c>
      <c r="Y40">
        <f t="shared" si="10"/>
        <v>75</v>
      </c>
      <c r="Z40">
        <f t="shared" si="10"/>
        <v>81</v>
      </c>
    </row>
    <row r="41" spans="1:26">
      <c r="A41" t="s">
        <v>28</v>
      </c>
      <c r="B41" s="1">
        <v>44070</v>
      </c>
      <c r="C41" s="1">
        <v>44170</v>
      </c>
      <c r="D41">
        <v>37970</v>
      </c>
      <c r="E41">
        <v>66.599999999999994</v>
      </c>
      <c r="F41">
        <v>3.13409993920227E-2</v>
      </c>
      <c r="G41">
        <v>0.74675054600000002</v>
      </c>
      <c r="H41">
        <v>1</v>
      </c>
      <c r="I41">
        <v>8.7797269999999994</v>
      </c>
      <c r="J41">
        <v>26.885746000000001</v>
      </c>
      <c r="K41">
        <v>8.7209280000000007</v>
      </c>
      <c r="L41">
        <v>1.1720000000000001E-3</v>
      </c>
      <c r="M41">
        <v>0.161051</v>
      </c>
      <c r="N41">
        <v>1.1675180000000001</v>
      </c>
      <c r="P41">
        <f t="shared" si="1"/>
        <v>157</v>
      </c>
      <c r="Q41">
        <f t="shared" si="2"/>
        <v>147</v>
      </c>
      <c r="R41">
        <f t="shared" si="3"/>
        <v>69</v>
      </c>
      <c r="S41">
        <f t="shared" si="4"/>
        <v>15</v>
      </c>
      <c r="T41">
        <f t="shared" si="5"/>
        <v>104</v>
      </c>
      <c r="U41">
        <f t="shared" si="6"/>
        <v>51</v>
      </c>
      <c r="V41">
        <f t="shared" si="7"/>
        <v>31</v>
      </c>
      <c r="W41">
        <f t="shared" si="8"/>
        <v>7</v>
      </c>
      <c r="X41">
        <f t="shared" si="9"/>
        <v>139</v>
      </c>
      <c r="Y41">
        <f t="shared" si="10"/>
        <v>141</v>
      </c>
      <c r="Z41">
        <f t="shared" si="10"/>
        <v>111</v>
      </c>
    </row>
    <row r="42" spans="1:26">
      <c r="A42" t="s">
        <v>29</v>
      </c>
      <c r="B42" s="1">
        <v>44081</v>
      </c>
      <c r="C42" s="1">
        <v>44181</v>
      </c>
      <c r="D42">
        <v>78621</v>
      </c>
      <c r="E42">
        <v>71.3</v>
      </c>
      <c r="F42">
        <v>3.5022692998432199E-2</v>
      </c>
      <c r="G42">
        <v>0.74082404700000004</v>
      </c>
      <c r="H42">
        <v>1</v>
      </c>
      <c r="I42">
        <v>3.5089260000000002</v>
      </c>
      <c r="J42">
        <v>37.056955000000002</v>
      </c>
      <c r="K42">
        <v>5.3865959999999999</v>
      </c>
      <c r="L42">
        <v>1.9139999999999999E-3</v>
      </c>
      <c r="M42">
        <v>4.1196460000000004</v>
      </c>
      <c r="N42">
        <v>3.785434</v>
      </c>
      <c r="P42">
        <f t="shared" si="1"/>
        <v>112</v>
      </c>
      <c r="Q42">
        <f t="shared" si="2"/>
        <v>140</v>
      </c>
      <c r="R42">
        <f t="shared" si="3"/>
        <v>50</v>
      </c>
      <c r="S42">
        <f t="shared" si="4"/>
        <v>19</v>
      </c>
      <c r="T42">
        <f t="shared" si="5"/>
        <v>104</v>
      </c>
      <c r="U42">
        <f t="shared" si="6"/>
        <v>89</v>
      </c>
      <c r="V42">
        <f t="shared" si="7"/>
        <v>16</v>
      </c>
      <c r="W42">
        <f t="shared" si="8"/>
        <v>15</v>
      </c>
      <c r="X42">
        <f t="shared" si="9"/>
        <v>127</v>
      </c>
      <c r="Y42">
        <f t="shared" si="10"/>
        <v>71</v>
      </c>
      <c r="Z42">
        <f t="shared" si="10"/>
        <v>73</v>
      </c>
    </row>
    <row r="43" spans="1:26">
      <c r="A43" t="s">
        <v>29</v>
      </c>
      <c r="B43" s="1">
        <v>44190</v>
      </c>
      <c r="C43" s="1">
        <v>44290</v>
      </c>
      <c r="D43">
        <v>78621</v>
      </c>
      <c r="E43">
        <v>71.3</v>
      </c>
      <c r="F43">
        <v>4.5950667836532101E-2</v>
      </c>
      <c r="G43">
        <v>0.74082404700000004</v>
      </c>
      <c r="H43">
        <v>2</v>
      </c>
      <c r="I43">
        <v>0.32281399999999999</v>
      </c>
      <c r="J43">
        <v>163.23862099999999</v>
      </c>
      <c r="K43">
        <v>1.8623879999999999</v>
      </c>
      <c r="L43">
        <v>4.9200000000000003E-4</v>
      </c>
      <c r="M43">
        <v>2.4856129999999999</v>
      </c>
      <c r="N43">
        <v>15.018003999999999</v>
      </c>
      <c r="P43">
        <f t="shared" si="1"/>
        <v>112</v>
      </c>
      <c r="Q43">
        <f t="shared" si="2"/>
        <v>140</v>
      </c>
      <c r="R43">
        <f t="shared" si="3"/>
        <v>20</v>
      </c>
      <c r="S43">
        <f t="shared" si="4"/>
        <v>19</v>
      </c>
      <c r="T43">
        <f t="shared" si="5"/>
        <v>50</v>
      </c>
      <c r="U43">
        <f t="shared" si="6"/>
        <v>161</v>
      </c>
      <c r="V43">
        <f t="shared" si="7"/>
        <v>1</v>
      </c>
      <c r="W43">
        <f t="shared" si="8"/>
        <v>48</v>
      </c>
      <c r="X43">
        <f t="shared" si="9"/>
        <v>148</v>
      </c>
      <c r="Y43">
        <f t="shared" si="10"/>
        <v>82</v>
      </c>
      <c r="Z43">
        <f t="shared" si="10"/>
        <v>26</v>
      </c>
    </row>
    <row r="44" spans="1:26">
      <c r="A44" t="s">
        <v>30</v>
      </c>
      <c r="B44" s="1">
        <v>44071</v>
      </c>
      <c r="C44" s="1">
        <v>44171</v>
      </c>
      <c r="D44">
        <v>38504</v>
      </c>
      <c r="E44">
        <v>44.2</v>
      </c>
      <c r="F44">
        <v>2.0710401454702099E-2</v>
      </c>
      <c r="G44">
        <v>0.67363316200000001</v>
      </c>
      <c r="H44">
        <v>1</v>
      </c>
      <c r="I44">
        <v>18.865362999999999</v>
      </c>
      <c r="J44">
        <v>49.570594999999997</v>
      </c>
      <c r="K44">
        <v>17.438079999999999</v>
      </c>
      <c r="L44">
        <v>1.5020000000000001E-3</v>
      </c>
      <c r="M44">
        <v>0.13672999999999999</v>
      </c>
      <c r="N44">
        <v>8.0893000000000007E-2</v>
      </c>
      <c r="P44">
        <f t="shared" si="1"/>
        <v>154</v>
      </c>
      <c r="Q44">
        <f t="shared" si="2"/>
        <v>161</v>
      </c>
      <c r="R44">
        <f t="shared" si="3"/>
        <v>114</v>
      </c>
      <c r="S44">
        <f t="shared" si="4"/>
        <v>58</v>
      </c>
      <c r="T44">
        <f t="shared" si="5"/>
        <v>104</v>
      </c>
      <c r="U44">
        <f t="shared" si="6"/>
        <v>17</v>
      </c>
      <c r="V44">
        <f t="shared" si="7"/>
        <v>13</v>
      </c>
      <c r="W44">
        <f t="shared" si="8"/>
        <v>3</v>
      </c>
      <c r="X44">
        <f t="shared" si="9"/>
        <v>133</v>
      </c>
      <c r="Y44">
        <f t="shared" si="10"/>
        <v>142</v>
      </c>
      <c r="Z44">
        <f t="shared" si="10"/>
        <v>149</v>
      </c>
    </row>
    <row r="45" spans="1:26">
      <c r="A45" t="s">
        <v>30</v>
      </c>
      <c r="B45" s="1">
        <v>44194</v>
      </c>
      <c r="C45" s="1">
        <v>44294</v>
      </c>
      <c r="D45">
        <v>38504</v>
      </c>
      <c r="E45">
        <v>44.2</v>
      </c>
      <c r="F45">
        <v>3.1665805769972598E-2</v>
      </c>
      <c r="G45">
        <v>0.67363316200000001</v>
      </c>
      <c r="H45">
        <v>2</v>
      </c>
      <c r="I45">
        <v>1.7035960000000001</v>
      </c>
      <c r="J45">
        <v>9.2260460000000002</v>
      </c>
      <c r="K45">
        <v>3.1592000000000002E-2</v>
      </c>
      <c r="L45">
        <v>2.5484E-2</v>
      </c>
      <c r="M45">
        <v>1.3849E-2</v>
      </c>
      <c r="N45">
        <v>0.15758800000000001</v>
      </c>
      <c r="P45">
        <f t="shared" si="1"/>
        <v>154</v>
      </c>
      <c r="Q45">
        <f t="shared" si="2"/>
        <v>161</v>
      </c>
      <c r="R45">
        <f t="shared" si="3"/>
        <v>68</v>
      </c>
      <c r="S45">
        <f t="shared" si="4"/>
        <v>58</v>
      </c>
      <c r="T45">
        <f t="shared" si="5"/>
        <v>50</v>
      </c>
      <c r="U45">
        <f t="shared" si="6"/>
        <v>120</v>
      </c>
      <c r="V45">
        <f t="shared" si="7"/>
        <v>66</v>
      </c>
      <c r="W45">
        <f t="shared" si="8"/>
        <v>147</v>
      </c>
      <c r="X45">
        <f t="shared" si="9"/>
        <v>71</v>
      </c>
      <c r="Y45">
        <f t="shared" si="10"/>
        <v>159</v>
      </c>
      <c r="Z45">
        <f t="shared" si="10"/>
        <v>146</v>
      </c>
    </row>
    <row r="46" spans="1:26">
      <c r="A46" t="s">
        <v>31</v>
      </c>
      <c r="B46" s="1">
        <v>44340</v>
      </c>
      <c r="C46" s="1">
        <v>43945</v>
      </c>
      <c r="D46">
        <v>64462</v>
      </c>
      <c r="E46">
        <v>139.30000000000001</v>
      </c>
      <c r="F46">
        <v>6.8335492488675502E-3</v>
      </c>
      <c r="G46">
        <v>0.64403795399999997</v>
      </c>
      <c r="H46">
        <v>1</v>
      </c>
      <c r="I46">
        <v>3.899562</v>
      </c>
      <c r="J46">
        <v>7.874136</v>
      </c>
      <c r="K46">
        <v>1.7017999999999998E-2</v>
      </c>
      <c r="L46">
        <v>3.4220109999999999</v>
      </c>
      <c r="M46">
        <v>6.7424540000000004</v>
      </c>
      <c r="N46">
        <v>6.7789390000000003</v>
      </c>
      <c r="P46">
        <f t="shared" si="1"/>
        <v>116</v>
      </c>
      <c r="Q46">
        <f t="shared" si="2"/>
        <v>111</v>
      </c>
      <c r="R46">
        <f t="shared" si="3"/>
        <v>143</v>
      </c>
      <c r="S46">
        <f t="shared" si="4"/>
        <v>76</v>
      </c>
      <c r="T46">
        <f t="shared" si="5"/>
        <v>104</v>
      </c>
      <c r="U46">
        <f t="shared" si="6"/>
        <v>85</v>
      </c>
      <c r="V46">
        <f t="shared" si="7"/>
        <v>71</v>
      </c>
      <c r="W46">
        <f t="shared" si="8"/>
        <v>161</v>
      </c>
      <c r="X46">
        <f t="shared" si="9"/>
        <v>12</v>
      </c>
      <c r="Y46">
        <f t="shared" si="10"/>
        <v>56</v>
      </c>
      <c r="Z46">
        <f t="shared" si="10"/>
        <v>51</v>
      </c>
    </row>
    <row r="47" spans="1:26">
      <c r="A47" t="s">
        <v>31</v>
      </c>
      <c r="B47" s="1">
        <v>43981</v>
      </c>
      <c r="C47" s="1">
        <v>44081</v>
      </c>
      <c r="D47">
        <v>64462</v>
      </c>
      <c r="E47">
        <v>139.30000000000001</v>
      </c>
      <c r="F47">
        <v>7.7411152556032302E-3</v>
      </c>
      <c r="G47">
        <v>0.64403795399999997</v>
      </c>
      <c r="H47">
        <v>2</v>
      </c>
      <c r="I47">
        <v>6.3643260000000001</v>
      </c>
      <c r="J47">
        <v>55.575436000000003</v>
      </c>
      <c r="K47">
        <v>4.122039</v>
      </c>
      <c r="L47">
        <v>1.531E-3</v>
      </c>
      <c r="M47">
        <v>4.6279000000000001E-2</v>
      </c>
      <c r="N47">
        <v>0.36924200000000001</v>
      </c>
      <c r="P47">
        <f t="shared" si="1"/>
        <v>116</v>
      </c>
      <c r="Q47">
        <f t="shared" si="2"/>
        <v>111</v>
      </c>
      <c r="R47">
        <f t="shared" si="3"/>
        <v>139</v>
      </c>
      <c r="S47">
        <f t="shared" si="4"/>
        <v>76</v>
      </c>
      <c r="T47">
        <f t="shared" si="5"/>
        <v>50</v>
      </c>
      <c r="U47">
        <f t="shared" si="6"/>
        <v>55</v>
      </c>
      <c r="V47">
        <f t="shared" si="7"/>
        <v>8</v>
      </c>
      <c r="W47">
        <f t="shared" si="8"/>
        <v>20</v>
      </c>
      <c r="X47">
        <f t="shared" si="9"/>
        <v>132</v>
      </c>
      <c r="Y47">
        <f t="shared" si="10"/>
        <v>152</v>
      </c>
      <c r="Z47">
        <f t="shared" si="10"/>
        <v>136</v>
      </c>
    </row>
    <row r="48" spans="1:26">
      <c r="A48" t="s">
        <v>31</v>
      </c>
      <c r="B48" s="1">
        <v>44111</v>
      </c>
      <c r="C48" s="1">
        <v>44211</v>
      </c>
      <c r="D48">
        <v>64462</v>
      </c>
      <c r="E48">
        <v>139.30000000000001</v>
      </c>
      <c r="F48">
        <v>3.8976274414825297E-2</v>
      </c>
      <c r="G48">
        <v>0.64403795399999997</v>
      </c>
      <c r="H48">
        <v>3</v>
      </c>
      <c r="I48">
        <v>3.5168849999999998</v>
      </c>
      <c r="J48">
        <v>49.676251000000001</v>
      </c>
      <c r="K48">
        <v>0.51413699999999996</v>
      </c>
      <c r="L48">
        <v>5.5367E-2</v>
      </c>
      <c r="M48">
        <v>0.66913299999999998</v>
      </c>
      <c r="N48">
        <v>1.829895</v>
      </c>
      <c r="P48">
        <f t="shared" si="1"/>
        <v>116</v>
      </c>
      <c r="Q48">
        <f t="shared" si="2"/>
        <v>111</v>
      </c>
      <c r="R48">
        <f t="shared" si="3"/>
        <v>36</v>
      </c>
      <c r="S48">
        <f t="shared" si="4"/>
        <v>76</v>
      </c>
      <c r="T48">
        <f t="shared" si="5"/>
        <v>17</v>
      </c>
      <c r="U48">
        <f t="shared" si="6"/>
        <v>88</v>
      </c>
      <c r="V48">
        <f t="shared" si="7"/>
        <v>12</v>
      </c>
      <c r="W48">
        <f t="shared" si="8"/>
        <v>70</v>
      </c>
      <c r="X48">
        <f t="shared" si="9"/>
        <v>50</v>
      </c>
      <c r="Y48">
        <f t="shared" si="10"/>
        <v>117</v>
      </c>
      <c r="Z48">
        <f t="shared" si="10"/>
        <v>102</v>
      </c>
    </row>
    <row r="49" spans="1:26">
      <c r="A49" t="s">
        <v>31</v>
      </c>
      <c r="B49" s="1">
        <v>44221</v>
      </c>
      <c r="C49" s="1">
        <v>44321</v>
      </c>
      <c r="D49">
        <v>64462</v>
      </c>
      <c r="E49">
        <v>139.30000000000001</v>
      </c>
      <c r="F49">
        <v>2.0998378402957599E-2</v>
      </c>
      <c r="G49">
        <v>0.64403795399999997</v>
      </c>
      <c r="H49">
        <v>4</v>
      </c>
      <c r="I49">
        <v>4.0332619999999997</v>
      </c>
      <c r="J49">
        <v>3.955756</v>
      </c>
      <c r="K49">
        <v>3.1843789999999998</v>
      </c>
      <c r="L49">
        <v>2.0699999999999999E-4</v>
      </c>
      <c r="M49">
        <v>2.9864850000000001</v>
      </c>
      <c r="N49">
        <v>0.62743700000000002</v>
      </c>
      <c r="P49">
        <f t="shared" si="1"/>
        <v>116</v>
      </c>
      <c r="Q49">
        <f t="shared" si="2"/>
        <v>111</v>
      </c>
      <c r="R49">
        <f t="shared" si="3"/>
        <v>112</v>
      </c>
      <c r="S49">
        <f t="shared" si="4"/>
        <v>76</v>
      </c>
      <c r="T49">
        <f t="shared" si="5"/>
        <v>2</v>
      </c>
      <c r="U49">
        <f t="shared" si="6"/>
        <v>84</v>
      </c>
      <c r="V49">
        <f t="shared" si="7"/>
        <v>97</v>
      </c>
      <c r="W49">
        <f t="shared" si="8"/>
        <v>24</v>
      </c>
      <c r="X49">
        <f t="shared" si="9"/>
        <v>159</v>
      </c>
      <c r="Y49">
        <f t="shared" si="10"/>
        <v>77</v>
      </c>
      <c r="Z49">
        <f t="shared" si="10"/>
        <v>125</v>
      </c>
    </row>
    <row r="50" spans="1:26">
      <c r="A50" t="s">
        <v>32</v>
      </c>
      <c r="B50" s="1">
        <v>44079</v>
      </c>
      <c r="C50" s="1">
        <v>44179</v>
      </c>
      <c r="D50">
        <v>83667</v>
      </c>
      <c r="E50">
        <v>87.7</v>
      </c>
      <c r="F50">
        <v>4.9486477278840202E-2</v>
      </c>
      <c r="G50">
        <v>0.680194411</v>
      </c>
      <c r="H50">
        <v>1</v>
      </c>
      <c r="I50">
        <v>1.703214</v>
      </c>
      <c r="J50">
        <v>22.999829999999999</v>
      </c>
      <c r="K50">
        <v>1.174957</v>
      </c>
      <c r="L50">
        <v>4.2379999999999996E-3</v>
      </c>
      <c r="M50">
        <v>2.257565</v>
      </c>
      <c r="N50">
        <v>7.7481150000000003</v>
      </c>
      <c r="P50">
        <f t="shared" si="1"/>
        <v>109</v>
      </c>
      <c r="Q50">
        <f t="shared" si="2"/>
        <v>131</v>
      </c>
      <c r="R50">
        <f t="shared" si="3"/>
        <v>13</v>
      </c>
      <c r="S50">
        <f t="shared" si="4"/>
        <v>54</v>
      </c>
      <c r="T50">
        <f t="shared" si="5"/>
        <v>104</v>
      </c>
      <c r="U50">
        <f t="shared" si="6"/>
        <v>121</v>
      </c>
      <c r="V50">
        <f t="shared" si="7"/>
        <v>36</v>
      </c>
      <c r="W50">
        <f t="shared" si="8"/>
        <v>59</v>
      </c>
      <c r="X50">
        <f t="shared" si="9"/>
        <v>107</v>
      </c>
      <c r="Y50">
        <f t="shared" si="10"/>
        <v>87</v>
      </c>
      <c r="Z50">
        <f t="shared" si="10"/>
        <v>47</v>
      </c>
    </row>
    <row r="51" spans="1:26">
      <c r="A51" t="s">
        <v>33</v>
      </c>
      <c r="B51" s="1">
        <v>43865</v>
      </c>
      <c r="C51" s="1">
        <v>43965</v>
      </c>
      <c r="D51">
        <v>257848</v>
      </c>
      <c r="E51">
        <v>431.6</v>
      </c>
      <c r="F51">
        <v>2.1502308293125999E-3</v>
      </c>
      <c r="G51">
        <v>0.54504655999999996</v>
      </c>
      <c r="H51">
        <v>1</v>
      </c>
      <c r="I51">
        <v>15.84806</v>
      </c>
      <c r="J51">
        <v>16.601372999999999</v>
      </c>
      <c r="K51">
        <v>1.710037</v>
      </c>
      <c r="L51">
        <v>3.7239999999999999E-3</v>
      </c>
      <c r="M51">
        <v>2.1786479999999999</v>
      </c>
      <c r="N51">
        <v>2.3388390000000001</v>
      </c>
      <c r="P51">
        <f t="shared" si="1"/>
        <v>52</v>
      </c>
      <c r="Q51">
        <f t="shared" si="2"/>
        <v>49</v>
      </c>
      <c r="R51">
        <f t="shared" si="3"/>
        <v>165</v>
      </c>
      <c r="S51">
        <f t="shared" si="4"/>
        <v>113</v>
      </c>
      <c r="T51">
        <f t="shared" si="5"/>
        <v>104</v>
      </c>
      <c r="U51">
        <f t="shared" si="6"/>
        <v>24</v>
      </c>
      <c r="V51">
        <f t="shared" si="7"/>
        <v>45</v>
      </c>
      <c r="W51">
        <f t="shared" si="8"/>
        <v>51</v>
      </c>
      <c r="X51">
        <f t="shared" si="9"/>
        <v>110</v>
      </c>
      <c r="Y51">
        <f t="shared" si="10"/>
        <v>89</v>
      </c>
      <c r="Z51">
        <f t="shared" si="10"/>
        <v>95</v>
      </c>
    </row>
    <row r="52" spans="1:26">
      <c r="A52" t="s">
        <v>33</v>
      </c>
      <c r="B52" s="1">
        <v>44038</v>
      </c>
      <c r="C52" s="1">
        <v>44138</v>
      </c>
      <c r="D52">
        <v>257848</v>
      </c>
      <c r="E52">
        <v>431.6</v>
      </c>
      <c r="F52">
        <v>5.7049695479143804E-3</v>
      </c>
      <c r="G52">
        <v>0.54504655999999996</v>
      </c>
      <c r="H52">
        <v>2</v>
      </c>
      <c r="I52">
        <v>0.69001599999999996</v>
      </c>
      <c r="J52">
        <v>36.509701</v>
      </c>
      <c r="K52">
        <v>7.9211000000000004E-2</v>
      </c>
      <c r="L52">
        <v>3.6695999999999999E-2</v>
      </c>
      <c r="M52">
        <v>1.9813080000000001</v>
      </c>
      <c r="N52">
        <v>24.287278000000001</v>
      </c>
      <c r="P52">
        <f t="shared" si="1"/>
        <v>52</v>
      </c>
      <c r="Q52">
        <f t="shared" si="2"/>
        <v>49</v>
      </c>
      <c r="R52">
        <f t="shared" si="3"/>
        <v>149</v>
      </c>
      <c r="S52">
        <f t="shared" si="4"/>
        <v>113</v>
      </c>
      <c r="T52">
        <f t="shared" si="5"/>
        <v>50</v>
      </c>
      <c r="U52">
        <f t="shared" si="6"/>
        <v>152</v>
      </c>
      <c r="V52">
        <f t="shared" si="7"/>
        <v>18</v>
      </c>
      <c r="W52">
        <f t="shared" si="8"/>
        <v>115</v>
      </c>
      <c r="X52">
        <f t="shared" si="9"/>
        <v>61</v>
      </c>
      <c r="Y52">
        <f t="shared" si="10"/>
        <v>93</v>
      </c>
      <c r="Z52">
        <f t="shared" si="10"/>
        <v>11</v>
      </c>
    </row>
    <row r="53" spans="1:26">
      <c r="A53" t="s">
        <v>33</v>
      </c>
      <c r="B53" s="1">
        <v>44092</v>
      </c>
      <c r="C53" s="1">
        <v>44192</v>
      </c>
      <c r="D53">
        <v>257848</v>
      </c>
      <c r="E53">
        <v>431.6</v>
      </c>
      <c r="F53">
        <v>2.9426479145748599E-2</v>
      </c>
      <c r="G53">
        <v>0.54504655999999996</v>
      </c>
      <c r="H53">
        <v>3</v>
      </c>
      <c r="I53">
        <v>15.296018</v>
      </c>
      <c r="J53">
        <v>0.42774000000000001</v>
      </c>
      <c r="K53">
        <v>0.33102399999999998</v>
      </c>
      <c r="L53">
        <v>7.6543320000000001</v>
      </c>
      <c r="M53">
        <v>18.476241999999999</v>
      </c>
      <c r="N53">
        <v>18.660160000000001</v>
      </c>
      <c r="P53">
        <f t="shared" si="1"/>
        <v>52</v>
      </c>
      <c r="Q53">
        <f t="shared" si="2"/>
        <v>49</v>
      </c>
      <c r="R53">
        <f t="shared" si="3"/>
        <v>80</v>
      </c>
      <c r="S53">
        <f t="shared" si="4"/>
        <v>113</v>
      </c>
      <c r="T53">
        <f t="shared" si="5"/>
        <v>17</v>
      </c>
      <c r="U53">
        <f t="shared" si="6"/>
        <v>25</v>
      </c>
      <c r="V53">
        <f t="shared" si="7"/>
        <v>146</v>
      </c>
      <c r="W53">
        <f t="shared" si="8"/>
        <v>88</v>
      </c>
      <c r="X53">
        <f t="shared" si="9"/>
        <v>6</v>
      </c>
      <c r="Y53">
        <f t="shared" si="10"/>
        <v>20</v>
      </c>
      <c r="Z53">
        <f t="shared" si="10"/>
        <v>21</v>
      </c>
    </row>
    <row r="54" spans="1:26">
      <c r="A54" t="s">
        <v>33</v>
      </c>
      <c r="B54" s="1">
        <v>44140</v>
      </c>
      <c r="C54" s="1">
        <v>44240</v>
      </c>
      <c r="D54">
        <v>257848</v>
      </c>
      <c r="E54">
        <v>431.6</v>
      </c>
      <c r="F54">
        <v>4.5297797916519597E-2</v>
      </c>
      <c r="G54">
        <v>0.54504655999999996</v>
      </c>
      <c r="H54">
        <v>4</v>
      </c>
      <c r="I54">
        <v>0.59552099999999997</v>
      </c>
      <c r="J54">
        <v>3.1708409999999998</v>
      </c>
      <c r="K54">
        <v>2.3972E-2</v>
      </c>
      <c r="L54">
        <v>4.197E-2</v>
      </c>
      <c r="M54">
        <v>0.24830099999999999</v>
      </c>
      <c r="N54">
        <v>0.455874</v>
      </c>
      <c r="P54">
        <f t="shared" si="1"/>
        <v>52</v>
      </c>
      <c r="Q54">
        <f t="shared" si="2"/>
        <v>49</v>
      </c>
      <c r="R54">
        <f t="shared" si="3"/>
        <v>24</v>
      </c>
      <c r="S54">
        <f t="shared" si="4"/>
        <v>113</v>
      </c>
      <c r="T54">
        <f t="shared" si="5"/>
        <v>2</v>
      </c>
      <c r="U54">
        <f t="shared" si="6"/>
        <v>153</v>
      </c>
      <c r="V54">
        <f t="shared" si="7"/>
        <v>103</v>
      </c>
      <c r="W54">
        <f t="shared" si="8"/>
        <v>154</v>
      </c>
      <c r="X54">
        <f t="shared" si="9"/>
        <v>57</v>
      </c>
      <c r="Y54">
        <f t="shared" si="10"/>
        <v>134</v>
      </c>
      <c r="Z54">
        <f t="shared" si="10"/>
        <v>133</v>
      </c>
    </row>
    <row r="55" spans="1:26">
      <c r="A55" t="s">
        <v>33</v>
      </c>
      <c r="B55" s="1">
        <v>44203</v>
      </c>
      <c r="C55" s="1">
        <v>44303</v>
      </c>
      <c r="D55">
        <v>257848</v>
      </c>
      <c r="E55">
        <v>431.6</v>
      </c>
      <c r="F55">
        <v>2.9871470943232899E-2</v>
      </c>
      <c r="G55">
        <v>0.54504655999999996</v>
      </c>
      <c r="H55">
        <v>5</v>
      </c>
      <c r="I55">
        <v>1.119551</v>
      </c>
      <c r="J55">
        <v>2.0890629999999999</v>
      </c>
      <c r="K55">
        <v>1.7759E-2</v>
      </c>
      <c r="L55">
        <v>6.3481999999999997E-2</v>
      </c>
      <c r="M55">
        <v>0.10704</v>
      </c>
      <c r="N55">
        <v>2.9008180000000001</v>
      </c>
      <c r="P55">
        <f t="shared" si="1"/>
        <v>52</v>
      </c>
      <c r="Q55">
        <f t="shared" si="2"/>
        <v>49</v>
      </c>
      <c r="R55">
        <f t="shared" si="3"/>
        <v>76</v>
      </c>
      <c r="S55">
        <f t="shared" si="4"/>
        <v>113</v>
      </c>
      <c r="T55">
        <f t="shared" si="5"/>
        <v>1</v>
      </c>
      <c r="U55">
        <f t="shared" si="6"/>
        <v>138</v>
      </c>
      <c r="V55">
        <f t="shared" si="7"/>
        <v>117</v>
      </c>
      <c r="W55">
        <f t="shared" si="8"/>
        <v>160</v>
      </c>
      <c r="X55">
        <f t="shared" si="9"/>
        <v>43</v>
      </c>
      <c r="Y55">
        <f t="shared" si="10"/>
        <v>145</v>
      </c>
      <c r="Z55">
        <f t="shared" si="10"/>
        <v>89</v>
      </c>
    </row>
    <row r="56" spans="1:26">
      <c r="A56" t="s">
        <v>34</v>
      </c>
      <c r="B56" s="1">
        <v>43920</v>
      </c>
      <c r="C56" s="1">
        <v>44020</v>
      </c>
      <c r="D56">
        <v>257848</v>
      </c>
      <c r="E56">
        <v>510.6</v>
      </c>
      <c r="F56">
        <v>7.8946786510842703E-3</v>
      </c>
      <c r="G56">
        <v>0.44959651</v>
      </c>
      <c r="H56">
        <v>1</v>
      </c>
      <c r="I56">
        <v>1.6369020000000001</v>
      </c>
      <c r="J56">
        <v>8.488156</v>
      </c>
      <c r="K56">
        <v>6.9787000000000002E-2</v>
      </c>
      <c r="L56">
        <v>1.7807E-2</v>
      </c>
      <c r="M56">
        <v>1.8369850000000001</v>
      </c>
      <c r="N56">
        <v>0.99879899999999999</v>
      </c>
      <c r="P56">
        <f t="shared" si="1"/>
        <v>52</v>
      </c>
      <c r="Q56">
        <f t="shared" si="2"/>
        <v>35</v>
      </c>
      <c r="R56">
        <f t="shared" si="3"/>
        <v>136</v>
      </c>
      <c r="S56">
        <f t="shared" si="4"/>
        <v>146</v>
      </c>
      <c r="T56">
        <f t="shared" si="5"/>
        <v>104</v>
      </c>
      <c r="U56">
        <f t="shared" si="6"/>
        <v>124</v>
      </c>
      <c r="V56">
        <f t="shared" si="7"/>
        <v>70</v>
      </c>
      <c r="W56">
        <f t="shared" si="8"/>
        <v>118</v>
      </c>
      <c r="X56">
        <f t="shared" si="9"/>
        <v>83</v>
      </c>
      <c r="Y56">
        <f t="shared" si="10"/>
        <v>97</v>
      </c>
      <c r="Z56">
        <f t="shared" si="10"/>
        <v>116</v>
      </c>
    </row>
    <row r="57" spans="1:26">
      <c r="A57" t="s">
        <v>34</v>
      </c>
      <c r="B57" s="1">
        <v>43962</v>
      </c>
      <c r="C57" s="1">
        <v>44062</v>
      </c>
      <c r="D57">
        <v>257848</v>
      </c>
      <c r="E57">
        <v>510.6</v>
      </c>
      <c r="F57">
        <v>8.4756357648571694E-3</v>
      </c>
      <c r="G57">
        <v>0.44959651</v>
      </c>
      <c r="H57">
        <v>2</v>
      </c>
      <c r="I57">
        <v>0.96416999999999997</v>
      </c>
      <c r="J57">
        <v>10.677562</v>
      </c>
      <c r="K57">
        <v>2.6027000000000002E-2</v>
      </c>
      <c r="L57">
        <v>7.3591000000000004E-2</v>
      </c>
      <c r="M57">
        <v>0.267036</v>
      </c>
      <c r="N57">
        <v>0.54892700000000005</v>
      </c>
      <c r="P57">
        <f t="shared" si="1"/>
        <v>52</v>
      </c>
      <c r="Q57">
        <f t="shared" si="2"/>
        <v>35</v>
      </c>
      <c r="R57">
        <f t="shared" si="3"/>
        <v>133</v>
      </c>
      <c r="S57">
        <f t="shared" si="4"/>
        <v>146</v>
      </c>
      <c r="T57">
        <f t="shared" si="5"/>
        <v>50</v>
      </c>
      <c r="U57">
        <f t="shared" si="6"/>
        <v>146</v>
      </c>
      <c r="V57">
        <f t="shared" si="7"/>
        <v>60</v>
      </c>
      <c r="W57">
        <f t="shared" si="8"/>
        <v>152</v>
      </c>
      <c r="X57">
        <f t="shared" si="9"/>
        <v>41</v>
      </c>
      <c r="Y57">
        <f t="shared" si="10"/>
        <v>132</v>
      </c>
      <c r="Z57">
        <f t="shared" si="10"/>
        <v>128</v>
      </c>
    </row>
    <row r="58" spans="1:26">
      <c r="A58" t="s">
        <v>34</v>
      </c>
      <c r="B58" s="1">
        <v>44084</v>
      </c>
      <c r="C58" s="1">
        <v>44184</v>
      </c>
      <c r="D58">
        <v>257848</v>
      </c>
      <c r="E58">
        <v>510.6</v>
      </c>
      <c r="F58">
        <v>3.0515222107213701E-2</v>
      </c>
      <c r="G58">
        <v>0.44959651</v>
      </c>
      <c r="H58">
        <v>3</v>
      </c>
      <c r="I58">
        <v>1.1451990000000001</v>
      </c>
      <c r="J58">
        <v>10.603846000000001</v>
      </c>
      <c r="K58">
        <v>4.943829</v>
      </c>
      <c r="L58">
        <v>4.9899999999999999E-4</v>
      </c>
      <c r="M58">
        <v>0.125142</v>
      </c>
      <c r="N58">
        <v>0.88546999999999998</v>
      </c>
      <c r="P58">
        <f t="shared" si="1"/>
        <v>52</v>
      </c>
      <c r="Q58">
        <f t="shared" si="2"/>
        <v>35</v>
      </c>
      <c r="R58">
        <f t="shared" si="3"/>
        <v>73</v>
      </c>
      <c r="S58">
        <f t="shared" si="4"/>
        <v>146</v>
      </c>
      <c r="T58">
        <f t="shared" si="5"/>
        <v>17</v>
      </c>
      <c r="U58">
        <f t="shared" si="6"/>
        <v>137</v>
      </c>
      <c r="V58">
        <f t="shared" si="7"/>
        <v>61</v>
      </c>
      <c r="W58">
        <f t="shared" si="8"/>
        <v>17</v>
      </c>
      <c r="X58">
        <f t="shared" si="9"/>
        <v>147</v>
      </c>
      <c r="Y58">
        <f t="shared" si="10"/>
        <v>143</v>
      </c>
      <c r="Z58">
        <f t="shared" si="10"/>
        <v>118</v>
      </c>
    </row>
    <row r="59" spans="1:26">
      <c r="A59" t="s">
        <v>34</v>
      </c>
      <c r="B59" s="1">
        <v>44207</v>
      </c>
      <c r="C59" s="1">
        <v>44307</v>
      </c>
      <c r="D59">
        <v>257848</v>
      </c>
      <c r="E59">
        <v>510.6</v>
      </c>
      <c r="F59">
        <v>3.4763900412589602E-2</v>
      </c>
      <c r="G59">
        <v>0.44959651</v>
      </c>
      <c r="H59">
        <v>4</v>
      </c>
      <c r="I59">
        <v>1.0687219999999999</v>
      </c>
      <c r="J59">
        <v>2.4480179999999998</v>
      </c>
      <c r="K59">
        <v>3.9774999999999998E-2</v>
      </c>
      <c r="L59">
        <v>1.7489999999999999E-2</v>
      </c>
      <c r="M59">
        <v>1.0423999999999999E-2</v>
      </c>
      <c r="N59">
        <v>5.8690769999999999</v>
      </c>
      <c r="P59">
        <f t="shared" si="1"/>
        <v>52</v>
      </c>
      <c r="Q59">
        <f t="shared" si="2"/>
        <v>35</v>
      </c>
      <c r="R59">
        <f t="shared" si="3"/>
        <v>51</v>
      </c>
      <c r="S59">
        <f t="shared" si="4"/>
        <v>146</v>
      </c>
      <c r="T59">
        <f t="shared" si="5"/>
        <v>2</v>
      </c>
      <c r="U59">
        <f t="shared" si="6"/>
        <v>140</v>
      </c>
      <c r="V59">
        <f t="shared" si="7"/>
        <v>113</v>
      </c>
      <c r="W59">
        <f t="shared" si="8"/>
        <v>140</v>
      </c>
      <c r="X59">
        <f t="shared" si="9"/>
        <v>84</v>
      </c>
      <c r="Y59">
        <f t="shared" si="10"/>
        <v>161</v>
      </c>
      <c r="Z59">
        <f t="shared" si="10"/>
        <v>57</v>
      </c>
    </row>
    <row r="60" spans="1:26">
      <c r="A60" t="s">
        <v>35</v>
      </c>
      <c r="B60" s="1">
        <v>44348</v>
      </c>
      <c r="C60" s="1">
        <v>43953</v>
      </c>
      <c r="D60">
        <v>569779</v>
      </c>
      <c r="E60">
        <v>3040.5</v>
      </c>
      <c r="F60">
        <v>1.2371979593369799E-2</v>
      </c>
      <c r="G60">
        <v>0.36194438899999998</v>
      </c>
      <c r="H60">
        <v>1</v>
      </c>
      <c r="I60">
        <v>9.7829289999999993</v>
      </c>
      <c r="J60">
        <v>0.944133</v>
      </c>
      <c r="K60">
        <v>0.239505</v>
      </c>
      <c r="L60">
        <v>0.24030199999999999</v>
      </c>
      <c r="M60">
        <v>23.491523000000001</v>
      </c>
      <c r="N60">
        <v>4.9543900000000001</v>
      </c>
      <c r="P60">
        <f t="shared" si="1"/>
        <v>17</v>
      </c>
      <c r="Q60">
        <f t="shared" si="2"/>
        <v>5</v>
      </c>
      <c r="R60">
        <f t="shared" si="3"/>
        <v>125</v>
      </c>
      <c r="S60">
        <f t="shared" si="4"/>
        <v>161</v>
      </c>
      <c r="T60">
        <f t="shared" si="5"/>
        <v>104</v>
      </c>
      <c r="U60">
        <f t="shared" si="6"/>
        <v>46</v>
      </c>
      <c r="V60">
        <f t="shared" si="7"/>
        <v>140</v>
      </c>
      <c r="W60">
        <f t="shared" si="8"/>
        <v>97</v>
      </c>
      <c r="X60">
        <f t="shared" si="9"/>
        <v>22</v>
      </c>
      <c r="Y60">
        <f t="shared" si="10"/>
        <v>10</v>
      </c>
      <c r="Z60">
        <f t="shared" si="10"/>
        <v>62</v>
      </c>
    </row>
    <row r="61" spans="1:26">
      <c r="A61" t="s">
        <v>35</v>
      </c>
      <c r="B61" s="1">
        <v>43962</v>
      </c>
      <c r="C61" s="1">
        <v>44062</v>
      </c>
      <c r="D61">
        <v>569779</v>
      </c>
      <c r="E61">
        <v>3040.5</v>
      </c>
      <c r="F61">
        <v>8.4262972727633095E-3</v>
      </c>
      <c r="G61">
        <v>0.36194438899999998</v>
      </c>
      <c r="H61">
        <v>2</v>
      </c>
      <c r="I61">
        <v>20.640094999999999</v>
      </c>
      <c r="J61">
        <v>0.114728</v>
      </c>
      <c r="K61">
        <v>4.6591E-2</v>
      </c>
      <c r="L61">
        <v>9.4200999999999993E-2</v>
      </c>
      <c r="M61">
        <v>15.889652999999999</v>
      </c>
      <c r="N61">
        <v>10.802543</v>
      </c>
      <c r="P61">
        <f t="shared" si="1"/>
        <v>17</v>
      </c>
      <c r="Q61">
        <f t="shared" si="2"/>
        <v>5</v>
      </c>
      <c r="R61">
        <f t="shared" si="3"/>
        <v>134</v>
      </c>
      <c r="S61">
        <f t="shared" si="4"/>
        <v>161</v>
      </c>
      <c r="T61">
        <f t="shared" si="5"/>
        <v>50</v>
      </c>
      <c r="U61">
        <f t="shared" si="6"/>
        <v>15</v>
      </c>
      <c r="V61">
        <f t="shared" si="7"/>
        <v>161</v>
      </c>
      <c r="W61">
        <f t="shared" si="8"/>
        <v>136</v>
      </c>
      <c r="X61">
        <f t="shared" si="9"/>
        <v>35</v>
      </c>
      <c r="Y61">
        <f t="shared" si="10"/>
        <v>26</v>
      </c>
      <c r="Z61">
        <f t="shared" si="10"/>
        <v>35</v>
      </c>
    </row>
    <row r="62" spans="1:26">
      <c r="A62" t="s">
        <v>35</v>
      </c>
      <c r="B62" s="1">
        <v>44126</v>
      </c>
      <c r="C62" s="1">
        <v>44226</v>
      </c>
      <c r="D62">
        <v>569779</v>
      </c>
      <c r="E62">
        <v>3040.5</v>
      </c>
      <c r="F62">
        <v>4.0723601166911698E-2</v>
      </c>
      <c r="G62">
        <v>0.36194438899999998</v>
      </c>
      <c r="H62">
        <v>3</v>
      </c>
      <c r="I62">
        <v>0.22958500000000001</v>
      </c>
      <c r="J62">
        <v>7.4657260000000001</v>
      </c>
      <c r="K62">
        <v>1.9529999999999999E-2</v>
      </c>
      <c r="L62">
        <v>0.193326</v>
      </c>
      <c r="M62">
        <v>0.37190400000000001</v>
      </c>
      <c r="N62">
        <v>1.0139020000000001</v>
      </c>
      <c r="P62">
        <f t="shared" si="1"/>
        <v>17</v>
      </c>
      <c r="Q62">
        <f t="shared" si="2"/>
        <v>5</v>
      </c>
      <c r="R62">
        <f t="shared" si="3"/>
        <v>32</v>
      </c>
      <c r="S62">
        <f t="shared" si="4"/>
        <v>161</v>
      </c>
      <c r="T62">
        <f t="shared" si="5"/>
        <v>17</v>
      </c>
      <c r="U62">
        <f t="shared" si="6"/>
        <v>165</v>
      </c>
      <c r="V62">
        <f t="shared" si="7"/>
        <v>73</v>
      </c>
      <c r="W62">
        <f t="shared" si="8"/>
        <v>159</v>
      </c>
      <c r="X62">
        <f t="shared" si="9"/>
        <v>24</v>
      </c>
      <c r="Y62">
        <f t="shared" si="10"/>
        <v>130</v>
      </c>
      <c r="Z62">
        <f t="shared" si="10"/>
        <v>114</v>
      </c>
    </row>
    <row r="63" spans="1:26">
      <c r="A63" t="s">
        <v>35</v>
      </c>
      <c r="B63" s="1">
        <v>44222</v>
      </c>
      <c r="C63" s="1">
        <v>44322</v>
      </c>
      <c r="D63">
        <v>569779</v>
      </c>
      <c r="E63">
        <v>3040.5</v>
      </c>
      <c r="F63">
        <v>2.52974180984047E-2</v>
      </c>
      <c r="G63">
        <v>0.36194438899999998</v>
      </c>
      <c r="H63">
        <v>4</v>
      </c>
      <c r="I63">
        <v>4.684666</v>
      </c>
      <c r="J63">
        <v>0.47342800000000002</v>
      </c>
      <c r="K63">
        <v>5.3575999999999999E-2</v>
      </c>
      <c r="L63">
        <v>5.2803000000000003E-2</v>
      </c>
      <c r="M63">
        <v>4.1968999999999999E-2</v>
      </c>
      <c r="N63">
        <v>3.413624</v>
      </c>
      <c r="P63">
        <f t="shared" si="1"/>
        <v>17</v>
      </c>
      <c r="Q63">
        <f t="shared" si="2"/>
        <v>5</v>
      </c>
      <c r="R63">
        <f t="shared" si="3"/>
        <v>101</v>
      </c>
      <c r="S63">
        <f t="shared" si="4"/>
        <v>161</v>
      </c>
      <c r="T63">
        <f t="shared" si="5"/>
        <v>2</v>
      </c>
      <c r="U63">
        <f t="shared" si="6"/>
        <v>74</v>
      </c>
      <c r="V63">
        <f t="shared" si="7"/>
        <v>144</v>
      </c>
      <c r="W63">
        <f t="shared" si="8"/>
        <v>131</v>
      </c>
      <c r="X63">
        <f t="shared" si="9"/>
        <v>51</v>
      </c>
      <c r="Y63">
        <f t="shared" si="10"/>
        <v>154</v>
      </c>
      <c r="Z63">
        <f t="shared" si="10"/>
        <v>80</v>
      </c>
    </row>
    <row r="64" spans="1:26">
      <c r="A64" t="s">
        <v>36</v>
      </c>
      <c r="B64" s="1">
        <v>44101</v>
      </c>
      <c r="C64" s="1">
        <v>44201</v>
      </c>
      <c r="D64">
        <v>29510</v>
      </c>
      <c r="E64">
        <v>38.6</v>
      </c>
      <c r="F64">
        <v>4.7764147773803202E-2</v>
      </c>
      <c r="G64">
        <v>0.71595725600000004</v>
      </c>
      <c r="H64">
        <v>1</v>
      </c>
      <c r="I64">
        <v>14.323478</v>
      </c>
      <c r="J64">
        <v>10.514411000000001</v>
      </c>
      <c r="K64">
        <v>6.4914699999999996</v>
      </c>
      <c r="L64">
        <v>1.317E-3</v>
      </c>
      <c r="M64">
        <v>4.0108999999999999E-2</v>
      </c>
      <c r="N64">
        <v>2.1139999999999999E-2</v>
      </c>
      <c r="P64">
        <f t="shared" si="1"/>
        <v>159</v>
      </c>
      <c r="Q64">
        <f t="shared" si="2"/>
        <v>163</v>
      </c>
      <c r="R64">
        <f t="shared" si="3"/>
        <v>17</v>
      </c>
      <c r="S64">
        <f t="shared" si="4"/>
        <v>26</v>
      </c>
      <c r="T64">
        <f t="shared" si="5"/>
        <v>104</v>
      </c>
      <c r="U64">
        <f t="shared" si="6"/>
        <v>29</v>
      </c>
      <c r="V64">
        <f t="shared" si="7"/>
        <v>63</v>
      </c>
      <c r="W64">
        <f t="shared" si="8"/>
        <v>11</v>
      </c>
      <c r="X64">
        <f t="shared" si="9"/>
        <v>136</v>
      </c>
      <c r="Y64">
        <f t="shared" si="10"/>
        <v>155</v>
      </c>
      <c r="Z64">
        <f t="shared" si="10"/>
        <v>154</v>
      </c>
    </row>
    <row r="65" spans="1:26">
      <c r="A65" t="s">
        <v>36</v>
      </c>
      <c r="B65" s="1">
        <v>44169</v>
      </c>
      <c r="C65" s="1">
        <v>44269</v>
      </c>
      <c r="D65">
        <v>29510</v>
      </c>
      <c r="E65">
        <v>38.6</v>
      </c>
      <c r="F65">
        <v>5.6824166829146497E-2</v>
      </c>
      <c r="G65">
        <v>0.71595725600000004</v>
      </c>
      <c r="H65">
        <v>2</v>
      </c>
      <c r="I65">
        <v>4.2741119999999997</v>
      </c>
      <c r="J65">
        <v>1.620873</v>
      </c>
      <c r="K65">
        <v>7.254E-3</v>
      </c>
      <c r="L65">
        <v>119.495425</v>
      </c>
      <c r="M65">
        <v>0.168047</v>
      </c>
      <c r="N65">
        <v>0.16716900000000001</v>
      </c>
      <c r="P65">
        <f t="shared" si="1"/>
        <v>159</v>
      </c>
      <c r="Q65">
        <f t="shared" si="2"/>
        <v>163</v>
      </c>
      <c r="R65">
        <f t="shared" si="3"/>
        <v>5</v>
      </c>
      <c r="S65">
        <f t="shared" si="4"/>
        <v>26</v>
      </c>
      <c r="T65">
        <f t="shared" si="5"/>
        <v>50</v>
      </c>
      <c r="U65">
        <f t="shared" si="6"/>
        <v>78</v>
      </c>
      <c r="V65">
        <f t="shared" si="7"/>
        <v>127</v>
      </c>
      <c r="W65">
        <f t="shared" si="8"/>
        <v>168</v>
      </c>
      <c r="X65">
        <f t="shared" si="9"/>
        <v>1</v>
      </c>
      <c r="Y65">
        <f t="shared" si="10"/>
        <v>139</v>
      </c>
      <c r="Z65">
        <f t="shared" si="10"/>
        <v>145</v>
      </c>
    </row>
    <row r="66" spans="1:26">
      <c r="A66" t="s">
        <v>37</v>
      </c>
      <c r="B66" s="1">
        <v>43955</v>
      </c>
      <c r="C66" s="1">
        <v>44055</v>
      </c>
      <c r="D66">
        <v>266096</v>
      </c>
      <c r="E66">
        <v>351.1</v>
      </c>
      <c r="F66">
        <v>3.11343391438982E-3</v>
      </c>
      <c r="G66">
        <v>0.48631475000000002</v>
      </c>
      <c r="H66">
        <v>1</v>
      </c>
      <c r="I66">
        <v>8.9858320000000003</v>
      </c>
      <c r="J66">
        <v>4.4515079999999996</v>
      </c>
      <c r="K66">
        <v>0.86397800000000002</v>
      </c>
      <c r="L66">
        <v>2.8570000000000002E-3</v>
      </c>
      <c r="M66">
        <v>2.1594169999999999</v>
      </c>
      <c r="N66">
        <v>50.711500000000001</v>
      </c>
      <c r="P66">
        <f t="shared" si="1"/>
        <v>49</v>
      </c>
      <c r="Q66">
        <f t="shared" si="2"/>
        <v>69</v>
      </c>
      <c r="R66">
        <f t="shared" si="3"/>
        <v>160</v>
      </c>
      <c r="S66">
        <f t="shared" si="4"/>
        <v>126</v>
      </c>
      <c r="T66">
        <f t="shared" si="5"/>
        <v>104</v>
      </c>
      <c r="U66">
        <f t="shared" si="6"/>
        <v>48</v>
      </c>
      <c r="V66">
        <f t="shared" si="7"/>
        <v>94</v>
      </c>
      <c r="W66">
        <f t="shared" si="8"/>
        <v>62</v>
      </c>
      <c r="X66">
        <f t="shared" si="9"/>
        <v>117</v>
      </c>
      <c r="Y66">
        <f t="shared" si="10"/>
        <v>91</v>
      </c>
      <c r="Z66">
        <f t="shared" si="10"/>
        <v>4</v>
      </c>
    </row>
    <row r="67" spans="1:26">
      <c r="A67" t="s">
        <v>37</v>
      </c>
      <c r="B67" s="1">
        <v>44084</v>
      </c>
      <c r="C67" s="1">
        <v>44184</v>
      </c>
      <c r="D67">
        <v>266096</v>
      </c>
      <c r="E67">
        <v>351.1</v>
      </c>
      <c r="F67">
        <v>2.78399226901914E-2</v>
      </c>
      <c r="G67">
        <v>0.48631475000000002</v>
      </c>
      <c r="H67">
        <v>2</v>
      </c>
      <c r="I67">
        <v>3.651678</v>
      </c>
      <c r="J67">
        <v>2.6072030000000002</v>
      </c>
      <c r="K67">
        <v>0.3896</v>
      </c>
      <c r="L67">
        <v>0.13231899999999999</v>
      </c>
      <c r="M67">
        <v>13.498085</v>
      </c>
      <c r="N67">
        <v>25.595821000000001</v>
      </c>
      <c r="P67">
        <f t="shared" ref="P67:P130" si="11">_xlfn.RANK.EQ(D67, D$2:D$169)</f>
        <v>49</v>
      </c>
      <c r="Q67">
        <f t="shared" si="2"/>
        <v>69</v>
      </c>
      <c r="R67">
        <f t="shared" si="3"/>
        <v>87</v>
      </c>
      <c r="S67">
        <f t="shared" si="4"/>
        <v>126</v>
      </c>
      <c r="T67">
        <f t="shared" si="5"/>
        <v>50</v>
      </c>
      <c r="U67">
        <f t="shared" si="6"/>
        <v>86</v>
      </c>
      <c r="V67">
        <f t="shared" si="7"/>
        <v>111</v>
      </c>
      <c r="W67">
        <f t="shared" si="8"/>
        <v>80</v>
      </c>
      <c r="X67">
        <f t="shared" si="9"/>
        <v>31</v>
      </c>
      <c r="Y67">
        <f t="shared" si="10"/>
        <v>32</v>
      </c>
      <c r="Z67">
        <f t="shared" si="10"/>
        <v>10</v>
      </c>
    </row>
    <row r="68" spans="1:26">
      <c r="A68" t="s">
        <v>37</v>
      </c>
      <c r="B68" s="1">
        <v>44210</v>
      </c>
      <c r="C68" s="1">
        <v>44310</v>
      </c>
      <c r="D68">
        <v>266096</v>
      </c>
      <c r="E68">
        <v>351.1</v>
      </c>
      <c r="F68">
        <v>2.25765425814724E-2</v>
      </c>
      <c r="G68">
        <v>0.48631475000000002</v>
      </c>
      <c r="H68">
        <v>3</v>
      </c>
      <c r="I68">
        <v>1.390978</v>
      </c>
      <c r="J68">
        <v>2.2213940000000001</v>
      </c>
      <c r="K68">
        <v>2.0341000000000001E-2</v>
      </c>
      <c r="L68">
        <v>5.6857999999999999E-2</v>
      </c>
      <c r="M68">
        <v>0.67343900000000001</v>
      </c>
      <c r="N68">
        <v>3.0922000000000002E-2</v>
      </c>
      <c r="P68">
        <f t="shared" si="11"/>
        <v>49</v>
      </c>
      <c r="Q68">
        <f t="shared" si="2"/>
        <v>69</v>
      </c>
      <c r="R68">
        <f t="shared" si="3"/>
        <v>111</v>
      </c>
      <c r="S68">
        <f t="shared" si="4"/>
        <v>126</v>
      </c>
      <c r="T68">
        <f t="shared" si="5"/>
        <v>17</v>
      </c>
      <c r="U68">
        <f t="shared" si="6"/>
        <v>132</v>
      </c>
      <c r="V68">
        <f t="shared" si="7"/>
        <v>115</v>
      </c>
      <c r="W68">
        <f t="shared" si="8"/>
        <v>158</v>
      </c>
      <c r="X68">
        <f t="shared" si="9"/>
        <v>48</v>
      </c>
      <c r="Y68">
        <f t="shared" si="10"/>
        <v>115</v>
      </c>
      <c r="Z68">
        <f t="shared" si="10"/>
        <v>152</v>
      </c>
    </row>
    <row r="69" spans="1:26">
      <c r="A69" t="s">
        <v>38</v>
      </c>
      <c r="B69" s="1">
        <v>43961</v>
      </c>
      <c r="C69" s="1">
        <v>44061</v>
      </c>
      <c r="D69">
        <v>127176</v>
      </c>
      <c r="E69">
        <v>172.8</v>
      </c>
      <c r="F69">
        <v>4.6717511436724403E-3</v>
      </c>
      <c r="G69">
        <v>0.66646650699999999</v>
      </c>
      <c r="H69">
        <v>1</v>
      </c>
      <c r="I69">
        <v>31.636645000000001</v>
      </c>
      <c r="J69">
        <v>35.861438999999997</v>
      </c>
      <c r="K69">
        <v>20.852969999999999</v>
      </c>
      <c r="L69">
        <v>1.253E-3</v>
      </c>
      <c r="M69">
        <v>2.3973779999999998</v>
      </c>
      <c r="N69">
        <v>1.8799999999999999E-4</v>
      </c>
      <c r="P69">
        <f t="shared" si="11"/>
        <v>93</v>
      </c>
      <c r="Q69">
        <f t="shared" si="2"/>
        <v>101</v>
      </c>
      <c r="R69">
        <f t="shared" si="3"/>
        <v>154</v>
      </c>
      <c r="S69">
        <f t="shared" si="4"/>
        <v>62</v>
      </c>
      <c r="T69">
        <f t="shared" si="5"/>
        <v>104</v>
      </c>
      <c r="U69">
        <f t="shared" si="6"/>
        <v>9</v>
      </c>
      <c r="V69">
        <f t="shared" si="7"/>
        <v>19</v>
      </c>
      <c r="W69">
        <f t="shared" si="8"/>
        <v>2</v>
      </c>
      <c r="X69">
        <f t="shared" si="9"/>
        <v>138</v>
      </c>
      <c r="Y69">
        <f t="shared" si="10"/>
        <v>85</v>
      </c>
      <c r="Z69">
        <f t="shared" si="10"/>
        <v>163</v>
      </c>
    </row>
    <row r="70" spans="1:26">
      <c r="A70" t="s">
        <v>38</v>
      </c>
      <c r="B70" s="1">
        <v>44084</v>
      </c>
      <c r="C70" s="1">
        <v>44184</v>
      </c>
      <c r="D70">
        <v>127176</v>
      </c>
      <c r="E70">
        <v>172.8</v>
      </c>
      <c r="F70">
        <v>4.0346435811278003E-2</v>
      </c>
      <c r="G70">
        <v>0.66646650699999999</v>
      </c>
      <c r="H70">
        <v>2</v>
      </c>
      <c r="I70">
        <v>1.456189</v>
      </c>
      <c r="J70">
        <v>33.470522000000003</v>
      </c>
      <c r="K70">
        <v>1.0292539999999999</v>
      </c>
      <c r="L70">
        <v>5.1999999999999998E-3</v>
      </c>
      <c r="M70">
        <v>7.7800000000000005E-4</v>
      </c>
      <c r="N70">
        <v>6.5230000000000002E-3</v>
      </c>
      <c r="P70">
        <f t="shared" si="11"/>
        <v>93</v>
      </c>
      <c r="Q70">
        <f t="shared" si="2"/>
        <v>101</v>
      </c>
      <c r="R70">
        <f t="shared" si="3"/>
        <v>34</v>
      </c>
      <c r="S70">
        <f t="shared" si="4"/>
        <v>62</v>
      </c>
      <c r="T70">
        <f t="shared" si="5"/>
        <v>50</v>
      </c>
      <c r="U70">
        <f t="shared" si="6"/>
        <v>130</v>
      </c>
      <c r="V70">
        <f t="shared" si="7"/>
        <v>22</v>
      </c>
      <c r="W70">
        <f t="shared" si="8"/>
        <v>60</v>
      </c>
      <c r="X70">
        <f t="shared" si="9"/>
        <v>100</v>
      </c>
      <c r="Y70">
        <f t="shared" si="10"/>
        <v>167</v>
      </c>
      <c r="Z70">
        <f t="shared" si="10"/>
        <v>160</v>
      </c>
    </row>
    <row r="71" spans="1:26">
      <c r="A71" t="s">
        <v>38</v>
      </c>
      <c r="B71" s="1">
        <v>44202</v>
      </c>
      <c r="C71" s="1">
        <v>44302</v>
      </c>
      <c r="D71">
        <v>127176</v>
      </c>
      <c r="E71">
        <v>172.8</v>
      </c>
      <c r="F71">
        <v>3.08879483393911E-2</v>
      </c>
      <c r="G71">
        <v>0.66646650699999999</v>
      </c>
      <c r="H71">
        <v>3</v>
      </c>
      <c r="I71">
        <v>0.159084</v>
      </c>
      <c r="J71">
        <v>59.611961999999998</v>
      </c>
      <c r="K71">
        <v>0.183279</v>
      </c>
      <c r="L71">
        <v>4.7653000000000001E-2</v>
      </c>
      <c r="M71">
        <v>28.432955</v>
      </c>
      <c r="N71">
        <v>13.553637</v>
      </c>
      <c r="P71">
        <f t="shared" si="11"/>
        <v>93</v>
      </c>
      <c r="Q71">
        <f t="shared" si="2"/>
        <v>101</v>
      </c>
      <c r="R71">
        <f t="shared" si="3"/>
        <v>71</v>
      </c>
      <c r="S71">
        <f t="shared" si="4"/>
        <v>62</v>
      </c>
      <c r="T71">
        <f t="shared" si="5"/>
        <v>17</v>
      </c>
      <c r="U71">
        <f t="shared" si="6"/>
        <v>167</v>
      </c>
      <c r="V71">
        <f t="shared" si="7"/>
        <v>7</v>
      </c>
      <c r="W71">
        <f t="shared" si="8"/>
        <v>100</v>
      </c>
      <c r="X71">
        <f t="shared" si="9"/>
        <v>54</v>
      </c>
      <c r="Y71">
        <f t="shared" si="10"/>
        <v>6</v>
      </c>
      <c r="Z71">
        <f t="shared" si="10"/>
        <v>27</v>
      </c>
    </row>
    <row r="72" spans="1:26">
      <c r="A72" t="s">
        <v>39</v>
      </c>
      <c r="B72" s="1">
        <v>44106</v>
      </c>
      <c r="C72" s="1">
        <v>44206</v>
      </c>
      <c r="D72">
        <v>7173</v>
      </c>
      <c r="E72">
        <v>18.100000000000001</v>
      </c>
      <c r="F72">
        <v>5.4119265555281001E-2</v>
      </c>
      <c r="G72">
        <v>0.71117893899999995</v>
      </c>
      <c r="H72">
        <v>1</v>
      </c>
      <c r="I72">
        <v>16.629428999999998</v>
      </c>
      <c r="J72">
        <v>31.285254999999999</v>
      </c>
      <c r="K72">
        <v>1.3998269999999999</v>
      </c>
      <c r="L72">
        <v>6.6189999999999999E-3</v>
      </c>
      <c r="M72">
        <v>0.47587000000000002</v>
      </c>
      <c r="N72">
        <v>5.6655680000000004</v>
      </c>
      <c r="P72">
        <f t="shared" si="11"/>
        <v>168</v>
      </c>
      <c r="Q72">
        <f t="shared" si="2"/>
        <v>167</v>
      </c>
      <c r="R72">
        <f t="shared" si="3"/>
        <v>9</v>
      </c>
      <c r="S72">
        <f t="shared" si="4"/>
        <v>31</v>
      </c>
      <c r="T72">
        <f t="shared" si="5"/>
        <v>104</v>
      </c>
      <c r="U72">
        <f t="shared" si="6"/>
        <v>21</v>
      </c>
      <c r="V72">
        <f t="shared" si="7"/>
        <v>24</v>
      </c>
      <c r="W72">
        <f t="shared" si="8"/>
        <v>57</v>
      </c>
      <c r="X72">
        <f t="shared" si="9"/>
        <v>97</v>
      </c>
      <c r="Y72">
        <f t="shared" si="10"/>
        <v>125</v>
      </c>
      <c r="Z72">
        <f t="shared" si="10"/>
        <v>58</v>
      </c>
    </row>
    <row r="73" spans="1:26">
      <c r="A73" t="s">
        <v>40</v>
      </c>
      <c r="B73" s="1">
        <v>43860</v>
      </c>
      <c r="C73" s="1">
        <v>43960</v>
      </c>
      <c r="D73">
        <v>155923</v>
      </c>
      <c r="E73">
        <v>193.7</v>
      </c>
      <c r="F73">
        <v>3.6430006033697599E-3</v>
      </c>
      <c r="G73">
        <v>0.70870044099999996</v>
      </c>
      <c r="H73">
        <v>1</v>
      </c>
      <c r="I73">
        <v>5.8276250000000003</v>
      </c>
      <c r="J73">
        <v>46.398409999999998</v>
      </c>
      <c r="K73">
        <v>1.4673670000000001</v>
      </c>
      <c r="L73">
        <v>4.4640000000000001E-3</v>
      </c>
      <c r="M73">
        <v>0.782744</v>
      </c>
      <c r="N73">
        <v>18.036701999999998</v>
      </c>
      <c r="P73">
        <f t="shared" si="11"/>
        <v>79</v>
      </c>
      <c r="Q73">
        <f t="shared" si="2"/>
        <v>92</v>
      </c>
      <c r="R73">
        <f t="shared" si="3"/>
        <v>157</v>
      </c>
      <c r="S73">
        <f t="shared" si="4"/>
        <v>35</v>
      </c>
      <c r="T73">
        <f t="shared" si="5"/>
        <v>104</v>
      </c>
      <c r="U73">
        <f t="shared" si="6"/>
        <v>63</v>
      </c>
      <c r="V73">
        <f t="shared" si="7"/>
        <v>14</v>
      </c>
      <c r="W73">
        <f t="shared" si="8"/>
        <v>55</v>
      </c>
      <c r="X73">
        <f t="shared" si="9"/>
        <v>105</v>
      </c>
      <c r="Y73">
        <f t="shared" si="10"/>
        <v>111</v>
      </c>
      <c r="Z73">
        <f t="shared" si="10"/>
        <v>23</v>
      </c>
    </row>
    <row r="74" spans="1:26">
      <c r="A74" t="s">
        <v>40</v>
      </c>
      <c r="B74" s="1">
        <v>43942</v>
      </c>
      <c r="C74" s="1">
        <v>44042</v>
      </c>
      <c r="D74">
        <v>155923</v>
      </c>
      <c r="E74">
        <v>193.7</v>
      </c>
      <c r="F74">
        <v>5.8421888695929401E-3</v>
      </c>
      <c r="G74">
        <v>0.70870044099999996</v>
      </c>
      <c r="H74">
        <v>2</v>
      </c>
      <c r="I74">
        <v>6.294581</v>
      </c>
      <c r="J74">
        <v>1.9857260000000001</v>
      </c>
      <c r="K74">
        <v>2.525941</v>
      </c>
      <c r="L74">
        <v>1.85E-4</v>
      </c>
      <c r="M74">
        <v>7.0217669999999996</v>
      </c>
      <c r="N74">
        <v>6.6140949999999998</v>
      </c>
      <c r="P74">
        <f t="shared" si="11"/>
        <v>79</v>
      </c>
      <c r="Q74">
        <f t="shared" si="2"/>
        <v>92</v>
      </c>
      <c r="R74">
        <f t="shared" si="3"/>
        <v>148</v>
      </c>
      <c r="S74">
        <f t="shared" si="4"/>
        <v>35</v>
      </c>
      <c r="T74">
        <f t="shared" si="5"/>
        <v>50</v>
      </c>
      <c r="U74">
        <f t="shared" si="6"/>
        <v>57</v>
      </c>
      <c r="V74">
        <f t="shared" si="7"/>
        <v>122</v>
      </c>
      <c r="W74">
        <f t="shared" si="8"/>
        <v>37</v>
      </c>
      <c r="X74">
        <f t="shared" si="9"/>
        <v>161</v>
      </c>
      <c r="Y74">
        <f t="shared" si="10"/>
        <v>52</v>
      </c>
      <c r="Z74">
        <f t="shared" si="10"/>
        <v>53</v>
      </c>
    </row>
    <row r="75" spans="1:26">
      <c r="A75" t="s">
        <v>40</v>
      </c>
      <c r="B75" s="1">
        <v>44085</v>
      </c>
      <c r="C75" s="1">
        <v>44185</v>
      </c>
      <c r="D75">
        <v>155923</v>
      </c>
      <c r="E75">
        <v>193.7</v>
      </c>
      <c r="F75">
        <v>3.7895692330243202E-2</v>
      </c>
      <c r="G75">
        <v>0.70870044099999996</v>
      </c>
      <c r="H75">
        <v>3</v>
      </c>
      <c r="I75">
        <v>6.3908250000000004</v>
      </c>
      <c r="J75">
        <v>7.2214390000000002</v>
      </c>
      <c r="K75">
        <v>2.5683090000000002</v>
      </c>
      <c r="L75">
        <v>3.8899999999999998E-3</v>
      </c>
      <c r="M75">
        <v>0.24304000000000001</v>
      </c>
      <c r="N75">
        <v>0.81256499999999998</v>
      </c>
      <c r="P75">
        <f t="shared" si="11"/>
        <v>79</v>
      </c>
      <c r="Q75">
        <f t="shared" si="2"/>
        <v>92</v>
      </c>
      <c r="R75">
        <f t="shared" si="3"/>
        <v>40</v>
      </c>
      <c r="S75">
        <f t="shared" si="4"/>
        <v>35</v>
      </c>
      <c r="T75">
        <f t="shared" si="5"/>
        <v>17</v>
      </c>
      <c r="U75">
        <f t="shared" si="6"/>
        <v>54</v>
      </c>
      <c r="V75">
        <f t="shared" si="7"/>
        <v>75</v>
      </c>
      <c r="W75">
        <f t="shared" si="8"/>
        <v>36</v>
      </c>
      <c r="X75">
        <f t="shared" si="9"/>
        <v>108</v>
      </c>
      <c r="Y75">
        <f t="shared" si="10"/>
        <v>135</v>
      </c>
      <c r="Z75">
        <f t="shared" si="10"/>
        <v>121</v>
      </c>
    </row>
    <row r="76" spans="1:26">
      <c r="A76" t="s">
        <v>40</v>
      </c>
      <c r="B76" s="1">
        <v>44208</v>
      </c>
      <c r="C76" s="1">
        <v>44308</v>
      </c>
      <c r="D76">
        <v>155923</v>
      </c>
      <c r="E76">
        <v>193.7</v>
      </c>
      <c r="F76">
        <v>2.7148795610064301E-2</v>
      </c>
      <c r="G76">
        <v>0.70870044099999996</v>
      </c>
      <c r="H76">
        <v>4</v>
      </c>
      <c r="I76">
        <v>0.91170200000000001</v>
      </c>
      <c r="J76">
        <v>3.6013980000000001</v>
      </c>
      <c r="K76">
        <v>3.8610999999999999E-2</v>
      </c>
      <c r="L76">
        <v>0.13601199999999999</v>
      </c>
      <c r="M76">
        <v>12.187825999999999</v>
      </c>
      <c r="N76">
        <v>9.7115340000000003</v>
      </c>
      <c r="P76">
        <f t="shared" si="11"/>
        <v>79</v>
      </c>
      <c r="Q76">
        <f t="shared" si="2"/>
        <v>92</v>
      </c>
      <c r="R76">
        <f t="shared" si="3"/>
        <v>95</v>
      </c>
      <c r="S76">
        <f t="shared" si="4"/>
        <v>35</v>
      </c>
      <c r="T76">
        <f t="shared" si="5"/>
        <v>2</v>
      </c>
      <c r="U76">
        <f t="shared" si="6"/>
        <v>148</v>
      </c>
      <c r="V76">
        <f t="shared" si="7"/>
        <v>99</v>
      </c>
      <c r="W76">
        <f t="shared" si="8"/>
        <v>142</v>
      </c>
      <c r="X76">
        <f t="shared" si="9"/>
        <v>29</v>
      </c>
      <c r="Y76">
        <f t="shared" si="10"/>
        <v>34</v>
      </c>
      <c r="Z76">
        <f t="shared" si="10"/>
        <v>37</v>
      </c>
    </row>
    <row r="77" spans="1:26">
      <c r="A77" t="s">
        <v>41</v>
      </c>
      <c r="B77" s="1">
        <v>44060</v>
      </c>
      <c r="C77" s="1">
        <v>44160</v>
      </c>
      <c r="D77">
        <v>14540</v>
      </c>
      <c r="E77">
        <v>33.9</v>
      </c>
      <c r="F77">
        <v>1.5734085568690701E-2</v>
      </c>
      <c r="G77">
        <v>0.85308056899999996</v>
      </c>
      <c r="H77">
        <v>1</v>
      </c>
      <c r="I77">
        <v>22.690318999999999</v>
      </c>
      <c r="J77">
        <v>21.021805000000001</v>
      </c>
      <c r="K77">
        <v>1.7592909999999999</v>
      </c>
      <c r="L77">
        <v>2.836E-3</v>
      </c>
      <c r="M77">
        <v>3.8186170000000002</v>
      </c>
      <c r="N77">
        <v>3.7599100000000001</v>
      </c>
      <c r="P77">
        <f t="shared" si="11"/>
        <v>167</v>
      </c>
      <c r="Q77">
        <f t="shared" si="2"/>
        <v>166</v>
      </c>
      <c r="R77">
        <f t="shared" si="3"/>
        <v>121</v>
      </c>
      <c r="S77">
        <f t="shared" si="4"/>
        <v>1</v>
      </c>
      <c r="T77">
        <f t="shared" si="5"/>
        <v>104</v>
      </c>
      <c r="U77">
        <f t="shared" si="6"/>
        <v>13</v>
      </c>
      <c r="V77">
        <f t="shared" si="7"/>
        <v>41</v>
      </c>
      <c r="W77">
        <f t="shared" si="8"/>
        <v>49</v>
      </c>
      <c r="X77">
        <f t="shared" si="9"/>
        <v>118</v>
      </c>
      <c r="Y77">
        <f t="shared" si="10"/>
        <v>74</v>
      </c>
      <c r="Z77">
        <f t="shared" si="10"/>
        <v>75</v>
      </c>
    </row>
    <row r="78" spans="1:26">
      <c r="A78" t="s">
        <v>42</v>
      </c>
      <c r="B78" s="1">
        <v>44080</v>
      </c>
      <c r="C78" s="1">
        <v>44180</v>
      </c>
      <c r="D78">
        <v>35377</v>
      </c>
      <c r="E78">
        <v>67.2</v>
      </c>
      <c r="F78">
        <v>2.9032176004199901E-2</v>
      </c>
      <c r="G78">
        <v>0.71087229900000004</v>
      </c>
      <c r="H78">
        <v>1</v>
      </c>
      <c r="I78">
        <v>12.495236</v>
      </c>
      <c r="J78">
        <v>32.483775999999999</v>
      </c>
      <c r="K78">
        <v>4.7107919999999996</v>
      </c>
      <c r="L78">
        <v>3.3700000000000002E-3</v>
      </c>
      <c r="M78">
        <v>1.7060000000000001E-3</v>
      </c>
      <c r="N78">
        <v>3.5965539999999998</v>
      </c>
      <c r="P78">
        <f t="shared" si="11"/>
        <v>158</v>
      </c>
      <c r="Q78">
        <f t="shared" si="2"/>
        <v>146</v>
      </c>
      <c r="R78">
        <f t="shared" si="3"/>
        <v>84</v>
      </c>
      <c r="S78">
        <f t="shared" si="4"/>
        <v>34</v>
      </c>
      <c r="T78">
        <f t="shared" si="5"/>
        <v>104</v>
      </c>
      <c r="U78">
        <f t="shared" si="6"/>
        <v>38</v>
      </c>
      <c r="V78">
        <f t="shared" si="7"/>
        <v>23</v>
      </c>
      <c r="W78">
        <f t="shared" si="8"/>
        <v>18</v>
      </c>
      <c r="X78">
        <f t="shared" si="9"/>
        <v>113</v>
      </c>
      <c r="Y78">
        <f t="shared" si="10"/>
        <v>164</v>
      </c>
      <c r="Z78">
        <f t="shared" si="10"/>
        <v>77</v>
      </c>
    </row>
    <row r="79" spans="1:26">
      <c r="A79" t="s">
        <v>43</v>
      </c>
      <c r="B79" s="1">
        <v>44092</v>
      </c>
      <c r="C79" s="1">
        <v>44192</v>
      </c>
      <c r="D79">
        <v>44642</v>
      </c>
      <c r="E79">
        <v>52.5</v>
      </c>
      <c r="F79">
        <v>4.8306708762035397E-2</v>
      </c>
      <c r="G79">
        <v>0.74676063699999995</v>
      </c>
      <c r="H79">
        <v>1</v>
      </c>
      <c r="I79">
        <v>3.2052339999999999</v>
      </c>
      <c r="J79">
        <v>7.6166270000000003</v>
      </c>
      <c r="K79">
        <v>2.7188539999999999</v>
      </c>
      <c r="L79">
        <v>7.7200000000000001E-4</v>
      </c>
      <c r="M79">
        <v>9.3633290000000002</v>
      </c>
      <c r="N79">
        <v>1.888773</v>
      </c>
      <c r="P79">
        <f t="shared" si="11"/>
        <v>142</v>
      </c>
      <c r="Q79">
        <f t="shared" si="2"/>
        <v>154</v>
      </c>
      <c r="R79">
        <f t="shared" si="3"/>
        <v>15</v>
      </c>
      <c r="S79">
        <f t="shared" si="4"/>
        <v>13</v>
      </c>
      <c r="T79">
        <f t="shared" si="5"/>
        <v>104</v>
      </c>
      <c r="U79">
        <f t="shared" si="6"/>
        <v>95</v>
      </c>
      <c r="V79">
        <f t="shared" si="7"/>
        <v>72</v>
      </c>
      <c r="W79">
        <f t="shared" si="8"/>
        <v>31</v>
      </c>
      <c r="X79">
        <f t="shared" si="9"/>
        <v>144</v>
      </c>
      <c r="Y79">
        <f t="shared" si="10"/>
        <v>43</v>
      </c>
      <c r="Z79">
        <f t="shared" si="10"/>
        <v>101</v>
      </c>
    </row>
    <row r="80" spans="1:26">
      <c r="A80" t="s">
        <v>43</v>
      </c>
      <c r="B80" s="1">
        <v>44215</v>
      </c>
      <c r="C80" s="1">
        <v>44315</v>
      </c>
      <c r="D80">
        <v>44642</v>
      </c>
      <c r="E80">
        <v>52.5</v>
      </c>
      <c r="F80">
        <v>2.7268916040573202E-2</v>
      </c>
      <c r="G80">
        <v>0.74676063699999995</v>
      </c>
      <c r="H80">
        <v>2</v>
      </c>
      <c r="I80">
        <v>1.8759950000000001</v>
      </c>
      <c r="J80">
        <v>9.8603620000000003</v>
      </c>
      <c r="K80">
        <v>2.5007000000000001E-2</v>
      </c>
      <c r="L80">
        <v>0.13525499999999999</v>
      </c>
      <c r="M80">
        <v>1.8433980000000001</v>
      </c>
      <c r="N80">
        <v>0.20075599999999999</v>
      </c>
      <c r="P80">
        <f t="shared" si="11"/>
        <v>142</v>
      </c>
      <c r="Q80">
        <f t="shared" si="2"/>
        <v>154</v>
      </c>
      <c r="R80">
        <f t="shared" si="3"/>
        <v>93</v>
      </c>
      <c r="S80">
        <f t="shared" si="4"/>
        <v>13</v>
      </c>
      <c r="T80">
        <f t="shared" si="5"/>
        <v>50</v>
      </c>
      <c r="U80">
        <f t="shared" si="6"/>
        <v>117</v>
      </c>
      <c r="V80">
        <f t="shared" si="7"/>
        <v>65</v>
      </c>
      <c r="W80">
        <f t="shared" si="8"/>
        <v>153</v>
      </c>
      <c r="X80">
        <f t="shared" si="9"/>
        <v>30</v>
      </c>
      <c r="Y80">
        <f t="shared" si="10"/>
        <v>96</v>
      </c>
      <c r="Z80">
        <f t="shared" si="10"/>
        <v>144</v>
      </c>
    </row>
    <row r="81" spans="1:26">
      <c r="A81" t="s">
        <v>44</v>
      </c>
      <c r="B81" s="1">
        <v>44072</v>
      </c>
      <c r="C81" s="1">
        <v>44172</v>
      </c>
      <c r="D81">
        <v>83337</v>
      </c>
      <c r="E81">
        <v>107.5</v>
      </c>
      <c r="F81">
        <v>2.7612176113945501E-2</v>
      </c>
      <c r="G81">
        <v>0.68157218100000005</v>
      </c>
      <c r="H81">
        <v>1</v>
      </c>
      <c r="I81">
        <v>5.2856920000000001</v>
      </c>
      <c r="J81">
        <v>13.489979999999999</v>
      </c>
      <c r="K81">
        <v>3.1556440000000001</v>
      </c>
      <c r="L81">
        <v>1.9059999999999999E-3</v>
      </c>
      <c r="M81">
        <v>7.8330999999999998E-2</v>
      </c>
      <c r="N81">
        <v>3.882854</v>
      </c>
      <c r="P81">
        <f t="shared" si="11"/>
        <v>110</v>
      </c>
      <c r="Q81">
        <f t="shared" si="2"/>
        <v>122</v>
      </c>
      <c r="R81">
        <f t="shared" si="3"/>
        <v>89</v>
      </c>
      <c r="S81">
        <f t="shared" si="4"/>
        <v>52</v>
      </c>
      <c r="T81">
        <f t="shared" si="5"/>
        <v>104</v>
      </c>
      <c r="U81">
        <f t="shared" si="6"/>
        <v>67</v>
      </c>
      <c r="V81">
        <f t="shared" si="7"/>
        <v>52</v>
      </c>
      <c r="W81">
        <f t="shared" si="8"/>
        <v>25</v>
      </c>
      <c r="X81">
        <f t="shared" si="9"/>
        <v>128</v>
      </c>
      <c r="Y81">
        <f t="shared" si="10"/>
        <v>147</v>
      </c>
      <c r="Z81">
        <f t="shared" si="10"/>
        <v>72</v>
      </c>
    </row>
    <row r="82" spans="1:26">
      <c r="A82" t="s">
        <v>44</v>
      </c>
      <c r="B82" s="1">
        <v>44202</v>
      </c>
      <c r="C82" s="1">
        <v>44302</v>
      </c>
      <c r="D82">
        <v>83337</v>
      </c>
      <c r="E82">
        <v>107.5</v>
      </c>
      <c r="F82">
        <v>1.81304752035659E-2</v>
      </c>
      <c r="G82">
        <v>0.68157218100000005</v>
      </c>
      <c r="H82">
        <v>2</v>
      </c>
      <c r="I82">
        <v>3.050678</v>
      </c>
      <c r="J82">
        <v>4.5962569999999996</v>
      </c>
      <c r="K82">
        <v>2.9316059999999999</v>
      </c>
      <c r="L82">
        <v>1.6699999999999999E-4</v>
      </c>
      <c r="M82">
        <v>0.58046399999999998</v>
      </c>
      <c r="N82">
        <v>2.8368980000000001</v>
      </c>
      <c r="P82">
        <f t="shared" si="11"/>
        <v>110</v>
      </c>
      <c r="Q82">
        <f t="shared" ref="Q82:Q145" si="12">_xlfn.RANK.EQ(E82, E$2:E$169)</f>
        <v>122</v>
      </c>
      <c r="R82">
        <f t="shared" ref="R82:R145" si="13">_xlfn.RANK.EQ(F82, F$2:F$169)</f>
        <v>118</v>
      </c>
      <c r="S82">
        <f t="shared" ref="S82:S145" si="14">_xlfn.RANK.EQ(G82, G$2:G$169)</f>
        <v>52</v>
      </c>
      <c r="T82">
        <f t="shared" ref="T82:T145" si="15">_xlfn.RANK.EQ(H82, H$2:H$169)</f>
        <v>50</v>
      </c>
      <c r="U82">
        <f t="shared" ref="U82:U145" si="16">_xlfn.RANK.EQ(I82, I$2:I$169)</f>
        <v>97</v>
      </c>
      <c r="V82">
        <f t="shared" ref="V82:V145" si="17">_xlfn.RANK.EQ(J82, J$2:J$169)</f>
        <v>93</v>
      </c>
      <c r="W82">
        <f t="shared" ref="W82:W145" si="18">_xlfn.RANK.EQ(K82, K$2:K$169)</f>
        <v>29</v>
      </c>
      <c r="X82">
        <f t="shared" ref="X82:X145" si="19">_xlfn.RANK.EQ(L82, L$2:L$169)</f>
        <v>164</v>
      </c>
      <c r="Y82">
        <f t="shared" ref="Y82:Z145" si="20">_xlfn.RANK.EQ(M82, M$2:M$169)</f>
        <v>121</v>
      </c>
      <c r="Z82">
        <f t="shared" si="20"/>
        <v>91</v>
      </c>
    </row>
    <row r="83" spans="1:26">
      <c r="A83" t="s">
        <v>45</v>
      </c>
      <c r="B83" s="1">
        <v>44063</v>
      </c>
      <c r="C83" s="1">
        <v>44163</v>
      </c>
      <c r="D83">
        <v>43047</v>
      </c>
      <c r="E83">
        <v>69.3</v>
      </c>
      <c r="F83">
        <v>1.6149582326721201E-2</v>
      </c>
      <c r="G83">
        <v>0.78635027899999999</v>
      </c>
      <c r="H83">
        <v>1</v>
      </c>
      <c r="I83">
        <v>14.008722000000001</v>
      </c>
      <c r="J83">
        <v>52.499766000000001</v>
      </c>
      <c r="K83">
        <v>8.2932600000000001</v>
      </c>
      <c r="L83">
        <v>2.2239999999999998E-3</v>
      </c>
      <c r="M83">
        <v>5.3948000000000003E-2</v>
      </c>
      <c r="N83">
        <v>7.6341999999999993E-2</v>
      </c>
      <c r="P83">
        <f t="shared" si="11"/>
        <v>144</v>
      </c>
      <c r="Q83">
        <f t="shared" si="12"/>
        <v>144</v>
      </c>
      <c r="R83">
        <f t="shared" si="13"/>
        <v>120</v>
      </c>
      <c r="S83">
        <f t="shared" si="14"/>
        <v>6</v>
      </c>
      <c r="T83">
        <f t="shared" si="15"/>
        <v>104</v>
      </c>
      <c r="U83">
        <f t="shared" si="16"/>
        <v>30</v>
      </c>
      <c r="V83">
        <f t="shared" si="17"/>
        <v>10</v>
      </c>
      <c r="W83">
        <f t="shared" si="18"/>
        <v>8</v>
      </c>
      <c r="X83">
        <f t="shared" si="19"/>
        <v>125</v>
      </c>
      <c r="Y83">
        <f t="shared" si="20"/>
        <v>151</v>
      </c>
      <c r="Z83">
        <f t="shared" si="20"/>
        <v>150</v>
      </c>
    </row>
    <row r="84" spans="1:26">
      <c r="A84" t="s">
        <v>45</v>
      </c>
      <c r="B84" s="1">
        <v>44191</v>
      </c>
      <c r="C84" s="1">
        <v>44291</v>
      </c>
      <c r="D84">
        <v>43047</v>
      </c>
      <c r="E84">
        <v>69.3</v>
      </c>
      <c r="F84">
        <v>2.9689770047655599E-2</v>
      </c>
      <c r="G84">
        <v>0.78635027899999999</v>
      </c>
      <c r="H84">
        <v>2</v>
      </c>
      <c r="I84">
        <v>1.6959919999999999</v>
      </c>
      <c r="J84">
        <v>6.5993639999999996</v>
      </c>
      <c r="K84">
        <v>1.1030999999999999E-2</v>
      </c>
      <c r="L84">
        <v>9.7138000000000002E-2</v>
      </c>
      <c r="M84">
        <v>0.76720900000000003</v>
      </c>
      <c r="N84">
        <v>0.22664200000000001</v>
      </c>
      <c r="P84">
        <f t="shared" si="11"/>
        <v>144</v>
      </c>
      <c r="Q84">
        <f t="shared" si="12"/>
        <v>144</v>
      </c>
      <c r="R84">
        <f t="shared" si="13"/>
        <v>79</v>
      </c>
      <c r="S84">
        <f t="shared" si="14"/>
        <v>6</v>
      </c>
      <c r="T84">
        <f t="shared" si="15"/>
        <v>50</v>
      </c>
      <c r="U84">
        <f t="shared" si="16"/>
        <v>122</v>
      </c>
      <c r="V84">
        <f t="shared" si="17"/>
        <v>78</v>
      </c>
      <c r="W84">
        <f t="shared" si="18"/>
        <v>165</v>
      </c>
      <c r="X84">
        <f t="shared" si="19"/>
        <v>34</v>
      </c>
      <c r="Y84">
        <f t="shared" si="20"/>
        <v>112</v>
      </c>
      <c r="Z84">
        <f t="shared" si="20"/>
        <v>141</v>
      </c>
    </row>
    <row r="85" spans="1:26">
      <c r="A85" t="s">
        <v>46</v>
      </c>
      <c r="B85" s="1">
        <v>44080</v>
      </c>
      <c r="C85" s="1">
        <v>44180</v>
      </c>
      <c r="D85">
        <v>24853</v>
      </c>
      <c r="E85">
        <v>63</v>
      </c>
      <c r="F85">
        <v>3.5622369823847602E-2</v>
      </c>
      <c r="G85">
        <v>0.80013269200000003</v>
      </c>
      <c r="H85">
        <v>1</v>
      </c>
      <c r="I85">
        <v>33.163773999999997</v>
      </c>
      <c r="J85">
        <v>39.130487000000002</v>
      </c>
      <c r="K85">
        <v>16.620269</v>
      </c>
      <c r="L85">
        <v>2.5950000000000001E-3</v>
      </c>
      <c r="M85">
        <v>7.3435E-2</v>
      </c>
      <c r="N85">
        <v>0.56467000000000001</v>
      </c>
      <c r="P85">
        <f t="shared" si="11"/>
        <v>163</v>
      </c>
      <c r="Q85">
        <f t="shared" si="12"/>
        <v>148</v>
      </c>
      <c r="R85">
        <f t="shared" si="13"/>
        <v>48</v>
      </c>
      <c r="S85">
        <f t="shared" si="14"/>
        <v>4</v>
      </c>
      <c r="T85">
        <f t="shared" si="15"/>
        <v>104</v>
      </c>
      <c r="U85">
        <f t="shared" si="16"/>
        <v>8</v>
      </c>
      <c r="V85">
        <f t="shared" si="17"/>
        <v>15</v>
      </c>
      <c r="W85">
        <f t="shared" si="18"/>
        <v>4</v>
      </c>
      <c r="X85">
        <f t="shared" si="19"/>
        <v>119</v>
      </c>
      <c r="Y85">
        <f t="shared" si="20"/>
        <v>148</v>
      </c>
      <c r="Z85">
        <f t="shared" si="20"/>
        <v>126</v>
      </c>
    </row>
    <row r="86" spans="1:26">
      <c r="A86" t="s">
        <v>47</v>
      </c>
      <c r="B86" s="1">
        <v>44336</v>
      </c>
      <c r="C86" s="1">
        <v>43941</v>
      </c>
      <c r="D86">
        <v>208484</v>
      </c>
      <c r="E86">
        <v>467.1</v>
      </c>
      <c r="F86">
        <v>7.8871355854456E-3</v>
      </c>
      <c r="G86">
        <v>0.45186225000000002</v>
      </c>
      <c r="H86">
        <v>1</v>
      </c>
      <c r="I86">
        <v>1.0354680000000001</v>
      </c>
      <c r="J86">
        <v>13.323575</v>
      </c>
      <c r="K86">
        <v>1.5291000000000001E-2</v>
      </c>
      <c r="L86">
        <v>2.8910930000000001</v>
      </c>
      <c r="M86">
        <v>1.8824240000000001</v>
      </c>
      <c r="N86">
        <v>1.54E-4</v>
      </c>
      <c r="P86">
        <f t="shared" si="11"/>
        <v>61</v>
      </c>
      <c r="Q86">
        <f t="shared" si="12"/>
        <v>46</v>
      </c>
      <c r="R86">
        <f t="shared" si="13"/>
        <v>137</v>
      </c>
      <c r="S86">
        <f t="shared" si="14"/>
        <v>143</v>
      </c>
      <c r="T86">
        <f t="shared" si="15"/>
        <v>104</v>
      </c>
      <c r="U86">
        <f t="shared" si="16"/>
        <v>142</v>
      </c>
      <c r="V86">
        <f t="shared" si="17"/>
        <v>53</v>
      </c>
      <c r="W86">
        <f t="shared" si="18"/>
        <v>163</v>
      </c>
      <c r="X86">
        <f t="shared" si="19"/>
        <v>14</v>
      </c>
      <c r="Y86">
        <f t="shared" si="20"/>
        <v>95</v>
      </c>
      <c r="Z86">
        <f t="shared" si="20"/>
        <v>165</v>
      </c>
    </row>
    <row r="87" spans="1:26">
      <c r="A87" t="s">
        <v>47</v>
      </c>
      <c r="B87" s="1">
        <v>44114</v>
      </c>
      <c r="C87" s="1">
        <v>44214</v>
      </c>
      <c r="D87">
        <v>208484</v>
      </c>
      <c r="E87">
        <v>467.1</v>
      </c>
      <c r="F87">
        <v>3.7054793319661397E-2</v>
      </c>
      <c r="G87">
        <v>0.45186225000000002</v>
      </c>
      <c r="H87">
        <v>2</v>
      </c>
      <c r="I87">
        <v>2.2373449999999999</v>
      </c>
      <c r="J87">
        <v>2.9834839999999998</v>
      </c>
      <c r="K87">
        <v>0.12552199999999999</v>
      </c>
      <c r="L87">
        <v>4.5071E-2</v>
      </c>
      <c r="M87">
        <v>2.4589059999999998</v>
      </c>
      <c r="N87">
        <v>147.193611</v>
      </c>
      <c r="P87">
        <f t="shared" si="11"/>
        <v>61</v>
      </c>
      <c r="Q87">
        <f t="shared" si="12"/>
        <v>46</v>
      </c>
      <c r="R87">
        <f t="shared" si="13"/>
        <v>43</v>
      </c>
      <c r="S87">
        <f t="shared" si="14"/>
        <v>143</v>
      </c>
      <c r="T87">
        <f t="shared" si="15"/>
        <v>50</v>
      </c>
      <c r="U87">
        <f t="shared" si="16"/>
        <v>111</v>
      </c>
      <c r="V87">
        <f t="shared" si="17"/>
        <v>105</v>
      </c>
      <c r="W87">
        <f t="shared" si="18"/>
        <v>106</v>
      </c>
      <c r="X87">
        <f t="shared" si="19"/>
        <v>55</v>
      </c>
      <c r="Y87">
        <f t="shared" si="20"/>
        <v>84</v>
      </c>
      <c r="Z87">
        <f t="shared" si="20"/>
        <v>1</v>
      </c>
    </row>
    <row r="88" spans="1:26">
      <c r="A88" t="s">
        <v>47</v>
      </c>
      <c r="B88" s="1">
        <v>44210</v>
      </c>
      <c r="C88" s="1">
        <v>44310</v>
      </c>
      <c r="D88">
        <v>208484</v>
      </c>
      <c r="E88">
        <v>467.1</v>
      </c>
      <c r="F88">
        <v>3.1862560348819097E-2</v>
      </c>
      <c r="G88">
        <v>0.45186225000000002</v>
      </c>
      <c r="H88">
        <v>3</v>
      </c>
      <c r="I88">
        <v>1.0676559999999999</v>
      </c>
      <c r="J88">
        <v>1.606654</v>
      </c>
      <c r="K88">
        <v>7.6298000000000005E-2</v>
      </c>
      <c r="L88">
        <v>6.7733369999999997</v>
      </c>
      <c r="M88">
        <v>27.488790000000002</v>
      </c>
      <c r="N88">
        <v>12.155234</v>
      </c>
      <c r="P88">
        <f t="shared" si="11"/>
        <v>61</v>
      </c>
      <c r="Q88">
        <f t="shared" si="12"/>
        <v>46</v>
      </c>
      <c r="R88">
        <f t="shared" si="13"/>
        <v>65</v>
      </c>
      <c r="S88">
        <f t="shared" si="14"/>
        <v>143</v>
      </c>
      <c r="T88">
        <f t="shared" si="15"/>
        <v>17</v>
      </c>
      <c r="U88">
        <f t="shared" si="16"/>
        <v>141</v>
      </c>
      <c r="V88">
        <f t="shared" si="17"/>
        <v>128</v>
      </c>
      <c r="W88">
        <f t="shared" si="18"/>
        <v>116</v>
      </c>
      <c r="X88">
        <f t="shared" si="19"/>
        <v>7</v>
      </c>
      <c r="Y88">
        <f t="shared" si="20"/>
        <v>7</v>
      </c>
      <c r="Z88">
        <f t="shared" si="20"/>
        <v>32</v>
      </c>
    </row>
    <row r="89" spans="1:26">
      <c r="A89" t="s">
        <v>48</v>
      </c>
      <c r="B89" s="1">
        <v>44344</v>
      </c>
      <c r="C89" s="1">
        <v>43949</v>
      </c>
      <c r="D89">
        <v>549234</v>
      </c>
      <c r="E89">
        <v>550.4</v>
      </c>
      <c r="F89">
        <v>7.2445836761841301E-3</v>
      </c>
      <c r="G89">
        <v>0.57375688700000005</v>
      </c>
      <c r="H89">
        <v>1</v>
      </c>
      <c r="I89">
        <v>1.4758500000000001</v>
      </c>
      <c r="J89">
        <v>5.1264640000000004</v>
      </c>
      <c r="K89">
        <v>0.158049</v>
      </c>
      <c r="L89">
        <v>3.81E-3</v>
      </c>
      <c r="M89">
        <v>4.2819999999999997E-2</v>
      </c>
      <c r="N89">
        <v>7.2249999999999997E-3</v>
      </c>
      <c r="P89">
        <f t="shared" si="11"/>
        <v>21</v>
      </c>
      <c r="Q89">
        <f t="shared" si="12"/>
        <v>32</v>
      </c>
      <c r="R89">
        <f t="shared" si="13"/>
        <v>141</v>
      </c>
      <c r="S89">
        <f t="shared" si="14"/>
        <v>106</v>
      </c>
      <c r="T89">
        <f t="shared" si="15"/>
        <v>104</v>
      </c>
      <c r="U89">
        <f t="shared" si="16"/>
        <v>129</v>
      </c>
      <c r="V89">
        <f t="shared" si="17"/>
        <v>88</v>
      </c>
      <c r="W89">
        <f t="shared" si="18"/>
        <v>102</v>
      </c>
      <c r="X89">
        <f t="shared" si="19"/>
        <v>109</v>
      </c>
      <c r="Y89">
        <f t="shared" si="20"/>
        <v>153</v>
      </c>
      <c r="Z89">
        <f t="shared" si="20"/>
        <v>159</v>
      </c>
    </row>
    <row r="90" spans="1:26">
      <c r="A90" t="s">
        <v>48</v>
      </c>
      <c r="B90" s="1">
        <v>44114</v>
      </c>
      <c r="C90" s="1">
        <v>44214</v>
      </c>
      <c r="D90">
        <v>549234</v>
      </c>
      <c r="E90">
        <v>550.4</v>
      </c>
      <c r="F90">
        <v>4.5430070245596997E-2</v>
      </c>
      <c r="G90">
        <v>0.57375688700000005</v>
      </c>
      <c r="H90">
        <v>2</v>
      </c>
      <c r="I90">
        <v>22.382891000000001</v>
      </c>
      <c r="J90">
        <v>0.30109200000000003</v>
      </c>
      <c r="K90">
        <v>0.34324199999999999</v>
      </c>
      <c r="L90">
        <v>0.15609700000000001</v>
      </c>
      <c r="M90">
        <v>4.1128470000000004</v>
      </c>
      <c r="N90">
        <v>8.9984179999999991</v>
      </c>
      <c r="P90">
        <f t="shared" si="11"/>
        <v>21</v>
      </c>
      <c r="Q90">
        <f t="shared" si="12"/>
        <v>32</v>
      </c>
      <c r="R90">
        <f t="shared" si="13"/>
        <v>23</v>
      </c>
      <c r="S90">
        <f t="shared" si="14"/>
        <v>106</v>
      </c>
      <c r="T90">
        <f t="shared" si="15"/>
        <v>50</v>
      </c>
      <c r="U90">
        <f t="shared" si="16"/>
        <v>14</v>
      </c>
      <c r="V90">
        <f t="shared" si="17"/>
        <v>151</v>
      </c>
      <c r="W90">
        <f t="shared" si="18"/>
        <v>86</v>
      </c>
      <c r="X90">
        <f t="shared" si="19"/>
        <v>28</v>
      </c>
      <c r="Y90">
        <f t="shared" si="20"/>
        <v>72</v>
      </c>
      <c r="Z90">
        <f t="shared" si="20"/>
        <v>42</v>
      </c>
    </row>
    <row r="91" spans="1:26">
      <c r="A91" t="s">
        <v>48</v>
      </c>
      <c r="B91" s="1">
        <v>44210</v>
      </c>
      <c r="C91" s="1">
        <v>44310</v>
      </c>
      <c r="D91">
        <v>549234</v>
      </c>
      <c r="E91">
        <v>550.4</v>
      </c>
      <c r="F91">
        <v>3.46236616288709E-2</v>
      </c>
      <c r="G91">
        <v>0.57375688700000005</v>
      </c>
      <c r="H91">
        <v>3</v>
      </c>
      <c r="I91">
        <v>12.922582999999999</v>
      </c>
      <c r="J91">
        <v>6.3063999999999995E-2</v>
      </c>
      <c r="K91">
        <v>3.9614999999999997E-2</v>
      </c>
      <c r="L91">
        <v>1.3257E-2</v>
      </c>
      <c r="M91">
        <v>6.8128999999999995E-2</v>
      </c>
      <c r="N91">
        <v>0.472636</v>
      </c>
      <c r="P91">
        <f t="shared" si="11"/>
        <v>21</v>
      </c>
      <c r="Q91">
        <f t="shared" si="12"/>
        <v>32</v>
      </c>
      <c r="R91">
        <f t="shared" si="13"/>
        <v>53</v>
      </c>
      <c r="S91">
        <f t="shared" si="14"/>
        <v>106</v>
      </c>
      <c r="T91">
        <f t="shared" si="15"/>
        <v>17</v>
      </c>
      <c r="U91">
        <f t="shared" si="16"/>
        <v>36</v>
      </c>
      <c r="V91">
        <f t="shared" si="17"/>
        <v>163</v>
      </c>
      <c r="W91">
        <f t="shared" si="18"/>
        <v>141</v>
      </c>
      <c r="X91">
        <f t="shared" si="19"/>
        <v>91</v>
      </c>
      <c r="Y91">
        <f t="shared" si="20"/>
        <v>149</v>
      </c>
      <c r="Z91">
        <f t="shared" si="20"/>
        <v>132</v>
      </c>
    </row>
    <row r="92" spans="1:26">
      <c r="A92" t="s">
        <v>49</v>
      </c>
      <c r="B92" s="1">
        <v>43926</v>
      </c>
      <c r="C92" s="1">
        <v>44026</v>
      </c>
      <c r="D92">
        <v>84280</v>
      </c>
      <c r="E92">
        <v>254.4</v>
      </c>
      <c r="F92">
        <v>1.85432149844794E-3</v>
      </c>
      <c r="G92">
        <v>0.64292190999999999</v>
      </c>
      <c r="H92">
        <v>1</v>
      </c>
      <c r="I92">
        <v>13.066751</v>
      </c>
      <c r="J92">
        <v>5.9854919999999998</v>
      </c>
      <c r="K92">
        <v>0.481854</v>
      </c>
      <c r="L92">
        <v>1.4829999999999999E-3</v>
      </c>
      <c r="M92">
        <v>8.6582810000000006</v>
      </c>
      <c r="N92">
        <v>8.7362800000000007</v>
      </c>
      <c r="P92">
        <f t="shared" si="11"/>
        <v>106</v>
      </c>
      <c r="Q92">
        <f t="shared" si="12"/>
        <v>75</v>
      </c>
      <c r="R92">
        <f t="shared" si="13"/>
        <v>166</v>
      </c>
      <c r="S92">
        <f t="shared" si="14"/>
        <v>80</v>
      </c>
      <c r="T92">
        <f t="shared" si="15"/>
        <v>104</v>
      </c>
      <c r="U92">
        <f t="shared" si="16"/>
        <v>33</v>
      </c>
      <c r="V92">
        <f t="shared" si="17"/>
        <v>84</v>
      </c>
      <c r="W92">
        <f t="shared" si="18"/>
        <v>72</v>
      </c>
      <c r="X92">
        <f t="shared" si="19"/>
        <v>134</v>
      </c>
      <c r="Y92">
        <f t="shared" si="20"/>
        <v>44</v>
      </c>
      <c r="Z92">
        <f t="shared" si="20"/>
        <v>43</v>
      </c>
    </row>
    <row r="93" spans="1:26">
      <c r="A93" t="s">
        <v>49</v>
      </c>
      <c r="B93" s="1">
        <v>44080</v>
      </c>
      <c r="C93" s="1">
        <v>44180</v>
      </c>
      <c r="D93">
        <v>84280</v>
      </c>
      <c r="E93">
        <v>254.4</v>
      </c>
      <c r="F93">
        <v>3.1911659215705698E-2</v>
      </c>
      <c r="G93">
        <v>0.64292190999999999</v>
      </c>
      <c r="H93">
        <v>2</v>
      </c>
      <c r="I93">
        <v>2.885913</v>
      </c>
      <c r="J93">
        <v>34.281208999999997</v>
      </c>
      <c r="K93">
        <v>0.73979300000000003</v>
      </c>
      <c r="L93">
        <v>1.3967E-2</v>
      </c>
      <c r="M93">
        <v>2.7595809999999998</v>
      </c>
      <c r="N93">
        <v>4.001252</v>
      </c>
      <c r="P93">
        <f t="shared" si="11"/>
        <v>106</v>
      </c>
      <c r="Q93">
        <f t="shared" si="12"/>
        <v>75</v>
      </c>
      <c r="R93">
        <f t="shared" si="13"/>
        <v>64</v>
      </c>
      <c r="S93">
        <f t="shared" si="14"/>
        <v>80</v>
      </c>
      <c r="T93">
        <f t="shared" si="15"/>
        <v>50</v>
      </c>
      <c r="U93">
        <f t="shared" si="16"/>
        <v>100</v>
      </c>
      <c r="V93">
        <f t="shared" si="17"/>
        <v>21</v>
      </c>
      <c r="W93">
        <f t="shared" si="18"/>
        <v>65</v>
      </c>
      <c r="X93">
        <f t="shared" si="19"/>
        <v>88</v>
      </c>
      <c r="Y93">
        <f t="shared" si="20"/>
        <v>80</v>
      </c>
      <c r="Z93">
        <f t="shared" si="20"/>
        <v>71</v>
      </c>
    </row>
    <row r="94" spans="1:26">
      <c r="A94" t="s">
        <v>49</v>
      </c>
      <c r="B94" s="1">
        <v>44203</v>
      </c>
      <c r="C94" s="1">
        <v>44303</v>
      </c>
      <c r="D94">
        <v>84280</v>
      </c>
      <c r="E94">
        <v>254.4</v>
      </c>
      <c r="F94">
        <v>2.7364440857191499E-2</v>
      </c>
      <c r="G94">
        <v>0.64292190999999999</v>
      </c>
      <c r="H94">
        <v>3</v>
      </c>
      <c r="I94">
        <v>5.6187889999999996</v>
      </c>
      <c r="J94">
        <v>1.4233119999999999</v>
      </c>
      <c r="K94">
        <v>3.0803000000000001E-2</v>
      </c>
      <c r="L94">
        <v>2.9846999999999999E-2</v>
      </c>
      <c r="M94">
        <v>1.445368</v>
      </c>
      <c r="N94">
        <v>0.72479300000000002</v>
      </c>
      <c r="P94">
        <f t="shared" si="11"/>
        <v>106</v>
      </c>
      <c r="Q94">
        <f t="shared" si="12"/>
        <v>75</v>
      </c>
      <c r="R94">
        <f t="shared" si="13"/>
        <v>92</v>
      </c>
      <c r="S94">
        <f t="shared" si="14"/>
        <v>80</v>
      </c>
      <c r="T94">
        <f t="shared" si="15"/>
        <v>17</v>
      </c>
      <c r="U94">
        <f t="shared" si="16"/>
        <v>66</v>
      </c>
      <c r="V94">
        <f t="shared" si="17"/>
        <v>130</v>
      </c>
      <c r="W94">
        <f t="shared" si="18"/>
        <v>148</v>
      </c>
      <c r="X94">
        <f t="shared" si="19"/>
        <v>66</v>
      </c>
      <c r="Y94">
        <f t="shared" si="20"/>
        <v>101</v>
      </c>
      <c r="Z94">
        <f t="shared" si="20"/>
        <v>124</v>
      </c>
    </row>
    <row r="95" spans="1:26">
      <c r="A95" t="s">
        <v>50</v>
      </c>
      <c r="B95" s="1">
        <v>44341</v>
      </c>
      <c r="C95" s="1">
        <v>43946</v>
      </c>
      <c r="D95">
        <v>142701</v>
      </c>
      <c r="E95">
        <v>369.1</v>
      </c>
      <c r="F95">
        <v>9.3175351444725902E-3</v>
      </c>
      <c r="G95">
        <v>0.65132017600000003</v>
      </c>
      <c r="H95">
        <v>1</v>
      </c>
      <c r="I95">
        <v>4.9472990000000001</v>
      </c>
      <c r="J95">
        <v>2.908083</v>
      </c>
      <c r="K95">
        <v>1.883829</v>
      </c>
      <c r="L95">
        <v>2.3599999999999999E-4</v>
      </c>
      <c r="M95">
        <v>5.7570959999999998</v>
      </c>
      <c r="N95">
        <v>4.5553999999999997</v>
      </c>
      <c r="P95">
        <f t="shared" si="11"/>
        <v>83</v>
      </c>
      <c r="Q95">
        <f t="shared" si="12"/>
        <v>58</v>
      </c>
      <c r="R95">
        <f t="shared" si="13"/>
        <v>130</v>
      </c>
      <c r="S95">
        <f t="shared" si="14"/>
        <v>72</v>
      </c>
      <c r="T95">
        <f t="shared" si="15"/>
        <v>104</v>
      </c>
      <c r="U95">
        <f t="shared" si="16"/>
        <v>70</v>
      </c>
      <c r="V95">
        <f t="shared" si="17"/>
        <v>107</v>
      </c>
      <c r="W95">
        <f t="shared" si="18"/>
        <v>46</v>
      </c>
      <c r="X95">
        <f t="shared" si="19"/>
        <v>156</v>
      </c>
      <c r="Y95">
        <f t="shared" si="20"/>
        <v>61</v>
      </c>
      <c r="Z95">
        <f t="shared" si="20"/>
        <v>65</v>
      </c>
    </row>
    <row r="96" spans="1:26">
      <c r="A96" t="s">
        <v>50</v>
      </c>
      <c r="B96" s="1">
        <v>43901</v>
      </c>
      <c r="C96" s="1">
        <v>44001</v>
      </c>
      <c r="D96">
        <v>142701</v>
      </c>
      <c r="E96">
        <v>369.1</v>
      </c>
      <c r="F96">
        <v>7.9283280810913508E-3</v>
      </c>
      <c r="G96">
        <v>0.65132017600000003</v>
      </c>
      <c r="H96">
        <v>2</v>
      </c>
      <c r="I96">
        <v>2.2215690000000001</v>
      </c>
      <c r="J96">
        <v>6.1052869999999997</v>
      </c>
      <c r="K96">
        <v>0.240013</v>
      </c>
      <c r="L96">
        <v>3.143E-3</v>
      </c>
      <c r="M96">
        <v>10.695625</v>
      </c>
      <c r="N96">
        <v>5.9430630000000004</v>
      </c>
      <c r="P96">
        <f t="shared" si="11"/>
        <v>83</v>
      </c>
      <c r="Q96">
        <f t="shared" si="12"/>
        <v>58</v>
      </c>
      <c r="R96">
        <f t="shared" si="13"/>
        <v>135</v>
      </c>
      <c r="S96">
        <f t="shared" si="14"/>
        <v>72</v>
      </c>
      <c r="T96">
        <f t="shared" si="15"/>
        <v>50</v>
      </c>
      <c r="U96">
        <f t="shared" si="16"/>
        <v>112</v>
      </c>
      <c r="V96">
        <f t="shared" si="17"/>
        <v>82</v>
      </c>
      <c r="W96">
        <f t="shared" si="18"/>
        <v>96</v>
      </c>
      <c r="X96">
        <f t="shared" si="19"/>
        <v>114</v>
      </c>
      <c r="Y96">
        <f t="shared" si="20"/>
        <v>42</v>
      </c>
      <c r="Z96">
        <f t="shared" si="20"/>
        <v>56</v>
      </c>
    </row>
    <row r="97" spans="1:26">
      <c r="A97" t="s">
        <v>50</v>
      </c>
      <c r="B97" s="1">
        <v>44113</v>
      </c>
      <c r="C97" s="1">
        <v>44213</v>
      </c>
      <c r="D97">
        <v>142701</v>
      </c>
      <c r="E97">
        <v>369.1</v>
      </c>
      <c r="F97">
        <v>5.7297704971521098E-2</v>
      </c>
      <c r="G97">
        <v>0.65132017600000003</v>
      </c>
      <c r="H97">
        <v>3</v>
      </c>
      <c r="I97">
        <v>5.9281040000000003</v>
      </c>
      <c r="J97">
        <v>1.103488</v>
      </c>
      <c r="K97">
        <v>9.9867999999999998E-2</v>
      </c>
      <c r="L97">
        <v>6.1891000000000002E-2</v>
      </c>
      <c r="M97">
        <v>1.10114</v>
      </c>
      <c r="N97">
        <v>0.490539</v>
      </c>
      <c r="P97">
        <f t="shared" si="11"/>
        <v>83</v>
      </c>
      <c r="Q97">
        <f t="shared" si="12"/>
        <v>58</v>
      </c>
      <c r="R97">
        <f t="shared" si="13"/>
        <v>4</v>
      </c>
      <c r="S97">
        <f t="shared" si="14"/>
        <v>72</v>
      </c>
      <c r="T97">
        <f t="shared" si="15"/>
        <v>17</v>
      </c>
      <c r="U97">
        <f t="shared" si="16"/>
        <v>61</v>
      </c>
      <c r="V97">
        <f t="shared" si="17"/>
        <v>134</v>
      </c>
      <c r="W97">
        <f t="shared" si="18"/>
        <v>112</v>
      </c>
      <c r="X97">
        <f t="shared" si="19"/>
        <v>44</v>
      </c>
      <c r="Y97">
        <f t="shared" si="20"/>
        <v>105</v>
      </c>
      <c r="Z97">
        <f t="shared" si="20"/>
        <v>130</v>
      </c>
    </row>
    <row r="98" spans="1:26">
      <c r="A98" t="s">
        <v>50</v>
      </c>
      <c r="B98" s="1">
        <v>44216</v>
      </c>
      <c r="C98" s="1">
        <v>44316</v>
      </c>
      <c r="D98">
        <v>142701</v>
      </c>
      <c r="E98">
        <v>369.1</v>
      </c>
      <c r="F98">
        <v>2.9228111001926401E-2</v>
      </c>
      <c r="G98">
        <v>0.65132017600000003</v>
      </c>
      <c r="H98">
        <v>4</v>
      </c>
      <c r="I98">
        <v>3.455708</v>
      </c>
      <c r="J98">
        <v>1.523887</v>
      </c>
      <c r="K98">
        <v>6.8722000000000005E-2</v>
      </c>
      <c r="L98">
        <v>1.3096999999999999E-2</v>
      </c>
      <c r="M98">
        <v>2.3876930000000001</v>
      </c>
      <c r="N98">
        <v>1.7973920000000001</v>
      </c>
      <c r="P98">
        <f t="shared" si="11"/>
        <v>83</v>
      </c>
      <c r="Q98">
        <f t="shared" si="12"/>
        <v>58</v>
      </c>
      <c r="R98">
        <f t="shared" si="13"/>
        <v>81</v>
      </c>
      <c r="S98">
        <f t="shared" si="14"/>
        <v>72</v>
      </c>
      <c r="T98">
        <f t="shared" si="15"/>
        <v>2</v>
      </c>
      <c r="U98">
        <f t="shared" si="16"/>
        <v>91</v>
      </c>
      <c r="V98">
        <f t="shared" si="17"/>
        <v>129</v>
      </c>
      <c r="W98">
        <f t="shared" si="18"/>
        <v>120</v>
      </c>
      <c r="X98">
        <f t="shared" si="19"/>
        <v>92</v>
      </c>
      <c r="Y98">
        <f t="shared" si="20"/>
        <v>86</v>
      </c>
      <c r="Z98">
        <f t="shared" si="20"/>
        <v>103</v>
      </c>
    </row>
    <row r="99" spans="1:26">
      <c r="A99" t="s">
        <v>51</v>
      </c>
      <c r="B99" s="1">
        <v>44334</v>
      </c>
      <c r="C99" s="1">
        <v>43939</v>
      </c>
      <c r="D99">
        <v>371236</v>
      </c>
      <c r="E99">
        <v>1012.5</v>
      </c>
      <c r="F99">
        <v>8.8201014877512304E-3</v>
      </c>
      <c r="G99">
        <v>0.45688379600000001</v>
      </c>
      <c r="H99">
        <v>1</v>
      </c>
      <c r="I99">
        <v>2.2380490000000002</v>
      </c>
      <c r="J99">
        <v>2.2334740000000002</v>
      </c>
      <c r="K99">
        <v>9.5261999999999999E-2</v>
      </c>
      <c r="L99">
        <v>1.627E-3</v>
      </c>
      <c r="M99">
        <v>1.5606549999999999</v>
      </c>
      <c r="N99">
        <v>0.48792799999999997</v>
      </c>
      <c r="P99">
        <f t="shared" si="11"/>
        <v>34</v>
      </c>
      <c r="Q99">
        <f t="shared" si="12"/>
        <v>21</v>
      </c>
      <c r="R99">
        <f t="shared" si="13"/>
        <v>132</v>
      </c>
      <c r="S99">
        <f t="shared" si="14"/>
        <v>139</v>
      </c>
      <c r="T99">
        <f t="shared" si="15"/>
        <v>104</v>
      </c>
      <c r="U99">
        <f t="shared" si="16"/>
        <v>110</v>
      </c>
      <c r="V99">
        <f t="shared" si="17"/>
        <v>114</v>
      </c>
      <c r="W99">
        <f t="shared" si="18"/>
        <v>113</v>
      </c>
      <c r="X99">
        <f t="shared" si="19"/>
        <v>131</v>
      </c>
      <c r="Y99">
        <f t="shared" si="20"/>
        <v>99</v>
      </c>
      <c r="Z99">
        <f t="shared" si="20"/>
        <v>131</v>
      </c>
    </row>
    <row r="100" spans="1:26">
      <c r="A100" t="s">
        <v>51</v>
      </c>
      <c r="B100" s="1">
        <v>43952</v>
      </c>
      <c r="C100" s="1">
        <v>44052</v>
      </c>
      <c r="D100">
        <v>371236</v>
      </c>
      <c r="E100">
        <v>1012.5</v>
      </c>
      <c r="F100">
        <v>5.6235021555640302E-3</v>
      </c>
      <c r="G100">
        <v>0.45688379600000001</v>
      </c>
      <c r="H100">
        <v>2</v>
      </c>
      <c r="I100">
        <v>1.6561319999999999</v>
      </c>
      <c r="J100">
        <v>6.9957929999999999</v>
      </c>
      <c r="K100">
        <v>3.2509000000000003E-2</v>
      </c>
      <c r="L100">
        <v>3.9927999999999998E-2</v>
      </c>
      <c r="M100">
        <v>0.530779</v>
      </c>
      <c r="N100">
        <v>2.9220250000000001</v>
      </c>
      <c r="P100">
        <f t="shared" si="11"/>
        <v>34</v>
      </c>
      <c r="Q100">
        <f t="shared" si="12"/>
        <v>21</v>
      </c>
      <c r="R100">
        <f t="shared" si="13"/>
        <v>150</v>
      </c>
      <c r="S100">
        <f t="shared" si="14"/>
        <v>139</v>
      </c>
      <c r="T100">
        <f t="shared" si="15"/>
        <v>50</v>
      </c>
      <c r="U100">
        <f t="shared" si="16"/>
        <v>123</v>
      </c>
      <c r="V100">
        <f t="shared" si="17"/>
        <v>76</v>
      </c>
      <c r="W100">
        <f t="shared" si="18"/>
        <v>146</v>
      </c>
      <c r="X100">
        <f t="shared" si="19"/>
        <v>59</v>
      </c>
      <c r="Y100">
        <f t="shared" si="20"/>
        <v>122</v>
      </c>
      <c r="Z100">
        <f t="shared" si="20"/>
        <v>88</v>
      </c>
    </row>
    <row r="101" spans="1:26">
      <c r="A101" t="s">
        <v>51</v>
      </c>
      <c r="B101" s="1">
        <v>44116</v>
      </c>
      <c r="C101" s="1">
        <v>44216</v>
      </c>
      <c r="D101">
        <v>371236</v>
      </c>
      <c r="E101">
        <v>1012.5</v>
      </c>
      <c r="F101">
        <v>5.2183169370297697E-2</v>
      </c>
      <c r="G101">
        <v>0.45688379600000001</v>
      </c>
      <c r="H101">
        <v>3</v>
      </c>
      <c r="I101">
        <v>14.980658</v>
      </c>
      <c r="J101">
        <v>0.33750799999999997</v>
      </c>
      <c r="K101">
        <v>0.198854</v>
      </c>
      <c r="L101">
        <v>6.1529E-2</v>
      </c>
      <c r="M101">
        <v>1.2030000000000001E-3</v>
      </c>
      <c r="N101">
        <v>110.44182600000001</v>
      </c>
      <c r="P101">
        <f t="shared" si="11"/>
        <v>34</v>
      </c>
      <c r="Q101">
        <f t="shared" si="12"/>
        <v>21</v>
      </c>
      <c r="R101">
        <f t="shared" si="13"/>
        <v>11</v>
      </c>
      <c r="S101">
        <f t="shared" si="14"/>
        <v>139</v>
      </c>
      <c r="T101">
        <f t="shared" si="15"/>
        <v>17</v>
      </c>
      <c r="U101">
        <f t="shared" si="16"/>
        <v>27</v>
      </c>
      <c r="V101">
        <f t="shared" si="17"/>
        <v>149</v>
      </c>
      <c r="W101">
        <f t="shared" si="18"/>
        <v>99</v>
      </c>
      <c r="X101">
        <f t="shared" si="19"/>
        <v>45</v>
      </c>
      <c r="Y101">
        <f t="shared" si="20"/>
        <v>165</v>
      </c>
      <c r="Z101">
        <f t="shared" si="20"/>
        <v>2</v>
      </c>
    </row>
    <row r="102" spans="1:26">
      <c r="A102" t="s">
        <v>51</v>
      </c>
      <c r="B102" s="1">
        <v>44200</v>
      </c>
      <c r="C102" s="1">
        <v>44300</v>
      </c>
      <c r="D102">
        <v>371236</v>
      </c>
      <c r="E102">
        <v>1012.5</v>
      </c>
      <c r="F102">
        <v>3.5224550946567602E-2</v>
      </c>
      <c r="G102">
        <v>0.45688379600000001</v>
      </c>
      <c r="H102">
        <v>4</v>
      </c>
      <c r="I102">
        <v>0.32176399999999999</v>
      </c>
      <c r="J102">
        <v>6.3853609999999996</v>
      </c>
      <c r="K102">
        <v>0.242976</v>
      </c>
      <c r="L102">
        <v>2.281E-3</v>
      </c>
      <c r="M102">
        <v>6.8980110000000003</v>
      </c>
      <c r="N102">
        <v>3.2084290000000002</v>
      </c>
      <c r="P102">
        <f t="shared" si="11"/>
        <v>34</v>
      </c>
      <c r="Q102">
        <f t="shared" si="12"/>
        <v>21</v>
      </c>
      <c r="R102">
        <f t="shared" si="13"/>
        <v>49</v>
      </c>
      <c r="S102">
        <f t="shared" si="14"/>
        <v>139</v>
      </c>
      <c r="T102">
        <f t="shared" si="15"/>
        <v>2</v>
      </c>
      <c r="U102">
        <f t="shared" si="16"/>
        <v>162</v>
      </c>
      <c r="V102">
        <f t="shared" si="17"/>
        <v>81</v>
      </c>
      <c r="W102">
        <f t="shared" si="18"/>
        <v>95</v>
      </c>
      <c r="X102">
        <f t="shared" si="19"/>
        <v>123</v>
      </c>
      <c r="Y102">
        <f t="shared" si="20"/>
        <v>53</v>
      </c>
      <c r="Z102">
        <f t="shared" si="20"/>
        <v>85</v>
      </c>
    </row>
    <row r="103" spans="1:26">
      <c r="A103" t="s">
        <v>52</v>
      </c>
      <c r="B103" s="1">
        <v>44334</v>
      </c>
      <c r="C103" s="1">
        <v>43939</v>
      </c>
      <c r="D103">
        <v>316533</v>
      </c>
      <c r="E103">
        <v>360.4</v>
      </c>
      <c r="F103">
        <v>7.0721310414828603E-3</v>
      </c>
      <c r="G103">
        <v>0.56772164199999997</v>
      </c>
      <c r="H103">
        <v>1</v>
      </c>
      <c r="I103">
        <v>4.9489580000000002</v>
      </c>
      <c r="J103">
        <v>1.2888010000000001</v>
      </c>
      <c r="K103">
        <v>0.128108</v>
      </c>
      <c r="L103">
        <v>6.4800000000000003E-4</v>
      </c>
      <c r="M103">
        <v>3.0844269999999998</v>
      </c>
      <c r="N103">
        <v>0.320187</v>
      </c>
      <c r="P103">
        <f t="shared" si="11"/>
        <v>41</v>
      </c>
      <c r="Q103">
        <f t="shared" si="12"/>
        <v>62</v>
      </c>
      <c r="R103">
        <f t="shared" si="13"/>
        <v>142</v>
      </c>
      <c r="S103">
        <f t="shared" si="14"/>
        <v>109</v>
      </c>
      <c r="T103">
        <f t="shared" si="15"/>
        <v>104</v>
      </c>
      <c r="U103">
        <f t="shared" si="16"/>
        <v>69</v>
      </c>
      <c r="V103">
        <f t="shared" si="17"/>
        <v>131</v>
      </c>
      <c r="W103">
        <f t="shared" si="18"/>
        <v>105</v>
      </c>
      <c r="X103">
        <f t="shared" si="19"/>
        <v>146</v>
      </c>
      <c r="Y103">
        <f t="shared" si="20"/>
        <v>76</v>
      </c>
      <c r="Z103">
        <f t="shared" si="20"/>
        <v>138</v>
      </c>
    </row>
    <row r="104" spans="1:26">
      <c r="A104" t="s">
        <v>52</v>
      </c>
      <c r="B104" s="1">
        <v>43967</v>
      </c>
      <c r="C104" s="1">
        <v>44067</v>
      </c>
      <c r="D104">
        <v>316533</v>
      </c>
      <c r="E104">
        <v>360.4</v>
      </c>
      <c r="F104">
        <v>3.35198114725717E-3</v>
      </c>
      <c r="G104">
        <v>0.56772164199999997</v>
      </c>
      <c r="H104">
        <v>2</v>
      </c>
      <c r="I104">
        <v>12.969263</v>
      </c>
      <c r="J104">
        <v>0.98547300000000004</v>
      </c>
      <c r="K104">
        <v>0.19908100000000001</v>
      </c>
      <c r="L104">
        <v>8.6409999999999994E-3</v>
      </c>
      <c r="M104">
        <v>20.407537999999999</v>
      </c>
      <c r="N104">
        <v>7.2687020000000002</v>
      </c>
      <c r="P104">
        <f t="shared" si="11"/>
        <v>41</v>
      </c>
      <c r="Q104">
        <f t="shared" si="12"/>
        <v>62</v>
      </c>
      <c r="R104">
        <f t="shared" si="13"/>
        <v>159</v>
      </c>
      <c r="S104">
        <f t="shared" si="14"/>
        <v>109</v>
      </c>
      <c r="T104">
        <f t="shared" si="15"/>
        <v>50</v>
      </c>
      <c r="U104">
        <f t="shared" si="16"/>
        <v>35</v>
      </c>
      <c r="V104">
        <f t="shared" si="17"/>
        <v>137</v>
      </c>
      <c r="W104">
        <f t="shared" si="18"/>
        <v>98</v>
      </c>
      <c r="X104">
        <f t="shared" si="19"/>
        <v>95</v>
      </c>
      <c r="Y104">
        <f t="shared" si="20"/>
        <v>16</v>
      </c>
      <c r="Z104">
        <f t="shared" si="20"/>
        <v>49</v>
      </c>
    </row>
    <row r="105" spans="1:26">
      <c r="A105" t="s">
        <v>52</v>
      </c>
      <c r="B105" s="1">
        <v>44094</v>
      </c>
      <c r="C105" s="1">
        <v>44194</v>
      </c>
      <c r="D105">
        <v>316533</v>
      </c>
      <c r="E105">
        <v>360.4</v>
      </c>
      <c r="F105">
        <v>3.6889945282158998E-2</v>
      </c>
      <c r="G105">
        <v>0.56772164199999997</v>
      </c>
      <c r="H105">
        <v>3</v>
      </c>
      <c r="I105">
        <v>6.2642499999999997</v>
      </c>
      <c r="J105">
        <v>0.90498699999999999</v>
      </c>
      <c r="K105">
        <v>0.44581300000000001</v>
      </c>
      <c r="L105">
        <v>0.320801</v>
      </c>
      <c r="M105">
        <v>37.376773999999997</v>
      </c>
      <c r="N105">
        <v>8.4825020000000002</v>
      </c>
      <c r="P105">
        <f t="shared" si="11"/>
        <v>41</v>
      </c>
      <c r="Q105">
        <f t="shared" si="12"/>
        <v>62</v>
      </c>
      <c r="R105">
        <f t="shared" si="13"/>
        <v>44</v>
      </c>
      <c r="S105">
        <f t="shared" si="14"/>
        <v>109</v>
      </c>
      <c r="T105">
        <f t="shared" si="15"/>
        <v>17</v>
      </c>
      <c r="U105">
        <f t="shared" si="16"/>
        <v>58</v>
      </c>
      <c r="V105">
        <f t="shared" si="17"/>
        <v>141</v>
      </c>
      <c r="W105">
        <f t="shared" si="18"/>
        <v>74</v>
      </c>
      <c r="X105">
        <f t="shared" si="19"/>
        <v>20</v>
      </c>
      <c r="Y105">
        <f t="shared" si="20"/>
        <v>4</v>
      </c>
      <c r="Z105">
        <f t="shared" si="20"/>
        <v>44</v>
      </c>
    </row>
    <row r="106" spans="1:26">
      <c r="A106" t="s">
        <v>52</v>
      </c>
      <c r="B106" s="1">
        <v>44212</v>
      </c>
      <c r="C106" s="1">
        <v>44312</v>
      </c>
      <c r="D106">
        <v>316533</v>
      </c>
      <c r="E106">
        <v>360.4</v>
      </c>
      <c r="F106">
        <v>2.9714729331110901E-2</v>
      </c>
      <c r="G106">
        <v>0.56772164199999997</v>
      </c>
      <c r="H106">
        <v>4</v>
      </c>
      <c r="I106">
        <v>0.69659400000000005</v>
      </c>
      <c r="J106">
        <v>4.7630920000000003</v>
      </c>
      <c r="K106">
        <v>7.0725999999999997E-2</v>
      </c>
      <c r="L106">
        <v>1.6722999999999998E-2</v>
      </c>
      <c r="M106">
        <v>4.5839860000000003</v>
      </c>
      <c r="N106">
        <v>3.761269</v>
      </c>
      <c r="P106">
        <f t="shared" si="11"/>
        <v>41</v>
      </c>
      <c r="Q106">
        <f t="shared" si="12"/>
        <v>62</v>
      </c>
      <c r="R106">
        <f t="shared" si="13"/>
        <v>78</v>
      </c>
      <c r="S106">
        <f t="shared" si="14"/>
        <v>109</v>
      </c>
      <c r="T106">
        <f t="shared" si="15"/>
        <v>2</v>
      </c>
      <c r="U106">
        <f t="shared" si="16"/>
        <v>151</v>
      </c>
      <c r="V106">
        <f t="shared" si="17"/>
        <v>91</v>
      </c>
      <c r="W106">
        <f t="shared" si="18"/>
        <v>117</v>
      </c>
      <c r="X106">
        <f t="shared" si="19"/>
        <v>85</v>
      </c>
      <c r="Y106">
        <f t="shared" si="20"/>
        <v>66</v>
      </c>
      <c r="Z106">
        <f t="shared" si="20"/>
        <v>74</v>
      </c>
    </row>
    <row r="107" spans="1:26">
      <c r="A107" t="s">
        <v>53</v>
      </c>
      <c r="B107" s="1">
        <v>44081</v>
      </c>
      <c r="C107" s="1">
        <v>44181</v>
      </c>
      <c r="D107">
        <v>112165</v>
      </c>
      <c r="E107">
        <v>94.5</v>
      </c>
      <c r="F107">
        <v>2.91225697372542E-2</v>
      </c>
      <c r="G107">
        <v>0.69921160199999999</v>
      </c>
      <c r="H107">
        <v>1</v>
      </c>
      <c r="I107">
        <v>0.49709300000000001</v>
      </c>
      <c r="J107">
        <v>92.114389000000003</v>
      </c>
      <c r="K107">
        <v>0.85272899999999996</v>
      </c>
      <c r="L107">
        <v>3.1340000000000001E-3</v>
      </c>
      <c r="M107">
        <v>5.9327670000000001</v>
      </c>
      <c r="N107">
        <v>6.0245709999999999</v>
      </c>
      <c r="P107">
        <f t="shared" si="11"/>
        <v>98</v>
      </c>
      <c r="Q107">
        <f t="shared" si="12"/>
        <v>129</v>
      </c>
      <c r="R107">
        <f t="shared" si="13"/>
        <v>82</v>
      </c>
      <c r="S107">
        <f t="shared" si="14"/>
        <v>39</v>
      </c>
      <c r="T107">
        <f t="shared" si="15"/>
        <v>104</v>
      </c>
      <c r="U107">
        <f t="shared" si="16"/>
        <v>155</v>
      </c>
      <c r="V107">
        <f t="shared" si="17"/>
        <v>2</v>
      </c>
      <c r="W107">
        <f t="shared" si="18"/>
        <v>63</v>
      </c>
      <c r="X107">
        <f t="shared" si="19"/>
        <v>115</v>
      </c>
      <c r="Y107">
        <f t="shared" si="20"/>
        <v>60</v>
      </c>
      <c r="Z107">
        <f t="shared" si="20"/>
        <v>54</v>
      </c>
    </row>
    <row r="108" spans="1:26">
      <c r="A108" t="s">
        <v>53</v>
      </c>
      <c r="B108" s="1">
        <v>44191</v>
      </c>
      <c r="C108" s="1">
        <v>44291</v>
      </c>
      <c r="D108">
        <v>112165</v>
      </c>
      <c r="E108">
        <v>94.5</v>
      </c>
      <c r="F108">
        <v>4.2615013362936098E-2</v>
      </c>
      <c r="G108">
        <v>0.69921160199999999</v>
      </c>
      <c r="H108">
        <v>2</v>
      </c>
      <c r="I108">
        <v>0.35130800000000001</v>
      </c>
      <c r="J108">
        <v>24.010745</v>
      </c>
      <c r="K108">
        <v>3.3991E-2</v>
      </c>
      <c r="L108">
        <v>2.1468999999999999E-2</v>
      </c>
      <c r="M108">
        <v>0.31117800000000001</v>
      </c>
      <c r="N108">
        <v>1.5300000000000001E-4</v>
      </c>
      <c r="P108">
        <f t="shared" si="11"/>
        <v>98</v>
      </c>
      <c r="Q108">
        <f t="shared" si="12"/>
        <v>129</v>
      </c>
      <c r="R108">
        <f t="shared" si="13"/>
        <v>29</v>
      </c>
      <c r="S108">
        <f t="shared" si="14"/>
        <v>39</v>
      </c>
      <c r="T108">
        <f t="shared" si="15"/>
        <v>50</v>
      </c>
      <c r="U108">
        <f t="shared" si="16"/>
        <v>158</v>
      </c>
      <c r="V108">
        <f t="shared" si="17"/>
        <v>35</v>
      </c>
      <c r="W108">
        <f t="shared" si="18"/>
        <v>144</v>
      </c>
      <c r="X108">
        <f t="shared" si="19"/>
        <v>77</v>
      </c>
      <c r="Y108">
        <f t="shared" si="20"/>
        <v>131</v>
      </c>
      <c r="Z108">
        <f t="shared" si="20"/>
        <v>166</v>
      </c>
    </row>
    <row r="109" spans="1:26">
      <c r="A109" t="s">
        <v>54</v>
      </c>
      <c r="B109" s="1">
        <v>44072</v>
      </c>
      <c r="C109" s="1">
        <v>44172</v>
      </c>
      <c r="D109">
        <v>39975</v>
      </c>
      <c r="E109">
        <v>44.4</v>
      </c>
      <c r="F109">
        <v>1.4599215636112901E-2</v>
      </c>
      <c r="G109">
        <v>0.72373013799999997</v>
      </c>
      <c r="H109">
        <v>1</v>
      </c>
      <c r="I109">
        <v>17.075482000000001</v>
      </c>
      <c r="J109">
        <v>59.748435000000001</v>
      </c>
      <c r="K109">
        <v>9.9226229999999997</v>
      </c>
      <c r="L109">
        <v>2.1909999999999998E-3</v>
      </c>
      <c r="M109">
        <v>0.49521399999999999</v>
      </c>
      <c r="N109">
        <v>0.20236299999999999</v>
      </c>
      <c r="P109">
        <f t="shared" si="11"/>
        <v>150</v>
      </c>
      <c r="Q109">
        <f t="shared" si="12"/>
        <v>159</v>
      </c>
      <c r="R109">
        <f t="shared" si="13"/>
        <v>123</v>
      </c>
      <c r="S109">
        <f t="shared" si="14"/>
        <v>24</v>
      </c>
      <c r="T109">
        <f t="shared" si="15"/>
        <v>104</v>
      </c>
      <c r="U109">
        <f t="shared" si="16"/>
        <v>19</v>
      </c>
      <c r="V109">
        <f t="shared" si="17"/>
        <v>6</v>
      </c>
      <c r="W109">
        <f t="shared" si="18"/>
        <v>6</v>
      </c>
      <c r="X109">
        <f t="shared" si="19"/>
        <v>126</v>
      </c>
      <c r="Y109">
        <f t="shared" si="20"/>
        <v>124</v>
      </c>
      <c r="Z109">
        <f t="shared" si="20"/>
        <v>142</v>
      </c>
    </row>
    <row r="110" spans="1:26">
      <c r="A110" t="s">
        <v>54</v>
      </c>
      <c r="B110" s="1">
        <v>44221</v>
      </c>
      <c r="C110" s="1">
        <v>44321</v>
      </c>
      <c r="D110">
        <v>39975</v>
      </c>
      <c r="E110">
        <v>44.4</v>
      </c>
      <c r="F110">
        <v>2.9860215839952398E-2</v>
      </c>
      <c r="G110">
        <v>0.72373013799999997</v>
      </c>
      <c r="H110">
        <v>2</v>
      </c>
      <c r="I110">
        <v>39.750427000000002</v>
      </c>
      <c r="J110">
        <v>21.943747999999999</v>
      </c>
      <c r="K110">
        <v>1.998683</v>
      </c>
      <c r="L110">
        <v>1.9217000000000001E-2</v>
      </c>
      <c r="M110">
        <v>16.191687999999999</v>
      </c>
      <c r="N110">
        <v>1.5037910000000001</v>
      </c>
      <c r="P110">
        <f t="shared" si="11"/>
        <v>150</v>
      </c>
      <c r="Q110">
        <f t="shared" si="12"/>
        <v>159</v>
      </c>
      <c r="R110">
        <f t="shared" si="13"/>
        <v>77</v>
      </c>
      <c r="S110">
        <f t="shared" si="14"/>
        <v>24</v>
      </c>
      <c r="T110">
        <f t="shared" si="15"/>
        <v>50</v>
      </c>
      <c r="U110">
        <f t="shared" si="16"/>
        <v>5</v>
      </c>
      <c r="V110">
        <f t="shared" si="17"/>
        <v>38</v>
      </c>
      <c r="W110">
        <f t="shared" si="18"/>
        <v>43</v>
      </c>
      <c r="X110">
        <f t="shared" si="19"/>
        <v>79</v>
      </c>
      <c r="Y110">
        <f t="shared" si="20"/>
        <v>22</v>
      </c>
      <c r="Z110">
        <f t="shared" si="20"/>
        <v>106</v>
      </c>
    </row>
    <row r="111" spans="1:26">
      <c r="A111" t="s">
        <v>55</v>
      </c>
      <c r="B111" s="1">
        <v>44083</v>
      </c>
      <c r="C111" s="1">
        <v>44183</v>
      </c>
      <c r="D111">
        <v>107330</v>
      </c>
      <c r="E111">
        <v>173.4</v>
      </c>
      <c r="F111">
        <v>3.73921636644007E-2</v>
      </c>
      <c r="G111">
        <v>0.62534562199999999</v>
      </c>
      <c r="H111">
        <v>1</v>
      </c>
      <c r="I111">
        <v>3.5080770000000001</v>
      </c>
      <c r="J111">
        <v>1.1053219999999999</v>
      </c>
      <c r="K111">
        <v>0.42174200000000001</v>
      </c>
      <c r="L111">
        <v>4.9399999999999999E-3</v>
      </c>
      <c r="M111">
        <v>12.246596</v>
      </c>
      <c r="N111">
        <v>27.795361</v>
      </c>
      <c r="P111">
        <f t="shared" si="11"/>
        <v>100</v>
      </c>
      <c r="Q111">
        <f t="shared" si="12"/>
        <v>99</v>
      </c>
      <c r="R111">
        <f t="shared" si="13"/>
        <v>42</v>
      </c>
      <c r="S111">
        <f t="shared" si="14"/>
        <v>86</v>
      </c>
      <c r="T111">
        <f t="shared" si="15"/>
        <v>104</v>
      </c>
      <c r="U111">
        <f t="shared" si="16"/>
        <v>90</v>
      </c>
      <c r="V111">
        <f t="shared" si="17"/>
        <v>133</v>
      </c>
      <c r="W111">
        <f t="shared" si="18"/>
        <v>76</v>
      </c>
      <c r="X111">
        <f t="shared" si="19"/>
        <v>102</v>
      </c>
      <c r="Y111">
        <f t="shared" si="20"/>
        <v>33</v>
      </c>
      <c r="Z111">
        <f t="shared" si="20"/>
        <v>9</v>
      </c>
    </row>
    <row r="112" spans="1:26">
      <c r="A112" t="s">
        <v>55</v>
      </c>
      <c r="B112" s="1">
        <v>44202</v>
      </c>
      <c r="C112" s="1">
        <v>44302</v>
      </c>
      <c r="D112">
        <v>107330</v>
      </c>
      <c r="E112">
        <v>173.4</v>
      </c>
      <c r="F112">
        <v>2.0575227671629299E-2</v>
      </c>
      <c r="G112">
        <v>0.62534562199999999</v>
      </c>
      <c r="H112">
        <v>2</v>
      </c>
      <c r="I112">
        <v>0.46900700000000001</v>
      </c>
      <c r="J112">
        <v>18.971523000000001</v>
      </c>
      <c r="K112">
        <v>2.611548</v>
      </c>
      <c r="L112">
        <v>1.22E-4</v>
      </c>
      <c r="M112">
        <v>0.645652</v>
      </c>
      <c r="N112">
        <v>0</v>
      </c>
      <c r="P112">
        <f t="shared" si="11"/>
        <v>100</v>
      </c>
      <c r="Q112">
        <f t="shared" si="12"/>
        <v>99</v>
      </c>
      <c r="R112">
        <f t="shared" si="13"/>
        <v>115</v>
      </c>
      <c r="S112">
        <f t="shared" si="14"/>
        <v>86</v>
      </c>
      <c r="T112">
        <f t="shared" si="15"/>
        <v>50</v>
      </c>
      <c r="U112">
        <f t="shared" si="16"/>
        <v>156</v>
      </c>
      <c r="V112">
        <f t="shared" si="17"/>
        <v>42</v>
      </c>
      <c r="W112">
        <f t="shared" si="18"/>
        <v>33</v>
      </c>
      <c r="X112">
        <f t="shared" si="19"/>
        <v>165</v>
      </c>
      <c r="Y112">
        <f t="shared" si="20"/>
        <v>119</v>
      </c>
      <c r="Z112">
        <f t="shared" si="20"/>
        <v>167</v>
      </c>
    </row>
    <row r="113" spans="1:26">
      <c r="A113" t="s">
        <v>56</v>
      </c>
      <c r="B113" s="1">
        <v>44070</v>
      </c>
      <c r="C113" s="1">
        <v>44170</v>
      </c>
      <c r="D113">
        <v>45992</v>
      </c>
      <c r="E113">
        <v>113.6</v>
      </c>
      <c r="F113">
        <v>4.3568669886526398E-2</v>
      </c>
      <c r="G113">
        <v>0.775531266</v>
      </c>
      <c r="H113">
        <v>1</v>
      </c>
      <c r="I113">
        <v>4.0832480000000002</v>
      </c>
      <c r="J113">
        <v>26.358447999999999</v>
      </c>
      <c r="K113">
        <v>3.0727440000000001</v>
      </c>
      <c r="L113">
        <v>2.369E-3</v>
      </c>
      <c r="M113">
        <v>12.040213</v>
      </c>
      <c r="N113">
        <v>0.20200799999999999</v>
      </c>
      <c r="P113">
        <f t="shared" si="11"/>
        <v>138</v>
      </c>
      <c r="Q113">
        <f t="shared" si="12"/>
        <v>121</v>
      </c>
      <c r="R113">
        <f t="shared" si="13"/>
        <v>27</v>
      </c>
      <c r="S113">
        <f t="shared" si="14"/>
        <v>10</v>
      </c>
      <c r="T113">
        <f t="shared" si="15"/>
        <v>104</v>
      </c>
      <c r="U113">
        <f t="shared" si="16"/>
        <v>83</v>
      </c>
      <c r="V113">
        <f t="shared" si="17"/>
        <v>32</v>
      </c>
      <c r="W113">
        <f t="shared" si="18"/>
        <v>28</v>
      </c>
      <c r="X113">
        <f t="shared" si="19"/>
        <v>122</v>
      </c>
      <c r="Y113">
        <f t="shared" si="20"/>
        <v>35</v>
      </c>
      <c r="Z113">
        <f t="shared" si="20"/>
        <v>143</v>
      </c>
    </row>
    <row r="114" spans="1:26">
      <c r="A114" t="s">
        <v>57</v>
      </c>
      <c r="B114" s="1">
        <v>44336</v>
      </c>
      <c r="C114" s="1">
        <v>43941</v>
      </c>
      <c r="D114">
        <v>172225</v>
      </c>
      <c r="E114">
        <v>279.2</v>
      </c>
      <c r="F114">
        <v>7.6197582571891301E-3</v>
      </c>
      <c r="G114">
        <v>0.46344918400000001</v>
      </c>
      <c r="H114">
        <v>1</v>
      </c>
      <c r="I114">
        <v>8.9003209999999999</v>
      </c>
      <c r="J114">
        <v>0.98641599999999996</v>
      </c>
      <c r="K114">
        <v>8.3483000000000002E-2</v>
      </c>
      <c r="L114">
        <v>1.6750000000000001E-3</v>
      </c>
      <c r="M114">
        <v>19.671531000000002</v>
      </c>
      <c r="N114">
        <v>1.2618039999999999</v>
      </c>
      <c r="P114">
        <f t="shared" si="11"/>
        <v>69</v>
      </c>
      <c r="Q114">
        <f t="shared" si="12"/>
        <v>72</v>
      </c>
      <c r="R114">
        <f t="shared" si="13"/>
        <v>140</v>
      </c>
      <c r="S114">
        <f t="shared" si="14"/>
        <v>136</v>
      </c>
      <c r="T114">
        <f t="shared" si="15"/>
        <v>104</v>
      </c>
      <c r="U114">
        <f t="shared" si="16"/>
        <v>49</v>
      </c>
      <c r="V114">
        <f t="shared" si="17"/>
        <v>136</v>
      </c>
      <c r="W114">
        <f t="shared" si="18"/>
        <v>114</v>
      </c>
      <c r="X114">
        <f t="shared" si="19"/>
        <v>130</v>
      </c>
      <c r="Y114">
        <f t="shared" si="20"/>
        <v>18</v>
      </c>
      <c r="Z114">
        <f t="shared" si="20"/>
        <v>109</v>
      </c>
    </row>
    <row r="115" spans="1:26">
      <c r="A115" t="s">
        <v>57</v>
      </c>
      <c r="B115" s="1">
        <v>44123</v>
      </c>
      <c r="C115" s="1">
        <v>44223</v>
      </c>
      <c r="D115">
        <v>172225</v>
      </c>
      <c r="E115">
        <v>279.2</v>
      </c>
      <c r="F115">
        <v>3.5953827274265299E-2</v>
      </c>
      <c r="G115">
        <v>0.46344918400000001</v>
      </c>
      <c r="H115">
        <v>2</v>
      </c>
      <c r="I115">
        <v>6.3119069999999997</v>
      </c>
      <c r="J115">
        <v>1.885794</v>
      </c>
      <c r="K115">
        <v>0.13558300000000001</v>
      </c>
      <c r="L115">
        <v>0.11242199999999999</v>
      </c>
      <c r="M115">
        <v>4.0979409999999996</v>
      </c>
      <c r="N115">
        <v>1.9300759999999999</v>
      </c>
      <c r="P115">
        <f t="shared" si="11"/>
        <v>69</v>
      </c>
      <c r="Q115">
        <f t="shared" si="12"/>
        <v>72</v>
      </c>
      <c r="R115">
        <f t="shared" si="13"/>
        <v>46</v>
      </c>
      <c r="S115">
        <f t="shared" si="14"/>
        <v>136</v>
      </c>
      <c r="T115">
        <f t="shared" si="15"/>
        <v>50</v>
      </c>
      <c r="U115">
        <f t="shared" si="16"/>
        <v>56</v>
      </c>
      <c r="V115">
        <f t="shared" si="17"/>
        <v>123</v>
      </c>
      <c r="W115">
        <f t="shared" si="18"/>
        <v>104</v>
      </c>
      <c r="X115">
        <f t="shared" si="19"/>
        <v>33</v>
      </c>
      <c r="Y115">
        <f t="shared" si="20"/>
        <v>73</v>
      </c>
      <c r="Z115">
        <f t="shared" si="20"/>
        <v>100</v>
      </c>
    </row>
    <row r="116" spans="1:26">
      <c r="A116" t="s">
        <v>57</v>
      </c>
      <c r="B116" s="1">
        <v>44211</v>
      </c>
      <c r="C116" s="1">
        <v>44311</v>
      </c>
      <c r="D116">
        <v>172225</v>
      </c>
      <c r="E116">
        <v>279.2</v>
      </c>
      <c r="F116">
        <v>3.4685922767508703E-2</v>
      </c>
      <c r="G116">
        <v>0.46344918400000001</v>
      </c>
      <c r="H116">
        <v>3</v>
      </c>
      <c r="I116">
        <v>1.7471909999999999</v>
      </c>
      <c r="J116">
        <v>2.0486230000000001</v>
      </c>
      <c r="K116">
        <v>6.7377000000000006E-2</v>
      </c>
      <c r="L116">
        <v>5.7264000000000002E-2</v>
      </c>
      <c r="M116">
        <v>7.369516</v>
      </c>
      <c r="N116">
        <v>19.229790000000001</v>
      </c>
      <c r="P116">
        <f t="shared" si="11"/>
        <v>69</v>
      </c>
      <c r="Q116">
        <f t="shared" si="12"/>
        <v>72</v>
      </c>
      <c r="R116">
        <f t="shared" si="13"/>
        <v>52</v>
      </c>
      <c r="S116">
        <f t="shared" si="14"/>
        <v>136</v>
      </c>
      <c r="T116">
        <f t="shared" si="15"/>
        <v>17</v>
      </c>
      <c r="U116">
        <f t="shared" si="16"/>
        <v>118</v>
      </c>
      <c r="V116">
        <f t="shared" si="17"/>
        <v>120</v>
      </c>
      <c r="W116">
        <f t="shared" si="18"/>
        <v>122</v>
      </c>
      <c r="X116">
        <f t="shared" si="19"/>
        <v>47</v>
      </c>
      <c r="Y116">
        <f t="shared" si="20"/>
        <v>50</v>
      </c>
      <c r="Z116">
        <f t="shared" si="20"/>
        <v>18</v>
      </c>
    </row>
    <row r="117" spans="1:26">
      <c r="A117" t="s">
        <v>58</v>
      </c>
      <c r="B117" s="1">
        <v>44345</v>
      </c>
      <c r="C117" s="1">
        <v>43950</v>
      </c>
      <c r="D117">
        <v>838897</v>
      </c>
      <c r="E117">
        <v>1655.9</v>
      </c>
      <c r="F117">
        <v>9.2341270779842093E-3</v>
      </c>
      <c r="G117">
        <v>0.36467548300000002</v>
      </c>
      <c r="H117">
        <v>1</v>
      </c>
      <c r="I117">
        <v>0.78407099999999996</v>
      </c>
      <c r="J117">
        <v>4.7701320000000003</v>
      </c>
      <c r="K117">
        <v>2.7739E-2</v>
      </c>
      <c r="L117">
        <v>4.2802E-2</v>
      </c>
      <c r="M117">
        <v>0.93142100000000005</v>
      </c>
      <c r="N117">
        <v>0.505853</v>
      </c>
      <c r="P117">
        <f t="shared" si="11"/>
        <v>9</v>
      </c>
      <c r="Q117">
        <f t="shared" si="12"/>
        <v>13</v>
      </c>
      <c r="R117">
        <f t="shared" si="13"/>
        <v>131</v>
      </c>
      <c r="S117">
        <f t="shared" si="14"/>
        <v>157</v>
      </c>
      <c r="T117">
        <f t="shared" si="15"/>
        <v>104</v>
      </c>
      <c r="U117">
        <f t="shared" si="16"/>
        <v>150</v>
      </c>
      <c r="V117">
        <f t="shared" si="17"/>
        <v>90</v>
      </c>
      <c r="W117">
        <f t="shared" si="18"/>
        <v>150</v>
      </c>
      <c r="X117">
        <f t="shared" si="19"/>
        <v>56</v>
      </c>
      <c r="Y117">
        <f t="shared" si="20"/>
        <v>110</v>
      </c>
      <c r="Z117">
        <f t="shared" si="20"/>
        <v>129</v>
      </c>
    </row>
    <row r="118" spans="1:26">
      <c r="A118" t="s">
        <v>58</v>
      </c>
      <c r="B118" s="1">
        <v>43958</v>
      </c>
      <c r="C118" s="1">
        <v>44058</v>
      </c>
      <c r="D118">
        <v>838897</v>
      </c>
      <c r="E118">
        <v>1655.9</v>
      </c>
      <c r="F118">
        <v>6.0090428803070096E-3</v>
      </c>
      <c r="G118">
        <v>0.36467548300000002</v>
      </c>
      <c r="H118">
        <v>2</v>
      </c>
      <c r="I118">
        <v>0.33664699999999997</v>
      </c>
      <c r="J118">
        <v>13.749594</v>
      </c>
      <c r="K118">
        <v>3.4130000000000001E-2</v>
      </c>
      <c r="L118">
        <v>1.9345999999999999E-2</v>
      </c>
      <c r="M118">
        <v>6.3761640000000002</v>
      </c>
      <c r="N118">
        <v>2.002354</v>
      </c>
      <c r="P118">
        <f t="shared" si="11"/>
        <v>9</v>
      </c>
      <c r="Q118">
        <f t="shared" si="12"/>
        <v>13</v>
      </c>
      <c r="R118">
        <f t="shared" si="13"/>
        <v>146</v>
      </c>
      <c r="S118">
        <f t="shared" si="14"/>
        <v>157</v>
      </c>
      <c r="T118">
        <f t="shared" si="15"/>
        <v>50</v>
      </c>
      <c r="U118">
        <f t="shared" si="16"/>
        <v>160</v>
      </c>
      <c r="V118">
        <f t="shared" si="17"/>
        <v>49</v>
      </c>
      <c r="W118">
        <f t="shared" si="18"/>
        <v>143</v>
      </c>
      <c r="X118">
        <f t="shared" si="19"/>
        <v>78</v>
      </c>
      <c r="Y118">
        <f t="shared" si="20"/>
        <v>57</v>
      </c>
      <c r="Z118">
        <f t="shared" si="20"/>
        <v>99</v>
      </c>
    </row>
    <row r="119" spans="1:26">
      <c r="A119" t="s">
        <v>58</v>
      </c>
      <c r="B119" s="1">
        <v>44124</v>
      </c>
      <c r="C119" s="1">
        <v>44224</v>
      </c>
      <c r="D119">
        <v>838897</v>
      </c>
      <c r="E119">
        <v>1655.9</v>
      </c>
      <c r="F119">
        <v>3.6843455092872797E-2</v>
      </c>
      <c r="G119">
        <v>0.36467548300000002</v>
      </c>
      <c r="H119">
        <v>3</v>
      </c>
      <c r="I119">
        <v>0.112084</v>
      </c>
      <c r="J119">
        <v>14.943899999999999</v>
      </c>
      <c r="K119">
        <v>9.4029999999999999E-3</v>
      </c>
      <c r="L119">
        <v>8.7529999999999997E-2</v>
      </c>
      <c r="M119">
        <v>1.954304</v>
      </c>
      <c r="N119">
        <v>4.2762070000000003</v>
      </c>
      <c r="P119">
        <f t="shared" si="11"/>
        <v>9</v>
      </c>
      <c r="Q119">
        <f t="shared" si="12"/>
        <v>13</v>
      </c>
      <c r="R119">
        <f t="shared" si="13"/>
        <v>45</v>
      </c>
      <c r="S119">
        <f t="shared" si="14"/>
        <v>157</v>
      </c>
      <c r="T119">
        <f t="shared" si="15"/>
        <v>17</v>
      </c>
      <c r="U119">
        <f t="shared" si="16"/>
        <v>168</v>
      </c>
      <c r="V119">
        <f t="shared" si="17"/>
        <v>47</v>
      </c>
      <c r="W119">
        <f t="shared" si="18"/>
        <v>166</v>
      </c>
      <c r="X119">
        <f t="shared" si="19"/>
        <v>38</v>
      </c>
      <c r="Y119">
        <f t="shared" si="20"/>
        <v>94</v>
      </c>
      <c r="Z119">
        <f t="shared" si="20"/>
        <v>69</v>
      </c>
    </row>
    <row r="120" spans="1:26">
      <c r="A120" t="s">
        <v>58</v>
      </c>
      <c r="B120" s="1">
        <v>44220</v>
      </c>
      <c r="C120" s="1">
        <v>44320</v>
      </c>
      <c r="D120">
        <v>838897</v>
      </c>
      <c r="E120">
        <v>1655.9</v>
      </c>
      <c r="F120">
        <v>2.5058027397011299E-2</v>
      </c>
      <c r="G120">
        <v>0.36467548300000002</v>
      </c>
      <c r="H120">
        <v>4</v>
      </c>
      <c r="I120">
        <v>16.860643</v>
      </c>
      <c r="J120">
        <v>6.1166999999999999E-2</v>
      </c>
      <c r="K120">
        <v>5.5229E-2</v>
      </c>
      <c r="L120">
        <v>5.1157000000000001E-2</v>
      </c>
      <c r="M120">
        <v>18.384267000000001</v>
      </c>
      <c r="N120">
        <v>2.8718819999999998</v>
      </c>
      <c r="P120">
        <f t="shared" si="11"/>
        <v>9</v>
      </c>
      <c r="Q120">
        <f t="shared" si="12"/>
        <v>13</v>
      </c>
      <c r="R120">
        <f t="shared" si="13"/>
        <v>102</v>
      </c>
      <c r="S120">
        <f t="shared" si="14"/>
        <v>157</v>
      </c>
      <c r="T120">
        <f t="shared" si="15"/>
        <v>2</v>
      </c>
      <c r="U120">
        <f t="shared" si="16"/>
        <v>20</v>
      </c>
      <c r="V120">
        <f t="shared" si="17"/>
        <v>164</v>
      </c>
      <c r="W120">
        <f t="shared" si="18"/>
        <v>128</v>
      </c>
      <c r="X120">
        <f t="shared" si="19"/>
        <v>52</v>
      </c>
      <c r="Y120">
        <f t="shared" si="20"/>
        <v>21</v>
      </c>
      <c r="Z120">
        <f t="shared" si="20"/>
        <v>90</v>
      </c>
    </row>
    <row r="121" spans="1:26">
      <c r="A121" t="s">
        <v>59</v>
      </c>
      <c r="B121" s="1">
        <v>44102</v>
      </c>
      <c r="C121" s="1">
        <v>44202</v>
      </c>
      <c r="D121">
        <v>18210</v>
      </c>
      <c r="E121">
        <v>140.30000000000001</v>
      </c>
      <c r="F121">
        <v>5.7592797538527897E-2</v>
      </c>
      <c r="G121">
        <v>0.59539339599999996</v>
      </c>
      <c r="H121">
        <v>1</v>
      </c>
      <c r="I121">
        <v>13.591870999999999</v>
      </c>
      <c r="J121">
        <v>8.9758999999999993</v>
      </c>
      <c r="K121">
        <v>0.36895899999999998</v>
      </c>
      <c r="L121">
        <v>2.3826E-2</v>
      </c>
      <c r="M121">
        <v>0.25204799999999999</v>
      </c>
      <c r="N121">
        <v>1.3343579999999999</v>
      </c>
      <c r="P121">
        <f t="shared" si="11"/>
        <v>164</v>
      </c>
      <c r="Q121">
        <f t="shared" si="12"/>
        <v>109</v>
      </c>
      <c r="R121">
        <f t="shared" si="13"/>
        <v>3</v>
      </c>
      <c r="S121">
        <f t="shared" si="14"/>
        <v>97</v>
      </c>
      <c r="T121">
        <f t="shared" si="15"/>
        <v>104</v>
      </c>
      <c r="U121">
        <f t="shared" si="16"/>
        <v>31</v>
      </c>
      <c r="V121">
        <f t="shared" si="17"/>
        <v>69</v>
      </c>
      <c r="W121">
        <f t="shared" si="18"/>
        <v>83</v>
      </c>
      <c r="X121">
        <f t="shared" si="19"/>
        <v>75</v>
      </c>
      <c r="Y121">
        <f t="shared" si="20"/>
        <v>133</v>
      </c>
      <c r="Z121">
        <f t="shared" si="20"/>
        <v>107</v>
      </c>
    </row>
    <row r="122" spans="1:26">
      <c r="A122" t="s">
        <v>59</v>
      </c>
      <c r="B122" s="1">
        <v>44112</v>
      </c>
      <c r="C122" s="1">
        <v>44212</v>
      </c>
      <c r="D122">
        <v>18210</v>
      </c>
      <c r="E122">
        <v>140.30000000000001</v>
      </c>
      <c r="F122">
        <v>6.0904780308584101E-2</v>
      </c>
      <c r="G122">
        <v>0.59539339599999996</v>
      </c>
      <c r="H122">
        <v>2</v>
      </c>
      <c r="I122">
        <v>45.292605000000002</v>
      </c>
      <c r="J122">
        <v>1.286948</v>
      </c>
      <c r="K122">
        <v>0.41209699999999999</v>
      </c>
      <c r="L122">
        <v>8.5722000000000007E-2</v>
      </c>
      <c r="M122">
        <v>4.8189719999999996</v>
      </c>
      <c r="N122">
        <v>43.828118000000003</v>
      </c>
      <c r="P122">
        <f t="shared" si="11"/>
        <v>164</v>
      </c>
      <c r="Q122">
        <f t="shared" si="12"/>
        <v>109</v>
      </c>
      <c r="R122">
        <f t="shared" si="13"/>
        <v>1</v>
      </c>
      <c r="S122">
        <f t="shared" si="14"/>
        <v>97</v>
      </c>
      <c r="T122">
        <f t="shared" si="15"/>
        <v>50</v>
      </c>
      <c r="U122">
        <f t="shared" si="16"/>
        <v>4</v>
      </c>
      <c r="V122">
        <f t="shared" si="17"/>
        <v>132</v>
      </c>
      <c r="W122">
        <f t="shared" si="18"/>
        <v>78</v>
      </c>
      <c r="X122">
        <f t="shared" si="19"/>
        <v>39</v>
      </c>
      <c r="Y122">
        <f t="shared" si="20"/>
        <v>63</v>
      </c>
      <c r="Z122">
        <f t="shared" si="20"/>
        <v>5</v>
      </c>
    </row>
    <row r="123" spans="1:26">
      <c r="A123" t="s">
        <v>60</v>
      </c>
      <c r="B123" s="1">
        <v>44337</v>
      </c>
      <c r="C123" s="1">
        <v>43942</v>
      </c>
      <c r="D123">
        <v>306727</v>
      </c>
      <c r="E123">
        <v>805.4</v>
      </c>
      <c r="F123">
        <v>1.0267649950574999E-2</v>
      </c>
      <c r="G123">
        <v>0.48895238000000002</v>
      </c>
      <c r="H123">
        <v>1</v>
      </c>
      <c r="I123">
        <v>12.98493</v>
      </c>
      <c r="J123">
        <v>0.520339</v>
      </c>
      <c r="K123">
        <v>2.2537000000000001E-2</v>
      </c>
      <c r="L123">
        <v>2.1474069999999998</v>
      </c>
      <c r="M123">
        <v>2.1703039999999998</v>
      </c>
      <c r="N123">
        <v>4.4501299999999997</v>
      </c>
      <c r="P123">
        <f t="shared" si="11"/>
        <v>45</v>
      </c>
      <c r="Q123">
        <f t="shared" si="12"/>
        <v>25</v>
      </c>
      <c r="R123">
        <f t="shared" si="13"/>
        <v>127</v>
      </c>
      <c r="S123">
        <f t="shared" si="14"/>
        <v>122</v>
      </c>
      <c r="T123">
        <f t="shared" si="15"/>
        <v>104</v>
      </c>
      <c r="U123">
        <f t="shared" si="16"/>
        <v>34</v>
      </c>
      <c r="V123">
        <f t="shared" si="17"/>
        <v>143</v>
      </c>
      <c r="W123">
        <f t="shared" si="18"/>
        <v>155</v>
      </c>
      <c r="X123">
        <f t="shared" si="19"/>
        <v>17</v>
      </c>
      <c r="Y123">
        <f t="shared" si="20"/>
        <v>90</v>
      </c>
      <c r="Z123">
        <f t="shared" si="20"/>
        <v>66</v>
      </c>
    </row>
    <row r="124" spans="1:26">
      <c r="A124" t="s">
        <v>60</v>
      </c>
      <c r="B124" s="1">
        <v>43954</v>
      </c>
      <c r="C124" s="1">
        <v>44054</v>
      </c>
      <c r="D124">
        <v>306727</v>
      </c>
      <c r="E124">
        <v>805.4</v>
      </c>
      <c r="F124">
        <v>5.9784424846506899E-3</v>
      </c>
      <c r="G124">
        <v>0.48895238000000002</v>
      </c>
      <c r="H124">
        <v>2</v>
      </c>
      <c r="I124">
        <v>31.399562</v>
      </c>
      <c r="J124">
        <v>0.22528999999999999</v>
      </c>
      <c r="K124">
        <v>2.2173999999999999E-2</v>
      </c>
      <c r="L124">
        <v>16.783529000000001</v>
      </c>
      <c r="M124">
        <v>7.2797520000000002</v>
      </c>
      <c r="N124">
        <v>6.7041370000000002</v>
      </c>
      <c r="P124">
        <f t="shared" si="11"/>
        <v>45</v>
      </c>
      <c r="Q124">
        <f t="shared" si="12"/>
        <v>25</v>
      </c>
      <c r="R124">
        <f t="shared" si="13"/>
        <v>147</v>
      </c>
      <c r="S124">
        <f t="shared" si="14"/>
        <v>122</v>
      </c>
      <c r="T124">
        <f t="shared" si="15"/>
        <v>50</v>
      </c>
      <c r="U124">
        <f t="shared" si="16"/>
        <v>10</v>
      </c>
      <c r="V124">
        <f t="shared" si="17"/>
        <v>155</v>
      </c>
      <c r="W124">
        <f t="shared" si="18"/>
        <v>156</v>
      </c>
      <c r="X124">
        <f t="shared" si="19"/>
        <v>3</v>
      </c>
      <c r="Y124">
        <f t="shared" si="20"/>
        <v>51</v>
      </c>
      <c r="Z124">
        <f t="shared" si="20"/>
        <v>52</v>
      </c>
    </row>
    <row r="125" spans="1:26">
      <c r="A125" t="s">
        <v>60</v>
      </c>
      <c r="B125" s="1">
        <v>44120</v>
      </c>
      <c r="C125" s="1">
        <v>44220</v>
      </c>
      <c r="D125">
        <v>306727</v>
      </c>
      <c r="E125">
        <v>805.4</v>
      </c>
      <c r="F125">
        <v>5.30048042023483E-2</v>
      </c>
      <c r="G125">
        <v>0.48895238000000002</v>
      </c>
      <c r="H125">
        <v>3</v>
      </c>
      <c r="I125">
        <v>36.707101999999999</v>
      </c>
      <c r="J125">
        <v>0.26209199999999999</v>
      </c>
      <c r="K125">
        <v>0.334453</v>
      </c>
      <c r="L125">
        <v>0.113121</v>
      </c>
      <c r="M125">
        <v>6.186299</v>
      </c>
      <c r="N125">
        <v>2.2287189999999999</v>
      </c>
      <c r="P125">
        <f t="shared" si="11"/>
        <v>45</v>
      </c>
      <c r="Q125">
        <f t="shared" si="12"/>
        <v>25</v>
      </c>
      <c r="R125">
        <f t="shared" si="13"/>
        <v>10</v>
      </c>
      <c r="S125">
        <f t="shared" si="14"/>
        <v>122</v>
      </c>
      <c r="T125">
        <f t="shared" si="15"/>
        <v>17</v>
      </c>
      <c r="U125">
        <f t="shared" si="16"/>
        <v>6</v>
      </c>
      <c r="V125">
        <f t="shared" si="17"/>
        <v>152</v>
      </c>
      <c r="W125">
        <f t="shared" si="18"/>
        <v>87</v>
      </c>
      <c r="X125">
        <f t="shared" si="19"/>
        <v>32</v>
      </c>
      <c r="Y125">
        <f t="shared" si="20"/>
        <v>59</v>
      </c>
      <c r="Z125">
        <f t="shared" si="20"/>
        <v>97</v>
      </c>
    </row>
    <row r="126" spans="1:26">
      <c r="A126" t="s">
        <v>60</v>
      </c>
      <c r="B126" s="1">
        <v>44204</v>
      </c>
      <c r="C126" s="1">
        <v>44304</v>
      </c>
      <c r="D126">
        <v>306727</v>
      </c>
      <c r="E126">
        <v>805.4</v>
      </c>
      <c r="F126">
        <v>4.8497353240962299E-2</v>
      </c>
      <c r="G126">
        <v>0.48895238000000002</v>
      </c>
      <c r="H126">
        <v>4</v>
      </c>
      <c r="I126">
        <v>0.85797699999999999</v>
      </c>
      <c r="J126">
        <v>2.128136</v>
      </c>
      <c r="K126">
        <v>4.4484000000000003E-2</v>
      </c>
      <c r="L126">
        <v>2.1575E-2</v>
      </c>
      <c r="M126">
        <v>0.16476399999999999</v>
      </c>
      <c r="N126">
        <v>0.23984800000000001</v>
      </c>
      <c r="P126">
        <f t="shared" si="11"/>
        <v>45</v>
      </c>
      <c r="Q126">
        <f t="shared" si="12"/>
        <v>25</v>
      </c>
      <c r="R126">
        <f t="shared" si="13"/>
        <v>14</v>
      </c>
      <c r="S126">
        <f t="shared" si="14"/>
        <v>122</v>
      </c>
      <c r="T126">
        <f t="shared" si="15"/>
        <v>2</v>
      </c>
      <c r="U126">
        <f t="shared" si="16"/>
        <v>149</v>
      </c>
      <c r="V126">
        <f t="shared" si="17"/>
        <v>116</v>
      </c>
      <c r="W126">
        <f t="shared" si="18"/>
        <v>137</v>
      </c>
      <c r="X126">
        <f t="shared" si="19"/>
        <v>76</v>
      </c>
      <c r="Y126">
        <f t="shared" si="20"/>
        <v>140</v>
      </c>
      <c r="Z126">
        <f t="shared" si="20"/>
        <v>140</v>
      </c>
    </row>
    <row r="127" spans="1:26">
      <c r="A127" t="s">
        <v>61</v>
      </c>
      <c r="B127" s="1">
        <v>44098</v>
      </c>
      <c r="C127" s="1">
        <v>44198</v>
      </c>
      <c r="D127">
        <v>90369</v>
      </c>
      <c r="E127">
        <v>206.2</v>
      </c>
      <c r="F127">
        <v>3.8906652981573198E-2</v>
      </c>
      <c r="G127">
        <v>0.68363811399999996</v>
      </c>
      <c r="H127">
        <v>1</v>
      </c>
      <c r="I127">
        <v>2.5244930000000001</v>
      </c>
      <c r="J127">
        <v>5.7962879999999997</v>
      </c>
      <c r="K127">
        <v>0.36089900000000003</v>
      </c>
      <c r="L127">
        <v>2.6290879999999999</v>
      </c>
      <c r="M127">
        <v>15.129315999999999</v>
      </c>
      <c r="N127">
        <v>20.652208000000002</v>
      </c>
      <c r="P127">
        <f t="shared" si="11"/>
        <v>103</v>
      </c>
      <c r="Q127">
        <f t="shared" si="12"/>
        <v>88</v>
      </c>
      <c r="R127">
        <f t="shared" si="13"/>
        <v>37</v>
      </c>
      <c r="S127">
        <f t="shared" si="14"/>
        <v>49</v>
      </c>
      <c r="T127">
        <f t="shared" si="15"/>
        <v>104</v>
      </c>
      <c r="U127">
        <f t="shared" si="16"/>
        <v>106</v>
      </c>
      <c r="V127">
        <f t="shared" si="17"/>
        <v>85</v>
      </c>
      <c r="W127">
        <f t="shared" si="18"/>
        <v>84</v>
      </c>
      <c r="X127">
        <f t="shared" si="19"/>
        <v>15</v>
      </c>
      <c r="Y127">
        <f t="shared" si="20"/>
        <v>29</v>
      </c>
      <c r="Z127">
        <f t="shared" si="20"/>
        <v>16</v>
      </c>
    </row>
    <row r="128" spans="1:26">
      <c r="A128" t="s">
        <v>61</v>
      </c>
      <c r="B128" s="1">
        <v>44132</v>
      </c>
      <c r="C128" s="1">
        <v>44232</v>
      </c>
      <c r="D128">
        <v>90369</v>
      </c>
      <c r="E128">
        <v>206.2</v>
      </c>
      <c r="F128">
        <v>5.88447441619925E-2</v>
      </c>
      <c r="G128">
        <v>0.68363811399999996</v>
      </c>
      <c r="H128">
        <v>2</v>
      </c>
      <c r="I128">
        <v>2.4773049999999999</v>
      </c>
      <c r="J128">
        <v>2.9878369999999999</v>
      </c>
      <c r="K128">
        <v>5.4709000000000001E-2</v>
      </c>
      <c r="L128">
        <v>0.225499</v>
      </c>
      <c r="M128">
        <v>1.011E-3</v>
      </c>
      <c r="N128">
        <v>0.99961500000000003</v>
      </c>
      <c r="P128">
        <f t="shared" si="11"/>
        <v>103</v>
      </c>
      <c r="Q128">
        <f t="shared" si="12"/>
        <v>88</v>
      </c>
      <c r="R128">
        <f t="shared" si="13"/>
        <v>2</v>
      </c>
      <c r="S128">
        <f t="shared" si="14"/>
        <v>49</v>
      </c>
      <c r="T128">
        <f t="shared" si="15"/>
        <v>50</v>
      </c>
      <c r="U128">
        <f t="shared" si="16"/>
        <v>107</v>
      </c>
      <c r="V128">
        <f t="shared" si="17"/>
        <v>104</v>
      </c>
      <c r="W128">
        <f t="shared" si="18"/>
        <v>129</v>
      </c>
      <c r="X128">
        <f t="shared" si="19"/>
        <v>23</v>
      </c>
      <c r="Y128">
        <f t="shared" si="20"/>
        <v>166</v>
      </c>
      <c r="Z128">
        <f t="shared" si="20"/>
        <v>115</v>
      </c>
    </row>
    <row r="129" spans="1:26">
      <c r="A129" t="s">
        <v>61</v>
      </c>
      <c r="B129" s="1">
        <v>44188</v>
      </c>
      <c r="C129" s="1">
        <v>44288</v>
      </c>
      <c r="D129">
        <v>90369</v>
      </c>
      <c r="E129">
        <v>206.2</v>
      </c>
      <c r="F129">
        <v>4.7280542190124099E-2</v>
      </c>
      <c r="G129">
        <v>0.68363811399999996</v>
      </c>
      <c r="H129">
        <v>3</v>
      </c>
      <c r="I129">
        <v>0.342138</v>
      </c>
      <c r="J129">
        <v>34.622818000000002</v>
      </c>
      <c r="K129">
        <v>1.6895E-2</v>
      </c>
      <c r="L129">
        <v>0.17743500000000001</v>
      </c>
      <c r="M129">
        <v>7.1299999999999998E-4</v>
      </c>
      <c r="N129">
        <v>0.95235300000000001</v>
      </c>
      <c r="P129">
        <f t="shared" si="11"/>
        <v>103</v>
      </c>
      <c r="Q129">
        <f t="shared" si="12"/>
        <v>88</v>
      </c>
      <c r="R129">
        <f t="shared" si="13"/>
        <v>18</v>
      </c>
      <c r="S129">
        <f t="shared" si="14"/>
        <v>49</v>
      </c>
      <c r="T129">
        <f t="shared" si="15"/>
        <v>17</v>
      </c>
      <c r="U129">
        <f t="shared" si="16"/>
        <v>159</v>
      </c>
      <c r="V129">
        <f t="shared" si="17"/>
        <v>20</v>
      </c>
      <c r="W129">
        <f t="shared" si="18"/>
        <v>162</v>
      </c>
      <c r="X129">
        <f t="shared" si="19"/>
        <v>26</v>
      </c>
      <c r="Y129">
        <f t="shared" si="20"/>
        <v>168</v>
      </c>
      <c r="Z129">
        <f t="shared" si="20"/>
        <v>117</v>
      </c>
    </row>
    <row r="130" spans="1:26">
      <c r="A130" t="s">
        <v>62</v>
      </c>
      <c r="B130" s="1">
        <v>44077</v>
      </c>
      <c r="C130" s="1">
        <v>44177</v>
      </c>
      <c r="D130">
        <v>46508</v>
      </c>
      <c r="E130">
        <v>83.4</v>
      </c>
      <c r="F130">
        <v>1.6759799054584301E-2</v>
      </c>
      <c r="G130">
        <v>0.74396637799999998</v>
      </c>
      <c r="H130">
        <v>1</v>
      </c>
      <c r="I130">
        <v>10.390753</v>
      </c>
      <c r="J130">
        <v>55.374606999999997</v>
      </c>
      <c r="K130">
        <v>14.513576</v>
      </c>
      <c r="L130">
        <v>1.042E-3</v>
      </c>
      <c r="M130">
        <v>1.073283</v>
      </c>
      <c r="N130">
        <v>0.78836499999999998</v>
      </c>
      <c r="P130">
        <f t="shared" si="11"/>
        <v>136</v>
      </c>
      <c r="Q130">
        <f t="shared" si="12"/>
        <v>132</v>
      </c>
      <c r="R130">
        <f t="shared" si="13"/>
        <v>119</v>
      </c>
      <c r="S130">
        <f t="shared" si="14"/>
        <v>17</v>
      </c>
      <c r="T130">
        <f t="shared" si="15"/>
        <v>104</v>
      </c>
      <c r="U130">
        <f t="shared" si="16"/>
        <v>44</v>
      </c>
      <c r="V130">
        <f t="shared" si="17"/>
        <v>9</v>
      </c>
      <c r="W130">
        <f t="shared" si="18"/>
        <v>5</v>
      </c>
      <c r="X130">
        <f t="shared" si="19"/>
        <v>140</v>
      </c>
      <c r="Y130">
        <f t="shared" si="20"/>
        <v>106</v>
      </c>
      <c r="Z130">
        <f t="shared" si="20"/>
        <v>122</v>
      </c>
    </row>
    <row r="131" spans="1:26">
      <c r="A131" t="s">
        <v>62</v>
      </c>
      <c r="B131" s="1">
        <v>44187</v>
      </c>
      <c r="C131" s="1">
        <v>44287</v>
      </c>
      <c r="D131">
        <v>46508</v>
      </c>
      <c r="E131">
        <v>83.4</v>
      </c>
      <c r="F131">
        <v>3.8749413265354499E-2</v>
      </c>
      <c r="G131">
        <v>0.74396637799999998</v>
      </c>
      <c r="H131">
        <v>2</v>
      </c>
      <c r="I131">
        <v>2.6010439999999999</v>
      </c>
      <c r="J131">
        <v>3.3059599999999998</v>
      </c>
      <c r="K131">
        <v>1.2999999999999999E-2</v>
      </c>
      <c r="L131">
        <v>0.478466</v>
      </c>
      <c r="M131">
        <v>2.2394000000000001E-2</v>
      </c>
      <c r="N131">
        <v>1.1327E-2</v>
      </c>
      <c r="P131">
        <f t="shared" ref="P131:P169" si="21">_xlfn.RANK.EQ(D131, D$2:D$169)</f>
        <v>136</v>
      </c>
      <c r="Q131">
        <f t="shared" si="12"/>
        <v>132</v>
      </c>
      <c r="R131">
        <f t="shared" si="13"/>
        <v>38</v>
      </c>
      <c r="S131">
        <f t="shared" si="14"/>
        <v>17</v>
      </c>
      <c r="T131">
        <f t="shared" si="15"/>
        <v>50</v>
      </c>
      <c r="U131">
        <f t="shared" si="16"/>
        <v>105</v>
      </c>
      <c r="V131">
        <f t="shared" si="17"/>
        <v>100</v>
      </c>
      <c r="W131">
        <f t="shared" si="18"/>
        <v>164</v>
      </c>
      <c r="X131">
        <f t="shared" si="19"/>
        <v>19</v>
      </c>
      <c r="Y131">
        <f t="shared" si="20"/>
        <v>157</v>
      </c>
      <c r="Z131">
        <f t="shared" si="20"/>
        <v>157</v>
      </c>
    </row>
    <row r="132" spans="1:26">
      <c r="A132" t="s">
        <v>63</v>
      </c>
      <c r="B132" s="1">
        <v>43866</v>
      </c>
      <c r="C132" s="1">
        <v>43966</v>
      </c>
      <c r="D132">
        <v>1585010</v>
      </c>
      <c r="E132">
        <v>11379.5</v>
      </c>
      <c r="F132">
        <v>1.3028809439385501E-2</v>
      </c>
      <c r="G132">
        <v>0.18272828199999999</v>
      </c>
      <c r="H132">
        <v>1</v>
      </c>
      <c r="I132">
        <v>2.8341419999999999</v>
      </c>
      <c r="J132">
        <v>1.0197750000000001</v>
      </c>
      <c r="K132">
        <v>0.161102</v>
      </c>
      <c r="L132">
        <v>1.137961</v>
      </c>
      <c r="M132">
        <v>13.675478</v>
      </c>
      <c r="N132">
        <v>9.2752099999999995</v>
      </c>
      <c r="P132">
        <f t="shared" si="21"/>
        <v>1</v>
      </c>
      <c r="Q132">
        <f t="shared" si="12"/>
        <v>1</v>
      </c>
      <c r="R132">
        <f t="shared" si="13"/>
        <v>124</v>
      </c>
      <c r="S132">
        <f t="shared" si="14"/>
        <v>165</v>
      </c>
      <c r="T132">
        <f t="shared" si="15"/>
        <v>104</v>
      </c>
      <c r="U132">
        <f t="shared" si="16"/>
        <v>102</v>
      </c>
      <c r="V132">
        <f t="shared" si="17"/>
        <v>135</v>
      </c>
      <c r="W132">
        <f t="shared" si="18"/>
        <v>101</v>
      </c>
      <c r="X132">
        <f t="shared" si="19"/>
        <v>18</v>
      </c>
      <c r="Y132">
        <f t="shared" si="20"/>
        <v>31</v>
      </c>
      <c r="Z132">
        <f t="shared" si="20"/>
        <v>38</v>
      </c>
    </row>
    <row r="133" spans="1:26">
      <c r="A133" t="s">
        <v>63</v>
      </c>
      <c r="B133" s="1">
        <v>43951</v>
      </c>
      <c r="C133" s="1">
        <v>44051</v>
      </c>
      <c r="D133">
        <v>1585010</v>
      </c>
      <c r="E133">
        <v>11379.5</v>
      </c>
      <c r="F133">
        <v>1.11360271512401E-2</v>
      </c>
      <c r="G133">
        <v>0.18272828199999999</v>
      </c>
      <c r="H133">
        <v>2</v>
      </c>
      <c r="I133">
        <v>22.891781000000002</v>
      </c>
      <c r="J133">
        <v>4.1292000000000002E-2</v>
      </c>
      <c r="K133">
        <v>3.2826000000000001E-2</v>
      </c>
      <c r="L133">
        <v>5.3341190000000003</v>
      </c>
      <c r="M133">
        <v>23.226101</v>
      </c>
      <c r="N133">
        <v>3.3361320000000001</v>
      </c>
      <c r="P133">
        <f t="shared" si="21"/>
        <v>1</v>
      </c>
      <c r="Q133">
        <f t="shared" si="12"/>
        <v>1</v>
      </c>
      <c r="R133">
        <f t="shared" si="13"/>
        <v>126</v>
      </c>
      <c r="S133">
        <f t="shared" si="14"/>
        <v>165</v>
      </c>
      <c r="T133">
        <f t="shared" si="15"/>
        <v>50</v>
      </c>
      <c r="U133">
        <f t="shared" si="16"/>
        <v>12</v>
      </c>
      <c r="V133">
        <f t="shared" si="17"/>
        <v>166</v>
      </c>
      <c r="W133">
        <f t="shared" si="18"/>
        <v>145</v>
      </c>
      <c r="X133">
        <f t="shared" si="19"/>
        <v>11</v>
      </c>
      <c r="Y133">
        <f t="shared" si="20"/>
        <v>12</v>
      </c>
      <c r="Z133">
        <f t="shared" si="20"/>
        <v>83</v>
      </c>
    </row>
    <row r="134" spans="1:26">
      <c r="A134" t="s">
        <v>63</v>
      </c>
      <c r="B134" s="1">
        <v>44091</v>
      </c>
      <c r="C134" s="1">
        <v>44191</v>
      </c>
      <c r="D134">
        <v>1585010</v>
      </c>
      <c r="E134">
        <v>11379.5</v>
      </c>
      <c r="F134">
        <v>3.2860060234904301E-2</v>
      </c>
      <c r="G134">
        <v>0.18272828199999999</v>
      </c>
      <c r="H134">
        <v>3</v>
      </c>
      <c r="I134">
        <v>12.1554</v>
      </c>
      <c r="J134">
        <v>0.138739</v>
      </c>
      <c r="K134">
        <v>0.28414699999999998</v>
      </c>
      <c r="L134">
        <v>6.0042070000000001</v>
      </c>
      <c r="M134">
        <v>39.532440000000001</v>
      </c>
      <c r="N134">
        <v>7.8662219999999996</v>
      </c>
      <c r="P134">
        <f t="shared" si="21"/>
        <v>1</v>
      </c>
      <c r="Q134">
        <f t="shared" si="12"/>
        <v>1</v>
      </c>
      <c r="R134">
        <f t="shared" si="13"/>
        <v>60</v>
      </c>
      <c r="S134">
        <f t="shared" si="14"/>
        <v>165</v>
      </c>
      <c r="T134">
        <f t="shared" si="15"/>
        <v>17</v>
      </c>
      <c r="U134">
        <f t="shared" si="16"/>
        <v>39</v>
      </c>
      <c r="V134">
        <f t="shared" si="17"/>
        <v>159</v>
      </c>
      <c r="W134">
        <f t="shared" si="18"/>
        <v>92</v>
      </c>
      <c r="X134">
        <f t="shared" si="19"/>
        <v>8</v>
      </c>
      <c r="Y134">
        <f t="shared" si="20"/>
        <v>3</v>
      </c>
      <c r="Z134">
        <f t="shared" si="20"/>
        <v>45</v>
      </c>
    </row>
    <row r="135" spans="1:26">
      <c r="A135" t="s">
        <v>63</v>
      </c>
      <c r="B135" s="1">
        <v>44210</v>
      </c>
      <c r="C135" s="1">
        <v>44310</v>
      </c>
      <c r="D135">
        <v>1585010</v>
      </c>
      <c r="E135">
        <v>11379.5</v>
      </c>
      <c r="F135">
        <v>2.7004276659190699E-2</v>
      </c>
      <c r="G135">
        <v>0.18272828199999999</v>
      </c>
      <c r="H135">
        <v>4</v>
      </c>
      <c r="I135">
        <v>1.5846530000000001</v>
      </c>
      <c r="J135">
        <v>0.35839100000000002</v>
      </c>
      <c r="K135">
        <v>6.8357000000000001E-2</v>
      </c>
      <c r="L135">
        <v>3.3050999999999997E-2</v>
      </c>
      <c r="M135">
        <v>22.464219</v>
      </c>
      <c r="N135">
        <v>18.143737000000002</v>
      </c>
      <c r="P135">
        <f t="shared" si="21"/>
        <v>1</v>
      </c>
      <c r="Q135">
        <f t="shared" si="12"/>
        <v>1</v>
      </c>
      <c r="R135">
        <f t="shared" si="13"/>
        <v>96</v>
      </c>
      <c r="S135">
        <f t="shared" si="14"/>
        <v>165</v>
      </c>
      <c r="T135">
        <f t="shared" si="15"/>
        <v>2</v>
      </c>
      <c r="U135">
        <f t="shared" si="16"/>
        <v>125</v>
      </c>
      <c r="V135">
        <f t="shared" si="17"/>
        <v>148</v>
      </c>
      <c r="W135">
        <f t="shared" si="18"/>
        <v>121</v>
      </c>
      <c r="X135">
        <f t="shared" si="19"/>
        <v>62</v>
      </c>
      <c r="Y135">
        <f t="shared" si="20"/>
        <v>13</v>
      </c>
      <c r="Z135">
        <f t="shared" si="20"/>
        <v>22</v>
      </c>
    </row>
    <row r="136" spans="1:26">
      <c r="A136" t="s">
        <v>64</v>
      </c>
      <c r="B136" s="1">
        <v>44343</v>
      </c>
      <c r="C136" s="1">
        <v>43948</v>
      </c>
      <c r="D136">
        <v>55867</v>
      </c>
      <c r="E136">
        <v>105.3</v>
      </c>
      <c r="F136">
        <v>1.01345309629412E-2</v>
      </c>
      <c r="G136">
        <v>0.58979458699999998</v>
      </c>
      <c r="H136">
        <v>1</v>
      </c>
      <c r="I136">
        <v>1.431897</v>
      </c>
      <c r="J136">
        <v>22.729616</v>
      </c>
      <c r="K136">
        <v>8.6280000000000003E-3</v>
      </c>
      <c r="L136">
        <v>0.31142300000000001</v>
      </c>
      <c r="M136">
        <v>3.0730000000000002E-3</v>
      </c>
      <c r="N136">
        <v>9.6953999999999999E-2</v>
      </c>
      <c r="P136">
        <f t="shared" si="21"/>
        <v>127</v>
      </c>
      <c r="Q136">
        <f t="shared" si="12"/>
        <v>126</v>
      </c>
      <c r="R136">
        <f t="shared" si="13"/>
        <v>128</v>
      </c>
      <c r="S136">
        <f t="shared" si="14"/>
        <v>99</v>
      </c>
      <c r="T136">
        <f t="shared" si="15"/>
        <v>104</v>
      </c>
      <c r="U136">
        <f t="shared" si="16"/>
        <v>131</v>
      </c>
      <c r="V136">
        <f t="shared" si="17"/>
        <v>37</v>
      </c>
      <c r="W136">
        <f t="shared" si="18"/>
        <v>167</v>
      </c>
      <c r="X136">
        <f t="shared" si="19"/>
        <v>21</v>
      </c>
      <c r="Y136">
        <f t="shared" si="20"/>
        <v>163</v>
      </c>
      <c r="Z136">
        <f t="shared" si="20"/>
        <v>148</v>
      </c>
    </row>
    <row r="137" spans="1:26">
      <c r="A137" t="s">
        <v>64</v>
      </c>
      <c r="B137" s="1">
        <v>44120</v>
      </c>
      <c r="C137" s="1">
        <v>44220</v>
      </c>
      <c r="D137">
        <v>55867</v>
      </c>
      <c r="E137">
        <v>105.3</v>
      </c>
      <c r="F137">
        <v>2.3938208596159999E-2</v>
      </c>
      <c r="G137">
        <v>0.58979458699999998</v>
      </c>
      <c r="H137">
        <v>2</v>
      </c>
      <c r="I137">
        <v>9.0111480000000004</v>
      </c>
      <c r="J137">
        <v>13.894015</v>
      </c>
      <c r="K137">
        <v>0.42319000000000001</v>
      </c>
      <c r="L137">
        <v>2.699E-2</v>
      </c>
      <c r="M137">
        <v>2.538233</v>
      </c>
      <c r="N137">
        <v>4.3899999999999999E-4</v>
      </c>
      <c r="P137">
        <f t="shared" si="21"/>
        <v>127</v>
      </c>
      <c r="Q137">
        <f t="shared" si="12"/>
        <v>126</v>
      </c>
      <c r="R137">
        <f t="shared" si="13"/>
        <v>106</v>
      </c>
      <c r="S137">
        <f t="shared" si="14"/>
        <v>99</v>
      </c>
      <c r="T137">
        <f t="shared" si="15"/>
        <v>50</v>
      </c>
      <c r="U137">
        <f t="shared" si="16"/>
        <v>47</v>
      </c>
      <c r="V137">
        <f t="shared" si="17"/>
        <v>48</v>
      </c>
      <c r="W137">
        <f t="shared" si="18"/>
        <v>75</v>
      </c>
      <c r="X137">
        <f t="shared" si="19"/>
        <v>70</v>
      </c>
      <c r="Y137">
        <f t="shared" si="20"/>
        <v>81</v>
      </c>
      <c r="Z137">
        <f t="shared" si="20"/>
        <v>162</v>
      </c>
    </row>
    <row r="138" spans="1:26">
      <c r="A138" t="s">
        <v>64</v>
      </c>
      <c r="B138" s="1">
        <v>44197</v>
      </c>
      <c r="C138" s="1">
        <v>44297</v>
      </c>
      <c r="D138">
        <v>55867</v>
      </c>
      <c r="E138">
        <v>105.3</v>
      </c>
      <c r="F138">
        <v>3.3897789775841E-2</v>
      </c>
      <c r="G138">
        <v>0.58979458699999998</v>
      </c>
      <c r="H138">
        <v>3</v>
      </c>
      <c r="I138">
        <v>3.5409060000000001</v>
      </c>
      <c r="J138">
        <v>3.2255549999999999</v>
      </c>
      <c r="K138">
        <v>5.1380000000000002E-2</v>
      </c>
      <c r="L138">
        <v>1.8778E-2</v>
      </c>
      <c r="M138">
        <v>1.2640130000000001</v>
      </c>
      <c r="N138">
        <v>1.624679</v>
      </c>
      <c r="P138">
        <f t="shared" si="21"/>
        <v>127</v>
      </c>
      <c r="Q138">
        <f t="shared" si="12"/>
        <v>126</v>
      </c>
      <c r="R138">
        <f t="shared" si="13"/>
        <v>54</v>
      </c>
      <c r="S138">
        <f t="shared" si="14"/>
        <v>99</v>
      </c>
      <c r="T138">
        <f t="shared" si="15"/>
        <v>17</v>
      </c>
      <c r="U138">
        <f t="shared" si="16"/>
        <v>87</v>
      </c>
      <c r="V138">
        <f t="shared" si="17"/>
        <v>101</v>
      </c>
      <c r="W138">
        <f t="shared" si="18"/>
        <v>132</v>
      </c>
      <c r="X138">
        <f t="shared" si="19"/>
        <v>80</v>
      </c>
      <c r="Y138">
        <f t="shared" si="20"/>
        <v>104</v>
      </c>
      <c r="Z138">
        <f t="shared" si="20"/>
        <v>104</v>
      </c>
    </row>
    <row r="139" spans="1:26">
      <c r="A139" t="s">
        <v>65</v>
      </c>
      <c r="B139" s="1">
        <v>44075</v>
      </c>
      <c r="C139" s="1">
        <v>44175</v>
      </c>
      <c r="D139">
        <v>16332</v>
      </c>
      <c r="E139">
        <v>16.100000000000001</v>
      </c>
      <c r="F139">
        <v>2.5341600556557101E-2</v>
      </c>
      <c r="G139">
        <v>0.79957308199999999</v>
      </c>
      <c r="H139">
        <v>1</v>
      </c>
      <c r="I139">
        <v>19.614371999999999</v>
      </c>
      <c r="J139">
        <v>29.490431000000001</v>
      </c>
      <c r="K139">
        <v>6.8578140000000003</v>
      </c>
      <c r="L139">
        <v>1.4120000000000001E-3</v>
      </c>
      <c r="M139">
        <v>2.2402440000000001</v>
      </c>
      <c r="N139">
        <v>1.7323000000000002E-2</v>
      </c>
      <c r="P139">
        <f t="shared" si="21"/>
        <v>166</v>
      </c>
      <c r="Q139">
        <f t="shared" si="12"/>
        <v>168</v>
      </c>
      <c r="R139">
        <f t="shared" si="13"/>
        <v>100</v>
      </c>
      <c r="S139">
        <f t="shared" si="14"/>
        <v>5</v>
      </c>
      <c r="T139">
        <f t="shared" si="15"/>
        <v>104</v>
      </c>
      <c r="U139">
        <f t="shared" si="16"/>
        <v>16</v>
      </c>
      <c r="V139">
        <f t="shared" si="17"/>
        <v>27</v>
      </c>
      <c r="W139">
        <f t="shared" si="18"/>
        <v>10</v>
      </c>
      <c r="X139">
        <f t="shared" si="19"/>
        <v>135</v>
      </c>
      <c r="Y139">
        <f t="shared" si="20"/>
        <v>88</v>
      </c>
      <c r="Z139">
        <f t="shared" si="20"/>
        <v>156</v>
      </c>
    </row>
    <row r="140" spans="1:26">
      <c r="A140" t="s">
        <v>66</v>
      </c>
      <c r="B140" s="1">
        <v>44330</v>
      </c>
      <c r="C140" s="1">
        <v>43935</v>
      </c>
      <c r="D140">
        <v>140447</v>
      </c>
      <c r="E140">
        <v>190.4</v>
      </c>
      <c r="F140">
        <v>5.1219509833349101E-3</v>
      </c>
      <c r="G140">
        <v>0.69060575199999996</v>
      </c>
      <c r="H140">
        <v>1</v>
      </c>
      <c r="I140">
        <v>1.2292829999999999</v>
      </c>
      <c r="J140">
        <v>36.826796999999999</v>
      </c>
      <c r="K140">
        <v>2.7536999999999999E-2</v>
      </c>
      <c r="L140">
        <v>2.2357840000000002</v>
      </c>
      <c r="M140">
        <v>1.004E-2</v>
      </c>
      <c r="N140">
        <v>2.4246400000000001</v>
      </c>
      <c r="P140">
        <f t="shared" si="21"/>
        <v>87</v>
      </c>
      <c r="Q140">
        <f t="shared" si="12"/>
        <v>96</v>
      </c>
      <c r="R140">
        <f t="shared" si="13"/>
        <v>152</v>
      </c>
      <c r="S140">
        <f t="shared" si="14"/>
        <v>45</v>
      </c>
      <c r="T140">
        <f t="shared" si="15"/>
        <v>104</v>
      </c>
      <c r="U140">
        <f t="shared" si="16"/>
        <v>135</v>
      </c>
      <c r="V140">
        <f t="shared" si="17"/>
        <v>17</v>
      </c>
      <c r="W140">
        <f t="shared" si="18"/>
        <v>151</v>
      </c>
      <c r="X140">
        <f t="shared" si="19"/>
        <v>16</v>
      </c>
      <c r="Y140">
        <f t="shared" si="20"/>
        <v>162</v>
      </c>
      <c r="Z140">
        <f t="shared" si="20"/>
        <v>93</v>
      </c>
    </row>
    <row r="141" spans="1:26">
      <c r="A141" t="s">
        <v>66</v>
      </c>
      <c r="B141" s="1">
        <v>44107</v>
      </c>
      <c r="C141" s="1">
        <v>44207</v>
      </c>
      <c r="D141">
        <v>140447</v>
      </c>
      <c r="E141">
        <v>190.4</v>
      </c>
      <c r="F141">
        <v>5.5844902917721602E-2</v>
      </c>
      <c r="G141">
        <v>0.69060575199999996</v>
      </c>
      <c r="H141">
        <v>2</v>
      </c>
      <c r="I141">
        <v>11.963312999999999</v>
      </c>
      <c r="J141">
        <v>0.64127100000000004</v>
      </c>
      <c r="K141">
        <v>0.415657</v>
      </c>
      <c r="L141">
        <v>6.7669999999999996E-3</v>
      </c>
      <c r="M141">
        <v>8.6135000000000003E-2</v>
      </c>
      <c r="N141">
        <v>30.221235</v>
      </c>
      <c r="P141">
        <f t="shared" si="21"/>
        <v>87</v>
      </c>
      <c r="Q141">
        <f t="shared" si="12"/>
        <v>96</v>
      </c>
      <c r="R141">
        <f t="shared" si="13"/>
        <v>7</v>
      </c>
      <c r="S141">
        <f t="shared" si="14"/>
        <v>45</v>
      </c>
      <c r="T141">
        <f t="shared" si="15"/>
        <v>50</v>
      </c>
      <c r="U141">
        <f t="shared" si="16"/>
        <v>40</v>
      </c>
      <c r="V141">
        <f t="shared" si="17"/>
        <v>142</v>
      </c>
      <c r="W141">
        <f t="shared" si="18"/>
        <v>77</v>
      </c>
      <c r="X141">
        <f t="shared" si="19"/>
        <v>96</v>
      </c>
      <c r="Y141">
        <f t="shared" si="20"/>
        <v>146</v>
      </c>
      <c r="Z141">
        <f t="shared" si="20"/>
        <v>8</v>
      </c>
    </row>
    <row r="142" spans="1:26">
      <c r="A142" t="s">
        <v>66</v>
      </c>
      <c r="B142" s="1">
        <v>44194</v>
      </c>
      <c r="C142" s="1">
        <v>44294</v>
      </c>
      <c r="D142">
        <v>140447</v>
      </c>
      <c r="E142">
        <v>190.4</v>
      </c>
      <c r="F142">
        <v>3.3311357577925998E-2</v>
      </c>
      <c r="G142">
        <v>0.69060575199999996</v>
      </c>
      <c r="H142">
        <v>3</v>
      </c>
      <c r="I142">
        <v>0.52334099999999995</v>
      </c>
      <c r="J142">
        <v>5.300497</v>
      </c>
      <c r="K142">
        <v>1.4977720000000001</v>
      </c>
      <c r="L142">
        <v>1.6899999999999999E-4</v>
      </c>
      <c r="M142">
        <v>4.5398350000000001</v>
      </c>
      <c r="N142">
        <v>3.432471</v>
      </c>
      <c r="P142">
        <f t="shared" si="21"/>
        <v>87</v>
      </c>
      <c r="Q142">
        <f t="shared" si="12"/>
        <v>96</v>
      </c>
      <c r="R142">
        <f t="shared" si="13"/>
        <v>56</v>
      </c>
      <c r="S142">
        <f t="shared" si="14"/>
        <v>45</v>
      </c>
      <c r="T142">
        <f t="shared" si="15"/>
        <v>17</v>
      </c>
      <c r="U142">
        <f t="shared" si="16"/>
        <v>154</v>
      </c>
      <c r="V142">
        <f t="shared" si="17"/>
        <v>87</v>
      </c>
      <c r="W142">
        <f t="shared" si="18"/>
        <v>54</v>
      </c>
      <c r="X142">
        <f t="shared" si="19"/>
        <v>163</v>
      </c>
      <c r="Y142">
        <f t="shared" si="20"/>
        <v>67</v>
      </c>
      <c r="Z142">
        <f t="shared" si="20"/>
        <v>79</v>
      </c>
    </row>
    <row r="143" spans="1:26">
      <c r="A143" t="s">
        <v>67</v>
      </c>
      <c r="B143" s="1">
        <v>44007</v>
      </c>
      <c r="C143" s="1">
        <v>44107</v>
      </c>
      <c r="D143">
        <v>40080</v>
      </c>
      <c r="E143">
        <v>120.8</v>
      </c>
      <c r="F143">
        <v>7.7576930950663302E-3</v>
      </c>
      <c r="G143">
        <v>0.72926893599999998</v>
      </c>
      <c r="H143">
        <v>1</v>
      </c>
      <c r="I143">
        <v>16.137143999999999</v>
      </c>
      <c r="J143">
        <v>18.277913000000002</v>
      </c>
      <c r="K143">
        <v>5.7469039999999998</v>
      </c>
      <c r="L143">
        <v>1.872E-3</v>
      </c>
      <c r="M143">
        <v>11.863398</v>
      </c>
      <c r="N143">
        <v>12.79588</v>
      </c>
      <c r="P143">
        <f t="shared" si="21"/>
        <v>147</v>
      </c>
      <c r="Q143">
        <f t="shared" si="12"/>
        <v>118</v>
      </c>
      <c r="R143">
        <f t="shared" si="13"/>
        <v>138</v>
      </c>
      <c r="S143">
        <f t="shared" si="14"/>
        <v>21</v>
      </c>
      <c r="T143">
        <f t="shared" si="15"/>
        <v>104</v>
      </c>
      <c r="U143">
        <f t="shared" si="16"/>
        <v>23</v>
      </c>
      <c r="V143">
        <f t="shared" si="17"/>
        <v>43</v>
      </c>
      <c r="W143">
        <f t="shared" si="18"/>
        <v>13</v>
      </c>
      <c r="X143">
        <f t="shared" si="19"/>
        <v>129</v>
      </c>
      <c r="Y143">
        <f t="shared" si="20"/>
        <v>37</v>
      </c>
      <c r="Z143">
        <f t="shared" si="20"/>
        <v>29</v>
      </c>
    </row>
    <row r="144" spans="1:26">
      <c r="A144" t="s">
        <v>67</v>
      </c>
      <c r="B144" s="1">
        <v>44082</v>
      </c>
      <c r="C144" s="1">
        <v>44182</v>
      </c>
      <c r="D144">
        <v>40080</v>
      </c>
      <c r="E144">
        <v>120.8</v>
      </c>
      <c r="F144">
        <v>3.0642243875503999E-2</v>
      </c>
      <c r="G144">
        <v>0.72926893599999998</v>
      </c>
      <c r="H144">
        <v>2</v>
      </c>
      <c r="I144">
        <v>5.8159609999999997</v>
      </c>
      <c r="J144">
        <v>10.566433999999999</v>
      </c>
      <c r="K144">
        <v>2.2836150000000002</v>
      </c>
      <c r="L144">
        <v>1.2780000000000001E-3</v>
      </c>
      <c r="M144">
        <v>0.39743699999999998</v>
      </c>
      <c r="N144">
        <v>1.665E-3</v>
      </c>
      <c r="P144">
        <f t="shared" si="21"/>
        <v>147</v>
      </c>
      <c r="Q144">
        <f t="shared" si="12"/>
        <v>118</v>
      </c>
      <c r="R144">
        <f t="shared" si="13"/>
        <v>72</v>
      </c>
      <c r="S144">
        <f t="shared" si="14"/>
        <v>21</v>
      </c>
      <c r="T144">
        <f t="shared" si="15"/>
        <v>50</v>
      </c>
      <c r="U144">
        <f t="shared" si="16"/>
        <v>64</v>
      </c>
      <c r="V144">
        <f t="shared" si="17"/>
        <v>62</v>
      </c>
      <c r="W144">
        <f t="shared" si="18"/>
        <v>39</v>
      </c>
      <c r="X144">
        <f t="shared" si="19"/>
        <v>137</v>
      </c>
      <c r="Y144">
        <f t="shared" si="20"/>
        <v>128</v>
      </c>
      <c r="Z144">
        <f t="shared" si="20"/>
        <v>161</v>
      </c>
    </row>
    <row r="145" spans="1:26">
      <c r="A145" t="s">
        <v>67</v>
      </c>
      <c r="B145" s="1">
        <v>44132</v>
      </c>
      <c r="C145" s="1">
        <v>44232</v>
      </c>
      <c r="D145">
        <v>40080</v>
      </c>
      <c r="E145">
        <v>120.8</v>
      </c>
      <c r="F145">
        <v>5.0809960096925899E-2</v>
      </c>
      <c r="G145">
        <v>0.72926893599999998</v>
      </c>
      <c r="H145">
        <v>3</v>
      </c>
      <c r="I145">
        <v>5.1987009999999998</v>
      </c>
      <c r="J145">
        <v>2.890444</v>
      </c>
      <c r="K145">
        <v>4.2561000000000002E-2</v>
      </c>
      <c r="L145">
        <v>0.16076499999999999</v>
      </c>
      <c r="M145">
        <v>0.69921999999999995</v>
      </c>
      <c r="N145">
        <v>0.40104600000000001</v>
      </c>
      <c r="P145">
        <f t="shared" si="21"/>
        <v>147</v>
      </c>
      <c r="Q145">
        <f t="shared" si="12"/>
        <v>118</v>
      </c>
      <c r="R145">
        <f t="shared" si="13"/>
        <v>12</v>
      </c>
      <c r="S145">
        <f t="shared" si="14"/>
        <v>21</v>
      </c>
      <c r="T145">
        <f t="shared" si="15"/>
        <v>17</v>
      </c>
      <c r="U145">
        <f t="shared" si="16"/>
        <v>68</v>
      </c>
      <c r="V145">
        <f t="shared" si="17"/>
        <v>108</v>
      </c>
      <c r="W145">
        <f t="shared" si="18"/>
        <v>138</v>
      </c>
      <c r="X145">
        <f t="shared" si="19"/>
        <v>27</v>
      </c>
      <c r="Y145">
        <f t="shared" si="20"/>
        <v>114</v>
      </c>
      <c r="Z145">
        <f t="shared" si="20"/>
        <v>134</v>
      </c>
    </row>
    <row r="146" spans="1:26">
      <c r="A146" t="s">
        <v>68</v>
      </c>
      <c r="B146" s="1">
        <v>44082</v>
      </c>
      <c r="C146" s="1">
        <v>44182</v>
      </c>
      <c r="D146">
        <v>72597</v>
      </c>
      <c r="E146">
        <v>72.400000000000006</v>
      </c>
      <c r="F146">
        <v>4.4271376586221003E-2</v>
      </c>
      <c r="G146">
        <v>0.77582121599999998</v>
      </c>
      <c r="H146">
        <v>1</v>
      </c>
      <c r="I146">
        <v>3.379489</v>
      </c>
      <c r="J146">
        <v>13.490508</v>
      </c>
      <c r="K146">
        <v>2.5687989999999998</v>
      </c>
      <c r="L146">
        <v>9.5040000000000003E-3</v>
      </c>
      <c r="M146">
        <v>15.923006000000001</v>
      </c>
      <c r="N146">
        <v>21.394822999999999</v>
      </c>
      <c r="P146">
        <f t="shared" si="21"/>
        <v>114</v>
      </c>
      <c r="Q146">
        <f t="shared" ref="Q146:Q169" si="22">_xlfn.RANK.EQ(E146, E$2:E$169)</f>
        <v>138</v>
      </c>
      <c r="R146">
        <f t="shared" ref="R146:R169" si="23">_xlfn.RANK.EQ(F146, F$2:F$169)</f>
        <v>26</v>
      </c>
      <c r="S146">
        <f t="shared" ref="S146:S169" si="24">_xlfn.RANK.EQ(G146, G$2:G$169)</f>
        <v>8</v>
      </c>
      <c r="T146">
        <f t="shared" ref="T146:T169" si="25">_xlfn.RANK.EQ(H146, H$2:H$169)</f>
        <v>104</v>
      </c>
      <c r="U146">
        <f t="shared" ref="U146:U169" si="26">_xlfn.RANK.EQ(I146, I$2:I$169)</f>
        <v>92</v>
      </c>
      <c r="V146">
        <f t="shared" ref="V146:V169" si="27">_xlfn.RANK.EQ(J146, J$2:J$169)</f>
        <v>51</v>
      </c>
      <c r="W146">
        <f t="shared" ref="W146:W169" si="28">_xlfn.RANK.EQ(K146, K$2:K$169)</f>
        <v>35</v>
      </c>
      <c r="X146">
        <f t="shared" ref="X146:X169" si="29">_xlfn.RANK.EQ(L146, L$2:L$169)</f>
        <v>94</v>
      </c>
      <c r="Y146">
        <f t="shared" ref="Y146:Z169" si="30">_xlfn.RANK.EQ(M146, M$2:M$169)</f>
        <v>25</v>
      </c>
      <c r="Z146">
        <f t="shared" si="30"/>
        <v>15</v>
      </c>
    </row>
    <row r="147" spans="1:26">
      <c r="A147" t="s">
        <v>68</v>
      </c>
      <c r="B147" s="1">
        <v>44220</v>
      </c>
      <c r="C147" s="1">
        <v>44320</v>
      </c>
      <c r="D147">
        <v>72597</v>
      </c>
      <c r="E147">
        <v>72.400000000000006</v>
      </c>
      <c r="F147">
        <v>1.8811334519274601E-2</v>
      </c>
      <c r="G147">
        <v>0.77582121599999998</v>
      </c>
      <c r="H147">
        <v>2</v>
      </c>
      <c r="I147">
        <v>2.463165</v>
      </c>
      <c r="J147">
        <v>6.4935660000000004</v>
      </c>
      <c r="K147">
        <v>2.7397300000000002</v>
      </c>
      <c r="L147">
        <v>2.9399999999999999E-4</v>
      </c>
      <c r="M147">
        <v>4.475447</v>
      </c>
      <c r="N147">
        <v>4.3422020000000003</v>
      </c>
      <c r="P147">
        <f t="shared" si="21"/>
        <v>114</v>
      </c>
      <c r="Q147">
        <f t="shared" si="22"/>
        <v>138</v>
      </c>
      <c r="R147">
        <f t="shared" si="23"/>
        <v>117</v>
      </c>
      <c r="S147">
        <f t="shared" si="24"/>
        <v>8</v>
      </c>
      <c r="T147">
        <f t="shared" si="25"/>
        <v>50</v>
      </c>
      <c r="U147">
        <f t="shared" si="26"/>
        <v>108</v>
      </c>
      <c r="V147">
        <f t="shared" si="27"/>
        <v>80</v>
      </c>
      <c r="W147">
        <f t="shared" si="28"/>
        <v>30</v>
      </c>
      <c r="X147">
        <f t="shared" si="29"/>
        <v>154</v>
      </c>
      <c r="Y147">
        <f t="shared" si="30"/>
        <v>68</v>
      </c>
      <c r="Z147">
        <f t="shared" si="30"/>
        <v>68</v>
      </c>
    </row>
    <row r="148" spans="1:26">
      <c r="A148" t="s">
        <v>69</v>
      </c>
      <c r="B148" s="1">
        <v>44105</v>
      </c>
      <c r="C148" s="1">
        <v>44205</v>
      </c>
      <c r="D148">
        <v>39864</v>
      </c>
      <c r="E148">
        <v>52.7</v>
      </c>
      <c r="F148">
        <v>1.96702181847433E-2</v>
      </c>
      <c r="G148">
        <v>0.69772567399999996</v>
      </c>
      <c r="H148">
        <v>1</v>
      </c>
      <c r="I148">
        <v>10.272391000000001</v>
      </c>
      <c r="J148">
        <v>10.722414000000001</v>
      </c>
      <c r="K148">
        <v>0.38165500000000002</v>
      </c>
      <c r="L148">
        <v>1.3306999999999999E-2</v>
      </c>
      <c r="M148">
        <v>4.7917750000000003</v>
      </c>
      <c r="N148">
        <v>2.2003539999999999</v>
      </c>
      <c r="P148">
        <f t="shared" si="21"/>
        <v>152</v>
      </c>
      <c r="Q148">
        <f t="shared" si="22"/>
        <v>152</v>
      </c>
      <c r="R148">
        <f t="shared" si="23"/>
        <v>116</v>
      </c>
      <c r="S148">
        <f t="shared" si="24"/>
        <v>43</v>
      </c>
      <c r="T148">
        <f t="shared" si="25"/>
        <v>104</v>
      </c>
      <c r="U148">
        <f t="shared" si="26"/>
        <v>45</v>
      </c>
      <c r="V148">
        <f t="shared" si="27"/>
        <v>59</v>
      </c>
      <c r="W148">
        <f t="shared" si="28"/>
        <v>81</v>
      </c>
      <c r="X148">
        <f t="shared" si="29"/>
        <v>90</v>
      </c>
      <c r="Y148">
        <f t="shared" si="30"/>
        <v>64</v>
      </c>
      <c r="Z148">
        <f t="shared" si="30"/>
        <v>98</v>
      </c>
    </row>
    <row r="149" spans="1:26">
      <c r="A149" t="s">
        <v>69</v>
      </c>
      <c r="B149" s="1">
        <v>44216</v>
      </c>
      <c r="C149" s="1">
        <v>44316</v>
      </c>
      <c r="D149">
        <v>39864</v>
      </c>
      <c r="E149">
        <v>52.7</v>
      </c>
      <c r="F149">
        <v>2.5551593675360699E-2</v>
      </c>
      <c r="G149">
        <v>0.69772567399999996</v>
      </c>
      <c r="H149">
        <v>2</v>
      </c>
      <c r="I149">
        <v>6.1580240000000002</v>
      </c>
      <c r="J149">
        <v>6.0750890000000002</v>
      </c>
      <c r="K149">
        <v>0.11977500000000001</v>
      </c>
      <c r="L149">
        <v>1.7909000000000001E-2</v>
      </c>
      <c r="M149">
        <v>2.9379689999999998</v>
      </c>
      <c r="N149">
        <v>3.272948</v>
      </c>
      <c r="P149">
        <f t="shared" si="21"/>
        <v>152</v>
      </c>
      <c r="Q149">
        <f t="shared" si="22"/>
        <v>152</v>
      </c>
      <c r="R149">
        <f t="shared" si="23"/>
        <v>99</v>
      </c>
      <c r="S149">
        <f t="shared" si="24"/>
        <v>43</v>
      </c>
      <c r="T149">
        <f t="shared" si="25"/>
        <v>50</v>
      </c>
      <c r="U149">
        <f t="shared" si="26"/>
        <v>59</v>
      </c>
      <c r="V149">
        <f t="shared" si="27"/>
        <v>83</v>
      </c>
      <c r="W149">
        <f t="shared" si="28"/>
        <v>109</v>
      </c>
      <c r="X149">
        <f t="shared" si="29"/>
        <v>82</v>
      </c>
      <c r="Y149">
        <f t="shared" si="30"/>
        <v>78</v>
      </c>
      <c r="Z149">
        <f t="shared" si="30"/>
        <v>84</v>
      </c>
    </row>
    <row r="150" spans="1:26">
      <c r="A150" t="s">
        <v>70</v>
      </c>
      <c r="B150" s="1">
        <v>44075</v>
      </c>
      <c r="C150" s="1">
        <v>44175</v>
      </c>
      <c r="D150">
        <v>40393</v>
      </c>
      <c r="E150">
        <v>37</v>
      </c>
      <c r="F150">
        <v>3.1023140420740902E-2</v>
      </c>
      <c r="G150">
        <v>0.74576994200000002</v>
      </c>
      <c r="H150">
        <v>1</v>
      </c>
      <c r="I150">
        <v>48.031300999999999</v>
      </c>
      <c r="J150">
        <v>31.068165</v>
      </c>
      <c r="K150">
        <v>26.616097</v>
      </c>
      <c r="L150">
        <v>2.5920000000000001E-3</v>
      </c>
      <c r="M150">
        <v>1.132E-2</v>
      </c>
      <c r="N150">
        <v>11.956955000000001</v>
      </c>
      <c r="P150">
        <f t="shared" si="21"/>
        <v>146</v>
      </c>
      <c r="Q150">
        <f t="shared" si="22"/>
        <v>165</v>
      </c>
      <c r="R150">
        <f t="shared" si="23"/>
        <v>70</v>
      </c>
      <c r="S150">
        <f t="shared" si="24"/>
        <v>16</v>
      </c>
      <c r="T150">
        <f t="shared" si="25"/>
        <v>104</v>
      </c>
      <c r="U150">
        <f t="shared" si="26"/>
        <v>3</v>
      </c>
      <c r="V150">
        <f t="shared" si="27"/>
        <v>25</v>
      </c>
      <c r="W150">
        <f t="shared" si="28"/>
        <v>1</v>
      </c>
      <c r="X150">
        <f t="shared" si="29"/>
        <v>120</v>
      </c>
      <c r="Y150">
        <f t="shared" si="30"/>
        <v>160</v>
      </c>
      <c r="Z150">
        <f t="shared" si="30"/>
        <v>34</v>
      </c>
    </row>
    <row r="151" spans="1:26">
      <c r="A151" t="s">
        <v>71</v>
      </c>
      <c r="B151" s="1">
        <v>43947</v>
      </c>
      <c r="C151" s="1">
        <v>44047</v>
      </c>
      <c r="D151">
        <v>44735</v>
      </c>
      <c r="E151">
        <v>142.19999999999999</v>
      </c>
      <c r="F151">
        <v>3.64179592027638E-3</v>
      </c>
      <c r="G151">
        <v>0.61470265999999996</v>
      </c>
      <c r="H151">
        <v>1</v>
      </c>
      <c r="I151">
        <v>18.788392000000002</v>
      </c>
      <c r="J151">
        <v>10.120956</v>
      </c>
      <c r="K151">
        <v>2.1264069999999999</v>
      </c>
      <c r="L151">
        <v>7.9299999999999998E-4</v>
      </c>
      <c r="M151">
        <v>7.6273260000000001</v>
      </c>
      <c r="N151">
        <v>7.8176129999999997</v>
      </c>
      <c r="P151">
        <f t="shared" si="21"/>
        <v>139</v>
      </c>
      <c r="Q151">
        <f t="shared" si="22"/>
        <v>106</v>
      </c>
      <c r="R151">
        <f t="shared" si="23"/>
        <v>158</v>
      </c>
      <c r="S151">
        <f t="shared" si="24"/>
        <v>91</v>
      </c>
      <c r="T151">
        <f t="shared" si="25"/>
        <v>104</v>
      </c>
      <c r="U151">
        <f t="shared" si="26"/>
        <v>18</v>
      </c>
      <c r="V151">
        <f t="shared" si="27"/>
        <v>64</v>
      </c>
      <c r="W151">
        <f t="shared" si="28"/>
        <v>41</v>
      </c>
      <c r="X151">
        <f t="shared" si="29"/>
        <v>143</v>
      </c>
      <c r="Y151">
        <f t="shared" si="30"/>
        <v>48</v>
      </c>
      <c r="Z151">
        <f t="shared" si="30"/>
        <v>46</v>
      </c>
    </row>
    <row r="152" spans="1:26">
      <c r="A152" t="s">
        <v>71</v>
      </c>
      <c r="B152" s="1">
        <v>44059</v>
      </c>
      <c r="C152" s="1">
        <v>44159</v>
      </c>
      <c r="D152">
        <v>44735</v>
      </c>
      <c r="E152">
        <v>142.19999999999999</v>
      </c>
      <c r="F152">
        <v>2.2812593124421899E-2</v>
      </c>
      <c r="G152">
        <v>0.61470265999999996</v>
      </c>
      <c r="H152">
        <v>2</v>
      </c>
      <c r="I152">
        <v>8.8522300000000005</v>
      </c>
      <c r="J152">
        <v>10.805213999999999</v>
      </c>
      <c r="K152">
        <v>4.3133049999999997</v>
      </c>
      <c r="L152">
        <v>8.8999999999999995E-4</v>
      </c>
      <c r="M152">
        <v>1.9926330000000001</v>
      </c>
      <c r="N152">
        <v>0.55384999999999995</v>
      </c>
      <c r="P152">
        <f t="shared" si="21"/>
        <v>139</v>
      </c>
      <c r="Q152">
        <f t="shared" si="22"/>
        <v>106</v>
      </c>
      <c r="R152">
        <f t="shared" si="23"/>
        <v>110</v>
      </c>
      <c r="S152">
        <f t="shared" si="24"/>
        <v>91</v>
      </c>
      <c r="T152">
        <f t="shared" si="25"/>
        <v>50</v>
      </c>
      <c r="U152">
        <f t="shared" si="26"/>
        <v>50</v>
      </c>
      <c r="V152">
        <f t="shared" si="27"/>
        <v>57</v>
      </c>
      <c r="W152">
        <f t="shared" si="28"/>
        <v>19</v>
      </c>
      <c r="X152">
        <f t="shared" si="29"/>
        <v>141</v>
      </c>
      <c r="Y152">
        <f t="shared" si="30"/>
        <v>92</v>
      </c>
      <c r="Z152">
        <f t="shared" si="30"/>
        <v>127</v>
      </c>
    </row>
    <row r="153" spans="1:26">
      <c r="A153" t="s">
        <v>71</v>
      </c>
      <c r="B153" s="1">
        <v>44203</v>
      </c>
      <c r="C153" s="1">
        <v>44303</v>
      </c>
      <c r="D153">
        <v>44735</v>
      </c>
      <c r="E153">
        <v>142.19999999999999</v>
      </c>
      <c r="F153">
        <v>5.66275263574645E-2</v>
      </c>
      <c r="G153">
        <v>0.61470265999999996</v>
      </c>
      <c r="H153">
        <v>3</v>
      </c>
      <c r="I153">
        <v>11.583489999999999</v>
      </c>
      <c r="J153">
        <v>0.21409400000000001</v>
      </c>
      <c r="K153">
        <v>2.1375000000000002E-2</v>
      </c>
      <c r="L153">
        <v>5.475136</v>
      </c>
      <c r="M153">
        <v>14.639849999999999</v>
      </c>
      <c r="N153">
        <v>9.0542379999999998</v>
      </c>
      <c r="P153">
        <f t="shared" si="21"/>
        <v>139</v>
      </c>
      <c r="Q153">
        <f t="shared" si="22"/>
        <v>106</v>
      </c>
      <c r="R153">
        <f t="shared" si="23"/>
        <v>6</v>
      </c>
      <c r="S153">
        <f t="shared" si="24"/>
        <v>91</v>
      </c>
      <c r="T153">
        <f t="shared" si="25"/>
        <v>17</v>
      </c>
      <c r="U153">
        <f t="shared" si="26"/>
        <v>41</v>
      </c>
      <c r="V153">
        <f t="shared" si="27"/>
        <v>157</v>
      </c>
      <c r="W153">
        <f t="shared" si="28"/>
        <v>157</v>
      </c>
      <c r="X153">
        <f t="shared" si="29"/>
        <v>10</v>
      </c>
      <c r="Y153">
        <f t="shared" si="30"/>
        <v>30</v>
      </c>
      <c r="Z153">
        <f t="shared" si="30"/>
        <v>40</v>
      </c>
    </row>
    <row r="154" spans="1:26">
      <c r="A154" t="s">
        <v>72</v>
      </c>
      <c r="B154" s="1">
        <v>44076</v>
      </c>
      <c r="C154" s="1">
        <v>44176</v>
      </c>
      <c r="D154">
        <v>49602</v>
      </c>
      <c r="E154">
        <v>81.5</v>
      </c>
      <c r="F154">
        <v>2.8971126493279601E-2</v>
      </c>
      <c r="G154">
        <v>0.69799221300000003</v>
      </c>
      <c r="H154">
        <v>1</v>
      </c>
      <c r="I154">
        <v>11.16541</v>
      </c>
      <c r="J154">
        <v>13.649768</v>
      </c>
      <c r="K154">
        <v>3.899</v>
      </c>
      <c r="L154">
        <v>2.2290000000000001E-3</v>
      </c>
      <c r="M154">
        <v>0.66405000000000003</v>
      </c>
      <c r="N154">
        <v>1.063472</v>
      </c>
      <c r="P154">
        <f t="shared" si="21"/>
        <v>132</v>
      </c>
      <c r="Q154">
        <f t="shared" si="22"/>
        <v>134</v>
      </c>
      <c r="R154">
        <f t="shared" si="23"/>
        <v>85</v>
      </c>
      <c r="S154">
        <f t="shared" si="24"/>
        <v>41</v>
      </c>
      <c r="T154">
        <f t="shared" si="25"/>
        <v>104</v>
      </c>
      <c r="U154">
        <f t="shared" si="26"/>
        <v>42</v>
      </c>
      <c r="V154">
        <f t="shared" si="27"/>
        <v>50</v>
      </c>
      <c r="W154">
        <f t="shared" si="28"/>
        <v>21</v>
      </c>
      <c r="X154">
        <f t="shared" si="29"/>
        <v>124</v>
      </c>
      <c r="Y154">
        <f t="shared" si="30"/>
        <v>118</v>
      </c>
      <c r="Z154">
        <f t="shared" si="30"/>
        <v>113</v>
      </c>
    </row>
    <row r="155" spans="1:26">
      <c r="A155" t="s">
        <v>72</v>
      </c>
      <c r="B155" s="1">
        <v>44229</v>
      </c>
      <c r="C155" s="1">
        <v>44329</v>
      </c>
      <c r="D155">
        <v>49602</v>
      </c>
      <c r="E155">
        <v>81.5</v>
      </c>
      <c r="F155">
        <v>1.54241301529628E-2</v>
      </c>
      <c r="G155">
        <v>0.69799221300000003</v>
      </c>
      <c r="H155">
        <v>2</v>
      </c>
      <c r="I155">
        <v>2.204844</v>
      </c>
      <c r="J155">
        <v>13.043813999999999</v>
      </c>
      <c r="K155">
        <v>1.5295719999999999</v>
      </c>
      <c r="L155">
        <v>3.8699999999999997E-4</v>
      </c>
      <c r="M155">
        <v>1.0139339999999999</v>
      </c>
      <c r="N155">
        <v>4.7078000000000002E-2</v>
      </c>
      <c r="P155">
        <f t="shared" si="21"/>
        <v>132</v>
      </c>
      <c r="Q155">
        <f t="shared" si="22"/>
        <v>134</v>
      </c>
      <c r="R155">
        <f t="shared" si="23"/>
        <v>122</v>
      </c>
      <c r="S155">
        <f t="shared" si="24"/>
        <v>41</v>
      </c>
      <c r="T155">
        <f t="shared" si="25"/>
        <v>50</v>
      </c>
      <c r="U155">
        <f t="shared" si="26"/>
        <v>113</v>
      </c>
      <c r="V155">
        <f t="shared" si="27"/>
        <v>54</v>
      </c>
      <c r="W155">
        <f t="shared" si="28"/>
        <v>52</v>
      </c>
      <c r="X155">
        <f t="shared" si="29"/>
        <v>149</v>
      </c>
      <c r="Y155">
        <f t="shared" si="30"/>
        <v>108</v>
      </c>
      <c r="Z155">
        <f t="shared" si="30"/>
        <v>151</v>
      </c>
    </row>
    <row r="156" spans="1:26">
      <c r="A156" t="s">
        <v>73</v>
      </c>
      <c r="B156" s="1">
        <v>44088</v>
      </c>
      <c r="C156" s="1">
        <v>44188</v>
      </c>
      <c r="D156">
        <v>38471</v>
      </c>
      <c r="E156">
        <v>47.3</v>
      </c>
      <c r="F156">
        <v>3.0378830997518601E-2</v>
      </c>
      <c r="G156">
        <v>0.687221215</v>
      </c>
      <c r="H156">
        <v>1</v>
      </c>
      <c r="I156">
        <v>2.0031650000000001</v>
      </c>
      <c r="J156">
        <v>2.0790850000000001</v>
      </c>
      <c r="K156">
        <v>0.26019199999999998</v>
      </c>
      <c r="L156">
        <v>7.4356000000000005E-2</v>
      </c>
      <c r="M156">
        <v>23.987214999999999</v>
      </c>
      <c r="N156">
        <v>20.253796000000001</v>
      </c>
      <c r="P156">
        <f t="shared" si="21"/>
        <v>156</v>
      </c>
      <c r="Q156">
        <f t="shared" si="22"/>
        <v>158</v>
      </c>
      <c r="R156">
        <f t="shared" si="23"/>
        <v>74</v>
      </c>
      <c r="S156">
        <f t="shared" si="24"/>
        <v>48</v>
      </c>
      <c r="T156">
        <f t="shared" si="25"/>
        <v>104</v>
      </c>
      <c r="U156">
        <f t="shared" si="26"/>
        <v>115</v>
      </c>
      <c r="V156">
        <f t="shared" si="27"/>
        <v>118</v>
      </c>
      <c r="W156">
        <f t="shared" si="28"/>
        <v>93</v>
      </c>
      <c r="X156">
        <f t="shared" si="29"/>
        <v>40</v>
      </c>
      <c r="Y156">
        <f t="shared" si="30"/>
        <v>9</v>
      </c>
      <c r="Z156">
        <f t="shared" si="30"/>
        <v>17</v>
      </c>
    </row>
    <row r="157" spans="1:26">
      <c r="A157" t="s">
        <v>74</v>
      </c>
      <c r="B157" s="1">
        <v>43935</v>
      </c>
      <c r="C157" s="1">
        <v>44035</v>
      </c>
      <c r="D157">
        <v>206559</v>
      </c>
      <c r="E157">
        <v>242.5</v>
      </c>
      <c r="F157">
        <v>2.8463598918509001E-3</v>
      </c>
      <c r="G157">
        <v>0.60663108300000002</v>
      </c>
      <c r="H157">
        <v>1</v>
      </c>
      <c r="I157">
        <v>16.537298</v>
      </c>
      <c r="J157">
        <v>70.461854000000002</v>
      </c>
      <c r="K157">
        <v>2.5910579999999999</v>
      </c>
      <c r="L157">
        <v>1.1643000000000001E-2</v>
      </c>
      <c r="M157">
        <v>0.22220100000000001</v>
      </c>
      <c r="N157">
        <v>0.38384600000000002</v>
      </c>
      <c r="P157">
        <f t="shared" si="21"/>
        <v>64</v>
      </c>
      <c r="Q157">
        <f t="shared" si="22"/>
        <v>78</v>
      </c>
      <c r="R157">
        <f t="shared" si="23"/>
        <v>162</v>
      </c>
      <c r="S157">
        <f t="shared" si="24"/>
        <v>94</v>
      </c>
      <c r="T157">
        <f t="shared" si="25"/>
        <v>104</v>
      </c>
      <c r="U157">
        <f t="shared" si="26"/>
        <v>22</v>
      </c>
      <c r="V157">
        <f t="shared" si="27"/>
        <v>4</v>
      </c>
      <c r="W157">
        <f t="shared" si="28"/>
        <v>34</v>
      </c>
      <c r="X157">
        <f t="shared" si="29"/>
        <v>93</v>
      </c>
      <c r="Y157">
        <f t="shared" si="30"/>
        <v>137</v>
      </c>
      <c r="Z157">
        <f t="shared" si="30"/>
        <v>135</v>
      </c>
    </row>
    <row r="158" spans="1:26">
      <c r="A158" t="s">
        <v>74</v>
      </c>
      <c r="B158" s="1">
        <v>44092</v>
      </c>
      <c r="C158" s="1">
        <v>44192</v>
      </c>
      <c r="D158">
        <v>206559</v>
      </c>
      <c r="E158">
        <v>242.5</v>
      </c>
      <c r="F158">
        <v>3.3247454014952098E-2</v>
      </c>
      <c r="G158">
        <v>0.60663108300000002</v>
      </c>
      <c r="H158">
        <v>2</v>
      </c>
      <c r="I158">
        <v>4.4339130000000004</v>
      </c>
      <c r="J158">
        <v>3.6535980000000001</v>
      </c>
      <c r="K158">
        <v>0.34443000000000001</v>
      </c>
      <c r="L158">
        <v>2.9756000000000001E-2</v>
      </c>
      <c r="M158">
        <v>2.4627219999999999</v>
      </c>
      <c r="N158">
        <v>73.082977</v>
      </c>
      <c r="P158">
        <f t="shared" si="21"/>
        <v>64</v>
      </c>
      <c r="Q158">
        <f t="shared" si="22"/>
        <v>78</v>
      </c>
      <c r="R158">
        <f t="shared" si="23"/>
        <v>58</v>
      </c>
      <c r="S158">
        <f t="shared" si="24"/>
        <v>94</v>
      </c>
      <c r="T158">
        <f t="shared" si="25"/>
        <v>50</v>
      </c>
      <c r="U158">
        <f t="shared" si="26"/>
        <v>76</v>
      </c>
      <c r="V158">
        <f t="shared" si="27"/>
        <v>98</v>
      </c>
      <c r="W158">
        <f t="shared" si="28"/>
        <v>85</v>
      </c>
      <c r="X158">
        <f t="shared" si="29"/>
        <v>67</v>
      </c>
      <c r="Y158">
        <f t="shared" si="30"/>
        <v>83</v>
      </c>
      <c r="Z158">
        <f t="shared" si="30"/>
        <v>3</v>
      </c>
    </row>
    <row r="159" spans="1:26">
      <c r="A159" t="s">
        <v>74</v>
      </c>
      <c r="B159" s="1">
        <v>44215</v>
      </c>
      <c r="C159" s="1">
        <v>44315</v>
      </c>
      <c r="D159">
        <v>206559</v>
      </c>
      <c r="E159">
        <v>242.5</v>
      </c>
      <c r="F159">
        <v>2.4342525314905401E-2</v>
      </c>
      <c r="G159">
        <v>0.60663108300000002</v>
      </c>
      <c r="H159">
        <v>3</v>
      </c>
      <c r="I159">
        <v>69.064127999999997</v>
      </c>
      <c r="J159">
        <v>1.6301E-2</v>
      </c>
      <c r="K159">
        <v>4.8774999999999999E-2</v>
      </c>
      <c r="L159">
        <v>13.407690000000001</v>
      </c>
      <c r="M159">
        <v>52.627754000000003</v>
      </c>
      <c r="N159">
        <v>5.4296930000000003</v>
      </c>
      <c r="P159">
        <f t="shared" si="21"/>
        <v>64</v>
      </c>
      <c r="Q159">
        <f t="shared" si="22"/>
        <v>78</v>
      </c>
      <c r="R159">
        <f t="shared" si="23"/>
        <v>105</v>
      </c>
      <c r="S159">
        <f t="shared" si="24"/>
        <v>94</v>
      </c>
      <c r="T159">
        <f t="shared" si="25"/>
        <v>17</v>
      </c>
      <c r="U159">
        <f t="shared" si="26"/>
        <v>1</v>
      </c>
      <c r="V159">
        <f t="shared" si="27"/>
        <v>167</v>
      </c>
      <c r="W159">
        <f t="shared" si="28"/>
        <v>135</v>
      </c>
      <c r="X159">
        <f t="shared" si="29"/>
        <v>4</v>
      </c>
      <c r="Y159">
        <f t="shared" si="30"/>
        <v>2</v>
      </c>
      <c r="Z159">
        <f t="shared" si="30"/>
        <v>60</v>
      </c>
    </row>
    <row r="160" spans="1:26">
      <c r="A160" t="s">
        <v>75</v>
      </c>
      <c r="B160" s="1">
        <v>44100</v>
      </c>
      <c r="C160" s="1">
        <v>44200</v>
      </c>
      <c r="D160">
        <v>51293</v>
      </c>
      <c r="E160">
        <v>72.8</v>
      </c>
      <c r="F160">
        <v>3.5825702208537501E-2</v>
      </c>
      <c r="G160">
        <v>0.66150814999999996</v>
      </c>
      <c r="H160">
        <v>1</v>
      </c>
      <c r="I160">
        <v>6.4317450000000003</v>
      </c>
      <c r="J160">
        <v>27.46294</v>
      </c>
      <c r="K160">
        <v>2.4443839999999999</v>
      </c>
      <c r="L160">
        <v>4.7450000000000001E-3</v>
      </c>
      <c r="M160">
        <v>0.117631</v>
      </c>
      <c r="N160">
        <v>1.316371</v>
      </c>
      <c r="P160">
        <f t="shared" si="21"/>
        <v>130</v>
      </c>
      <c r="Q160">
        <f t="shared" si="22"/>
        <v>136</v>
      </c>
      <c r="R160">
        <f t="shared" si="23"/>
        <v>47</v>
      </c>
      <c r="S160">
        <f t="shared" si="24"/>
        <v>66</v>
      </c>
      <c r="T160">
        <f t="shared" si="25"/>
        <v>104</v>
      </c>
      <c r="U160">
        <f t="shared" si="26"/>
        <v>53</v>
      </c>
      <c r="V160">
        <f t="shared" si="27"/>
        <v>30</v>
      </c>
      <c r="W160">
        <f t="shared" si="28"/>
        <v>38</v>
      </c>
      <c r="X160">
        <f t="shared" si="29"/>
        <v>103</v>
      </c>
      <c r="Y160">
        <f t="shared" si="30"/>
        <v>144</v>
      </c>
      <c r="Z160">
        <f t="shared" si="30"/>
        <v>108</v>
      </c>
    </row>
    <row r="161" spans="1:26">
      <c r="A161" t="s">
        <v>75</v>
      </c>
      <c r="B161" s="1">
        <v>44223</v>
      </c>
      <c r="C161" s="1">
        <v>44323</v>
      </c>
      <c r="D161">
        <v>51293</v>
      </c>
      <c r="E161">
        <v>72.8</v>
      </c>
      <c r="F161">
        <v>2.3745618956568199E-2</v>
      </c>
      <c r="G161">
        <v>0.66150814999999996</v>
      </c>
      <c r="H161">
        <v>2</v>
      </c>
      <c r="I161">
        <v>2.816249</v>
      </c>
      <c r="J161">
        <v>6.8661440000000002</v>
      </c>
      <c r="K161">
        <v>6.6776000000000002E-2</v>
      </c>
      <c r="L161">
        <v>3.1319E-2</v>
      </c>
      <c r="M161">
        <v>7.4340010000000003</v>
      </c>
      <c r="N161">
        <v>4.59762</v>
      </c>
      <c r="P161">
        <f t="shared" si="21"/>
        <v>130</v>
      </c>
      <c r="Q161">
        <f t="shared" si="22"/>
        <v>136</v>
      </c>
      <c r="R161">
        <f t="shared" si="23"/>
        <v>107</v>
      </c>
      <c r="S161">
        <f t="shared" si="24"/>
        <v>66</v>
      </c>
      <c r="T161">
        <f t="shared" si="25"/>
        <v>50</v>
      </c>
      <c r="U161">
        <f t="shared" si="26"/>
        <v>103</v>
      </c>
      <c r="V161">
        <f t="shared" si="27"/>
        <v>77</v>
      </c>
      <c r="W161">
        <f t="shared" si="28"/>
        <v>123</v>
      </c>
      <c r="X161">
        <f t="shared" si="29"/>
        <v>64</v>
      </c>
      <c r="Y161">
        <f t="shared" si="30"/>
        <v>49</v>
      </c>
      <c r="Z161">
        <f t="shared" si="30"/>
        <v>64</v>
      </c>
    </row>
    <row r="162" spans="1:26">
      <c r="A162" t="s">
        <v>76</v>
      </c>
      <c r="B162" s="1">
        <v>43926</v>
      </c>
      <c r="C162" s="1">
        <v>44026</v>
      </c>
      <c r="D162">
        <v>345779</v>
      </c>
      <c r="E162">
        <v>355.4</v>
      </c>
      <c r="F162">
        <v>2.6487489116007699E-3</v>
      </c>
      <c r="G162">
        <v>0.63578206699999995</v>
      </c>
      <c r="H162">
        <v>1</v>
      </c>
      <c r="I162">
        <v>4.092816</v>
      </c>
      <c r="J162">
        <v>2.826146</v>
      </c>
      <c r="K162">
        <v>2.645346</v>
      </c>
      <c r="L162">
        <v>3.1300000000000002E-4</v>
      </c>
      <c r="M162">
        <v>11.621542</v>
      </c>
      <c r="N162">
        <v>9.0132940000000001</v>
      </c>
      <c r="P162">
        <f t="shared" si="21"/>
        <v>38</v>
      </c>
      <c r="Q162">
        <f t="shared" si="22"/>
        <v>66</v>
      </c>
      <c r="R162">
        <f t="shared" si="23"/>
        <v>164</v>
      </c>
      <c r="S162">
        <f t="shared" si="24"/>
        <v>83</v>
      </c>
      <c r="T162">
        <f t="shared" si="25"/>
        <v>104</v>
      </c>
      <c r="U162">
        <f t="shared" si="26"/>
        <v>82</v>
      </c>
      <c r="V162">
        <f t="shared" si="27"/>
        <v>109</v>
      </c>
      <c r="W162">
        <f t="shared" si="28"/>
        <v>32</v>
      </c>
      <c r="X162">
        <f t="shared" si="29"/>
        <v>153</v>
      </c>
      <c r="Y162">
        <f t="shared" si="30"/>
        <v>38</v>
      </c>
      <c r="Z162">
        <f t="shared" si="30"/>
        <v>41</v>
      </c>
    </row>
    <row r="163" spans="1:26">
      <c r="A163" t="s">
        <v>76</v>
      </c>
      <c r="B163" s="1">
        <v>44087</v>
      </c>
      <c r="C163" s="1">
        <v>44187</v>
      </c>
      <c r="D163">
        <v>345779</v>
      </c>
      <c r="E163">
        <v>355.4</v>
      </c>
      <c r="F163">
        <v>4.1422839119066503E-2</v>
      </c>
      <c r="G163">
        <v>0.63578206699999995</v>
      </c>
      <c r="H163">
        <v>2</v>
      </c>
      <c r="I163">
        <v>2.1357349999999999</v>
      </c>
      <c r="J163">
        <v>1.755719</v>
      </c>
      <c r="K163">
        <v>1.312692</v>
      </c>
      <c r="L163">
        <v>2.9889999999999999E-3</v>
      </c>
      <c r="M163">
        <v>23.385179000000001</v>
      </c>
      <c r="N163">
        <v>7.48034</v>
      </c>
      <c r="P163">
        <f t="shared" si="21"/>
        <v>38</v>
      </c>
      <c r="Q163">
        <f t="shared" si="22"/>
        <v>66</v>
      </c>
      <c r="R163">
        <f t="shared" si="23"/>
        <v>31</v>
      </c>
      <c r="S163">
        <f t="shared" si="24"/>
        <v>83</v>
      </c>
      <c r="T163">
        <f t="shared" si="25"/>
        <v>50</v>
      </c>
      <c r="U163">
        <f t="shared" si="26"/>
        <v>114</v>
      </c>
      <c r="V163">
        <f t="shared" si="27"/>
        <v>125</v>
      </c>
      <c r="W163">
        <f t="shared" si="28"/>
        <v>58</v>
      </c>
      <c r="X163">
        <f t="shared" si="29"/>
        <v>116</v>
      </c>
      <c r="Y163">
        <f t="shared" si="30"/>
        <v>11</v>
      </c>
      <c r="Z163">
        <f t="shared" si="30"/>
        <v>48</v>
      </c>
    </row>
    <row r="164" spans="1:26">
      <c r="A164" t="s">
        <v>76</v>
      </c>
      <c r="B164" s="1">
        <v>44208</v>
      </c>
      <c r="C164" s="1">
        <v>44308</v>
      </c>
      <c r="D164">
        <v>345779</v>
      </c>
      <c r="E164">
        <v>355.4</v>
      </c>
      <c r="F164">
        <v>2.7921233690257501E-2</v>
      </c>
      <c r="G164">
        <v>0.63578206699999995</v>
      </c>
      <c r="H164">
        <v>3</v>
      </c>
      <c r="I164">
        <v>12.660518</v>
      </c>
      <c r="J164">
        <v>0.23665700000000001</v>
      </c>
      <c r="K164">
        <v>6.8985000000000005E-2</v>
      </c>
      <c r="L164">
        <v>1.8643E-2</v>
      </c>
      <c r="M164">
        <v>0.58605200000000002</v>
      </c>
      <c r="N164">
        <v>0.87907299999999999</v>
      </c>
      <c r="P164">
        <f t="shared" si="21"/>
        <v>38</v>
      </c>
      <c r="Q164">
        <f t="shared" si="22"/>
        <v>66</v>
      </c>
      <c r="R164">
        <f t="shared" si="23"/>
        <v>86</v>
      </c>
      <c r="S164">
        <f t="shared" si="24"/>
        <v>83</v>
      </c>
      <c r="T164">
        <f t="shared" si="25"/>
        <v>17</v>
      </c>
      <c r="U164">
        <f t="shared" si="26"/>
        <v>37</v>
      </c>
      <c r="V164">
        <f t="shared" si="27"/>
        <v>153</v>
      </c>
      <c r="W164">
        <f t="shared" si="28"/>
        <v>119</v>
      </c>
      <c r="X164">
        <f t="shared" si="29"/>
        <v>81</v>
      </c>
      <c r="Y164">
        <f t="shared" si="30"/>
        <v>120</v>
      </c>
      <c r="Z164">
        <f t="shared" si="30"/>
        <v>119</v>
      </c>
    </row>
    <row r="165" spans="1:26">
      <c r="A165" t="s">
        <v>77</v>
      </c>
      <c r="B165" s="1">
        <v>44091</v>
      </c>
      <c r="C165" s="1">
        <v>44191</v>
      </c>
      <c r="D165">
        <v>26208</v>
      </c>
      <c r="E165">
        <v>71.2</v>
      </c>
      <c r="F165">
        <v>2.49446092964196E-2</v>
      </c>
      <c r="G165">
        <v>0.66723294399999999</v>
      </c>
      <c r="H165">
        <v>1</v>
      </c>
      <c r="I165">
        <v>35.216714000000003</v>
      </c>
      <c r="J165">
        <v>50.592001000000003</v>
      </c>
      <c r="K165">
        <v>2.1029429999999998</v>
      </c>
      <c r="L165">
        <v>7.0389999999999994E-2</v>
      </c>
      <c r="M165">
        <v>1.5520609999999999</v>
      </c>
      <c r="N165">
        <v>4.1432909999999996</v>
      </c>
      <c r="P165">
        <f t="shared" si="21"/>
        <v>161</v>
      </c>
      <c r="Q165">
        <f t="shared" si="22"/>
        <v>142</v>
      </c>
      <c r="R165">
        <f t="shared" si="23"/>
        <v>103</v>
      </c>
      <c r="S165">
        <f t="shared" si="24"/>
        <v>60</v>
      </c>
      <c r="T165">
        <f t="shared" si="25"/>
        <v>104</v>
      </c>
      <c r="U165">
        <f t="shared" si="26"/>
        <v>7</v>
      </c>
      <c r="V165">
        <f t="shared" si="27"/>
        <v>11</v>
      </c>
      <c r="W165">
        <f t="shared" si="28"/>
        <v>42</v>
      </c>
      <c r="X165">
        <f t="shared" si="29"/>
        <v>42</v>
      </c>
      <c r="Y165">
        <f t="shared" si="30"/>
        <v>100</v>
      </c>
      <c r="Z165">
        <f t="shared" si="30"/>
        <v>70</v>
      </c>
    </row>
    <row r="166" spans="1:26">
      <c r="A166" t="s">
        <v>77</v>
      </c>
      <c r="B166" s="1">
        <v>44183</v>
      </c>
      <c r="C166" s="1">
        <v>44283</v>
      </c>
      <c r="D166">
        <v>26208</v>
      </c>
      <c r="E166">
        <v>71.2</v>
      </c>
      <c r="F166">
        <v>2.3405163275011499E-2</v>
      </c>
      <c r="G166">
        <v>0.66723294399999999</v>
      </c>
      <c r="H166">
        <v>2</v>
      </c>
      <c r="I166">
        <v>4.1762509999999997</v>
      </c>
      <c r="J166">
        <v>4.1873009999999997</v>
      </c>
      <c r="K166">
        <v>5.2288990000000002</v>
      </c>
      <c r="L166" s="2">
        <v>8.7000000000000001E-5</v>
      </c>
      <c r="M166">
        <v>6.8272579999999996</v>
      </c>
      <c r="N166">
        <v>7.2485730000000004</v>
      </c>
      <c r="P166">
        <f t="shared" si="21"/>
        <v>161</v>
      </c>
      <c r="Q166">
        <f t="shared" si="22"/>
        <v>142</v>
      </c>
      <c r="R166">
        <f t="shared" si="23"/>
        <v>108</v>
      </c>
      <c r="S166">
        <f t="shared" si="24"/>
        <v>60</v>
      </c>
      <c r="T166">
        <f t="shared" si="25"/>
        <v>50</v>
      </c>
      <c r="U166">
        <f t="shared" si="26"/>
        <v>80</v>
      </c>
      <c r="V166">
        <f t="shared" si="27"/>
        <v>95</v>
      </c>
      <c r="W166">
        <f t="shared" si="28"/>
        <v>16</v>
      </c>
      <c r="X166">
        <f t="shared" si="29"/>
        <v>167</v>
      </c>
      <c r="Y166">
        <f t="shared" si="30"/>
        <v>55</v>
      </c>
      <c r="Z166">
        <f t="shared" si="30"/>
        <v>50</v>
      </c>
    </row>
    <row r="167" spans="1:26">
      <c r="A167" t="s">
        <v>78</v>
      </c>
      <c r="B167" s="1">
        <v>44342</v>
      </c>
      <c r="C167" s="1">
        <v>43947</v>
      </c>
      <c r="D167">
        <v>451480</v>
      </c>
      <c r="E167">
        <v>481.1</v>
      </c>
      <c r="F167">
        <v>3.0788631736241301E-3</v>
      </c>
      <c r="G167">
        <v>0.61555516399999999</v>
      </c>
      <c r="H167">
        <v>1</v>
      </c>
      <c r="I167">
        <v>1.0324450000000001</v>
      </c>
      <c r="J167">
        <v>15.649862000000001</v>
      </c>
      <c r="K167">
        <v>3.2014109999999998</v>
      </c>
      <c r="L167">
        <v>2.3599999999999999E-4</v>
      </c>
      <c r="M167">
        <v>6.8715529999999996</v>
      </c>
      <c r="N167">
        <v>9.1474899999999995</v>
      </c>
      <c r="P167">
        <f t="shared" si="21"/>
        <v>27</v>
      </c>
      <c r="Q167">
        <f t="shared" si="22"/>
        <v>39</v>
      </c>
      <c r="R167">
        <f t="shared" si="23"/>
        <v>161</v>
      </c>
      <c r="S167">
        <f t="shared" si="24"/>
        <v>88</v>
      </c>
      <c r="T167">
        <f t="shared" si="25"/>
        <v>104</v>
      </c>
      <c r="U167">
        <f t="shared" si="26"/>
        <v>143</v>
      </c>
      <c r="V167">
        <f t="shared" si="27"/>
        <v>46</v>
      </c>
      <c r="W167">
        <f t="shared" si="28"/>
        <v>23</v>
      </c>
      <c r="X167">
        <f t="shared" si="29"/>
        <v>156</v>
      </c>
      <c r="Y167">
        <f t="shared" si="30"/>
        <v>54</v>
      </c>
      <c r="Z167">
        <f t="shared" si="30"/>
        <v>39</v>
      </c>
    </row>
    <row r="168" spans="1:26">
      <c r="A168" t="s">
        <v>78</v>
      </c>
      <c r="B168" s="1">
        <v>44087</v>
      </c>
      <c r="C168" s="1">
        <v>44187</v>
      </c>
      <c r="D168">
        <v>451480</v>
      </c>
      <c r="E168">
        <v>481.1</v>
      </c>
      <c r="F168">
        <v>3.33103895183329E-2</v>
      </c>
      <c r="G168">
        <v>0.61555516399999999</v>
      </c>
      <c r="H168">
        <v>2</v>
      </c>
      <c r="I168">
        <v>3.1895120000000001</v>
      </c>
      <c r="J168">
        <v>2.7548910000000002</v>
      </c>
      <c r="K168">
        <v>0.54398199999999997</v>
      </c>
      <c r="L168">
        <v>3.3309730000000002</v>
      </c>
      <c r="M168">
        <v>20.290206000000001</v>
      </c>
      <c r="N168">
        <v>19.188367</v>
      </c>
      <c r="P168">
        <f t="shared" si="21"/>
        <v>27</v>
      </c>
      <c r="Q168">
        <f t="shared" si="22"/>
        <v>39</v>
      </c>
      <c r="R168">
        <f t="shared" si="23"/>
        <v>57</v>
      </c>
      <c r="S168">
        <f t="shared" si="24"/>
        <v>88</v>
      </c>
      <c r="T168">
        <f t="shared" si="25"/>
        <v>50</v>
      </c>
      <c r="U168">
        <f t="shared" si="26"/>
        <v>96</v>
      </c>
      <c r="V168">
        <f t="shared" si="27"/>
        <v>110</v>
      </c>
      <c r="W168">
        <f t="shared" si="28"/>
        <v>69</v>
      </c>
      <c r="X168">
        <f t="shared" si="29"/>
        <v>13</v>
      </c>
      <c r="Y168">
        <f t="shared" si="30"/>
        <v>17</v>
      </c>
      <c r="Z168">
        <f t="shared" si="30"/>
        <v>19</v>
      </c>
    </row>
    <row r="169" spans="1:26">
      <c r="A169" t="s">
        <v>78</v>
      </c>
      <c r="B169" s="1">
        <v>44189</v>
      </c>
      <c r="C169" s="1">
        <v>44289</v>
      </c>
      <c r="D169">
        <v>451480</v>
      </c>
      <c r="E169">
        <v>481.1</v>
      </c>
      <c r="F169">
        <v>4.1709111842813701E-2</v>
      </c>
      <c r="G169">
        <v>0.61555516399999999</v>
      </c>
      <c r="H169">
        <v>3</v>
      </c>
      <c r="I169">
        <v>0.28807500000000003</v>
      </c>
      <c r="J169">
        <v>6.5683509999999998</v>
      </c>
      <c r="K169">
        <v>1.86511</v>
      </c>
      <c r="L169">
        <v>1.9000000000000001E-4</v>
      </c>
      <c r="M169">
        <v>5.4794000000000002E-2</v>
      </c>
      <c r="N169">
        <v>0.24873700000000001</v>
      </c>
      <c r="P169">
        <f t="shared" si="21"/>
        <v>27</v>
      </c>
      <c r="Q169">
        <f t="shared" si="22"/>
        <v>39</v>
      </c>
      <c r="R169">
        <f t="shared" si="23"/>
        <v>30</v>
      </c>
      <c r="S169">
        <f t="shared" si="24"/>
        <v>88</v>
      </c>
      <c r="T169">
        <f t="shared" si="25"/>
        <v>17</v>
      </c>
      <c r="U169">
        <f t="shared" si="26"/>
        <v>163</v>
      </c>
      <c r="V169">
        <f t="shared" si="27"/>
        <v>79</v>
      </c>
      <c r="W169">
        <f t="shared" si="28"/>
        <v>47</v>
      </c>
      <c r="X169">
        <f t="shared" si="29"/>
        <v>160</v>
      </c>
      <c r="Y169">
        <f t="shared" si="30"/>
        <v>150</v>
      </c>
      <c r="Z169">
        <f t="shared" si="30"/>
        <v>139</v>
      </c>
    </row>
    <row r="174" spans="1:26" ht="15.75" thickBot="1">
      <c r="G174" s="10" t="s">
        <v>79</v>
      </c>
      <c r="H174" s="10" t="s">
        <v>80</v>
      </c>
    </row>
    <row r="175" spans="1:26">
      <c r="B175" s="6"/>
      <c r="C175" s="7" t="s">
        <v>1</v>
      </c>
      <c r="D175" s="7" t="s">
        <v>2</v>
      </c>
      <c r="E175" s="7" t="s">
        <v>82</v>
      </c>
      <c r="F175" s="7" t="s">
        <v>4</v>
      </c>
      <c r="G175" s="7" t="s">
        <v>5</v>
      </c>
      <c r="H175" s="7" t="s">
        <v>8</v>
      </c>
      <c r="I175" s="7" t="s">
        <v>9</v>
      </c>
      <c r="J175" s="7" t="s">
        <v>10</v>
      </c>
      <c r="K175" s="7" t="s">
        <v>11</v>
      </c>
      <c r="L175" s="7" t="s">
        <v>12</v>
      </c>
      <c r="M175" s="7" t="s">
        <v>13</v>
      </c>
    </row>
    <row r="176" spans="1:26">
      <c r="B176" s="8" t="s">
        <v>1</v>
      </c>
      <c r="C176" s="16">
        <v>1</v>
      </c>
      <c r="D176" s="12">
        <v>0.80328387262107981</v>
      </c>
      <c r="E176" s="11">
        <v>1.9385473393723811E-2</v>
      </c>
      <c r="F176" s="12">
        <v>-0.81108223247823796</v>
      </c>
      <c r="G176" s="11">
        <v>0.2485530532240639</v>
      </c>
      <c r="H176" s="11">
        <v>-2.8497654622848617E-2</v>
      </c>
      <c r="I176" s="12">
        <v>-0.27611216438601593</v>
      </c>
      <c r="J176" s="11">
        <v>-0.24001458888293575</v>
      </c>
      <c r="K176" s="11">
        <v>-3.5498364094168879E-2</v>
      </c>
      <c r="L176" s="12">
        <v>0.27741273117553833</v>
      </c>
      <c r="M176" s="11">
        <v>3.72283061123867E-2</v>
      </c>
    </row>
    <row r="177" spans="2:27">
      <c r="B177" s="8" t="s">
        <v>2</v>
      </c>
      <c r="C177" s="12">
        <v>0.80328387262107981</v>
      </c>
      <c r="D177" s="16">
        <v>1</v>
      </c>
      <c r="E177" s="11">
        <v>2.1398521503790478E-2</v>
      </c>
      <c r="F177" s="12">
        <v>-0.65930395770788153</v>
      </c>
      <c r="G177" s="11">
        <v>0.15167533187534354</v>
      </c>
      <c r="H177" s="11">
        <v>1.3890678627775044E-2</v>
      </c>
      <c r="I177" s="11">
        <v>-0.1749729509331725</v>
      </c>
      <c r="J177" s="11">
        <v>-0.14145665793504719</v>
      </c>
      <c r="K177" s="11">
        <v>-1.4746194700911309E-3</v>
      </c>
      <c r="L177" s="12">
        <v>0.28300120794254618</v>
      </c>
      <c r="M177" s="11">
        <v>2.4618432054458472E-2</v>
      </c>
    </row>
    <row r="178" spans="2:27">
      <c r="B178" s="8" t="s">
        <v>82</v>
      </c>
      <c r="C178" s="11">
        <v>1.9385473393723811E-2</v>
      </c>
      <c r="D178" s="11">
        <v>2.1398521503790478E-2</v>
      </c>
      <c r="E178" s="16">
        <v>1</v>
      </c>
      <c r="F178" s="11">
        <v>7.7889110947139753E-2</v>
      </c>
      <c r="G178" s="11">
        <v>8.4690058140985722E-2</v>
      </c>
      <c r="H178" s="11">
        <v>5.0193311712434879E-2</v>
      </c>
      <c r="I178" s="11">
        <v>5.068970618596727E-2</v>
      </c>
      <c r="J178" s="11">
        <v>2.4245813215361192E-2</v>
      </c>
      <c r="K178" s="11">
        <v>1.5335369704141165E-2</v>
      </c>
      <c r="L178" s="11">
        <v>4.6206389414683698E-2</v>
      </c>
      <c r="M178" s="11">
        <v>3.946462452521575E-2</v>
      </c>
    </row>
    <row r="179" spans="2:27">
      <c r="B179" s="8" t="s">
        <v>4</v>
      </c>
      <c r="C179" s="12">
        <v>-0.81108223247823796</v>
      </c>
      <c r="D179" s="12">
        <v>-0.65930395770788153</v>
      </c>
      <c r="E179" s="11">
        <v>7.7889110947139753E-2</v>
      </c>
      <c r="F179" s="16">
        <v>1</v>
      </c>
      <c r="G179" s="12">
        <v>-0.31657852150955823</v>
      </c>
      <c r="H179" s="11">
        <v>3.7207976513089963E-2</v>
      </c>
      <c r="I179" s="12">
        <v>0.37325082262556014</v>
      </c>
      <c r="J179" s="12">
        <v>0.36562161157236267</v>
      </c>
      <c r="K179" s="11">
        <v>-1.6918931402718627E-2</v>
      </c>
      <c r="L179" s="12">
        <v>-0.28526304092923344</v>
      </c>
      <c r="M179" s="11">
        <v>-0.13941947502066429</v>
      </c>
    </row>
    <row r="180" spans="2:27">
      <c r="B180" s="8" t="s">
        <v>5</v>
      </c>
      <c r="C180" s="11">
        <v>0.2485530532240639</v>
      </c>
      <c r="D180" s="11">
        <v>0.15167533187534354</v>
      </c>
      <c r="E180" s="11">
        <v>8.4690058140985722E-2</v>
      </c>
      <c r="F180" s="12">
        <v>-0.31657852150955823</v>
      </c>
      <c r="G180" s="16">
        <v>1</v>
      </c>
      <c r="H180" s="11">
        <v>-0.12879429566936598</v>
      </c>
      <c r="I180" s="11">
        <v>-0.2548672373343821</v>
      </c>
      <c r="J180" s="12">
        <v>-0.32300060004450998</v>
      </c>
      <c r="K180" s="11">
        <v>5.4773429665854884E-2</v>
      </c>
      <c r="L180" s="11">
        <v>0.12975793206894823</v>
      </c>
      <c r="M180" s="11">
        <v>5.9557615157745849E-3</v>
      </c>
    </row>
    <row r="181" spans="2:27">
      <c r="B181" s="8" t="s">
        <v>8</v>
      </c>
      <c r="C181" s="11">
        <v>-2.8497654622848617E-2</v>
      </c>
      <c r="D181" s="11">
        <v>1.3890678627775044E-2</v>
      </c>
      <c r="E181" s="11">
        <v>5.0193311712434879E-2</v>
      </c>
      <c r="F181" s="11">
        <v>3.7207976513089963E-2</v>
      </c>
      <c r="G181" s="11">
        <v>-0.12879429566936598</v>
      </c>
      <c r="H181" s="16">
        <v>1</v>
      </c>
      <c r="I181" s="11">
        <v>5.3123446504668289E-3</v>
      </c>
      <c r="J181" s="12">
        <v>0.36065849154987478</v>
      </c>
      <c r="K181" s="11">
        <v>5.2346691387536337E-2</v>
      </c>
      <c r="L181" s="11">
        <v>0.16070552054545664</v>
      </c>
      <c r="M181" s="11">
        <v>2.4403005575061115E-2</v>
      </c>
    </row>
    <row r="182" spans="2:27">
      <c r="B182" s="8" t="s">
        <v>9</v>
      </c>
      <c r="C182" s="12">
        <v>-0.27611216438601593</v>
      </c>
      <c r="D182" s="11">
        <v>-0.1749729509331725</v>
      </c>
      <c r="E182" s="11">
        <v>5.068970618596727E-2</v>
      </c>
      <c r="F182" s="12">
        <v>0.37325082262556014</v>
      </c>
      <c r="G182" s="11">
        <v>-0.2548672373343821</v>
      </c>
      <c r="H182" s="11">
        <v>5.3123446504668289E-3</v>
      </c>
      <c r="I182" s="16">
        <v>1</v>
      </c>
      <c r="J182" s="12">
        <v>0.33640641862196841</v>
      </c>
      <c r="K182" s="11">
        <v>-9.5390907037784745E-2</v>
      </c>
      <c r="L182" s="11">
        <v>-0.1958285729724005</v>
      </c>
      <c r="M182" s="11">
        <v>-6.9281365980242274E-2</v>
      </c>
    </row>
    <row r="183" spans="2:27">
      <c r="B183" s="8" t="s">
        <v>10</v>
      </c>
      <c r="C183" s="11">
        <v>-0.24001458888293575</v>
      </c>
      <c r="D183" s="11">
        <v>-0.14145665793504719</v>
      </c>
      <c r="E183" s="11">
        <v>2.4245813215361192E-2</v>
      </c>
      <c r="F183" s="12">
        <v>0.36562161157236267</v>
      </c>
      <c r="G183" s="12">
        <v>-0.32300060004450998</v>
      </c>
      <c r="H183" s="12">
        <v>0.36065849154987478</v>
      </c>
      <c r="I183" s="12">
        <v>0.33640641862196841</v>
      </c>
      <c r="J183" s="16">
        <v>1</v>
      </c>
      <c r="K183" s="11">
        <v>-7.5985688489624836E-2</v>
      </c>
      <c r="L183" s="11">
        <v>-0.18455729153518591</v>
      </c>
      <c r="M183" s="11">
        <v>-0.11043028863240367</v>
      </c>
    </row>
    <row r="184" spans="2:27">
      <c r="B184" s="8" t="s">
        <v>11</v>
      </c>
      <c r="C184" s="11">
        <v>-3.5498364094168879E-2</v>
      </c>
      <c r="D184" s="11">
        <v>-1.4746194700911309E-3</v>
      </c>
      <c r="E184" s="11">
        <v>1.5335369704141165E-2</v>
      </c>
      <c r="F184" s="11">
        <v>-1.6918931402718627E-2</v>
      </c>
      <c r="G184" s="11">
        <v>5.4773429665854884E-2</v>
      </c>
      <c r="H184" s="11">
        <v>5.2346691387536337E-2</v>
      </c>
      <c r="I184" s="11">
        <v>-9.5390907037784745E-2</v>
      </c>
      <c r="J184" s="11">
        <v>-7.5985688489624836E-2</v>
      </c>
      <c r="K184" s="16">
        <v>1</v>
      </c>
      <c r="L184" s="12">
        <v>0.28586203249205339</v>
      </c>
      <c r="M184" s="11">
        <v>-4.1404825361705817E-2</v>
      </c>
    </row>
    <row r="185" spans="2:27">
      <c r="B185" s="8" t="s">
        <v>12</v>
      </c>
      <c r="C185" s="12">
        <v>0.27741273117553833</v>
      </c>
      <c r="D185" s="12">
        <v>0.28300120794254618</v>
      </c>
      <c r="E185" s="11">
        <v>4.6206389414683698E-2</v>
      </c>
      <c r="F185" s="12">
        <v>-0.28526304092923344</v>
      </c>
      <c r="G185" s="11">
        <v>0.12975793206894823</v>
      </c>
      <c r="H185" s="11">
        <v>0.16070552054545664</v>
      </c>
      <c r="I185" s="11">
        <v>-0.1958285729724005</v>
      </c>
      <c r="J185" s="11">
        <v>-0.18455729153518591</v>
      </c>
      <c r="K185" s="12">
        <v>0.28586203249205339</v>
      </c>
      <c r="L185" s="16">
        <v>1</v>
      </c>
      <c r="M185" s="11">
        <v>8.5097021492473945E-2</v>
      </c>
    </row>
    <row r="186" spans="2:27" ht="15.75" thickBot="1">
      <c r="B186" s="9" t="s">
        <v>13</v>
      </c>
      <c r="C186" s="13">
        <v>3.72283061123867E-2</v>
      </c>
      <c r="D186" s="13">
        <v>2.4618432054458472E-2</v>
      </c>
      <c r="E186" s="13">
        <v>3.946462452521575E-2</v>
      </c>
      <c r="F186" s="13">
        <v>-0.13941947502066429</v>
      </c>
      <c r="G186" s="13">
        <v>5.9557615157745849E-3</v>
      </c>
      <c r="H186" s="13">
        <v>2.4403005575061115E-2</v>
      </c>
      <c r="I186" s="13">
        <v>-6.9281365980242274E-2</v>
      </c>
      <c r="J186" s="13">
        <v>-0.11043028863240367</v>
      </c>
      <c r="K186" s="13">
        <v>-4.1404825361705817E-2</v>
      </c>
      <c r="L186" s="13">
        <v>8.5097021492473945E-2</v>
      </c>
      <c r="M186" s="18">
        <v>1</v>
      </c>
    </row>
    <row r="190" spans="2:27" ht="15.75" thickBot="1">
      <c r="G190" s="10" t="s">
        <v>81</v>
      </c>
      <c r="H190" s="10" t="s">
        <v>80</v>
      </c>
      <c r="U190" s="10" t="s">
        <v>81</v>
      </c>
      <c r="V190" s="10" t="s">
        <v>83</v>
      </c>
    </row>
    <row r="191" spans="2:27">
      <c r="B191" s="7"/>
      <c r="C191" s="7" t="s">
        <v>1</v>
      </c>
      <c r="D191" s="7" t="s">
        <v>2</v>
      </c>
      <c r="E191" s="7" t="s">
        <v>82</v>
      </c>
      <c r="F191" s="7" t="s">
        <v>4</v>
      </c>
      <c r="G191" s="7" t="s">
        <v>5</v>
      </c>
      <c r="H191" s="7" t="s">
        <v>8</v>
      </c>
      <c r="I191" s="7" t="s">
        <v>9</v>
      </c>
      <c r="J191" s="7" t="s">
        <v>10</v>
      </c>
      <c r="K191" s="7" t="s">
        <v>11</v>
      </c>
      <c r="L191" s="7" t="s">
        <v>12</v>
      </c>
      <c r="M191" s="7" t="s">
        <v>13</v>
      </c>
      <c r="P191" s="7"/>
      <c r="Q191" s="7" t="s">
        <v>1</v>
      </c>
      <c r="R191" s="7" t="s">
        <v>2</v>
      </c>
      <c r="S191" s="7" t="s">
        <v>82</v>
      </c>
      <c r="T191" s="7" t="s">
        <v>4</v>
      </c>
      <c r="U191" s="7" t="s">
        <v>5</v>
      </c>
      <c r="V191" s="7" t="s">
        <v>8</v>
      </c>
      <c r="W191" s="7" t="s">
        <v>9</v>
      </c>
      <c r="X191" s="7" t="s">
        <v>10</v>
      </c>
      <c r="Y191" s="7" t="s">
        <v>11</v>
      </c>
      <c r="Z191" s="7" t="s">
        <v>12</v>
      </c>
      <c r="AA191" s="7" t="s">
        <v>13</v>
      </c>
    </row>
    <row r="192" spans="2:27" ht="15.75" thickBot="1">
      <c r="B192" s="8" t="s">
        <v>1</v>
      </c>
      <c r="C192" s="15">
        <v>1</v>
      </c>
      <c r="D192" s="12">
        <v>0.93806599146732272</v>
      </c>
      <c r="E192" s="11">
        <v>-0.21623322937210349</v>
      </c>
      <c r="F192" s="12">
        <v>-0.81780962313344152</v>
      </c>
      <c r="G192" s="12">
        <v>0.33756400386329194</v>
      </c>
      <c r="H192" s="11">
        <v>-0.22999816762697101</v>
      </c>
      <c r="I192" s="12">
        <v>-0.52249432368291915</v>
      </c>
      <c r="J192" s="12">
        <v>-0.39110264365113012</v>
      </c>
      <c r="K192" s="11">
        <v>0.25390444073021412</v>
      </c>
      <c r="L192" s="11">
        <v>0.24604889858147116</v>
      </c>
      <c r="M192" s="13">
        <v>0.19078176688324294</v>
      </c>
      <c r="P192" s="8" t="s">
        <v>1</v>
      </c>
      <c r="Q192" cm="1">
        <f t="array" ref="Q192:AA202">MINVERSE(C192:M202)</f>
        <v>9.6110773878403073</v>
      </c>
      <c r="R192">
        <v>-8.1085937432464092</v>
      </c>
      <c r="S192">
        <v>0.51916628425531064</v>
      </c>
      <c r="T192">
        <v>0.3447120161745007</v>
      </c>
      <c r="U192">
        <v>9.7832670051217513E-2</v>
      </c>
      <c r="V192">
        <v>1.4697380011391987</v>
      </c>
      <c r="W192">
        <v>1.2849519063395711</v>
      </c>
      <c r="X192">
        <v>-1.2015519408204365</v>
      </c>
      <c r="Y192">
        <v>-0.46629055362415373</v>
      </c>
      <c r="Z192">
        <v>-0.13149669187253449</v>
      </c>
      <c r="AA192">
        <v>0.24477445019660726</v>
      </c>
    </row>
    <row r="193" spans="1:27" ht="15.75" thickBot="1">
      <c r="B193" s="8" t="s">
        <v>2</v>
      </c>
      <c r="C193" s="12">
        <v>0.93806599146732272</v>
      </c>
      <c r="D193" s="16">
        <v>1</v>
      </c>
      <c r="E193" s="11">
        <v>-0.20083239456055293</v>
      </c>
      <c r="F193" s="12">
        <v>-0.85839489025314908</v>
      </c>
      <c r="G193" s="12">
        <v>0.35286834791773725</v>
      </c>
      <c r="H193" s="11">
        <v>-0.16900231675631366</v>
      </c>
      <c r="I193" s="12">
        <v>-0.53097055575542751</v>
      </c>
      <c r="J193" s="12">
        <v>-0.42902539454685235</v>
      </c>
      <c r="K193" s="12">
        <v>0.31045821926248512</v>
      </c>
      <c r="L193" s="11">
        <v>0.22036796981198328</v>
      </c>
      <c r="M193" s="13">
        <v>0.1933091730981171</v>
      </c>
      <c r="P193" s="8" t="s">
        <v>2</v>
      </c>
      <c r="Q193">
        <v>-8.108593743246411</v>
      </c>
      <c r="R193">
        <v>11.054751074302715</v>
      </c>
      <c r="S193">
        <v>3.1564336529186901E-2</v>
      </c>
      <c r="T193">
        <v>2.802271957866842</v>
      </c>
      <c r="U193">
        <v>-0.46099105654273148</v>
      </c>
      <c r="V193">
        <v>-0.69411718502013275</v>
      </c>
      <c r="W193">
        <v>-0.40741791562422325</v>
      </c>
      <c r="X193">
        <v>0.51630456813023984</v>
      </c>
      <c r="Y193">
        <v>5.1163697637147038E-2</v>
      </c>
      <c r="Z193">
        <v>0.38396340918386912</v>
      </c>
      <c r="AA193">
        <v>-0.4475463115990046</v>
      </c>
    </row>
    <row r="194" spans="1:27" ht="15.75" thickBot="1">
      <c r="B194" s="8" t="s">
        <v>82</v>
      </c>
      <c r="C194" s="11">
        <v>-0.21623322937210349</v>
      </c>
      <c r="D194" s="11">
        <v>-0.20083239456055293</v>
      </c>
      <c r="E194" s="16">
        <v>1</v>
      </c>
      <c r="F194" s="11">
        <v>0.21514534141894551</v>
      </c>
      <c r="G194" s="12">
        <v>0.34350711055230193</v>
      </c>
      <c r="H194" s="11">
        <v>-4.5373327731687924E-2</v>
      </c>
      <c r="I194" s="11">
        <v>-0.1094623938935316</v>
      </c>
      <c r="J194" s="11">
        <v>-0.1132586897211494</v>
      </c>
      <c r="K194" s="11">
        <v>0.25069358914339279</v>
      </c>
      <c r="L194" s="11">
        <v>-0.13701084728261143</v>
      </c>
      <c r="M194" s="13">
        <v>-2.8742732581291935E-2</v>
      </c>
      <c r="P194" s="8" t="s">
        <v>82</v>
      </c>
      <c r="Q194">
        <v>0.51916628425531053</v>
      </c>
      <c r="R194">
        <v>3.1564336529186991E-2</v>
      </c>
      <c r="S194">
        <v>1.8173570810726569</v>
      </c>
      <c r="T194">
        <v>-0.49508864497908456</v>
      </c>
      <c r="U194">
        <v>-0.58885493922660126</v>
      </c>
      <c r="V194">
        <v>0.66569763159028195</v>
      </c>
      <c r="W194">
        <v>0.89431520581616264</v>
      </c>
      <c r="X194">
        <v>-1.1513803632514501</v>
      </c>
      <c r="Y194">
        <v>-1.2776103735910882</v>
      </c>
      <c r="Z194">
        <v>0.52041710702472921</v>
      </c>
      <c r="AA194">
        <v>2.3608597975622387E-2</v>
      </c>
    </row>
    <row r="195" spans="1:27" ht="15.75" thickBot="1">
      <c r="B195" s="8" t="s">
        <v>4</v>
      </c>
      <c r="C195" s="12">
        <v>-0.81780962313344152</v>
      </c>
      <c r="D195" s="12">
        <v>-0.85839489025314908</v>
      </c>
      <c r="E195" s="11">
        <v>0.21514534141894551</v>
      </c>
      <c r="F195" s="16">
        <v>1</v>
      </c>
      <c r="G195" s="12">
        <v>-0.31674704900915901</v>
      </c>
      <c r="H195" s="11">
        <v>0.12477825672681278</v>
      </c>
      <c r="I195" s="12">
        <v>0.54672583307412981</v>
      </c>
      <c r="J195" s="12">
        <v>0.47702405981465384</v>
      </c>
      <c r="K195" s="12">
        <v>-0.36682452685988881</v>
      </c>
      <c r="L195" s="11">
        <v>-0.22746754636102812</v>
      </c>
      <c r="M195" s="13">
        <v>-0.16121158777791708</v>
      </c>
      <c r="P195" s="8" t="s">
        <v>4</v>
      </c>
      <c r="Q195">
        <v>0.34471201617450098</v>
      </c>
      <c r="R195">
        <v>2.8022719578668416</v>
      </c>
      <c r="S195">
        <v>-0.49508864497908461</v>
      </c>
      <c r="T195">
        <v>4.3445807780232828</v>
      </c>
      <c r="U195">
        <v>-6.3069492577773598E-2</v>
      </c>
      <c r="V195">
        <v>-9.8954629976362132E-2</v>
      </c>
      <c r="W195">
        <v>-0.61854588105801334</v>
      </c>
      <c r="X195">
        <v>-0.13151082947058576</v>
      </c>
      <c r="Y195">
        <v>0.50107660252556629</v>
      </c>
      <c r="Z195">
        <v>-2.0206392467277571E-2</v>
      </c>
      <c r="AA195">
        <v>-0.13516406107565401</v>
      </c>
    </row>
    <row r="196" spans="1:27" ht="15.75" thickBot="1">
      <c r="B196" s="8" t="s">
        <v>5</v>
      </c>
      <c r="C196" s="12">
        <v>0.33756400386329194</v>
      </c>
      <c r="D196" s="12">
        <v>0.35286834791773725</v>
      </c>
      <c r="E196" s="12">
        <v>0.34350711055230193</v>
      </c>
      <c r="F196" s="12">
        <v>-0.31674704900915901</v>
      </c>
      <c r="G196" s="16">
        <v>1</v>
      </c>
      <c r="H196" s="11">
        <v>-0.25164828757496027</v>
      </c>
      <c r="I196" s="12">
        <v>-0.44214713459760419</v>
      </c>
      <c r="J196" s="12">
        <v>-0.44796005069037625</v>
      </c>
      <c r="K196" s="12">
        <v>0.29600875293184808</v>
      </c>
      <c r="L196" s="11">
        <v>8.9870953160729017E-2</v>
      </c>
      <c r="M196" s="13">
        <v>-1.9599597859691269E-3</v>
      </c>
      <c r="P196" s="8" t="s">
        <v>5</v>
      </c>
      <c r="Q196">
        <v>9.7832670051217485E-2</v>
      </c>
      <c r="R196">
        <v>-0.46099105654273148</v>
      </c>
      <c r="S196">
        <v>-0.58885493922660115</v>
      </c>
      <c r="T196">
        <v>-6.306949257777357E-2</v>
      </c>
      <c r="U196">
        <v>1.7416851613549904</v>
      </c>
      <c r="V196">
        <v>0.3421944067704783</v>
      </c>
      <c r="W196">
        <v>0.50837463309960462</v>
      </c>
      <c r="X196">
        <v>0.32537919023619966</v>
      </c>
      <c r="Y196">
        <v>0.12453503140261769</v>
      </c>
      <c r="Z196">
        <v>-0.10692941998811625</v>
      </c>
      <c r="AA196">
        <v>0.17843308623381249</v>
      </c>
    </row>
    <row r="197" spans="1:27" ht="15.75" thickBot="1">
      <c r="B197" s="8" t="s">
        <v>8</v>
      </c>
      <c r="C197" s="11">
        <v>-0.22999816762697101</v>
      </c>
      <c r="D197" s="11">
        <v>-0.16900231675631366</v>
      </c>
      <c r="E197" s="11">
        <v>-4.5373327731687924E-2</v>
      </c>
      <c r="F197" s="11">
        <v>0.12477825672681278</v>
      </c>
      <c r="G197" s="11">
        <v>-0.25164828757496027</v>
      </c>
      <c r="H197" s="16">
        <v>1</v>
      </c>
      <c r="I197" s="11">
        <v>-0.18007096542333759</v>
      </c>
      <c r="J197" s="12">
        <v>0.32586137952328642</v>
      </c>
      <c r="K197" s="11">
        <v>1.884191919937445E-2</v>
      </c>
      <c r="L197" s="11">
        <v>2.7566169436275371E-2</v>
      </c>
      <c r="M197" s="13">
        <v>4.4599395304372014E-2</v>
      </c>
      <c r="P197" s="8" t="s">
        <v>8</v>
      </c>
      <c r="Q197">
        <v>1.4697380011391987</v>
      </c>
      <c r="R197">
        <v>-0.69411718502013253</v>
      </c>
      <c r="S197">
        <v>0.66569763159028161</v>
      </c>
      <c r="T197">
        <v>-9.895462997636166E-2</v>
      </c>
      <c r="U197">
        <v>0.34219440677047847</v>
      </c>
      <c r="V197">
        <v>2.5143230141801913</v>
      </c>
      <c r="W197">
        <v>1.8618364280894619</v>
      </c>
      <c r="X197">
        <v>-2.5232921383689568</v>
      </c>
      <c r="Y197">
        <v>-1.9152064666155402</v>
      </c>
      <c r="Z197">
        <v>0.44317753511564395</v>
      </c>
      <c r="AA197">
        <v>0.36877537671140187</v>
      </c>
    </row>
    <row r="198" spans="1:27" ht="15.75" thickBot="1">
      <c r="B198" s="8" t="s">
        <v>9</v>
      </c>
      <c r="C198" s="12">
        <v>-0.52249432368291915</v>
      </c>
      <c r="D198" s="12">
        <v>-0.53097055575542751</v>
      </c>
      <c r="E198" s="11">
        <v>-0.1094623938935316</v>
      </c>
      <c r="F198" s="12">
        <v>0.54672583307412981</v>
      </c>
      <c r="G198" s="12">
        <v>-0.44214713459760419</v>
      </c>
      <c r="H198" s="11">
        <v>-0.18007096542333759</v>
      </c>
      <c r="I198" s="16">
        <v>1</v>
      </c>
      <c r="J198" s="12">
        <v>0.44824130268625884</v>
      </c>
      <c r="K198" s="12">
        <v>-0.33742185348261045</v>
      </c>
      <c r="L198" s="12">
        <v>-0.35846396809086811</v>
      </c>
      <c r="M198" s="13">
        <v>-0.23798030772523027</v>
      </c>
      <c r="P198" s="8" t="s">
        <v>9</v>
      </c>
      <c r="Q198">
        <v>1.2849519063395709</v>
      </c>
      <c r="R198">
        <v>-0.40741791562422319</v>
      </c>
      <c r="S198">
        <v>0.89431520581616242</v>
      </c>
      <c r="T198">
        <v>-0.61854588105801334</v>
      </c>
      <c r="U198">
        <v>0.50837463309960484</v>
      </c>
      <c r="V198">
        <v>1.8618364280894624</v>
      </c>
      <c r="W198">
        <v>3.3450681150115149</v>
      </c>
      <c r="X198">
        <v>-2.4397024639770821</v>
      </c>
      <c r="Y198">
        <v>-1.7575782696018429</v>
      </c>
      <c r="Z198">
        <v>0.82586954222970776</v>
      </c>
      <c r="AA198">
        <v>0.40899359884385933</v>
      </c>
    </row>
    <row r="199" spans="1:27" ht="15.75" thickBot="1">
      <c r="B199" s="8" t="s">
        <v>10</v>
      </c>
      <c r="C199" s="12">
        <v>-0.39110264365113012</v>
      </c>
      <c r="D199" s="12">
        <v>-0.42902539454685235</v>
      </c>
      <c r="E199" s="11">
        <v>-0.1132586897211494</v>
      </c>
      <c r="F199" s="12">
        <v>0.47702405981465384</v>
      </c>
      <c r="G199" s="12">
        <v>-0.44796005069037625</v>
      </c>
      <c r="H199" s="12">
        <v>0.32586137952328642</v>
      </c>
      <c r="I199" s="12">
        <v>0.44824130268625884</v>
      </c>
      <c r="J199" s="16">
        <v>1</v>
      </c>
      <c r="K199" s="12">
        <v>-0.74781801577682372</v>
      </c>
      <c r="L199" s="11">
        <v>-5.3641660044239495E-2</v>
      </c>
      <c r="M199" s="13">
        <v>3.7638057103786086E-2</v>
      </c>
      <c r="P199" s="8" t="s">
        <v>10</v>
      </c>
      <c r="Q199">
        <v>-1.2015519408204354</v>
      </c>
      <c r="R199">
        <v>0.51630456813023951</v>
      </c>
      <c r="S199">
        <v>-1.1513803632514497</v>
      </c>
      <c r="T199">
        <v>-0.13151082947058629</v>
      </c>
      <c r="U199">
        <v>0.32537919023619966</v>
      </c>
      <c r="V199">
        <v>-2.5232921383689577</v>
      </c>
      <c r="W199">
        <v>-2.4397024639770821</v>
      </c>
      <c r="X199">
        <v>5.9028578039614441</v>
      </c>
      <c r="Y199">
        <v>4.2352197481294711</v>
      </c>
      <c r="Z199">
        <v>-0.81204930336926351</v>
      </c>
      <c r="AA199">
        <v>-0.89697703609884416</v>
      </c>
    </row>
    <row r="200" spans="1:27" ht="15.75" thickBot="1">
      <c r="B200" s="8" t="s">
        <v>11</v>
      </c>
      <c r="C200" s="11">
        <v>0.25390444073021412</v>
      </c>
      <c r="D200" s="12">
        <v>0.31045821926248512</v>
      </c>
      <c r="E200" s="11">
        <v>0.25069358914339279</v>
      </c>
      <c r="F200" s="12">
        <v>-0.36682452685988881</v>
      </c>
      <c r="G200" s="12">
        <v>0.29600875293184808</v>
      </c>
      <c r="H200" s="11">
        <v>1.884191919937445E-2</v>
      </c>
      <c r="I200" s="12">
        <v>-0.33742185348261045</v>
      </c>
      <c r="J200" s="12">
        <v>-0.74781801577682372</v>
      </c>
      <c r="K200" s="16">
        <v>1</v>
      </c>
      <c r="L200" s="11">
        <v>0.18672446976576254</v>
      </c>
      <c r="M200" s="13">
        <v>0.17404743968553274</v>
      </c>
      <c r="P200" s="8" t="s">
        <v>11</v>
      </c>
      <c r="Q200">
        <v>-0.46629055362415328</v>
      </c>
      <c r="R200">
        <v>5.1163697637146691E-2</v>
      </c>
      <c r="S200">
        <v>-1.2776103735910878</v>
      </c>
      <c r="T200">
        <v>0.50107660252556585</v>
      </c>
      <c r="U200">
        <v>0.12453503140261728</v>
      </c>
      <c r="V200">
        <v>-1.9152064666155404</v>
      </c>
      <c r="W200">
        <v>-1.7575782696018423</v>
      </c>
      <c r="X200">
        <v>4.2352197481294711</v>
      </c>
      <c r="Y200">
        <v>4.4450314311851731</v>
      </c>
      <c r="Z200">
        <v>-0.74166883810620032</v>
      </c>
      <c r="AA200">
        <v>-0.72731735766104788</v>
      </c>
    </row>
    <row r="201" spans="1:27" ht="15.75" thickBot="1">
      <c r="B201" s="8" t="s">
        <v>12</v>
      </c>
      <c r="C201" s="11">
        <v>0.24604889858147116</v>
      </c>
      <c r="D201" s="11">
        <v>0.22036796981198328</v>
      </c>
      <c r="E201" s="11">
        <v>-0.13701084728261143</v>
      </c>
      <c r="F201" s="11">
        <v>-0.22746754636102812</v>
      </c>
      <c r="G201" s="11">
        <v>8.9870953160729017E-2</v>
      </c>
      <c r="H201" s="11">
        <v>2.7566169436275371E-2</v>
      </c>
      <c r="I201" s="12">
        <v>-0.35846396809086811</v>
      </c>
      <c r="J201" s="11">
        <v>-5.3641660044239495E-2</v>
      </c>
      <c r="K201" s="11">
        <v>0.18672446976576254</v>
      </c>
      <c r="L201" s="16">
        <v>1</v>
      </c>
      <c r="M201" s="14">
        <v>0.5598396779761019</v>
      </c>
      <c r="P201" s="8" t="s">
        <v>12</v>
      </c>
      <c r="Q201">
        <v>-0.13149669187253474</v>
      </c>
      <c r="R201">
        <v>0.38396340918386929</v>
      </c>
      <c r="S201">
        <v>0.5204171070247291</v>
      </c>
      <c r="T201">
        <v>-2.0206392467277467E-2</v>
      </c>
      <c r="U201">
        <v>-0.10692941998811624</v>
      </c>
      <c r="V201">
        <v>0.44317753511564384</v>
      </c>
      <c r="W201">
        <v>0.82586954222970743</v>
      </c>
      <c r="X201">
        <v>-0.81204930336926329</v>
      </c>
      <c r="Y201">
        <v>-0.7416688381062001</v>
      </c>
      <c r="Z201">
        <v>1.7995656759275169</v>
      </c>
      <c r="AA201">
        <v>-0.70868886052040636</v>
      </c>
    </row>
    <row r="202" spans="1:27" ht="15.75" thickBot="1">
      <c r="B202" s="9" t="s">
        <v>13</v>
      </c>
      <c r="C202" s="13">
        <v>0.19078176688324294</v>
      </c>
      <c r="D202" s="13">
        <v>0.1933091730981171</v>
      </c>
      <c r="E202" s="13">
        <v>-2.8742732581291935E-2</v>
      </c>
      <c r="F202" s="13">
        <v>-0.16121158777791708</v>
      </c>
      <c r="G202" s="13">
        <v>-1.9599597859691269E-3</v>
      </c>
      <c r="H202" s="13">
        <v>4.4599395304372014E-2</v>
      </c>
      <c r="I202" s="13">
        <v>-0.23798030772523027</v>
      </c>
      <c r="J202" s="13">
        <v>3.7638057103786086E-2</v>
      </c>
      <c r="K202" s="13">
        <v>0.17404743968553274</v>
      </c>
      <c r="L202" s="14">
        <v>0.5598396779761019</v>
      </c>
      <c r="M202" s="17">
        <v>1</v>
      </c>
      <c r="P202" s="9" t="s">
        <v>13</v>
      </c>
      <c r="Q202">
        <v>0.24477445019660712</v>
      </c>
      <c r="R202">
        <v>-0.44754631159900454</v>
      </c>
      <c r="S202">
        <v>2.3608597975622373E-2</v>
      </c>
      <c r="T202">
        <v>-0.13516406107565401</v>
      </c>
      <c r="U202">
        <v>0.17843308623381254</v>
      </c>
      <c r="V202">
        <v>0.36877537671140204</v>
      </c>
      <c r="W202">
        <v>0.40899359884385944</v>
      </c>
      <c r="X202">
        <v>-0.89697703609884438</v>
      </c>
      <c r="Y202">
        <v>-0.72731735766104799</v>
      </c>
      <c r="Z202">
        <v>-0.70868886052040614</v>
      </c>
      <c r="AA202">
        <v>1.6570401937274131</v>
      </c>
    </row>
    <row r="204" spans="1:27">
      <c r="N204" s="24"/>
      <c r="S204" s="24"/>
    </row>
    <row r="206" spans="1:27" ht="15.75" thickBot="1">
      <c r="G206" s="10" t="s">
        <v>83</v>
      </c>
      <c r="H206" s="10" t="s">
        <v>84</v>
      </c>
      <c r="O206" s="26"/>
      <c r="Q206" s="1"/>
      <c r="U206" s="10" t="s">
        <v>94</v>
      </c>
      <c r="V206" s="10" t="s">
        <v>93</v>
      </c>
    </row>
    <row r="207" spans="1:27">
      <c r="B207" s="7"/>
      <c r="C207" s="7" t="s">
        <v>1</v>
      </c>
      <c r="D207" s="7" t="s">
        <v>2</v>
      </c>
      <c r="E207" s="7" t="s">
        <v>82</v>
      </c>
      <c r="F207" s="7" t="s">
        <v>4</v>
      </c>
      <c r="G207" s="7" t="s">
        <v>5</v>
      </c>
      <c r="H207" s="7" t="s">
        <v>8</v>
      </c>
      <c r="I207" s="7" t="s">
        <v>9</v>
      </c>
      <c r="J207" s="7" t="s">
        <v>10</v>
      </c>
      <c r="K207" s="7" t="s">
        <v>11</v>
      </c>
      <c r="L207" s="7" t="s">
        <v>12</v>
      </c>
      <c r="M207" s="7" t="s">
        <v>13</v>
      </c>
      <c r="O207" s="27"/>
      <c r="P207" s="7"/>
      <c r="Q207" s="7" t="s">
        <v>1</v>
      </c>
      <c r="R207" s="7" t="s">
        <v>2</v>
      </c>
      <c r="S207" s="7" t="s">
        <v>82</v>
      </c>
      <c r="T207" s="7" t="s">
        <v>4</v>
      </c>
      <c r="U207" s="7" t="s">
        <v>5</v>
      </c>
      <c r="V207" s="7" t="s">
        <v>8</v>
      </c>
      <c r="W207" s="7" t="s">
        <v>9</v>
      </c>
      <c r="X207" s="7" t="s">
        <v>10</v>
      </c>
      <c r="Y207" s="7" t="s">
        <v>11</v>
      </c>
      <c r="Z207" s="7" t="s">
        <v>12</v>
      </c>
      <c r="AA207" s="7" t="s">
        <v>13</v>
      </c>
    </row>
    <row r="208" spans="1:27">
      <c r="A208">
        <v>1</v>
      </c>
      <c r="B208" s="8" t="s">
        <v>1</v>
      </c>
      <c r="C208" cm="1">
        <f t="array" ref="C208:M218">MINVERSE(C192:M202)</f>
        <v>9.6110773878403073</v>
      </c>
      <c r="D208">
        <v>-8.1085937432464092</v>
      </c>
      <c r="E208">
        <v>0.51916628425531064</v>
      </c>
      <c r="F208">
        <v>0.3447120161745007</v>
      </c>
      <c r="G208">
        <v>9.7832670051217513E-2</v>
      </c>
      <c r="H208">
        <v>1.4697380011391987</v>
      </c>
      <c r="I208">
        <v>1.2849519063395711</v>
      </c>
      <c r="J208">
        <v>-1.2015519408204365</v>
      </c>
      <c r="K208">
        <v>-0.46629055362415373</v>
      </c>
      <c r="L208">
        <v>-0.13149669187253449</v>
      </c>
      <c r="M208">
        <v>0.24477445019660726</v>
      </c>
      <c r="P208" s="8" t="s">
        <v>1</v>
      </c>
      <c r="Q208" s="25"/>
    </row>
    <row r="209" spans="1:27">
      <c r="A209">
        <v>2</v>
      </c>
      <c r="B209" s="8" t="s">
        <v>2</v>
      </c>
      <c r="C209">
        <v>-8.108593743246411</v>
      </c>
      <c r="D209">
        <v>11.054751074302715</v>
      </c>
      <c r="E209">
        <v>3.1564336529186901E-2</v>
      </c>
      <c r="F209">
        <v>2.802271957866842</v>
      </c>
      <c r="G209">
        <v>-0.46099105654273148</v>
      </c>
      <c r="H209">
        <v>-0.69411718502013275</v>
      </c>
      <c r="I209">
        <v>-0.40741791562422325</v>
      </c>
      <c r="J209">
        <v>0.51630456813023984</v>
      </c>
      <c r="K209">
        <v>5.1163697637147038E-2</v>
      </c>
      <c r="L209">
        <v>0.38396340918386912</v>
      </c>
      <c r="M209">
        <v>-0.4475463115990046</v>
      </c>
      <c r="P209" s="8" t="s">
        <v>2</v>
      </c>
      <c r="Q209">
        <f ca="1">C209/(-1*SQRT(ABS(OFFSET($C$208,ROW(A2)-1,ROW(A2)-1)*OFFSET($C$208,COLUMN(A2)-1,COLUMN(A2)-1))))</f>
        <v>0.78665629250965663</v>
      </c>
      <c r="R209" s="25"/>
    </row>
    <row r="210" spans="1:27">
      <c r="A210">
        <v>3</v>
      </c>
      <c r="B210" s="8" t="s">
        <v>82</v>
      </c>
      <c r="C210">
        <v>0.51916628425531053</v>
      </c>
      <c r="D210">
        <v>3.1564336529186991E-2</v>
      </c>
      <c r="E210">
        <v>1.8173570810726569</v>
      </c>
      <c r="F210">
        <v>-0.49508864497908456</v>
      </c>
      <c r="G210">
        <v>-0.58885493922660126</v>
      </c>
      <c r="H210">
        <v>0.66569763159028195</v>
      </c>
      <c r="I210">
        <v>0.89431520581616264</v>
      </c>
      <c r="J210">
        <v>-1.1513803632514501</v>
      </c>
      <c r="K210">
        <v>-1.2776103735910882</v>
      </c>
      <c r="L210">
        <v>0.52041710702472921</v>
      </c>
      <c r="M210">
        <v>2.3608597975622387E-2</v>
      </c>
      <c r="P210" s="8" t="s">
        <v>82</v>
      </c>
      <c r="Q210">
        <f ca="1">C210/(-1*SQRT(ABS(OFFSET($C$208,ROW(A3)-1,ROW(A3)-1)*OFFSET($C$208,COLUMN(A3)-1,COLUMN(A3)-1))))</f>
        <v>-0.12422251276614595</v>
      </c>
      <c r="R210">
        <f ca="1">D210/(-1*SQRT(ABS(OFFSET($C$208,ROW(B3)-1,ROW(B3)-1)*OFFSET($C$208,COLUMN(B3)-1,COLUMN(B3)-1))))</f>
        <v>-7.0420977220854181E-3</v>
      </c>
      <c r="S210" s="25"/>
    </row>
    <row r="211" spans="1:27">
      <c r="A211">
        <v>4</v>
      </c>
      <c r="B211" s="8" t="s">
        <v>4</v>
      </c>
      <c r="C211">
        <v>0.34471201617450098</v>
      </c>
      <c r="D211">
        <v>2.8022719578668416</v>
      </c>
      <c r="E211">
        <v>-0.49508864497908461</v>
      </c>
      <c r="F211">
        <v>4.3445807780232828</v>
      </c>
      <c r="G211">
        <v>-6.3069492577773598E-2</v>
      </c>
      <c r="H211">
        <v>-9.8954629976362132E-2</v>
      </c>
      <c r="I211">
        <v>-0.61854588105801334</v>
      </c>
      <c r="J211">
        <v>-0.13151082947058576</v>
      </c>
      <c r="K211">
        <v>0.50107660252556629</v>
      </c>
      <c r="L211">
        <v>-2.0206392467277571E-2</v>
      </c>
      <c r="M211">
        <v>-0.13516406107565401</v>
      </c>
      <c r="P211" s="8" t="s">
        <v>4</v>
      </c>
      <c r="Q211">
        <f ca="1">C211/(-1*SQRT(ABS(OFFSET($C$208,ROW(A4)-1,ROW(A4)-1)*OFFSET($C$208,COLUMN(A4)-1,COLUMN(A4)-1))))</f>
        <v>-5.3345335062137088E-2</v>
      </c>
      <c r="R211">
        <f ca="1">D211/(-1*SQRT(ABS(OFFSET($C$208,ROW(B4)-1,ROW(B4)-1)*OFFSET($C$208,COLUMN(B4)-1,COLUMN(B4)-1))))</f>
        <v>-0.40435410719165549</v>
      </c>
      <c r="S211">
        <f ca="1">E211/(-1*SQRT(ABS(OFFSET($C$208,ROW(C4)-1,ROW(C4)-1)*OFFSET($C$208,COLUMN(C4)-1,COLUMN(C4)-1))))</f>
        <v>0.17619309881018663</v>
      </c>
      <c r="T211" s="25"/>
    </row>
    <row r="212" spans="1:27">
      <c r="A212">
        <v>5</v>
      </c>
      <c r="B212" s="8" t="s">
        <v>5</v>
      </c>
      <c r="C212">
        <v>9.7832670051217485E-2</v>
      </c>
      <c r="D212">
        <v>-0.46099105654273148</v>
      </c>
      <c r="E212">
        <v>-0.58885493922660115</v>
      </c>
      <c r="F212">
        <v>-6.306949257777357E-2</v>
      </c>
      <c r="G212">
        <v>1.7416851613549904</v>
      </c>
      <c r="H212">
        <v>0.3421944067704783</v>
      </c>
      <c r="I212">
        <v>0.50837463309960462</v>
      </c>
      <c r="J212">
        <v>0.32537919023619966</v>
      </c>
      <c r="K212">
        <v>0.12453503140261769</v>
      </c>
      <c r="L212">
        <v>-0.10692941998811625</v>
      </c>
      <c r="M212">
        <v>0.17843308623381249</v>
      </c>
      <c r="P212" s="8" t="s">
        <v>5</v>
      </c>
      <c r="Q212">
        <f ca="1">C212/(-1*SQRT(ABS(OFFSET($C$208,ROW(A5)-1,ROW(A5)-1)*OFFSET($C$208,COLUMN(A5)-1,COLUMN(A5)-1))))</f>
        <v>-2.3911842610046436E-2</v>
      </c>
      <c r="R212">
        <f ca="1">D212/(-1*SQRT(ABS(OFFSET($C$208,ROW(B5)-1,ROW(B5)-1)*OFFSET($C$208,COLUMN(B5)-1,COLUMN(B5)-1))))</f>
        <v>0.10505898245672399</v>
      </c>
      <c r="S212">
        <f ca="1">E212/(-1*SQRT(ABS(OFFSET($C$208,ROW(C5)-1,ROW(C5)-1)*OFFSET($C$208,COLUMN(C5)-1,COLUMN(C5)-1))))</f>
        <v>0.33098122771319954</v>
      </c>
      <c r="T212">
        <f ca="1">F212/(-1*SQRT(ABS(OFFSET($C$208,ROW(D5)-1,ROW(D5)-1)*OFFSET($C$208,COLUMN(D5)-1,COLUMN(D5)-1))))</f>
        <v>2.2927704345021661E-2</v>
      </c>
      <c r="U212" s="25"/>
    </row>
    <row r="213" spans="1:27">
      <c r="A213">
        <v>6</v>
      </c>
      <c r="B213" s="8" t="s">
        <v>8</v>
      </c>
      <c r="C213">
        <v>1.4697380011391987</v>
      </c>
      <c r="D213">
        <v>-0.69411718502013253</v>
      </c>
      <c r="E213">
        <v>0.66569763159028161</v>
      </c>
      <c r="F213">
        <v>-9.895462997636166E-2</v>
      </c>
      <c r="G213">
        <v>0.34219440677047847</v>
      </c>
      <c r="H213">
        <v>2.5143230141801913</v>
      </c>
      <c r="I213">
        <v>1.8618364280894619</v>
      </c>
      <c r="J213">
        <v>-2.5232921383689568</v>
      </c>
      <c r="K213">
        <v>-1.9152064666155402</v>
      </c>
      <c r="L213">
        <v>0.44317753511564395</v>
      </c>
      <c r="M213">
        <v>0.36877537671140187</v>
      </c>
      <c r="P213" s="8" t="s">
        <v>8</v>
      </c>
      <c r="Q213">
        <f ca="1">C213/(-1*SQRT(ABS(OFFSET($C$208,ROW(A6)-1,ROW(A6)-1)*OFFSET($C$208,COLUMN(A6)-1,COLUMN(A6)-1))))</f>
        <v>-0.29898083532407055</v>
      </c>
      <c r="R213">
        <f ca="1">D213/(-1*SQRT(ABS(OFFSET($C$208,ROW(B6)-1,ROW(B6)-1)*OFFSET($C$208,COLUMN(B6)-1,COLUMN(B6)-1))))</f>
        <v>0.1316581589005659</v>
      </c>
      <c r="S213">
        <f ca="1">E213/(-1*SQRT(ABS(OFFSET($C$208,ROW(C6)-1,ROW(C6)-1)*OFFSET($C$208,COLUMN(C6)-1,COLUMN(C6)-1))))</f>
        <v>-0.31141988700560547</v>
      </c>
      <c r="T213">
        <f ca="1">F213/(-1*SQRT(ABS(OFFSET($C$208,ROW(D6)-1,ROW(D6)-1)*OFFSET($C$208,COLUMN(D6)-1,COLUMN(D6)-1))))</f>
        <v>2.9939989636376941E-2</v>
      </c>
      <c r="U213">
        <f ca="1">G213/(-1*SQRT(ABS(OFFSET($C$208,ROW(E6)-1,ROW(E6)-1)*OFFSET($C$208,COLUMN(E6)-1,COLUMN(E6)-1))))</f>
        <v>-0.16352251026714643</v>
      </c>
      <c r="V213" s="25"/>
    </row>
    <row r="214" spans="1:27">
      <c r="A214">
        <v>7</v>
      </c>
      <c r="B214" s="8" t="s">
        <v>9</v>
      </c>
      <c r="C214">
        <v>1.2849519063395709</v>
      </c>
      <c r="D214">
        <v>-0.40741791562422319</v>
      </c>
      <c r="E214">
        <v>0.89431520581616242</v>
      </c>
      <c r="F214">
        <v>-0.61854588105801334</v>
      </c>
      <c r="G214">
        <v>0.50837463309960484</v>
      </c>
      <c r="H214">
        <v>1.8618364280894624</v>
      </c>
      <c r="I214">
        <v>3.3450681150115149</v>
      </c>
      <c r="J214">
        <v>-2.4397024639770821</v>
      </c>
      <c r="K214">
        <v>-1.7575782696018429</v>
      </c>
      <c r="L214">
        <v>0.82586954222970776</v>
      </c>
      <c r="M214">
        <v>0.40899359884385933</v>
      </c>
      <c r="P214" s="8" t="s">
        <v>9</v>
      </c>
      <c r="Q214">
        <f ca="1">C214/(-1*SQRT(ABS(OFFSET($C$208,ROW(A7)-1,ROW(A7)-1)*OFFSET($C$208,COLUMN(A7)-1,COLUMN(A7)-1))))</f>
        <v>-0.22662006152574629</v>
      </c>
      <c r="R214">
        <f ca="1">D214/(-1*SQRT(ABS(OFFSET($C$208,ROW(B7)-1,ROW(B7)-1)*OFFSET($C$208,COLUMN(B7)-1,COLUMN(B7)-1))))</f>
        <v>6.6998203226790384E-2</v>
      </c>
      <c r="S214">
        <f ca="1">E214/(-1*SQRT(ABS(OFFSET($C$208,ROW(C7)-1,ROW(C7)-1)*OFFSET($C$208,COLUMN(C7)-1,COLUMN(C7)-1))))</f>
        <v>-0.36271707321153979</v>
      </c>
      <c r="T214">
        <f ca="1">F214/(-1*SQRT(ABS(OFFSET($C$208,ROW(D7)-1,ROW(D7)-1)*OFFSET($C$208,COLUMN(D7)-1,COLUMN(D7)-1))))</f>
        <v>0.16225403216134424</v>
      </c>
      <c r="U214">
        <f ca="1">G214/(-1*SQRT(ABS(OFFSET($C$208,ROW(E7)-1,ROW(E7)-1)*OFFSET($C$208,COLUMN(E7)-1,COLUMN(E7)-1))))</f>
        <v>-0.21061852318343532</v>
      </c>
      <c r="V214">
        <f ca="1">H214/(-1*SQRT(ABS(OFFSET($C$208,ROW(F7)-1,ROW(F7)-1)*OFFSET($C$208,COLUMN(F7)-1,COLUMN(F7)-1))))</f>
        <v>-0.64199035757005485</v>
      </c>
      <c r="W214" s="25"/>
    </row>
    <row r="215" spans="1:27">
      <c r="A215">
        <v>8</v>
      </c>
      <c r="B215" s="8" t="s">
        <v>10</v>
      </c>
      <c r="C215">
        <v>-1.2015519408204354</v>
      </c>
      <c r="D215">
        <v>0.51630456813023951</v>
      </c>
      <c r="E215">
        <v>-1.1513803632514497</v>
      </c>
      <c r="F215">
        <v>-0.13151082947058629</v>
      </c>
      <c r="G215">
        <v>0.32537919023619966</v>
      </c>
      <c r="H215">
        <v>-2.5232921383689577</v>
      </c>
      <c r="I215">
        <v>-2.4397024639770821</v>
      </c>
      <c r="J215">
        <v>5.9028578039614441</v>
      </c>
      <c r="K215">
        <v>4.2352197481294711</v>
      </c>
      <c r="L215">
        <v>-0.81204930336926351</v>
      </c>
      <c r="M215">
        <v>-0.89697703609884416</v>
      </c>
      <c r="P215" s="8" t="s">
        <v>10</v>
      </c>
      <c r="Q215">
        <f ca="1">C215/(-1*SQRT(ABS(OFFSET($C$208,ROW(A8)-1,ROW(A8)-1)*OFFSET($C$208,COLUMN(A8)-1,COLUMN(A8)-1))))</f>
        <v>0.1595237504396077</v>
      </c>
      <c r="R215">
        <f ca="1">D215/(-1*SQRT(ABS(OFFSET($C$208,ROW(B8)-1,ROW(B8)-1)*OFFSET($C$208,COLUMN(B8)-1,COLUMN(B8)-1))))</f>
        <v>-6.3914636448369658E-2</v>
      </c>
      <c r="S215">
        <f ca="1">E215/(-1*SQRT(ABS(OFFSET($C$208,ROW(C8)-1,ROW(C8)-1)*OFFSET($C$208,COLUMN(C8)-1,COLUMN(C8)-1))))</f>
        <v>0.35153415211947348</v>
      </c>
      <c r="T215">
        <f ca="1">F215/(-1*SQRT(ABS(OFFSET($C$208,ROW(D8)-1,ROW(D8)-1)*OFFSET($C$208,COLUMN(D8)-1,COLUMN(D8)-1))))</f>
        <v>2.5969071256622941E-2</v>
      </c>
      <c r="U215">
        <f ca="1">G215/(-1*SQRT(ABS(OFFSET($C$208,ROW(E8)-1,ROW(E8)-1)*OFFSET($C$208,COLUMN(E8)-1,COLUMN(E8)-1))))</f>
        <v>-0.10147844118133868</v>
      </c>
      <c r="V215">
        <f ca="1">H215/(-1*SQRT(ABS(OFFSET($C$208,ROW(F8)-1,ROW(F8)-1)*OFFSET($C$208,COLUMN(F8)-1,COLUMN(F8)-1))))</f>
        <v>0.65497668159813738</v>
      </c>
      <c r="W215">
        <f ca="1">I215/(-1*SQRT(ABS(OFFSET($C$208,ROW(G8)-1,ROW(G8)-1)*OFFSET($C$208,COLUMN(G8)-1,COLUMN(G8)-1))))</f>
        <v>0.54903903333864235</v>
      </c>
      <c r="X215" s="25"/>
    </row>
    <row r="216" spans="1:27">
      <c r="A216">
        <v>9</v>
      </c>
      <c r="B216" s="8" t="s">
        <v>11</v>
      </c>
      <c r="C216">
        <v>-0.46629055362415328</v>
      </c>
      <c r="D216">
        <v>5.1163697637146691E-2</v>
      </c>
      <c r="E216">
        <v>-1.2776103735910878</v>
      </c>
      <c r="F216">
        <v>0.50107660252556585</v>
      </c>
      <c r="G216">
        <v>0.12453503140261728</v>
      </c>
      <c r="H216">
        <v>-1.9152064666155404</v>
      </c>
      <c r="I216">
        <v>-1.7575782696018423</v>
      </c>
      <c r="J216">
        <v>4.2352197481294711</v>
      </c>
      <c r="K216">
        <v>4.4450314311851731</v>
      </c>
      <c r="L216">
        <v>-0.74166883810620032</v>
      </c>
      <c r="M216">
        <v>-0.72731735766104788</v>
      </c>
      <c r="P216" s="8" t="s">
        <v>11</v>
      </c>
      <c r="Q216">
        <f ca="1">C216/(-1*SQRT(ABS(OFFSET($C$208,ROW(A9)-1,ROW(A9)-1)*OFFSET($C$208,COLUMN(A9)-1,COLUMN(A9)-1))))</f>
        <v>7.1340009387097308E-2</v>
      </c>
      <c r="R216">
        <f ca="1">D216/(-1*SQRT(ABS(OFFSET($C$208,ROW(B9)-1,ROW(B9)-1)*OFFSET($C$208,COLUMN(B9)-1,COLUMN(B9)-1))))</f>
        <v>-7.2987757709934631E-3</v>
      </c>
      <c r="S216">
        <f ca="1">E216/(-1*SQRT(ABS(OFFSET($C$208,ROW(C9)-1,ROW(C9)-1)*OFFSET($C$208,COLUMN(C9)-1,COLUMN(C9)-1))))</f>
        <v>0.44951157310806894</v>
      </c>
      <c r="T216">
        <f ca="1">F216/(-1*SQRT(ABS(OFFSET($C$208,ROW(D9)-1,ROW(D9)-1)*OFFSET($C$208,COLUMN(D9)-1,COLUMN(D9)-1))))</f>
        <v>-0.11402307993417485</v>
      </c>
      <c r="U216">
        <f ca="1">G216/(-1*SQRT(ABS(OFFSET($C$208,ROW(E9)-1,ROW(E9)-1)*OFFSET($C$208,COLUMN(E9)-1,COLUMN(E9)-1))))</f>
        <v>-4.4757857637593233E-2</v>
      </c>
      <c r="V216">
        <f ca="1">H216/(-1*SQRT(ABS(OFFSET($C$208,ROW(F9)-1,ROW(F9)-1)*OFFSET($C$208,COLUMN(F9)-1,COLUMN(F9)-1))))</f>
        <v>0.57288525705777216</v>
      </c>
      <c r="W216">
        <f ca="1">I216/(-1*SQRT(ABS(OFFSET($C$208,ROW(G9)-1,ROW(G9)-1)*OFFSET($C$208,COLUMN(G9)-1,COLUMN(G9)-1))))</f>
        <v>0.4558004750196783</v>
      </c>
      <c r="X216">
        <f ca="1">J216/(-1*SQRT(ABS(OFFSET($C$208,ROW(H9)-1,ROW(H9)-1)*OFFSET($C$208,COLUMN(H9)-1,COLUMN(H9)-1))))</f>
        <v>-0.82681314033529918</v>
      </c>
      <c r="Y216" s="25"/>
    </row>
    <row r="217" spans="1:27">
      <c r="A217">
        <v>10</v>
      </c>
      <c r="B217" s="8" t="s">
        <v>12</v>
      </c>
      <c r="C217">
        <v>-0.13149669187253474</v>
      </c>
      <c r="D217">
        <v>0.38396340918386929</v>
      </c>
      <c r="E217">
        <v>0.5204171070247291</v>
      </c>
      <c r="F217">
        <v>-2.0206392467277467E-2</v>
      </c>
      <c r="G217">
        <v>-0.10692941998811624</v>
      </c>
      <c r="H217">
        <v>0.44317753511564384</v>
      </c>
      <c r="I217">
        <v>0.82586954222970743</v>
      </c>
      <c r="J217">
        <v>-0.81204930336926329</v>
      </c>
      <c r="K217">
        <v>-0.7416688381062001</v>
      </c>
      <c r="L217">
        <v>1.7995656759275169</v>
      </c>
      <c r="M217">
        <v>-0.70868886052040636</v>
      </c>
      <c r="P217" s="8" t="s">
        <v>12</v>
      </c>
      <c r="Q217">
        <f ca="1">C217/(-1*SQRT(ABS(OFFSET($C$208,ROW(A10)-1,ROW(A10)-1)*OFFSET($C$208,COLUMN(A10)-1,COLUMN(A10)-1))))</f>
        <v>3.1618767679781584E-2</v>
      </c>
      <c r="R217">
        <f ca="1">D217/(-1*SQRT(ABS(OFFSET($C$208,ROW(B10)-1,ROW(B10)-1)*OFFSET($C$208,COLUMN(B10)-1,COLUMN(B10)-1))))</f>
        <v>-8.6085797013192369E-2</v>
      </c>
      <c r="S217">
        <f ca="1">E217/(-1*SQRT(ABS(OFFSET($C$208,ROW(C10)-1,ROW(C10)-1)*OFFSET($C$208,COLUMN(C10)-1,COLUMN(C10)-1))))</f>
        <v>-0.28777136703598299</v>
      </c>
      <c r="T217">
        <f ca="1">F217/(-1*SQRT(ABS(OFFSET($C$208,ROW(D10)-1,ROW(D10)-1)*OFFSET($C$208,COLUMN(D10)-1,COLUMN(D10)-1))))</f>
        <v>7.2265497239082021E-3</v>
      </c>
      <c r="U217">
        <f ca="1">G217/(-1*SQRT(ABS(OFFSET($C$208,ROW(E10)-1,ROW(E10)-1)*OFFSET($C$208,COLUMN(E10)-1,COLUMN(E10)-1))))</f>
        <v>6.0398831224918278E-2</v>
      </c>
      <c r="V217">
        <f ca="1">H217/(-1*SQRT(ABS(OFFSET($C$208,ROW(F10)-1,ROW(F10)-1)*OFFSET($C$208,COLUMN(F10)-1,COLUMN(F10)-1))))</f>
        <v>-0.20834512925360726</v>
      </c>
      <c r="W217">
        <f ca="1">I217/(-1*SQRT(ABS(OFFSET($C$208,ROW(G10)-1,ROW(G10)-1)*OFFSET($C$208,COLUMN(G10)-1,COLUMN(G10)-1))))</f>
        <v>-0.33660852937742741</v>
      </c>
      <c r="X217">
        <f ca="1">J217/(-1*SQRT(ABS(OFFSET($C$208,ROW(H10)-1,ROW(H10)-1)*OFFSET($C$208,COLUMN(H10)-1,COLUMN(H10)-1))))</f>
        <v>0.24915372634307728</v>
      </c>
      <c r="Y217">
        <f ca="1">K217/(-1*SQRT(ABS(OFFSET($C$208,ROW(I10)-1,ROW(I10)-1)*OFFSET($C$208,COLUMN(I10)-1,COLUMN(I10)-1))))</f>
        <v>0.26223385745699951</v>
      </c>
      <c r="Z217" s="25"/>
    </row>
    <row r="218" spans="1:27" ht="15.75" thickBot="1">
      <c r="A218">
        <v>11</v>
      </c>
      <c r="B218" s="9" t="s">
        <v>13</v>
      </c>
      <c r="C218">
        <v>0.24477445019660712</v>
      </c>
      <c r="D218">
        <v>-0.44754631159900454</v>
      </c>
      <c r="E218">
        <v>2.3608597975622373E-2</v>
      </c>
      <c r="F218">
        <v>-0.13516406107565401</v>
      </c>
      <c r="G218">
        <v>0.17843308623381254</v>
      </c>
      <c r="H218">
        <v>0.36877537671140204</v>
      </c>
      <c r="I218">
        <v>0.40899359884385944</v>
      </c>
      <c r="J218">
        <v>-0.89697703609884438</v>
      </c>
      <c r="K218">
        <v>-0.72731735766104799</v>
      </c>
      <c r="L218">
        <v>-0.70868886052040614</v>
      </c>
      <c r="M218">
        <v>1.6570401937274131</v>
      </c>
      <c r="P218" s="9" t="s">
        <v>13</v>
      </c>
      <c r="Q218">
        <f ca="1">C218/(-1*SQRT(ABS(OFFSET($C$208,ROW(A11)-1,ROW(A11)-1)*OFFSET($C$208,COLUMN(A11)-1,COLUMN(A11)-1))))</f>
        <v>-6.1335728121201076E-2</v>
      </c>
      <c r="R218">
        <f ca="1">D218/(-1*SQRT(ABS(OFFSET($C$208,ROW(B11)-1,ROW(B11)-1)*OFFSET($C$208,COLUMN(B11)-1,COLUMN(B11)-1))))</f>
        <v>0.10456756065106555</v>
      </c>
      <c r="S218">
        <f ca="1">E218/(-1*SQRT(ABS(OFFSET($C$208,ROW(C11)-1,ROW(C11)-1)*OFFSET($C$208,COLUMN(C11)-1,COLUMN(C11)-1))))</f>
        <v>-1.3604529964788909E-2</v>
      </c>
      <c r="T218">
        <f ca="1">F218/(-1*SQRT(ABS(OFFSET($C$208,ROW(D11)-1,ROW(D11)-1)*OFFSET($C$208,COLUMN(D11)-1,COLUMN(D11)-1))))</f>
        <v>5.037566268113778E-2</v>
      </c>
      <c r="U218">
        <f ca="1">G218/(-1*SQRT(ABS(OFFSET($C$208,ROW(E11)-1,ROW(E11)-1)*OFFSET($C$208,COLUMN(E11)-1,COLUMN(E11)-1))))</f>
        <v>-0.10503258153109606</v>
      </c>
      <c r="V218">
        <f ca="1">H218/(-1*SQRT(ABS(OFFSET($C$208,ROW(F11)-1,ROW(F11)-1)*OFFSET($C$208,COLUMN(F11)-1,COLUMN(F11)-1))))</f>
        <v>-0.18066950661444275</v>
      </c>
      <c r="W218">
        <f ca="1">I218/(-1*SQRT(ABS(OFFSET($C$208,ROW(G11)-1,ROW(G11)-1)*OFFSET($C$208,COLUMN(G11)-1,COLUMN(G11)-1))))</f>
        <v>-0.17371907436398246</v>
      </c>
      <c r="X218">
        <f ca="1">J218/(-1*SQRT(ABS(OFFSET($C$208,ROW(H11)-1,ROW(H11)-1)*OFFSET($C$208,COLUMN(H11)-1,COLUMN(H11)-1))))</f>
        <v>0.286802968707633</v>
      </c>
      <c r="Y218">
        <f ca="1">K218/(-1*SQRT(ABS(OFFSET($C$208,ROW(I11)-1,ROW(I11)-1)*OFFSET($C$208,COLUMN(I11)-1,COLUMN(I11)-1))))</f>
        <v>0.26799087868908261</v>
      </c>
      <c r="Z218">
        <f ca="1">L218/(-1*SQRT(ABS(OFFSET($C$208,ROW(J11)-1,ROW(J11)-1)*OFFSET($C$208,COLUMN(J11)-1,COLUMN(J11)-1))))</f>
        <v>0.41039799880926359</v>
      </c>
    </row>
    <row r="222" spans="1:27" ht="15.75" thickBot="1">
      <c r="F222" s="3" t="s">
        <v>87</v>
      </c>
      <c r="G222" s="10" t="s">
        <v>85</v>
      </c>
      <c r="H222" s="10" t="s">
        <v>86</v>
      </c>
      <c r="I222" s="3" t="s">
        <v>91</v>
      </c>
      <c r="J222" s="3"/>
      <c r="L222" s="23" t="s">
        <v>88</v>
      </c>
      <c r="U222" s="10" t="s">
        <v>94</v>
      </c>
      <c r="V222" s="10" t="s">
        <v>95</v>
      </c>
    </row>
    <row r="223" spans="1:27">
      <c r="B223" s="7"/>
      <c r="C223" s="7" t="s">
        <v>1</v>
      </c>
      <c r="D223" s="7" t="s">
        <v>2</v>
      </c>
      <c r="E223" s="7" t="s">
        <v>82</v>
      </c>
      <c r="F223" s="7" t="s">
        <v>4</v>
      </c>
      <c r="G223" s="7" t="s">
        <v>5</v>
      </c>
      <c r="H223" s="7" t="s">
        <v>8</v>
      </c>
      <c r="I223" s="7" t="s">
        <v>9</v>
      </c>
      <c r="J223" s="7" t="s">
        <v>10</v>
      </c>
      <c r="K223" s="7" t="s">
        <v>11</v>
      </c>
      <c r="L223" s="7" t="s">
        <v>12</v>
      </c>
      <c r="M223" s="7" t="s">
        <v>13</v>
      </c>
      <c r="P223" s="7"/>
      <c r="Q223" s="7" t="s">
        <v>1</v>
      </c>
      <c r="R223" s="7" t="s">
        <v>2</v>
      </c>
      <c r="S223" s="7" t="s">
        <v>82</v>
      </c>
      <c r="T223" s="7" t="s">
        <v>4</v>
      </c>
      <c r="U223" s="7" t="s">
        <v>5</v>
      </c>
      <c r="V223" s="7" t="s">
        <v>8</v>
      </c>
      <c r="W223" s="7" t="s">
        <v>9</v>
      </c>
      <c r="X223" s="7" t="s">
        <v>10</v>
      </c>
      <c r="Y223" s="7" t="s">
        <v>11</v>
      </c>
      <c r="Z223" s="7" t="s">
        <v>12</v>
      </c>
      <c r="AA223" s="7" t="s">
        <v>13</v>
      </c>
    </row>
    <row r="224" spans="1:27">
      <c r="B224" s="8" t="s">
        <v>1</v>
      </c>
      <c r="C224" s="21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P224" s="8" t="s">
        <v>1</v>
      </c>
      <c r="Q224" s="22"/>
      <c r="R224" s="29"/>
      <c r="S224" s="19"/>
      <c r="T224" s="29"/>
      <c r="U224" s="19"/>
      <c r="V224" s="19"/>
      <c r="W224" s="19"/>
      <c r="X224" s="19"/>
      <c r="Y224" s="19"/>
      <c r="Z224" s="19"/>
      <c r="AA224" s="19"/>
    </row>
    <row r="225" spans="2:27">
      <c r="B225" s="8" t="s">
        <v>2</v>
      </c>
      <c r="C225" s="19">
        <f t="shared" ref="C225:C234" si="31">_xlfn.T.DIST.2T(ABS(C193)*SQRT(165)/(SQRT(1-(ABS(C193)^2))), 165)</f>
        <v>7.2780840428263123E-78</v>
      </c>
      <c r="D225" s="22"/>
      <c r="E225" s="19"/>
      <c r="F225" s="19"/>
      <c r="G225" s="19"/>
      <c r="H225" s="19"/>
      <c r="I225" s="19"/>
      <c r="J225" s="19"/>
      <c r="K225" s="19"/>
      <c r="L225" s="19"/>
      <c r="M225" s="19"/>
      <c r="P225" s="8" t="s">
        <v>2</v>
      </c>
      <c r="Q225" s="28">
        <f ca="1">_xlfn.T.DIST.2T(ABS(Q209)*SQRT(165)/(SQRT(1-(ABS(Q209)^2))), 165)</f>
        <v>2.1758940784533025E-36</v>
      </c>
      <c r="R225" s="22"/>
      <c r="S225" s="19"/>
      <c r="T225" s="29"/>
      <c r="U225" s="19"/>
      <c r="V225" s="19"/>
      <c r="W225" s="19"/>
      <c r="X225" s="19"/>
      <c r="Y225" s="19"/>
      <c r="Z225" s="19"/>
      <c r="AA225" s="19"/>
    </row>
    <row r="226" spans="2:27">
      <c r="B226" s="8" t="s">
        <v>82</v>
      </c>
      <c r="C226" s="19">
        <f t="shared" si="31"/>
        <v>5.006051328592844E-3</v>
      </c>
      <c r="D226" s="19">
        <f t="shared" ref="D226:D234" si="32">_xlfn.T.DIST.2T(ABS(D194)*SQRT(165)/(SQRT(1-(ABS(D194)^2))), 165)</f>
        <v>9.2572946626866062E-3</v>
      </c>
      <c r="E226" s="22"/>
      <c r="F226" s="19"/>
      <c r="G226" s="19"/>
      <c r="H226" s="19"/>
      <c r="I226" s="19"/>
      <c r="J226" s="19"/>
      <c r="K226" s="19"/>
      <c r="L226" s="19"/>
      <c r="M226" s="19"/>
      <c r="P226" s="8" t="s">
        <v>82</v>
      </c>
      <c r="Q226" s="19">
        <f t="shared" ref="Q226:AA234" ca="1" si="33">_xlfn.T.DIST.2T(ABS(Q210)*SQRT(165)/(SQRT(1-(ABS(Q210)^2))), 165)</f>
        <v>0.10972003735036305</v>
      </c>
      <c r="R226" s="19">
        <f t="shared" ca="1" si="33"/>
        <v>0.92803169458227619</v>
      </c>
      <c r="S226" s="22"/>
      <c r="T226" s="29"/>
      <c r="U226" s="19"/>
      <c r="V226" s="19"/>
      <c r="W226" s="19"/>
      <c r="X226" s="19"/>
      <c r="Y226" s="19"/>
      <c r="Z226" s="19"/>
      <c r="AA226" s="19"/>
    </row>
    <row r="227" spans="2:27">
      <c r="B227" s="8" t="s">
        <v>4</v>
      </c>
      <c r="C227" s="19">
        <f t="shared" si="31"/>
        <v>1.9261962670959447E-41</v>
      </c>
      <c r="D227" s="19">
        <f t="shared" si="32"/>
        <v>1.0612691645471488E-49</v>
      </c>
      <c r="E227" s="19">
        <f t="shared" ref="E227:E234" si="34">_xlfn.T.DIST.2T(ABS(E195)*SQRT(165)/(SQRT(1-(ABS(E195)^2))), 165)</f>
        <v>5.2353799974387905E-3</v>
      </c>
      <c r="F227" s="22"/>
      <c r="G227" s="19"/>
      <c r="H227" s="19"/>
      <c r="I227" s="19"/>
      <c r="J227" s="19"/>
      <c r="K227" s="19"/>
      <c r="L227" s="19"/>
      <c r="M227" s="19"/>
      <c r="P227" s="8" t="s">
        <v>4</v>
      </c>
      <c r="Q227" s="29">
        <f t="shared" ca="1" si="33"/>
        <v>0.49354362960656051</v>
      </c>
      <c r="R227" s="28">
        <f t="shared" ca="1" si="33"/>
        <v>5.9799727514566846E-8</v>
      </c>
      <c r="S227" s="28">
        <f t="shared" ca="1" si="33"/>
        <v>2.2746631205398389E-2</v>
      </c>
      <c r="T227" s="22"/>
      <c r="U227" s="19"/>
      <c r="V227" s="19"/>
      <c r="W227" s="29"/>
      <c r="X227" s="29"/>
      <c r="Y227" s="29"/>
      <c r="Z227" s="19"/>
      <c r="AA227" s="19"/>
    </row>
    <row r="228" spans="2:27">
      <c r="B228" s="8" t="s">
        <v>5</v>
      </c>
      <c r="C228" s="19">
        <f t="shared" si="31"/>
        <v>8.1509768785625355E-6</v>
      </c>
      <c r="D228" s="19">
        <f t="shared" si="32"/>
        <v>2.908794512931984E-6</v>
      </c>
      <c r="E228" s="19">
        <f t="shared" si="34"/>
        <v>5.4982817189123539E-6</v>
      </c>
      <c r="F228" s="19">
        <f t="shared" ref="F228:F234" si="35">_xlfn.T.DIST.2T(ABS(F196)*SQRT(165)/(SQRT(1-(ABS(F196)^2))), 165)</f>
        <v>3.0403291651495459E-5</v>
      </c>
      <c r="G228" s="22"/>
      <c r="H228" s="19"/>
      <c r="I228" s="19"/>
      <c r="J228" s="19"/>
      <c r="K228" s="19"/>
      <c r="L228" s="19"/>
      <c r="M228" s="19"/>
      <c r="P228" s="8" t="s">
        <v>5</v>
      </c>
      <c r="Q228" s="19">
        <f t="shared" ca="1" si="33"/>
        <v>0.75904735055862615</v>
      </c>
      <c r="R228" s="19">
        <f t="shared" ca="1" si="33"/>
        <v>0.17662934642800412</v>
      </c>
      <c r="S228" s="28">
        <f t="shared" ca="1" si="33"/>
        <v>1.2488977406504094E-5</v>
      </c>
      <c r="T228" s="19">
        <f t="shared" ca="1" si="33"/>
        <v>0.76867806592318266</v>
      </c>
      <c r="U228" s="22"/>
      <c r="V228" s="19"/>
      <c r="W228" s="29"/>
      <c r="X228" s="29"/>
      <c r="Y228" s="29"/>
      <c r="Z228" s="19"/>
      <c r="AA228" s="19"/>
    </row>
    <row r="229" spans="2:27">
      <c r="B229" s="8" t="s">
        <v>8</v>
      </c>
      <c r="C229" s="19">
        <f t="shared" si="31"/>
        <v>2.7888722877303469E-3</v>
      </c>
      <c r="D229" s="19">
        <f t="shared" si="32"/>
        <v>2.9012467513360399E-2</v>
      </c>
      <c r="E229" s="19">
        <f t="shared" si="34"/>
        <v>0.56039927487780061</v>
      </c>
      <c r="F229" s="19">
        <f t="shared" si="35"/>
        <v>0.10812794236646696</v>
      </c>
      <c r="G229" s="19">
        <f t="shared" ref="G229:G234" si="36">_xlfn.T.DIST.2T(ABS(G197)*SQRT(165)/(SQRT(1-(ABS(G197)^2))), 165)</f>
        <v>1.0360730906116844E-3</v>
      </c>
      <c r="H229" s="22"/>
      <c r="I229" s="19"/>
      <c r="J229" s="19"/>
      <c r="K229" s="19"/>
      <c r="L229" s="19"/>
      <c r="M229" s="19"/>
      <c r="P229" s="8" t="s">
        <v>8</v>
      </c>
      <c r="Q229" s="28">
        <f t="shared" ca="1" si="33"/>
        <v>8.6793887410781882E-5</v>
      </c>
      <c r="R229" s="19">
        <f t="shared" ca="1" si="33"/>
        <v>8.9883970142618314E-2</v>
      </c>
      <c r="S229" s="28">
        <f t="shared" ca="1" si="33"/>
        <v>4.1936255591011551E-5</v>
      </c>
      <c r="T229" s="19">
        <f t="shared" ca="1" si="33"/>
        <v>0.70091173569928489</v>
      </c>
      <c r="U229" s="28">
        <f t="shared" ca="1" si="33"/>
        <v>3.4726020039973639E-2</v>
      </c>
      <c r="V229" s="22"/>
      <c r="W229" s="29"/>
      <c r="X229" s="29"/>
      <c r="Y229" s="29"/>
      <c r="Z229" s="19"/>
      <c r="AA229" s="19"/>
    </row>
    <row r="230" spans="2:27">
      <c r="B230" s="8" t="s">
        <v>9</v>
      </c>
      <c r="C230" s="19">
        <f t="shared" si="31"/>
        <v>4.4091991669868206E-13</v>
      </c>
      <c r="D230" s="19">
        <f t="shared" si="32"/>
        <v>1.5662152530798272E-13</v>
      </c>
      <c r="E230" s="19">
        <f t="shared" si="34"/>
        <v>0.1590788712786417</v>
      </c>
      <c r="F230" s="19">
        <f t="shared" si="35"/>
        <v>2.1147027453672451E-14</v>
      </c>
      <c r="G230" s="19">
        <f t="shared" si="36"/>
        <v>2.203014376163554E-9</v>
      </c>
      <c r="H230" s="19">
        <f>_xlfn.T.DIST.2T(ABS(H198)*SQRT(165)/(SQRT(1-(ABS(H198)^2))), 165)</f>
        <v>1.9879231614469469E-2</v>
      </c>
      <c r="I230" s="22"/>
      <c r="J230" s="19"/>
      <c r="K230" s="19"/>
      <c r="L230" s="19"/>
      <c r="M230" s="19"/>
      <c r="P230" s="8" t="s">
        <v>9</v>
      </c>
      <c r="Q230" s="28">
        <f t="shared" ca="1" si="33"/>
        <v>3.2296161867259691E-3</v>
      </c>
      <c r="R230" s="19">
        <f t="shared" ca="1" si="33"/>
        <v>0.38963929344262394</v>
      </c>
      <c r="S230" s="28">
        <f t="shared" ca="1" si="33"/>
        <v>1.4558244665702411E-6</v>
      </c>
      <c r="T230" s="28">
        <f t="shared" ca="1" si="33"/>
        <v>3.6176524299060861E-2</v>
      </c>
      <c r="U230" s="28">
        <f t="shared" ca="1" si="33"/>
        <v>6.2938967252073614E-3</v>
      </c>
      <c r="V230" s="28">
        <f t="shared" ca="1" si="33"/>
        <v>8.8260597414855738E-21</v>
      </c>
      <c r="W230" s="22"/>
      <c r="X230" s="29"/>
      <c r="Y230" s="19"/>
      <c r="Z230" s="19"/>
      <c r="AA230" s="19"/>
    </row>
    <row r="231" spans="2:27">
      <c r="B231" s="8" t="s">
        <v>10</v>
      </c>
      <c r="C231" s="19">
        <f t="shared" si="31"/>
        <v>1.7333671077048991E-7</v>
      </c>
      <c r="D231" s="19">
        <f t="shared" si="32"/>
        <v>7.2590916485384026E-9</v>
      </c>
      <c r="E231" s="19">
        <f t="shared" si="34"/>
        <v>0.14502667489509372</v>
      </c>
      <c r="F231" s="19">
        <f t="shared" si="35"/>
        <v>7.1579988592411484E-11</v>
      </c>
      <c r="G231" s="19">
        <f t="shared" si="36"/>
        <v>1.2778362021415305E-9</v>
      </c>
      <c r="H231" s="19">
        <f>_xlfn.T.DIST.2T(ABS(H199)*SQRT(165)/(SQRT(1-(ABS(H199)^2))), 165)</f>
        <v>1.7287949833449078E-5</v>
      </c>
      <c r="I231" s="19">
        <f>_xlfn.T.DIST.2T(ABS(I199)*SQRT(165)/(SQRT(1-(ABS(I199)^2))), 165)</f>
        <v>1.2442772403103047E-9</v>
      </c>
      <c r="J231" s="22"/>
      <c r="K231" s="19"/>
      <c r="L231" s="19"/>
      <c r="M231" s="19"/>
      <c r="P231" s="8" t="s">
        <v>10</v>
      </c>
      <c r="Q231" s="28">
        <f t="shared" ca="1" si="33"/>
        <v>3.9472854688788681E-2</v>
      </c>
      <c r="R231" s="19">
        <f t="shared" ca="1" si="33"/>
        <v>0.41187707774886984</v>
      </c>
      <c r="S231" s="28">
        <f t="shared" ca="1" si="33"/>
        <v>3.1890870252415665E-6</v>
      </c>
      <c r="T231" s="29">
        <f t="shared" ca="1" si="33"/>
        <v>0.73903620895825262</v>
      </c>
      <c r="U231" s="29">
        <f t="shared" ca="1" si="33"/>
        <v>0.19192282410934036</v>
      </c>
      <c r="V231" s="28">
        <f t="shared" ca="1" si="33"/>
        <v>7.865843163232878E-22</v>
      </c>
      <c r="W231" s="28">
        <f t="shared" ca="1" si="33"/>
        <v>1.5621125792644137E-14</v>
      </c>
      <c r="X231" s="22"/>
      <c r="Y231" s="19"/>
      <c r="Z231" s="19"/>
      <c r="AA231" s="19"/>
    </row>
    <row r="232" spans="2:27">
      <c r="B232" s="8" t="s">
        <v>11</v>
      </c>
      <c r="C232" s="19">
        <f t="shared" si="31"/>
        <v>9.2978828744817255E-4</v>
      </c>
      <c r="D232" s="19">
        <f t="shared" si="32"/>
        <v>4.441407313638141E-5</v>
      </c>
      <c r="E232" s="19">
        <f t="shared" si="34"/>
        <v>1.0843139006723758E-3</v>
      </c>
      <c r="F232" s="19">
        <f t="shared" si="35"/>
        <v>1.0832991254714003E-6</v>
      </c>
      <c r="G232" s="19">
        <f t="shared" si="36"/>
        <v>1.0277288132899515E-4</v>
      </c>
      <c r="H232" s="19">
        <f>_xlfn.T.DIST.2T(ABS(H200)*SQRT(165)/(SQRT(1-(ABS(H200)^2))), 165)</f>
        <v>0.80902513090420702</v>
      </c>
      <c r="I232" s="19">
        <f>_xlfn.T.DIST.2T(ABS(I200)*SQRT(165)/(SQRT(1-(ABS(I200)^2))), 165)</f>
        <v>8.2272826526375026E-6</v>
      </c>
      <c r="J232" s="19">
        <f>_xlfn.T.DIST.2T(ABS(J200)*SQRT(165)/(SQRT(1-(ABS(J200)^2))), 165)</f>
        <v>3.6649240865805903E-31</v>
      </c>
      <c r="K232" s="22"/>
      <c r="L232" s="19"/>
      <c r="M232" s="19"/>
      <c r="P232" s="8" t="s">
        <v>11</v>
      </c>
      <c r="Q232" s="19">
        <f t="shared" ca="1" si="33"/>
        <v>0.35958318070074835</v>
      </c>
      <c r="R232" s="19">
        <f t="shared" ca="1" si="33"/>
        <v>0.92541596607294185</v>
      </c>
      <c r="S232" s="28">
        <f t="shared" ca="1" si="33"/>
        <v>1.1030224669540671E-9</v>
      </c>
      <c r="T232" s="19">
        <f t="shared" ca="1" si="33"/>
        <v>0.14231483561815464</v>
      </c>
      <c r="U232" s="19">
        <f t="shared" ca="1" si="33"/>
        <v>0.56573597927550834</v>
      </c>
      <c r="V232" s="28">
        <f t="shared" ca="1" si="33"/>
        <v>5.9804464688027058E-16</v>
      </c>
      <c r="W232" s="28">
        <f t="shared" ca="1" si="33"/>
        <v>6.0298221018193004E-10</v>
      </c>
      <c r="X232" s="28">
        <f t="shared" ca="1" si="33"/>
        <v>4.3770858822329156E-43</v>
      </c>
      <c r="Y232" s="22"/>
      <c r="Z232" s="19"/>
      <c r="AA232" s="19"/>
    </row>
    <row r="233" spans="2:27">
      <c r="B233" s="8" t="s">
        <v>12</v>
      </c>
      <c r="C233" s="19">
        <f t="shared" si="31"/>
        <v>1.349727176191997E-3</v>
      </c>
      <c r="D233" s="19">
        <f t="shared" si="32"/>
        <v>4.2143232031774999E-3</v>
      </c>
      <c r="E233" s="19">
        <f t="shared" si="34"/>
        <v>7.7461688056196853E-2</v>
      </c>
      <c r="F233" s="19">
        <f t="shared" si="35"/>
        <v>3.1135002959725164E-3</v>
      </c>
      <c r="G233" s="19">
        <f t="shared" si="36"/>
        <v>0.24808862355579875</v>
      </c>
      <c r="H233" s="19">
        <f>_xlfn.T.DIST.2T(ABS(H201)*SQRT(165)/(SQRT(1-(ABS(H201)^2))), 165)</f>
        <v>0.72361994391283035</v>
      </c>
      <c r="I233" s="19">
        <f>_xlfn.T.DIST.2T(ABS(I201)*SQRT(165)/(SQRT(1-(ABS(I201)^2))), 165)</f>
        <v>1.9685961145647344E-6</v>
      </c>
      <c r="J233" s="19">
        <f>_xlfn.T.DIST.2T(ABS(J201)*SQRT(165)/(SQRT(1-(ABS(J201)^2))), 165)</f>
        <v>0.49114279503987601</v>
      </c>
      <c r="K233" s="19">
        <f>_xlfn.T.DIST.2T(ABS(K201)*SQRT(165)/(SQRT(1-(ABS(K201)^2))), 165)</f>
        <v>1.5684411124948883E-2</v>
      </c>
      <c r="L233" s="22"/>
      <c r="M233" s="19"/>
      <c r="P233" s="8" t="s">
        <v>12</v>
      </c>
      <c r="Q233" s="19">
        <f t="shared" ca="1" si="33"/>
        <v>0.6850093535637799</v>
      </c>
      <c r="R233" s="19">
        <f t="shared" ca="1" si="33"/>
        <v>0.2686517314028507</v>
      </c>
      <c r="S233" s="28">
        <f t="shared" ca="1" si="33"/>
        <v>1.6260824009149214E-4</v>
      </c>
      <c r="T233" s="19">
        <f t="shared" ca="1" si="33"/>
        <v>0.92615192036699634</v>
      </c>
      <c r="U233" s="19">
        <f t="shared" ca="1" si="33"/>
        <v>0.43812065799836353</v>
      </c>
      <c r="V233" s="28">
        <f t="shared" ca="1" si="33"/>
        <v>6.8943287359565916E-3</v>
      </c>
      <c r="W233" s="28">
        <f t="shared" ca="1" si="33"/>
        <v>8.6770462155928152E-6</v>
      </c>
      <c r="X233" s="28">
        <f t="shared" ca="1" si="33"/>
        <v>1.1664773214849755E-3</v>
      </c>
      <c r="Y233" s="28">
        <f t="shared" ca="1" si="33"/>
        <v>6.182788430416314E-4</v>
      </c>
      <c r="Z233" s="22"/>
      <c r="AA233" s="19"/>
    </row>
    <row r="234" spans="2:27" ht="15.75" thickBot="1">
      <c r="B234" s="9" t="s">
        <v>13</v>
      </c>
      <c r="C234" s="19">
        <f t="shared" si="31"/>
        <v>1.3524411282969179E-2</v>
      </c>
      <c r="D234" s="19">
        <f t="shared" si="32"/>
        <v>1.2314651701928008E-2</v>
      </c>
      <c r="E234" s="19">
        <f t="shared" si="34"/>
        <v>0.71233322002602373</v>
      </c>
      <c r="F234" s="19">
        <f t="shared" si="35"/>
        <v>3.7406563022291249E-2</v>
      </c>
      <c r="G234" s="19">
        <f t="shared" si="36"/>
        <v>0.97994485272427234</v>
      </c>
      <c r="H234" s="19">
        <f>_xlfn.T.DIST.2T(ABS(H202)*SQRT(165)/(SQRT(1-(ABS(H202)^2))), 165)</f>
        <v>0.56711390122444483</v>
      </c>
      <c r="I234" s="19">
        <f>_xlfn.T.DIST.2T(ABS(I202)*SQRT(165)/(SQRT(1-(ABS(I202)^2))), 165)</f>
        <v>1.9555458760153331E-3</v>
      </c>
      <c r="J234" s="19">
        <f>_xlfn.T.DIST.2T(ABS(J202)*SQRT(165)/(SQRT(1-(ABS(J202)^2))), 165)</f>
        <v>0.62916048670009905</v>
      </c>
      <c r="K234" s="19">
        <f>_xlfn.T.DIST.2T(ABS(K202)*SQRT(165)/(SQRT(1-(ABS(K202)^2))), 165)</f>
        <v>2.4481183767942942E-2</v>
      </c>
      <c r="L234" s="19">
        <f>_xlfn.T.DIST.2T(ABS(L202)*SQRT(165)/(SQRT(1-(ABS(L202)^2))), 165)</f>
        <v>3.6808537114483841E-15</v>
      </c>
      <c r="M234" s="22"/>
      <c r="P234" s="9" t="s">
        <v>13</v>
      </c>
      <c r="Q234" s="19">
        <f t="shared" ca="1" si="33"/>
        <v>0.43103567271754006</v>
      </c>
      <c r="R234" s="19">
        <f t="shared" ca="1" si="33"/>
        <v>0.17867336192430305</v>
      </c>
      <c r="S234" s="19">
        <f t="shared" ca="1" si="33"/>
        <v>0.86147500262372267</v>
      </c>
      <c r="T234" s="29">
        <f t="shared" ca="1" si="33"/>
        <v>0.51794388087100807</v>
      </c>
      <c r="U234" s="19">
        <f t="shared" ca="1" si="33"/>
        <v>0.17673871739261826</v>
      </c>
      <c r="V234" s="28">
        <f t="shared" ca="1" si="33"/>
        <v>1.9465751618165026E-2</v>
      </c>
      <c r="W234" s="28">
        <f t="shared" ca="1" si="33"/>
        <v>2.4756409298777943E-2</v>
      </c>
      <c r="X234" s="28">
        <f t="shared" ca="1" si="33"/>
        <v>1.7146357895008525E-4</v>
      </c>
      <c r="Y234" s="28">
        <f t="shared" ca="1" si="33"/>
        <v>4.6270960920892902E-4</v>
      </c>
      <c r="Z234" s="28">
        <f t="shared" ca="1" si="33"/>
        <v>3.6234432294599307E-8</v>
      </c>
      <c r="AA234" s="22"/>
    </row>
    <row r="236" spans="2:27">
      <c r="B236" s="20" t="s">
        <v>89</v>
      </c>
    </row>
    <row r="237" spans="2:27" ht="15.75" thickBot="1">
      <c r="B237" s="1" t="s">
        <v>90</v>
      </c>
      <c r="F237" s="19">
        <f>F196-(C195*C196) / (SQRT( (1-F196^2)*(1-C196^2) ))</f>
        <v>-7.5487023566880307E-3</v>
      </c>
      <c r="U237" t="s">
        <v>81</v>
      </c>
      <c r="V237" t="s">
        <v>92</v>
      </c>
    </row>
    <row r="238" spans="2:27">
      <c r="P238" s="7"/>
      <c r="Q238" s="7" t="s">
        <v>1</v>
      </c>
      <c r="R238" s="7" t="s">
        <v>2</v>
      </c>
      <c r="S238" s="7" t="s">
        <v>82</v>
      </c>
      <c r="T238" s="7" t="s">
        <v>4</v>
      </c>
      <c r="U238" s="7" t="s">
        <v>5</v>
      </c>
      <c r="V238" s="7" t="s">
        <v>8</v>
      </c>
      <c r="W238" s="7" t="s">
        <v>9</v>
      </c>
      <c r="X238" s="7" t="s">
        <v>10</v>
      </c>
      <c r="Y238" s="7" t="s">
        <v>11</v>
      </c>
      <c r="Z238" s="7" t="s">
        <v>12</v>
      </c>
      <c r="AA238" s="7" t="s">
        <v>13</v>
      </c>
    </row>
    <row r="239" spans="2:27">
      <c r="P239" s="8" t="s">
        <v>1</v>
      </c>
      <c r="Q239" s="28" t="e">
        <f ca="1">Q191/(-1*SQRT(ABS(OFFSET($C$208,ROW(A1)-1,ROW(A1)-1)*OFFSET($C$208,COLUMN(A1)-1,COLUMN(A1)-1))))</f>
        <v>#VALUE!</v>
      </c>
    </row>
    <row r="240" spans="2:27">
      <c r="P240" s="8" t="s">
        <v>2</v>
      </c>
      <c r="Q240" s="28">
        <f ca="1">Q192/(-1*SQRT(ABS(OFFSET($C$208,ROW(A2)-1,ROW(A2)-1)*OFFSET($C$208,COLUMN(A2)-1,COLUMN(A2)-1))))</f>
        <v>-0.93241994165005893</v>
      </c>
    </row>
    <row r="241" spans="16:17">
      <c r="P241" s="8" t="s">
        <v>82</v>
      </c>
      <c r="Q241" s="28">
        <f t="shared" ref="Q240:Q249" si="37">_xlfn.T.DIST.2T(ABS(Q194)*SQRT(165)/(SQRT(1-(ABS(Q194)^2))), 165)</f>
        <v>6.5685035829955149E-13</v>
      </c>
    </row>
    <row r="242" spans="16:17">
      <c r="P242" s="8" t="s">
        <v>4</v>
      </c>
      <c r="Q242" s="28">
        <f t="shared" si="37"/>
        <v>5.0714528791141685E-6</v>
      </c>
    </row>
    <row r="243" spans="16:17">
      <c r="P243" s="8" t="s">
        <v>5</v>
      </c>
      <c r="Q243" s="28">
        <f t="shared" si="37"/>
        <v>0.20846393783538916</v>
      </c>
    </row>
    <row r="244" spans="16:17">
      <c r="P244" s="8" t="s">
        <v>8</v>
      </c>
      <c r="Q244" s="28" t="e">
        <f t="shared" si="37"/>
        <v>#NUM!</v>
      </c>
    </row>
    <row r="245" spans="16:17">
      <c r="P245" s="8" t="s">
        <v>9</v>
      </c>
      <c r="Q245" s="28" t="e">
        <f t="shared" si="37"/>
        <v>#NUM!</v>
      </c>
    </row>
    <row r="246" spans="16:17">
      <c r="P246" s="8" t="s">
        <v>10</v>
      </c>
      <c r="Q246" s="28" t="e">
        <f t="shared" si="37"/>
        <v>#NUM!</v>
      </c>
    </row>
    <row r="247" spans="16:17">
      <c r="P247" s="8" t="s">
        <v>11</v>
      </c>
      <c r="Q247" s="28">
        <f t="shared" si="37"/>
        <v>2.1418148800726625E-10</v>
      </c>
    </row>
    <row r="248" spans="16:17">
      <c r="P248" s="8" t="s">
        <v>12</v>
      </c>
      <c r="Q248" s="28">
        <f t="shared" si="37"/>
        <v>9.0282041947997257E-2</v>
      </c>
    </row>
    <row r="249" spans="16:17" ht="15.75" thickBot="1">
      <c r="P249" s="9" t="s">
        <v>13</v>
      </c>
      <c r="Q249" s="28">
        <f t="shared" si="37"/>
        <v>1.4322871282192286E-3</v>
      </c>
    </row>
  </sheetData>
  <conditionalFormatting sqref="C176:L18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92:M20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6:M18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6:M18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08:AA2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FFAD034-9F0C-4368-B2F1-BACFF68CBC8C}">
            <x14:iconSet iconSet="3Symbols2" custom="1">
              <x14:cfvo type="percent">
                <xm:f>0</xm:f>
              </x14:cfvo>
              <x14:cfvo type="num">
                <xm:f>-1</xm:f>
              </x14:cfvo>
              <x14:cfvo type="num">
                <xm:f>0.05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C224:M234</xm:sqref>
        </x14:conditionalFormatting>
        <x14:conditionalFormatting xmlns:xm="http://schemas.microsoft.com/office/excel/2006/main">
          <x14:cfRule type="iconSet" priority="2" id="{F3834316-5AFC-42CE-BB0D-C73C4BFFF346}">
            <x14:iconSet iconSet="3Symbols2" custom="1">
              <x14:cfvo type="percent">
                <xm:f>0</xm:f>
              </x14:cfvo>
              <x14:cfvo type="num">
                <xm:f>-1</xm:f>
              </x14:cfvo>
              <x14:cfvo type="num">
                <xm:f>0.05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Q224:AA234</xm:sqref>
        </x14:conditionalFormatting>
        <x14:conditionalFormatting xmlns:xm="http://schemas.microsoft.com/office/excel/2006/main">
          <x14:cfRule type="iconSet" priority="1" id="{C0F826F6-7152-42F7-BC3E-8C8798CA7589}">
            <x14:iconSet iconSet="3Symbols2" custom="1">
              <x14:cfvo type="percent">
                <xm:f>0</xm:f>
              </x14:cfvo>
              <x14:cfvo type="num">
                <xm:f>-1</xm:f>
              </x14:cfvo>
              <x14:cfvo type="num">
                <xm:f>0.05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Q239:Q249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</cp:lastModifiedBy>
  <dcterms:created xsi:type="dcterms:W3CDTF">2021-06-11T00:23:57Z</dcterms:created>
  <dcterms:modified xsi:type="dcterms:W3CDTF">2021-07-02T19:12:21Z</dcterms:modified>
</cp:coreProperties>
</file>