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d4fc6802b27e0983/VSCodePython/"/>
    </mc:Choice>
  </mc:AlternateContent>
  <xr:revisionPtr revIDLastSave="54" documentId="11_2B59D2BFD330DD87102C0A314C3088B35299F75C" xr6:coauthVersionLast="47" xr6:coauthVersionMax="47" xr10:uidLastSave="{50BB4F42-534B-4DD8-81F1-FD745BC27992}"/>
  <bookViews>
    <workbookView xWindow="9510" yWindow="0" windowWidth="9780" windowHeight="113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  <c r="B21" i="1"/>
  <c r="D21" i="1"/>
  <c r="A21" i="1"/>
  <c r="A18" i="1"/>
  <c r="D18" i="1"/>
  <c r="A15" i="1"/>
  <c r="F15" i="1"/>
  <c r="F3" i="1"/>
  <c r="F4" i="1"/>
  <c r="F5" i="1"/>
  <c r="F6" i="1"/>
  <c r="F7" i="1"/>
  <c r="F8" i="1"/>
  <c r="F9" i="1"/>
  <c r="F10" i="1"/>
  <c r="F11" i="1"/>
  <c r="F12" i="1"/>
  <c r="F13" i="1"/>
  <c r="F2" i="1"/>
  <c r="C18" i="1"/>
  <c r="B18" i="1"/>
  <c r="E15" i="1"/>
  <c r="D15" i="1"/>
  <c r="E3" i="1"/>
  <c r="E4" i="1"/>
  <c r="E5" i="1"/>
  <c r="E6" i="1"/>
  <c r="E7" i="1"/>
  <c r="E8" i="1"/>
  <c r="E9" i="1"/>
  <c r="E10" i="1"/>
  <c r="E11" i="1"/>
  <c r="E12" i="1"/>
  <c r="E13" i="1"/>
  <c r="E2" i="1"/>
  <c r="D3" i="1"/>
  <c r="D4" i="1"/>
  <c r="D5" i="1"/>
  <c r="D6" i="1"/>
  <c r="D7" i="1"/>
  <c r="D8" i="1"/>
  <c r="D9" i="1"/>
  <c r="D10" i="1"/>
  <c r="D11" i="1"/>
  <c r="D12" i="1"/>
  <c r="D13" i="1"/>
  <c r="D2" i="1"/>
  <c r="C15" i="1"/>
  <c r="B15" i="1"/>
</calcChain>
</file>

<file path=xl/sharedStrings.xml><?xml version="1.0" encoding="utf-8"?>
<sst xmlns="http://schemas.openxmlformats.org/spreadsheetml/2006/main" count="21" uniqueCount="19">
  <si>
    <t>Month</t>
  </si>
  <si>
    <t>Temp</t>
  </si>
  <si>
    <t>Usage/1000</t>
  </si>
  <si>
    <t>xbar</t>
  </si>
  <si>
    <t>ybar</t>
  </si>
  <si>
    <t>Sxy</t>
  </si>
  <si>
    <t>diffXY</t>
  </si>
  <si>
    <t>diffXX</t>
  </si>
  <si>
    <t>Sxx</t>
  </si>
  <si>
    <t>B1</t>
  </si>
  <si>
    <t>B0</t>
  </si>
  <si>
    <t>SSE</t>
  </si>
  <si>
    <t>diffYY</t>
  </si>
  <si>
    <t>SST</t>
  </si>
  <si>
    <t>variance</t>
  </si>
  <si>
    <t>n</t>
  </si>
  <si>
    <t>estOut</t>
  </si>
  <si>
    <t>input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</si>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</sst>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workbookViewId="0">
      <selection activeCell="D24" sqref="D24"/>
    </sheetView>
  </sheetViews>
  <sheetFormatPr defaultRowHeight="14.5" x14ac:dyDescent="0.35"/>
  <cols>
    <col min="2" max="2" width="11.08984375" customWidth="1"/>
    <col min="3" max="3" width="10.36328125" customWidth="1"/>
    <col min="4" max="4" width="13.26953125" customWidth="1"/>
  </cols>
  <sheetData>
    <row r="1" spans="1:6" x14ac:dyDescent="0.35">
      <c r="A1" t="s">
        <v>0</v>
      </c>
      <c r="B1" s="1" t="s">
        <v>1</v>
      </c>
      <c r="C1" s="1" t="s">
        <v>2</v>
      </c>
      <c r="D1" t="s">
        <v>6</v>
      </c>
      <c r="E1" t="s">
        <v>7</v>
      </c>
      <c r="F1" t="s">
        <v>12</v>
      </c>
    </row>
    <row r="2" spans="1:6" x14ac:dyDescent="0.35">
      <c r="A2" s="1">
        <v>0</v>
      </c>
      <c r="B2" s="2">
        <v>21</v>
      </c>
      <c r="C2" s="2">
        <v>185.79</v>
      </c>
      <c r="D2">
        <f>(B2-$B$15)*(C2-$C$15)</f>
        <v>6019.6149999999989</v>
      </c>
      <c r="E2">
        <f>POWER(B2-$B$15, 2)</f>
        <v>650.25</v>
      </c>
      <c r="F2">
        <f>POWER(C2-$C$15, 2)</f>
        <v>55725.897344444427</v>
      </c>
    </row>
    <row r="3" spans="1:6" x14ac:dyDescent="0.35">
      <c r="A3" s="1">
        <v>1</v>
      </c>
      <c r="B3" s="2">
        <v>24</v>
      </c>
      <c r="C3" s="2">
        <v>214.47</v>
      </c>
      <c r="D3">
        <f t="shared" ref="D3:D13" si="0">(B3-$B$15)*(C3-$C$15)</f>
        <v>4666.1249999999991</v>
      </c>
      <c r="E3">
        <f t="shared" ref="E3:E13" si="1">POWER(B3-$B$15, 2)</f>
        <v>506.25</v>
      </c>
      <c r="F3">
        <f t="shared" ref="F3:F13" si="2">POWER(C3-$C$15, 2)</f>
        <v>43007.846944444427</v>
      </c>
    </row>
    <row r="4" spans="1:6" x14ac:dyDescent="0.35">
      <c r="A4" s="1">
        <v>2</v>
      </c>
      <c r="B4" s="2">
        <v>32</v>
      </c>
      <c r="C4" s="2">
        <v>288.02999999999997</v>
      </c>
      <c r="D4">
        <f t="shared" si="0"/>
        <v>1940.4383333333333</v>
      </c>
      <c r="E4">
        <f t="shared" si="1"/>
        <v>210.25</v>
      </c>
      <c r="F4">
        <f t="shared" si="2"/>
        <v>17908.684544444441</v>
      </c>
    </row>
    <row r="5" spans="1:6" x14ac:dyDescent="0.35">
      <c r="A5" s="1">
        <v>3</v>
      </c>
      <c r="B5" s="2">
        <v>47</v>
      </c>
      <c r="C5" s="2">
        <v>424.84</v>
      </c>
      <c r="D5">
        <f t="shared" si="0"/>
        <v>1.4933333333333394</v>
      </c>
      <c r="E5">
        <f t="shared" si="1"/>
        <v>0.25</v>
      </c>
      <c r="F5">
        <f t="shared" si="2"/>
        <v>8.9201777777778499</v>
      </c>
    </row>
    <row r="6" spans="1:6" x14ac:dyDescent="0.35">
      <c r="A6" s="1">
        <v>4</v>
      </c>
      <c r="B6" s="2">
        <v>50</v>
      </c>
      <c r="C6" s="2">
        <v>454.58</v>
      </c>
      <c r="D6">
        <f t="shared" si="0"/>
        <v>114.54333333333341</v>
      </c>
      <c r="E6">
        <f t="shared" si="1"/>
        <v>12.25</v>
      </c>
      <c r="F6">
        <f t="shared" si="2"/>
        <v>1071.0347111111125</v>
      </c>
    </row>
    <row r="7" spans="1:6" x14ac:dyDescent="0.35">
      <c r="A7" s="1">
        <v>5</v>
      </c>
      <c r="B7" s="2">
        <v>59</v>
      </c>
      <c r="C7" s="2">
        <v>539.03</v>
      </c>
      <c r="D7">
        <f t="shared" si="0"/>
        <v>1464.7083333333335</v>
      </c>
      <c r="E7">
        <f t="shared" si="1"/>
        <v>156.25</v>
      </c>
      <c r="F7">
        <f t="shared" si="2"/>
        <v>13730.371211111113</v>
      </c>
    </row>
    <row r="8" spans="1:6" x14ac:dyDescent="0.35">
      <c r="A8" s="1">
        <v>6</v>
      </c>
      <c r="B8" s="2">
        <v>68</v>
      </c>
      <c r="C8" s="2">
        <v>621.54999999999995</v>
      </c>
      <c r="D8">
        <f t="shared" si="0"/>
        <v>4293.4783333333335</v>
      </c>
      <c r="E8">
        <f t="shared" si="1"/>
        <v>462.25</v>
      </c>
      <c r="F8">
        <f t="shared" si="2"/>
        <v>39878.758677777776</v>
      </c>
    </row>
    <row r="9" spans="1:6" x14ac:dyDescent="0.35">
      <c r="A9" s="1">
        <v>7</v>
      </c>
      <c r="B9" s="2">
        <v>74</v>
      </c>
      <c r="C9" s="2">
        <v>675.06</v>
      </c>
      <c r="D9">
        <f t="shared" si="0"/>
        <v>6963.1833333333325</v>
      </c>
      <c r="E9">
        <f t="shared" si="1"/>
        <v>756.25</v>
      </c>
      <c r="F9">
        <f t="shared" si="2"/>
        <v>64113.616044444432</v>
      </c>
    </row>
    <row r="10" spans="1:6" x14ac:dyDescent="0.35">
      <c r="A10" s="1">
        <v>8</v>
      </c>
      <c r="B10" s="2">
        <v>62</v>
      </c>
      <c r="C10" s="2">
        <v>562.03</v>
      </c>
      <c r="D10">
        <f t="shared" si="0"/>
        <v>2172.7383333333337</v>
      </c>
      <c r="E10">
        <f t="shared" si="1"/>
        <v>240.25</v>
      </c>
      <c r="F10">
        <f t="shared" si="2"/>
        <v>19649.49787777778</v>
      </c>
    </row>
    <row r="11" spans="1:6" x14ac:dyDescent="0.35">
      <c r="A11" s="1">
        <v>9</v>
      </c>
      <c r="B11" s="2">
        <v>50</v>
      </c>
      <c r="C11" s="2">
        <v>452.93</v>
      </c>
      <c r="D11">
        <f t="shared" si="0"/>
        <v>108.76833333333349</v>
      </c>
      <c r="E11">
        <f t="shared" si="1"/>
        <v>12.25</v>
      </c>
      <c r="F11">
        <f t="shared" si="2"/>
        <v>965.75921111111381</v>
      </c>
    </row>
    <row r="12" spans="1:6" x14ac:dyDescent="0.35">
      <c r="A12" s="1">
        <v>10</v>
      </c>
      <c r="B12" s="2">
        <v>41</v>
      </c>
      <c r="C12" s="2">
        <v>369.95</v>
      </c>
      <c r="D12">
        <f t="shared" si="0"/>
        <v>285.46833333333319</v>
      </c>
      <c r="E12">
        <f t="shared" si="1"/>
        <v>30.25</v>
      </c>
      <c r="F12">
        <f t="shared" si="2"/>
        <v>2693.9560111111086</v>
      </c>
    </row>
    <row r="13" spans="1:6" x14ac:dyDescent="0.35">
      <c r="A13" s="1">
        <v>11</v>
      </c>
      <c r="B13" s="2">
        <v>30</v>
      </c>
      <c r="C13" s="2">
        <v>273.98</v>
      </c>
      <c r="D13">
        <f t="shared" si="0"/>
        <v>2439.9099999999989</v>
      </c>
      <c r="E13">
        <f t="shared" si="1"/>
        <v>272.25</v>
      </c>
      <c r="F13">
        <f t="shared" si="2"/>
        <v>21866.522711111094</v>
      </c>
    </row>
    <row r="14" spans="1:6" x14ac:dyDescent="0.35">
      <c r="A14" t="s">
        <v>11</v>
      </c>
      <c r="B14" t="s">
        <v>3</v>
      </c>
      <c r="C14" t="s">
        <v>4</v>
      </c>
      <c r="D14" t="s">
        <v>5</v>
      </c>
      <c r="E14" t="s">
        <v>8</v>
      </c>
      <c r="F14" t="s">
        <v>13</v>
      </c>
    </row>
    <row r="15" spans="1:6" x14ac:dyDescent="0.35">
      <c r="A15">
        <f>F15-B18*D15</f>
        <v>37.746088939195033</v>
      </c>
      <c r="B15">
        <f>AVERAGE(B2:B13)</f>
        <v>46.5</v>
      </c>
      <c r="C15">
        <f>AVERAGE(C2:C13)</f>
        <v>421.8533333333333</v>
      </c>
      <c r="D15">
        <f>SUM(D2:D13)</f>
        <v>30470.47</v>
      </c>
      <c r="E15">
        <f>SUM(E2:E13)</f>
        <v>3309</v>
      </c>
      <c r="F15">
        <f>SUM(F2:F13)</f>
        <v>280620.86546666664</v>
      </c>
    </row>
    <row r="17" spans="1:4" x14ac:dyDescent="0.35">
      <c r="A17" t="s">
        <v>14</v>
      </c>
      <c r="B17" t="s">
        <v>9</v>
      </c>
      <c r="C17" t="s">
        <v>10</v>
      </c>
      <c r="D17" t="s">
        <v>15</v>
      </c>
    </row>
    <row r="18" spans="1:4" x14ac:dyDescent="0.35">
      <c r="A18">
        <f>A15/(D18-2)</f>
        <v>3.7746088939195035</v>
      </c>
      <c r="B18">
        <f>D15/E15</f>
        <v>9.2083620429132669</v>
      </c>
      <c r="C18">
        <f>C15-B18*B15</f>
        <v>-6.3355016621335949</v>
      </c>
      <c r="D18">
        <f>12</f>
        <v>12</v>
      </c>
    </row>
    <row r="20" spans="1:4" x14ac:dyDescent="0.35">
      <c r="A20" t="s">
        <v>17</v>
      </c>
      <c r="B20" t="s">
        <v>16</v>
      </c>
      <c r="C20" t="s">
        <v>17</v>
      </c>
      <c r="D20" t="s">
        <v>16</v>
      </c>
    </row>
    <row r="21" spans="1:4" x14ac:dyDescent="0.35">
      <c r="A21">
        <f>55</f>
        <v>55</v>
      </c>
      <c r="B21">
        <f>A21*$B$18+$C$18</f>
        <v>500.12441069809609</v>
      </c>
      <c r="C21">
        <v>47</v>
      </c>
      <c r="D21">
        <f>C21*$B$18+$C$18</f>
        <v>426.45751435478996</v>
      </c>
    </row>
    <row r="22" spans="1:4" x14ac:dyDescent="0.35">
      <c r="D22" t="s">
        <v>18</v>
      </c>
    </row>
    <row r="23" spans="1:4" x14ac:dyDescent="0.35">
      <c r="D23">
        <f>C5-D21</f>
        <v>-1.6175143547899893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Ethan o</cp:lastModifiedBy>
  <dcterms:created xsi:type="dcterms:W3CDTF">2024-09-27T17:03:07Z</dcterms:created>
  <dcterms:modified xsi:type="dcterms:W3CDTF">2024-09-27T17:20:25Z</dcterms:modified>
</cp:coreProperties>
</file>