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48" documentId="11_2B59D2BFD330DB360B1A3A1159EDF8F14567EA01" xr6:coauthVersionLast="47" xr6:coauthVersionMax="47" xr10:uidLastSave="{9CF377D7-988E-4803-B776-FFE68A825F3F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2" i="1"/>
  <c r="H23" i="1"/>
  <c r="C29" i="1"/>
  <c r="C27" i="1"/>
  <c r="G25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B25" i="1"/>
  <c r="B23" i="1"/>
  <c r="B29" i="1" s="1"/>
  <c r="B27" i="1" l="1"/>
</calcChain>
</file>

<file path=xl/sharedStrings.xml><?xml version="1.0" encoding="utf-8"?>
<sst xmlns="http://schemas.openxmlformats.org/spreadsheetml/2006/main" count="14" uniqueCount="11">
  <si>
    <t>x1</t>
  </si>
  <si>
    <t>x2</t>
  </si>
  <si>
    <t>x3</t>
  </si>
  <si>
    <t>x4</t>
  </si>
  <si>
    <t>x5</t>
  </si>
  <si>
    <t>AVG</t>
  </si>
  <si>
    <t>Stdev</t>
  </si>
  <si>
    <t>UCL</t>
  </si>
  <si>
    <t>LCL</t>
  </si>
  <si>
    <t>MR x1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</si>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</sst>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C1" workbookViewId="0">
      <selection activeCell="J8" sqref="J8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9</v>
      </c>
      <c r="H1" s="3" t="s">
        <v>10</v>
      </c>
    </row>
    <row r="2" spans="1:9" x14ac:dyDescent="0.35">
      <c r="A2" s="2">
        <v>1</v>
      </c>
      <c r="B2" s="2">
        <v>4.96</v>
      </c>
      <c r="C2" s="2">
        <v>4.9459999999999997</v>
      </c>
      <c r="D2" s="2">
        <v>4.95</v>
      </c>
      <c r="E2" s="2">
        <v>4.9560000000000004</v>
      </c>
      <c r="F2" s="2">
        <v>4.9580000000000002</v>
      </c>
      <c r="G2">
        <f>ABS(B2-B3)</f>
        <v>1.9999999999997797E-3</v>
      </c>
      <c r="H2">
        <f>MAX(B2:F2)-MIN(B2:F2)</f>
        <v>1.4000000000000234E-2</v>
      </c>
      <c r="I2">
        <f>AVERAGE(B2:F21)</f>
        <v>4.960650000000002</v>
      </c>
    </row>
    <row r="3" spans="1:9" x14ac:dyDescent="0.35">
      <c r="A3" s="2">
        <v>2</v>
      </c>
      <c r="B3" s="2">
        <v>4.9580000000000002</v>
      </c>
      <c r="C3" s="2">
        <v>4.9269999999999996</v>
      </c>
      <c r="D3" s="2">
        <v>4.9349999999999996</v>
      </c>
      <c r="E3" s="2">
        <v>4.9400000000000004</v>
      </c>
      <c r="F3" s="2">
        <v>4.95</v>
      </c>
      <c r="G3">
        <f t="shared" ref="G3:G20" si="0">ABS(B3-B4)</f>
        <v>1.2999999999999901E-2</v>
      </c>
      <c r="H3">
        <f t="shared" ref="H3:H21" si="1">MAX(B3:F3)-MIN(B3:F3)</f>
        <v>3.1000000000000583E-2</v>
      </c>
      <c r="I3">
        <f>AVERAGE(H2:H21)/2.326</f>
        <v>9.4368013757524221E-3</v>
      </c>
    </row>
    <row r="4" spans="1:9" x14ac:dyDescent="0.35">
      <c r="A4" s="2">
        <v>3</v>
      </c>
      <c r="B4" s="2">
        <v>4.9710000000000001</v>
      </c>
      <c r="C4" s="2">
        <v>4.9290000000000003</v>
      </c>
      <c r="D4" s="2">
        <v>4.9649999999999999</v>
      </c>
      <c r="E4" s="2">
        <v>4.952</v>
      </c>
      <c r="F4" s="2">
        <v>4.9379999999999997</v>
      </c>
      <c r="G4">
        <f t="shared" si="0"/>
        <v>3.0999999999999694E-2</v>
      </c>
      <c r="H4">
        <f t="shared" si="1"/>
        <v>4.1999999999999815E-2</v>
      </c>
      <c r="I4">
        <f>AVERAGE(H2:H21)</f>
        <v>2.1950000000000136E-2</v>
      </c>
    </row>
    <row r="5" spans="1:9" x14ac:dyDescent="0.35">
      <c r="A5" s="2">
        <v>4</v>
      </c>
      <c r="B5" s="2">
        <v>4.9400000000000004</v>
      </c>
      <c r="C5" s="2">
        <v>4.9820000000000002</v>
      </c>
      <c r="D5" s="2">
        <v>4.97</v>
      </c>
      <c r="E5" s="2">
        <v>4.9530000000000003</v>
      </c>
      <c r="F5" s="2">
        <v>4.96</v>
      </c>
      <c r="G5">
        <f t="shared" si="0"/>
        <v>2.4000000000000021E-2</v>
      </c>
      <c r="H5">
        <f t="shared" si="1"/>
        <v>4.1999999999999815E-2</v>
      </c>
      <c r="I5">
        <f>I2+I4*0.577</f>
        <v>4.9733151500000021</v>
      </c>
    </row>
    <row r="6" spans="1:9" x14ac:dyDescent="0.35">
      <c r="A6" s="2">
        <v>5</v>
      </c>
      <c r="B6" s="2">
        <v>4.9640000000000004</v>
      </c>
      <c r="C6" s="2">
        <v>4.95</v>
      </c>
      <c r="D6" s="2">
        <v>4.9530000000000003</v>
      </c>
      <c r="E6" s="2">
        <v>4.9619999999999997</v>
      </c>
      <c r="F6" s="2">
        <v>4.9560000000000004</v>
      </c>
      <c r="G6">
        <f t="shared" si="0"/>
        <v>4.9999999999998934E-3</v>
      </c>
      <c r="H6">
        <f t="shared" si="1"/>
        <v>1.4000000000000234E-2</v>
      </c>
      <c r="I6">
        <f>I2-I4*0.577</f>
        <v>4.9479848500000019</v>
      </c>
    </row>
    <row r="7" spans="1:9" x14ac:dyDescent="0.35">
      <c r="A7" s="2">
        <v>6</v>
      </c>
      <c r="B7" s="2">
        <v>4.9690000000000003</v>
      </c>
      <c r="C7" s="2">
        <v>4.9509999999999996</v>
      </c>
      <c r="D7" s="2">
        <v>4.9550000000000001</v>
      </c>
      <c r="E7" s="2">
        <v>4.9660000000000002</v>
      </c>
      <c r="F7" s="2">
        <v>4.9539999999999997</v>
      </c>
      <c r="G7">
        <f t="shared" si="0"/>
        <v>9.0000000000003411E-3</v>
      </c>
      <c r="H7">
        <f t="shared" si="1"/>
        <v>1.8000000000000682E-2</v>
      </c>
    </row>
    <row r="8" spans="1:9" x14ac:dyDescent="0.35">
      <c r="A8" s="2">
        <v>7</v>
      </c>
      <c r="B8" s="2">
        <v>4.96</v>
      </c>
      <c r="C8" s="2">
        <v>4.944</v>
      </c>
      <c r="D8" s="2">
        <v>4.9569999999999999</v>
      </c>
      <c r="E8" s="2">
        <v>4.9480000000000004</v>
      </c>
      <c r="F8" s="2">
        <v>4.9509999999999996</v>
      </c>
      <c r="G8">
        <f t="shared" si="0"/>
        <v>9.0000000000003411E-3</v>
      </c>
      <c r="H8">
        <f t="shared" si="1"/>
        <v>1.6000000000000014E-2</v>
      </c>
    </row>
    <row r="9" spans="1:9" x14ac:dyDescent="0.35">
      <c r="A9" s="2">
        <v>8</v>
      </c>
      <c r="B9" s="2">
        <v>4.9690000000000003</v>
      </c>
      <c r="C9" s="2">
        <v>4.9489999999999998</v>
      </c>
      <c r="D9" s="2">
        <v>4.9630000000000001</v>
      </c>
      <c r="E9" s="2">
        <v>4.952</v>
      </c>
      <c r="F9" s="2">
        <v>4.9619999999999997</v>
      </c>
      <c r="G9">
        <f t="shared" si="0"/>
        <v>1.499999999999968E-2</v>
      </c>
      <c r="H9">
        <f t="shared" si="1"/>
        <v>2.0000000000000462E-2</v>
      </c>
    </row>
    <row r="10" spans="1:9" x14ac:dyDescent="0.35">
      <c r="A10" s="2">
        <v>9</v>
      </c>
      <c r="B10" s="2">
        <v>4.984</v>
      </c>
      <c r="C10" s="2">
        <v>4.9279999999999999</v>
      </c>
      <c r="D10" s="2">
        <v>4.96</v>
      </c>
      <c r="E10" s="2">
        <v>4.9429999999999996</v>
      </c>
      <c r="F10" s="2">
        <v>4.9550000000000001</v>
      </c>
      <c r="G10">
        <f t="shared" si="0"/>
        <v>1.4000000000000234E-2</v>
      </c>
      <c r="H10">
        <f t="shared" si="1"/>
        <v>5.600000000000005E-2</v>
      </c>
    </row>
    <row r="11" spans="1:9" x14ac:dyDescent="0.35">
      <c r="A11" s="2">
        <v>10</v>
      </c>
      <c r="B11" s="2">
        <v>4.97</v>
      </c>
      <c r="C11" s="2">
        <v>4.9340000000000002</v>
      </c>
      <c r="D11" s="2">
        <v>4.9610000000000003</v>
      </c>
      <c r="E11" s="2">
        <v>4.9400000000000004</v>
      </c>
      <c r="F11" s="2">
        <v>4.9649999999999999</v>
      </c>
      <c r="G11">
        <f t="shared" si="0"/>
        <v>4.9999999999998934E-3</v>
      </c>
      <c r="H11">
        <f t="shared" si="1"/>
        <v>3.5999999999999588E-2</v>
      </c>
    </row>
    <row r="12" spans="1:9" x14ac:dyDescent="0.35">
      <c r="A12" s="2">
        <v>11</v>
      </c>
      <c r="B12" s="2">
        <v>4.9749999999999996</v>
      </c>
      <c r="C12" s="2">
        <v>4.9589999999999996</v>
      </c>
      <c r="D12" s="2">
        <v>4.9619999999999997</v>
      </c>
      <c r="E12" s="2">
        <v>4.9710000000000001</v>
      </c>
      <c r="F12" s="2">
        <v>4.968</v>
      </c>
      <c r="G12">
        <f t="shared" si="0"/>
        <v>2.9999999999999361E-2</v>
      </c>
      <c r="H12">
        <f t="shared" si="1"/>
        <v>1.6000000000000014E-2</v>
      </c>
    </row>
    <row r="13" spans="1:9" x14ac:dyDescent="0.35">
      <c r="A13" s="2">
        <v>12</v>
      </c>
      <c r="B13" s="2">
        <v>4.9450000000000003</v>
      </c>
      <c r="C13" s="2">
        <v>4.9770000000000003</v>
      </c>
      <c r="D13" s="2">
        <v>4.95</v>
      </c>
      <c r="E13" s="2">
        <v>4.9690000000000003</v>
      </c>
      <c r="F13" s="2">
        <v>4.9539999999999997</v>
      </c>
      <c r="G13">
        <f t="shared" si="0"/>
        <v>3.0999999999999694E-2</v>
      </c>
      <c r="H13">
        <f t="shared" si="1"/>
        <v>3.2000000000000028E-2</v>
      </c>
    </row>
    <row r="14" spans="1:9" x14ac:dyDescent="0.35">
      <c r="A14" s="2">
        <v>13</v>
      </c>
      <c r="B14" s="2">
        <v>4.976</v>
      </c>
      <c r="C14" s="2">
        <v>4.9640000000000004</v>
      </c>
      <c r="D14" s="2">
        <v>4.97</v>
      </c>
      <c r="E14" s="2">
        <v>4.968</v>
      </c>
      <c r="F14" s="2">
        <v>4.9720000000000004</v>
      </c>
      <c r="G14">
        <f t="shared" si="0"/>
        <v>6.0000000000002274E-3</v>
      </c>
      <c r="H14">
        <f t="shared" si="1"/>
        <v>1.1999999999999567E-2</v>
      </c>
    </row>
    <row r="15" spans="1:9" x14ac:dyDescent="0.35">
      <c r="A15" s="2">
        <v>14</v>
      </c>
      <c r="B15" s="2">
        <v>4.97</v>
      </c>
      <c r="C15" s="2">
        <v>4.9539999999999997</v>
      </c>
      <c r="D15" s="2">
        <v>4.9640000000000004</v>
      </c>
      <c r="E15" s="2">
        <v>4.9589999999999996</v>
      </c>
      <c r="F15" s="2">
        <v>4.968</v>
      </c>
      <c r="G15">
        <f t="shared" si="0"/>
        <v>1.2000000000000455E-2</v>
      </c>
      <c r="H15">
        <f t="shared" si="1"/>
        <v>1.6000000000000014E-2</v>
      </c>
    </row>
    <row r="16" spans="1:9" x14ac:dyDescent="0.35">
      <c r="A16" s="2">
        <v>15</v>
      </c>
      <c r="B16" s="2">
        <v>4.9820000000000002</v>
      </c>
      <c r="C16" s="2">
        <v>4.9619999999999997</v>
      </c>
      <c r="D16" s="2">
        <v>4.968</v>
      </c>
      <c r="E16" s="2">
        <v>4.9749999999999996</v>
      </c>
      <c r="F16" s="2">
        <v>4.9630000000000001</v>
      </c>
      <c r="G16">
        <f t="shared" si="0"/>
        <v>2.0999999999999908E-2</v>
      </c>
      <c r="H16">
        <f t="shared" si="1"/>
        <v>2.0000000000000462E-2</v>
      </c>
    </row>
    <row r="17" spans="1:8" x14ac:dyDescent="0.35">
      <c r="A17" s="2">
        <v>16</v>
      </c>
      <c r="B17" s="2">
        <v>4.9610000000000003</v>
      </c>
      <c r="C17" s="2">
        <v>4.9429999999999996</v>
      </c>
      <c r="D17" s="2">
        <v>4.95</v>
      </c>
      <c r="E17" s="2">
        <v>4.9489999999999998</v>
      </c>
      <c r="F17" s="2">
        <v>4.9569999999999999</v>
      </c>
      <c r="G17">
        <f t="shared" si="0"/>
        <v>1.9000000000000128E-2</v>
      </c>
      <c r="H17">
        <f t="shared" si="1"/>
        <v>1.8000000000000682E-2</v>
      </c>
    </row>
    <row r="18" spans="1:8" x14ac:dyDescent="0.35">
      <c r="A18" s="2">
        <v>17</v>
      </c>
      <c r="B18" s="2">
        <v>4.9800000000000004</v>
      </c>
      <c r="C18" s="2">
        <v>4.97</v>
      </c>
      <c r="D18" s="2">
        <v>4.9749999999999996</v>
      </c>
      <c r="E18" s="2">
        <v>4.9779999999999998</v>
      </c>
      <c r="F18" s="2">
        <v>4.9770000000000003</v>
      </c>
      <c r="G18">
        <f t="shared" si="0"/>
        <v>5.0000000000007816E-3</v>
      </c>
      <c r="H18">
        <f t="shared" si="1"/>
        <v>1.0000000000000675E-2</v>
      </c>
    </row>
    <row r="19" spans="1:8" x14ac:dyDescent="0.35">
      <c r="A19" s="2">
        <v>18</v>
      </c>
      <c r="B19" s="2">
        <v>4.9749999999999996</v>
      </c>
      <c r="C19" s="2">
        <v>4.968</v>
      </c>
      <c r="D19" s="2">
        <v>4.9710000000000001</v>
      </c>
      <c r="E19" s="2">
        <v>4.9690000000000003</v>
      </c>
      <c r="F19" s="2">
        <v>4.9720000000000004</v>
      </c>
      <c r="G19">
        <f t="shared" si="0"/>
        <v>2.0000000000006679E-3</v>
      </c>
      <c r="H19">
        <f t="shared" si="1"/>
        <v>6.9999999999996732E-3</v>
      </c>
    </row>
    <row r="20" spans="1:8" x14ac:dyDescent="0.35">
      <c r="A20" s="2">
        <v>19</v>
      </c>
      <c r="B20" s="2">
        <v>4.9770000000000003</v>
      </c>
      <c r="C20" s="2">
        <v>4.9660000000000002</v>
      </c>
      <c r="D20" s="2">
        <v>4.9690000000000003</v>
      </c>
      <c r="E20" s="2">
        <v>4.9729999999999999</v>
      </c>
      <c r="F20" s="2">
        <v>4.97</v>
      </c>
      <c r="G20">
        <f t="shared" si="0"/>
        <v>2.0000000000006679E-3</v>
      </c>
      <c r="H20">
        <f t="shared" si="1"/>
        <v>1.1000000000000121E-2</v>
      </c>
    </row>
    <row r="21" spans="1:8" x14ac:dyDescent="0.35">
      <c r="A21" s="2">
        <v>20</v>
      </c>
      <c r="B21" s="2">
        <v>4.9749999999999996</v>
      </c>
      <c r="C21" s="2">
        <v>4.9669999999999996</v>
      </c>
      <c r="D21" s="2">
        <v>4.9690000000000003</v>
      </c>
      <c r="E21" s="2">
        <v>4.9720000000000004</v>
      </c>
      <c r="F21" s="2">
        <v>4.9720000000000004</v>
      </c>
      <c r="H21">
        <f t="shared" si="1"/>
        <v>8.0000000000000071E-3</v>
      </c>
    </row>
    <row r="22" spans="1:8" x14ac:dyDescent="0.35">
      <c r="B22" t="s">
        <v>5</v>
      </c>
      <c r="G22" t="s">
        <v>5</v>
      </c>
    </row>
    <row r="23" spans="1:8" x14ac:dyDescent="0.35">
      <c r="B23">
        <f>AVERAGE(B2:B21)</f>
        <v>4.9680499999999999</v>
      </c>
      <c r="G23">
        <f>AVERAGE(G2:G20)</f>
        <v>1.3421052631579035E-2</v>
      </c>
      <c r="H23">
        <f>G23/1.128</f>
        <v>1.1898096304591344E-2</v>
      </c>
    </row>
    <row r="24" spans="1:8" x14ac:dyDescent="0.35">
      <c r="B24" t="s">
        <v>6</v>
      </c>
      <c r="G24" t="s">
        <v>7</v>
      </c>
    </row>
    <row r="25" spans="1:8" x14ac:dyDescent="0.35">
      <c r="B25">
        <f>_xlfn.STDEV.S(B2:B21)</f>
        <v>1.1500457656797289E-2</v>
      </c>
      <c r="G25">
        <f>3.267*G23</f>
        <v>4.3846578947368708E-2</v>
      </c>
    </row>
    <row r="26" spans="1:8" x14ac:dyDescent="0.35">
      <c r="B26" t="s">
        <v>7</v>
      </c>
      <c r="G26" t="s">
        <v>8</v>
      </c>
    </row>
    <row r="27" spans="1:8" x14ac:dyDescent="0.35">
      <c r="B27">
        <f>B23+B25</f>
        <v>4.9795504576567975</v>
      </c>
      <c r="C27">
        <f>B23+3*(G23/1.128)</f>
        <v>5.003744288913774</v>
      </c>
    </row>
    <row r="28" spans="1:8" x14ac:dyDescent="0.35">
      <c r="B28" t="s">
        <v>8</v>
      </c>
    </row>
    <row r="29" spans="1:8" x14ac:dyDescent="0.35">
      <c r="B29">
        <f>B23-B25</f>
        <v>4.9565495423432022</v>
      </c>
      <c r="C29">
        <f>B23-3*(G23/1.128)</f>
        <v>4.9323557110862257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2024-09-16T07:29:33Z</dcterms:created>
  <dcterms:modified xsi:type="dcterms:W3CDTF">2024-09-16T07:55:49Z</dcterms:modified>
</cp:coreProperties>
</file>