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rubin/Documents/College Work/CSE 360/Lab 9/"/>
    </mc:Choice>
  </mc:AlternateContent>
  <xr:revisionPtr revIDLastSave="0" documentId="8_{1F5D7561-595E-734F-B33A-CF179322E445}" xr6:coauthVersionLast="47" xr6:coauthVersionMax="47" xr10:uidLastSave="{00000000-0000-0000-0000-000000000000}"/>
  <bookViews>
    <workbookView xWindow="380" yWindow="500" windowWidth="28040" windowHeight="16300" xr2:uid="{9DC53B32-5272-F248-B8A6-D2A5BE8196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K12" i="1"/>
  <c r="K3" i="1"/>
  <c r="K4" i="1"/>
  <c r="K5" i="1"/>
  <c r="K6" i="1"/>
  <c r="K7" i="1"/>
  <c r="K8" i="1"/>
  <c r="K9" i="1"/>
  <c r="K10" i="1"/>
  <c r="K11" i="1"/>
  <c r="K2" i="1"/>
  <c r="J12" i="1"/>
  <c r="J3" i="1"/>
  <c r="J4" i="1"/>
  <c r="J5" i="1"/>
  <c r="J6" i="1"/>
  <c r="J7" i="1"/>
  <c r="J8" i="1"/>
  <c r="J9" i="1"/>
  <c r="J10" i="1"/>
  <c r="J11" i="1"/>
  <c r="J2" i="1"/>
  <c r="D3" i="1"/>
  <c r="D4" i="1"/>
  <c r="D5" i="1"/>
  <c r="D6" i="1"/>
  <c r="D7" i="1"/>
  <c r="D8" i="1"/>
  <c r="D9" i="1"/>
  <c r="D10" i="1"/>
  <c r="D11" i="1"/>
  <c r="D2" i="1"/>
  <c r="C4" i="1"/>
  <c r="C5" i="1"/>
  <c r="C6" i="1"/>
  <c r="C7" i="1"/>
  <c r="C8" i="1"/>
  <c r="C9" i="1"/>
  <c r="C10" i="1"/>
  <c r="C11" i="1"/>
  <c r="C2" i="1"/>
  <c r="C3" i="1" l="1"/>
</calcChain>
</file>

<file path=xl/sharedStrings.xml><?xml version="1.0" encoding="utf-8"?>
<sst xmlns="http://schemas.openxmlformats.org/spreadsheetml/2006/main" count="10" uniqueCount="10">
  <si>
    <t>Adjacent (cm)</t>
  </si>
  <si>
    <t>Opposite (cm)</t>
  </si>
  <si>
    <t>D (cm)</t>
  </si>
  <si>
    <t>Camera D (cm)</t>
  </si>
  <si>
    <t>Camera Theta (radians)</t>
  </si>
  <si>
    <t>D Error (cm)</t>
  </si>
  <si>
    <t>Theta Error (radians)</t>
  </si>
  <si>
    <t>Average:</t>
  </si>
  <si>
    <t>Theta (radians)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</si>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</sst>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4CF1-5B88-7F4F-AF0C-65D55AC24FA2}">
  <dimension ref="A1:K13"/>
  <sheetViews>
    <sheetView tabSelected="1" topLeftCell="D1" zoomScale="191" workbookViewId="0">
      <selection activeCell="K14" sqref="K14"/>
    </sheetView>
  </sheetViews>
  <sheetFormatPr baseColWidth="10" defaultRowHeight="16" x14ac:dyDescent="0.2"/>
  <cols>
    <col min="1" max="1" width="12.6640625" bestFit="1" customWidth="1"/>
    <col min="2" max="2" width="12.83203125" bestFit="1" customWidth="1"/>
    <col min="4" max="4" width="13.6640625" bestFit="1" customWidth="1"/>
    <col min="6" max="6" width="13.6640625" bestFit="1" customWidth="1"/>
    <col min="7" max="7" width="20.6640625" bestFit="1" customWidth="1"/>
    <col min="10" max="10" width="11.1640625" bestFit="1" customWidth="1"/>
    <col min="11" max="11" width="18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8</v>
      </c>
      <c r="F1" s="1" t="s">
        <v>3</v>
      </c>
      <c r="G1" s="1" t="s">
        <v>4</v>
      </c>
      <c r="J1" s="1" t="s">
        <v>5</v>
      </c>
      <c r="K1" s="1" t="s">
        <v>6</v>
      </c>
    </row>
    <row r="2" spans="1:11" x14ac:dyDescent="0.2">
      <c r="A2">
        <v>19.8</v>
      </c>
      <c r="B2">
        <v>7.6</v>
      </c>
      <c r="C2">
        <f>SQRT((A2^2) + (B2^2))</f>
        <v>21.208488866489287</v>
      </c>
      <c r="D2">
        <f>ATAN(B2/A2)</f>
        <v>0.36649678585125778</v>
      </c>
      <c r="F2">
        <v>22</v>
      </c>
      <c r="G2">
        <v>0.5</v>
      </c>
      <c r="J2">
        <f>ABS(C2-F2)</f>
        <v>0.79151113351071345</v>
      </c>
      <c r="K2">
        <f>ABS(D2-G2)</f>
        <v>0.13350321414874222</v>
      </c>
    </row>
    <row r="3" spans="1:11" x14ac:dyDescent="0.2">
      <c r="A3">
        <v>26</v>
      </c>
      <c r="B3">
        <v>10</v>
      </c>
      <c r="C3">
        <f t="shared" ref="C3:C11" si="0">SQRT((A3^2) + (B3^2))</f>
        <v>27.856776554368238</v>
      </c>
      <c r="D3">
        <f t="shared" ref="D3:D11" si="1">ATAN(B3/A3)</f>
        <v>0.36717383381821922</v>
      </c>
      <c r="F3">
        <v>25.5</v>
      </c>
      <c r="G3">
        <v>0.26700000000000002</v>
      </c>
      <c r="J3">
        <f t="shared" ref="J3:J11" si="2">ABS(C3-F3)</f>
        <v>2.3567765543682384</v>
      </c>
      <c r="K3">
        <f t="shared" ref="K3:K11" si="3">ABS(D3-G3)</f>
        <v>0.1001738338182192</v>
      </c>
    </row>
    <row r="4" spans="1:11" x14ac:dyDescent="0.2">
      <c r="A4">
        <v>34</v>
      </c>
      <c r="B4">
        <v>0</v>
      </c>
      <c r="C4">
        <f t="shared" si="0"/>
        <v>34</v>
      </c>
      <c r="D4">
        <f t="shared" si="1"/>
        <v>0</v>
      </c>
      <c r="F4">
        <v>33.5</v>
      </c>
      <c r="G4">
        <v>-0.46500000000000002</v>
      </c>
      <c r="J4">
        <f t="shared" si="2"/>
        <v>0.5</v>
      </c>
      <c r="K4">
        <f t="shared" si="3"/>
        <v>0.46500000000000002</v>
      </c>
    </row>
    <row r="5" spans="1:11" x14ac:dyDescent="0.2">
      <c r="A5">
        <v>34</v>
      </c>
      <c r="B5">
        <v>6</v>
      </c>
      <c r="C5">
        <f t="shared" si="0"/>
        <v>34.525353003264136</v>
      </c>
      <c r="D5">
        <f t="shared" si="1"/>
        <v>0.17467219900823971</v>
      </c>
      <c r="F5">
        <v>32.700000000000003</v>
      </c>
      <c r="G5">
        <v>-0.23300000000000001</v>
      </c>
      <c r="J5">
        <f t="shared" si="2"/>
        <v>1.8253530032641336</v>
      </c>
      <c r="K5">
        <f t="shared" si="3"/>
        <v>0.4076721990082397</v>
      </c>
    </row>
    <row r="6" spans="1:11" x14ac:dyDescent="0.2">
      <c r="A6">
        <v>30</v>
      </c>
      <c r="B6">
        <v>14</v>
      </c>
      <c r="C6">
        <f t="shared" si="0"/>
        <v>33.105890714493697</v>
      </c>
      <c r="D6">
        <f t="shared" si="1"/>
        <v>0.43662715981354133</v>
      </c>
      <c r="F6">
        <v>28</v>
      </c>
      <c r="G6">
        <v>0.438</v>
      </c>
      <c r="J6">
        <f t="shared" si="2"/>
        <v>5.1058907144936967</v>
      </c>
      <c r="K6">
        <f t="shared" si="3"/>
        <v>1.3728401864586681E-3</v>
      </c>
    </row>
    <row r="7" spans="1:11" x14ac:dyDescent="0.2">
      <c r="A7">
        <v>25</v>
      </c>
      <c r="B7">
        <v>14</v>
      </c>
      <c r="C7">
        <f t="shared" si="0"/>
        <v>28.653097563788805</v>
      </c>
      <c r="D7">
        <f t="shared" si="1"/>
        <v>0.51048832191677584</v>
      </c>
      <c r="F7">
        <v>24.7</v>
      </c>
      <c r="G7">
        <v>0.498</v>
      </c>
      <c r="J7">
        <f t="shared" si="2"/>
        <v>3.9530975637888055</v>
      </c>
      <c r="K7">
        <f t="shared" si="3"/>
        <v>1.2488321916775846E-2</v>
      </c>
    </row>
    <row r="8" spans="1:11" x14ac:dyDescent="0.2">
      <c r="A8">
        <v>12</v>
      </c>
      <c r="B8">
        <v>6</v>
      </c>
      <c r="C8">
        <f t="shared" si="0"/>
        <v>13.416407864998739</v>
      </c>
      <c r="D8">
        <f t="shared" si="1"/>
        <v>0.46364760900080609</v>
      </c>
      <c r="F8">
        <v>16.3</v>
      </c>
      <c r="G8">
        <v>-0.82499999999999996</v>
      </c>
      <c r="J8">
        <f t="shared" si="2"/>
        <v>2.8835921350012619</v>
      </c>
      <c r="K8">
        <f t="shared" si="3"/>
        <v>1.2886476090008061</v>
      </c>
    </row>
    <row r="9" spans="1:11" x14ac:dyDescent="0.2">
      <c r="A9">
        <v>27</v>
      </c>
      <c r="B9">
        <v>15</v>
      </c>
      <c r="C9">
        <f t="shared" si="0"/>
        <v>30.886890422961002</v>
      </c>
      <c r="D9">
        <f t="shared" si="1"/>
        <v>0.50709850439233695</v>
      </c>
      <c r="F9">
        <v>26.1</v>
      </c>
      <c r="G9">
        <v>0.52200000000000002</v>
      </c>
      <c r="J9">
        <f t="shared" si="2"/>
        <v>4.786890422961001</v>
      </c>
      <c r="K9">
        <f t="shared" si="3"/>
        <v>1.4901495607663073E-2</v>
      </c>
    </row>
    <row r="10" spans="1:11" x14ac:dyDescent="0.2">
      <c r="A10">
        <v>18</v>
      </c>
      <c r="B10">
        <v>6</v>
      </c>
      <c r="C10">
        <f t="shared" si="0"/>
        <v>18.973665961010276</v>
      </c>
      <c r="D10">
        <f t="shared" si="1"/>
        <v>0.32175055439664219</v>
      </c>
      <c r="F10">
        <v>20.6</v>
      </c>
      <c r="G10">
        <v>0.10299999999999999</v>
      </c>
      <c r="J10">
        <f t="shared" si="2"/>
        <v>1.6263340389897252</v>
      </c>
      <c r="K10">
        <f t="shared" si="3"/>
        <v>0.21875055439664221</v>
      </c>
    </row>
    <row r="11" spans="1:11" x14ac:dyDescent="0.2">
      <c r="A11">
        <v>40</v>
      </c>
      <c r="B11">
        <v>20</v>
      </c>
      <c r="C11">
        <f t="shared" si="0"/>
        <v>44.721359549995796</v>
      </c>
      <c r="D11">
        <f t="shared" si="1"/>
        <v>0.46364760900080609</v>
      </c>
      <c r="F11">
        <v>36.6</v>
      </c>
      <c r="G11">
        <v>0.51200000000000001</v>
      </c>
      <c r="J11">
        <f t="shared" si="2"/>
        <v>8.1213595499957947</v>
      </c>
      <c r="K11">
        <f t="shared" si="3"/>
        <v>4.8352390999193917E-2</v>
      </c>
    </row>
    <row r="12" spans="1:11" x14ac:dyDescent="0.2">
      <c r="I12" s="2" t="s">
        <v>7</v>
      </c>
      <c r="J12">
        <f>AVERAGE(J2:J11)</f>
        <v>3.1950805116373369</v>
      </c>
      <c r="K12">
        <f>AVERAGE(K2:K11)</f>
        <v>0.26908624590827407</v>
      </c>
    </row>
    <row r="13" spans="1:11" x14ac:dyDescent="0.2">
      <c r="I13" s="2" t="s">
        <v>9</v>
      </c>
      <c r="J13">
        <f>STDEV(J2:J11)</f>
        <v>2.3382180212982928</v>
      </c>
      <c r="K13">
        <f>STDEV(K2:K11)</f>
        <v>0.39403719029744005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J Rubin</dc:creator>
  <cp:lastModifiedBy>Evan J Rubin</cp:lastModifiedBy>
  <dcterms:created xsi:type="dcterms:W3CDTF">2023-04-12T17:10:11Z</dcterms:created>
  <dcterms:modified xsi:type="dcterms:W3CDTF">2023-04-12T18:28:37Z</dcterms:modified>
</cp:coreProperties>
</file>