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ram\Box Sync\Li BHB study\Writing\Second draft\"/>
    </mc:Choice>
  </mc:AlternateContent>
  <xr:revisionPtr revIDLastSave="0" documentId="13_ncr:1_{C493CB05-50A7-451D-B3D2-A54A338F03AC}" xr6:coauthVersionLast="47" xr6:coauthVersionMax="47" xr10:uidLastSave="{00000000-0000-0000-0000-000000000000}"/>
  <bookViews>
    <workbookView xWindow="-120" yWindow="-120" windowWidth="24240" windowHeight="13140" activeTab="4" xr2:uid="{633EC030-6E00-436A-90F1-FFA426F0E4BB}"/>
  </bookViews>
  <sheets>
    <sheet name="Clays" sheetId="1" r:id="rId1"/>
    <sheet name="Source rocks" sheetId="2" r:id="rId2"/>
    <sheet name="Mixing model calculations" sheetId="3" r:id="rId3"/>
    <sheet name="Eqns- D7Li vs f_shale" sheetId="4" r:id="rId4"/>
    <sheet name="Detrended D7Li valu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" i="6"/>
  <c r="G3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4" i="6"/>
</calcChain>
</file>

<file path=xl/sharedStrings.xml><?xml version="1.0" encoding="utf-8"?>
<sst xmlns="http://schemas.openxmlformats.org/spreadsheetml/2006/main" count="521" uniqueCount="151">
  <si>
    <t>Sample Name</t>
  </si>
  <si>
    <t>Elevation (m)</t>
  </si>
  <si>
    <t>Sample Type</t>
  </si>
  <si>
    <t>Lithology</t>
  </si>
  <si>
    <t>Formation</t>
  </si>
  <si>
    <t>Color</t>
  </si>
  <si>
    <t>Li(ppb)</t>
  </si>
  <si>
    <t>B(ppb)</t>
  </si>
  <si>
    <t>Na(ppb)</t>
  </si>
  <si>
    <t>Mg(ppb)</t>
  </si>
  <si>
    <t>Al(ppb)</t>
  </si>
  <si>
    <t>P(ppb)</t>
  </si>
  <si>
    <t>K(ppb)</t>
  </si>
  <si>
    <t>Ca(ppb)</t>
  </si>
  <si>
    <t>Ti(ppb)</t>
  </si>
  <si>
    <t>V(ppb)</t>
  </si>
  <si>
    <t>Cr(ppb)</t>
  </si>
  <si>
    <t>Mn(ppb)</t>
  </si>
  <si>
    <t>Fe(ppb)</t>
  </si>
  <si>
    <t>Co(ppb)</t>
  </si>
  <si>
    <t>Ni(ppb)</t>
  </si>
  <si>
    <t>Cu(ppb)</t>
  </si>
  <si>
    <t>Zn(ppb)</t>
  </si>
  <si>
    <t>As(ppb)</t>
  </si>
  <si>
    <t>Se(ppb)</t>
  </si>
  <si>
    <t>Rb(ppb)</t>
  </si>
  <si>
    <t>Sr(ppb)</t>
  </si>
  <si>
    <t>Zr(ppb)</t>
  </si>
  <si>
    <t>Mo(ppb)</t>
  </si>
  <si>
    <t>Ag(ppb)</t>
  </si>
  <si>
    <t>Sn(ppb)</t>
  </si>
  <si>
    <t>Sb(ppb)</t>
  </si>
  <si>
    <t>Cs(ppb)</t>
  </si>
  <si>
    <t>Ba(ppb)</t>
  </si>
  <si>
    <t>Tl(ppb)</t>
  </si>
  <si>
    <t>Pb(ppb)</t>
  </si>
  <si>
    <t>Bi(ppb)</t>
  </si>
  <si>
    <t>Th(ppb)</t>
  </si>
  <si>
    <t>U(ppb)</t>
  </si>
  <si>
    <t>Willwood</t>
  </si>
  <si>
    <t>BHB-PCB-18-16</t>
  </si>
  <si>
    <t>Mudstone</t>
  </si>
  <si>
    <t>red</t>
  </si>
  <si>
    <t>BHB-PCB-18-17</t>
  </si>
  <si>
    <t>BHB-PCB-19-25</t>
  </si>
  <si>
    <t>Siltstone</t>
  </si>
  <si>
    <t>composite</t>
  </si>
  <si>
    <t>gray</t>
  </si>
  <si>
    <t>BHB-PCB-18-19</t>
  </si>
  <si>
    <t>BHB-PCB-18-20C</t>
  </si>
  <si>
    <t>BHB-PCB-19-32</t>
  </si>
  <si>
    <t>cumulative</t>
  </si>
  <si>
    <t>red/purple</t>
  </si>
  <si>
    <t>BHB-PCB-19-33.5</t>
  </si>
  <si>
    <t>BHB-PCB-18-21A</t>
  </si>
  <si>
    <t>BHB-PCB-19-36</t>
  </si>
  <si>
    <t>BHB-PCB-19-38</t>
  </si>
  <si>
    <t>brown/red</t>
  </si>
  <si>
    <t>BHB-PCB-19-42</t>
  </si>
  <si>
    <t>BHB-PCB-19-42.5</t>
  </si>
  <si>
    <t>BHB-PCB-19-43.5</t>
  </si>
  <si>
    <t>BHB-PCB-19-44</t>
  </si>
  <si>
    <t>BHB-PCB-19-47.5</t>
  </si>
  <si>
    <t>BHB-PCB-19-68.5</t>
  </si>
  <si>
    <t>BHB-PCB-19-73.5</t>
  </si>
  <si>
    <t>BHB-PCB-19-78.5</t>
  </si>
  <si>
    <t>Shale</t>
  </si>
  <si>
    <t>Mesa Verde</t>
  </si>
  <si>
    <t>Thermopolis/Mowry</t>
  </si>
  <si>
    <t>Gypsum Springs/Morrison/Cloverly</t>
  </si>
  <si>
    <t>Cody</t>
  </si>
  <si>
    <t>BHB-BTC-A</t>
  </si>
  <si>
    <t>Conglomerate</t>
  </si>
  <si>
    <t>Igneous</t>
  </si>
  <si>
    <t>Fort Union</t>
  </si>
  <si>
    <t>BHB-BTC-B</t>
  </si>
  <si>
    <t>BHB-BTC-C</t>
  </si>
  <si>
    <t>BHB-BTC-D</t>
  </si>
  <si>
    <t>BHB-BTC-E</t>
  </si>
  <si>
    <t>BHB-BTC-F</t>
  </si>
  <si>
    <t>bdl</t>
  </si>
  <si>
    <t>AAB 1110</t>
  </si>
  <si>
    <t>AAB 1101</t>
  </si>
  <si>
    <t>AAB 1105</t>
  </si>
  <si>
    <t>AAB 1111</t>
  </si>
  <si>
    <t>AAB 1108</t>
  </si>
  <si>
    <t>AAB 1103</t>
  </si>
  <si>
    <r>
      <t>Latitude (</t>
    </r>
    <r>
      <rPr>
        <b/>
        <sz val="11"/>
        <color theme="1"/>
        <rFont val="Calibri"/>
        <family val="2"/>
      </rPr>
      <t>°)</t>
    </r>
  </si>
  <si>
    <r>
      <t>Longitude (</t>
    </r>
    <r>
      <rPr>
        <b/>
        <sz val="11"/>
        <color theme="1"/>
        <rFont val="Calibri"/>
        <family val="2"/>
      </rPr>
      <t>°)</t>
    </r>
  </si>
  <si>
    <t>Sample mass (g)</t>
  </si>
  <si>
    <t>Notes</t>
  </si>
  <si>
    <t>rounded intrusive w/ plag, qtz, biotite</t>
  </si>
  <si>
    <t>angular intrusive w/ plag, kspar, qtz, biotite</t>
  </si>
  <si>
    <t>conglomerate with rounded/subangular carbonate grains</t>
  </si>
  <si>
    <t>small, black/gray siltstone</t>
  </si>
  <si>
    <t>round, gray sandstone</t>
  </si>
  <si>
    <t>angular, fissile intrusive w/ plag and abundant biotite</t>
  </si>
  <si>
    <r>
      <rPr>
        <b/>
        <sz val="11"/>
        <color theme="1"/>
        <rFont val="Calibri"/>
        <family val="2"/>
      </rPr>
      <t>δ</t>
    </r>
    <r>
      <rPr>
        <b/>
        <vertAlign val="super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Li (</t>
    </r>
    <r>
      <rPr>
        <b/>
        <sz val="11"/>
        <color theme="1"/>
        <rFont val="Calibri"/>
        <family val="2"/>
      </rPr>
      <t>‰ LSVEC)</t>
    </r>
  </si>
  <si>
    <t>BHB-PCB-19-0.2</t>
  </si>
  <si>
    <t>BHB-PCB-19-01</t>
  </si>
  <si>
    <t>gray/orange</t>
  </si>
  <si>
    <t>BHB-PCB-19-01.5</t>
  </si>
  <si>
    <t>BHB-PCB-19-02.5</t>
  </si>
  <si>
    <t>crevasse</t>
  </si>
  <si>
    <t>BHB-PCB-19-03</t>
  </si>
  <si>
    <t>BHB-PCB-19-03.5</t>
  </si>
  <si>
    <t>BHB-PCB-19-04</t>
  </si>
  <si>
    <t>BHB-PCB-19-06.5</t>
  </si>
  <si>
    <t>BHB-PCB-19-07</t>
  </si>
  <si>
    <t>BHB-PCB-19-08</t>
  </si>
  <si>
    <t>BHB-PCB-19-11</t>
  </si>
  <si>
    <t>BHB-PCB-19-22</t>
  </si>
  <si>
    <t>BHB-PCB-19-22.5</t>
  </si>
  <si>
    <t>Carbonate-siliciclastic</t>
  </si>
  <si>
    <t>onset</t>
  </si>
  <si>
    <t>Zr/Al vs. Cs/Al</t>
  </si>
  <si>
    <t>Ti/Al vs. Cs/Al</t>
  </si>
  <si>
    <t>Zr/Al vs. Ti/Al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</si>
  <si>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shale</t>
    </r>
  </si>
  <si>
    <r>
      <t>δ</t>
    </r>
    <r>
      <rPr>
        <b/>
        <vertAlign val="superscript"/>
        <sz val="11"/>
        <color theme="1"/>
        <rFont val="Calibri"/>
        <family val="2"/>
      </rPr>
      <t>7</t>
    </r>
    <r>
      <rPr>
        <b/>
        <sz val="11"/>
        <color theme="1"/>
        <rFont val="Calibri"/>
        <family val="2"/>
      </rPr>
      <t>Li</t>
    </r>
    <r>
      <rPr>
        <b/>
        <vertAlign val="subscript"/>
        <sz val="11"/>
        <color theme="1"/>
        <rFont val="Calibri"/>
        <family val="2"/>
      </rPr>
      <t>source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</si>
  <si>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</si>
  <si>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Soil facies</t>
  </si>
  <si>
    <t>Time interval</t>
  </si>
  <si>
    <t>Number of samples</t>
  </si>
  <si>
    <t>Slope</t>
  </si>
  <si>
    <t>y-intercept</t>
  </si>
  <si>
    <t>Composite</t>
  </si>
  <si>
    <t>Cumulative</t>
  </si>
  <si>
    <t>Crevasse splay</t>
  </si>
  <si>
    <t>All</t>
  </si>
  <si>
    <t>Pre-onset</t>
  </si>
  <si>
    <t>Onset -&gt; recovery</t>
  </si>
  <si>
    <r>
      <t>1</t>
    </r>
    <r>
      <rPr>
        <b/>
        <sz val="11"/>
        <color theme="1"/>
        <rFont val="Calibri"/>
        <family val="2"/>
      </rPr>
      <t>σ</t>
    </r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</si>
  <si>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</si>
  <si>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Best-fit linear equation for </t>
    </r>
    <r>
      <rPr>
        <b/>
        <sz val="11"/>
        <color theme="1"/>
        <rFont val="Calibri"/>
        <family val="2"/>
      </rPr>
      <t>Δ</t>
    </r>
    <r>
      <rPr>
        <b/>
        <vertAlign val="superscript"/>
        <sz val="11"/>
        <color theme="1"/>
        <rFont val="Calibri"/>
        <family val="2"/>
      </rPr>
      <t>7</t>
    </r>
    <r>
      <rPr>
        <b/>
        <sz val="11"/>
        <color theme="1"/>
        <rFont val="Calibri"/>
        <family val="2"/>
      </rPr>
      <t>Li</t>
    </r>
    <r>
      <rPr>
        <b/>
        <vertAlign val="subscript"/>
        <sz val="11"/>
        <color theme="1"/>
        <rFont val="Calibri"/>
        <family val="2"/>
      </rPr>
      <t>clay-source</t>
    </r>
    <r>
      <rPr>
        <b/>
        <sz val="11"/>
        <color theme="1"/>
        <rFont val="Calibri"/>
        <family val="2"/>
        <scheme val="minor"/>
      </rPr>
      <t xml:space="preserve"> vs. f</t>
    </r>
    <r>
      <rPr>
        <b/>
        <vertAlign val="subscript"/>
        <sz val="11"/>
        <color theme="1"/>
        <rFont val="Calibri"/>
        <family val="2"/>
        <scheme val="minor"/>
      </rPr>
      <t>shale</t>
    </r>
  </si>
  <si>
    <r>
      <t>Δ</t>
    </r>
    <r>
      <rPr>
        <b/>
        <vertAlign val="superscript"/>
        <sz val="11"/>
        <color theme="1"/>
        <rFont val="Calibri"/>
        <family val="2"/>
      </rPr>
      <t>7</t>
    </r>
    <r>
      <rPr>
        <b/>
        <sz val="11"/>
        <color theme="1"/>
        <rFont val="Calibri"/>
        <family val="2"/>
      </rPr>
      <t>Li</t>
    </r>
    <r>
      <rPr>
        <b/>
        <vertAlign val="subscript"/>
        <sz val="11"/>
        <color theme="1"/>
        <rFont val="Calibri"/>
        <family val="2"/>
      </rPr>
      <t>clay-source</t>
    </r>
  </si>
  <si>
    <t>pre-onset</t>
  </si>
  <si>
    <t>main body</t>
  </si>
  <si>
    <t>recovery</t>
  </si>
  <si>
    <t>slope</t>
  </si>
  <si>
    <r>
      <t>Δ</t>
    </r>
    <r>
      <rPr>
        <b/>
        <vertAlign val="superscript"/>
        <sz val="11"/>
        <color theme="1"/>
        <rFont val="Calibri"/>
        <family val="2"/>
      </rPr>
      <t>7</t>
    </r>
    <r>
      <rPr>
        <b/>
        <sz val="11"/>
        <color theme="1"/>
        <rFont val="Calibri"/>
        <family val="2"/>
      </rPr>
      <t>Li</t>
    </r>
    <r>
      <rPr>
        <b/>
        <vertAlign val="subscript"/>
        <sz val="11"/>
        <color theme="1"/>
        <rFont val="Calibri"/>
        <family val="2"/>
      </rPr>
      <t>clay-source</t>
    </r>
    <r>
      <rPr>
        <b/>
        <sz val="11"/>
        <color theme="1"/>
        <rFont val="Calibri"/>
        <family val="2"/>
      </rPr>
      <t xml:space="preserve"> vs. f</t>
    </r>
    <r>
      <rPr>
        <b/>
        <vertAlign val="subscript"/>
        <sz val="11"/>
        <color theme="1"/>
        <rFont val="Calibri"/>
        <family val="2"/>
      </rPr>
      <t>shale</t>
    </r>
    <r>
      <rPr>
        <b/>
        <sz val="11"/>
        <color theme="1"/>
        <rFont val="Calibri"/>
        <family val="2"/>
      </rPr>
      <t xml:space="preserve"> best fit</t>
    </r>
  </si>
  <si>
    <t>Values determined using mixing model #2</t>
  </si>
  <si>
    <t>new y-intercept</t>
  </si>
  <si>
    <r>
      <t>Average f</t>
    </r>
    <r>
      <rPr>
        <b/>
        <vertAlign val="subscript"/>
        <sz val="11"/>
        <color theme="1"/>
        <rFont val="Calibri"/>
        <family val="2"/>
      </rPr>
      <t>shale</t>
    </r>
  </si>
  <si>
    <r>
      <t>f</t>
    </r>
    <r>
      <rPr>
        <b/>
        <vertAlign val="subscript"/>
        <sz val="11"/>
        <color theme="1"/>
        <rFont val="Calibri"/>
        <family val="2"/>
      </rPr>
      <t>shale</t>
    </r>
    <r>
      <rPr>
        <b/>
        <sz val="11"/>
        <color theme="1"/>
        <rFont val="Calibri"/>
        <family val="2"/>
      </rPr>
      <t>-detrended Δ</t>
    </r>
    <r>
      <rPr>
        <b/>
        <vertAlign val="superscript"/>
        <sz val="11"/>
        <color theme="1"/>
        <rFont val="Calibri"/>
        <family val="2"/>
      </rPr>
      <t>7</t>
    </r>
    <r>
      <rPr>
        <b/>
        <sz val="11"/>
        <color theme="1"/>
        <rFont val="Calibri"/>
        <family val="2"/>
      </rPr>
      <t>Li</t>
    </r>
    <r>
      <rPr>
        <b/>
        <vertAlign val="subscript"/>
        <sz val="11"/>
        <color theme="1"/>
        <rFont val="Calibri"/>
        <family val="2"/>
      </rPr>
      <t>clay-source</t>
    </r>
  </si>
  <si>
    <t>Model #1</t>
  </si>
  <si>
    <t>Model #2</t>
  </si>
  <si>
    <t>Model #3</t>
  </si>
  <si>
    <t>Time relative to CIE (kyr)</t>
  </si>
  <si>
    <t>s</t>
  </si>
  <si>
    <r>
      <t>Li/Al</t>
    </r>
    <r>
      <rPr>
        <b/>
        <vertAlign val="subscript"/>
        <sz val="11"/>
        <color theme="1"/>
        <rFont val="Calibri"/>
        <family val="2"/>
        <scheme val="minor"/>
      </rPr>
      <t>source</t>
    </r>
    <r>
      <rPr>
        <b/>
        <sz val="11"/>
        <color theme="1"/>
        <rFont val="Calibri"/>
        <family val="2"/>
        <scheme val="minor"/>
      </rPr>
      <t xml:space="preserve"> x 1000 (mol/mol)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</si>
</sst>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4" xfId="0" applyFill="1" applyBorder="1"/>
    <xf numFmtId="0" fontId="1" fillId="0" borderId="5" xfId="1" applyFill="1" applyBorder="1"/>
    <xf numFmtId="0" fontId="1" fillId="0" borderId="6" xfId="1" applyFill="1" applyBorder="1"/>
    <xf numFmtId="0" fontId="0" fillId="0" borderId="0" xfId="0" applyFill="1"/>
    <xf numFmtId="0" fontId="0" fillId="0" borderId="7" xfId="0" applyFill="1" applyBorder="1"/>
    <xf numFmtId="0" fontId="1" fillId="0" borderId="0" xfId="1" applyFill="1" applyBorder="1"/>
    <xf numFmtId="0" fontId="1" fillId="0" borderId="8" xfId="1" applyFill="1" applyBorder="1"/>
    <xf numFmtId="0" fontId="0" fillId="0" borderId="0" xfId="0" applyFill="1" applyBorder="1"/>
    <xf numFmtId="0" fontId="0" fillId="0" borderId="9" xfId="0" applyFill="1" applyBorder="1"/>
    <xf numFmtId="0" fontId="1" fillId="0" borderId="10" xfId="1" applyFill="1" applyBorder="1"/>
    <xf numFmtId="0" fontId="1" fillId="0" borderId="11" xfId="1" applyFill="1" applyBorder="1"/>
    <xf numFmtId="0" fontId="2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10" xfId="0" applyNumberFormat="1" applyFill="1" applyBorder="1"/>
    <xf numFmtId="2" fontId="0" fillId="0" borderId="5" xfId="0" applyNumberFormat="1" applyFill="1" applyBorder="1" applyAlignment="1">
      <alignment horizontal="right"/>
    </xf>
    <xf numFmtId="0" fontId="1" fillId="0" borderId="10" xfId="1" applyFill="1" applyBorder="1" applyAlignment="1">
      <alignment horizontal="right"/>
    </xf>
    <xf numFmtId="0" fontId="0" fillId="0" borderId="4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164" fontId="0" fillId="0" borderId="5" xfId="0" applyNumberFormat="1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5" xfId="0" applyNumberFormat="1" applyBorder="1"/>
    <xf numFmtId="2" fontId="0" fillId="0" borderId="0" xfId="0" applyNumberFormat="1" applyBorder="1"/>
    <xf numFmtId="3" fontId="0" fillId="0" borderId="0" xfId="0" applyNumberFormat="1" applyFill="1" applyBorder="1"/>
    <xf numFmtId="11" fontId="1" fillId="0" borderId="5" xfId="2" applyNumberFormat="1" applyFont="1" applyFill="1" applyBorder="1" applyAlignment="1">
      <alignment horizontal="right"/>
    </xf>
    <xf numFmtId="11" fontId="1" fillId="0" borderId="0" xfId="2" applyNumberFormat="1" applyFont="1" applyFill="1" applyBorder="1" applyAlignment="1">
      <alignment horizontal="right"/>
    </xf>
    <xf numFmtId="11" fontId="0" fillId="0" borderId="0" xfId="0" applyNumberFormat="1" applyFill="1" applyBorder="1" applyAlignment="1">
      <alignment horizontal="right"/>
    </xf>
    <xf numFmtId="11" fontId="1" fillId="0" borderId="10" xfId="2" applyNumberFormat="1" applyFont="1" applyFill="1" applyBorder="1" applyAlignment="1">
      <alignment horizontal="right"/>
    </xf>
    <xf numFmtId="0" fontId="2" fillId="0" borderId="12" xfId="0" applyFont="1" applyFill="1" applyBorder="1"/>
    <xf numFmtId="0" fontId="2" fillId="0" borderId="0" xfId="0" applyFont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Fill="1" applyBorder="1"/>
    <xf numFmtId="165" fontId="0" fillId="0" borderId="0" xfId="0" applyNumberFormat="1"/>
    <xf numFmtId="2" fontId="0" fillId="0" borderId="7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4" xfId="0" applyNumberFormat="1" applyBorder="1"/>
    <xf numFmtId="2" fontId="0" fillId="0" borderId="9" xfId="0" applyNumberFormat="1" applyBorder="1"/>
    <xf numFmtId="166" fontId="0" fillId="0" borderId="0" xfId="0" applyNumberFormat="1" applyFill="1" applyBorder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6" fontId="0" fillId="0" borderId="4" xfId="0" applyNumberFormat="1" applyBorder="1"/>
    <xf numFmtId="166" fontId="0" fillId="0" borderId="5" xfId="0" applyNumberFormat="1" applyFill="1" applyBorder="1"/>
    <xf numFmtId="166" fontId="0" fillId="0" borderId="7" xfId="0" applyNumberFormat="1" applyBorder="1"/>
    <xf numFmtId="166" fontId="0" fillId="0" borderId="9" xfId="0" applyNumberFormat="1" applyBorder="1"/>
    <xf numFmtId="0" fontId="0" fillId="0" borderId="5" xfId="0" applyFill="1" applyBorder="1"/>
    <xf numFmtId="0" fontId="0" fillId="0" borderId="10" xfId="0" applyFill="1" applyBorder="1"/>
    <xf numFmtId="0" fontId="3" fillId="0" borderId="1" xfId="0" applyFont="1" applyFill="1" applyBorder="1"/>
    <xf numFmtId="166" fontId="0" fillId="0" borderId="6" xfId="0" applyNumberFormat="1" applyFill="1" applyBorder="1"/>
    <xf numFmtId="166" fontId="0" fillId="0" borderId="8" xfId="0" applyNumberFormat="1" applyFill="1" applyBorder="1"/>
    <xf numFmtId="166" fontId="0" fillId="0" borderId="11" xfId="0" applyNumberFormat="1" applyFill="1" applyBorder="1"/>
    <xf numFmtId="0" fontId="2" fillId="0" borderId="0" xfId="0" applyFont="1" applyFill="1" applyBorder="1" applyAlignment="1">
      <alignment wrapText="1"/>
    </xf>
    <xf numFmtId="165" fontId="2" fillId="0" borderId="0" xfId="0" applyNumberFormat="1" applyFont="1"/>
    <xf numFmtId="11" fontId="1" fillId="0" borderId="6" xfId="2" applyNumberFormat="1" applyFont="1" applyFill="1" applyBorder="1" applyAlignment="1">
      <alignment horizontal="right"/>
    </xf>
    <xf numFmtId="11" fontId="1" fillId="0" borderId="8" xfId="2" applyNumberFormat="1" applyFont="1" applyFill="1" applyBorder="1" applyAlignment="1">
      <alignment horizontal="right"/>
    </xf>
    <xf numFmtId="11" fontId="0" fillId="0" borderId="8" xfId="0" applyNumberFormat="1" applyFill="1" applyBorder="1" applyAlignment="1">
      <alignment horizontal="right"/>
    </xf>
    <xf numFmtId="11" fontId="1" fillId="0" borderId="11" xfId="2" applyNumberFormat="1" applyFont="1" applyFill="1" applyBorder="1" applyAlignment="1">
      <alignment horizontal="right"/>
    </xf>
    <xf numFmtId="11" fontId="0" fillId="0" borderId="5" xfId="0" applyNumberFormat="1" applyBorder="1"/>
    <xf numFmtId="11" fontId="0" fillId="0" borderId="6" xfId="0" applyNumberFormat="1" applyBorder="1"/>
    <xf numFmtId="11" fontId="0" fillId="0" borderId="0" xfId="0" applyNumberFormat="1" applyBorder="1"/>
    <xf numFmtId="11" fontId="0" fillId="0" borderId="8" xfId="0" applyNumberFormat="1" applyBorder="1"/>
    <xf numFmtId="11" fontId="0" fillId="0" borderId="10" xfId="0" applyNumberFormat="1" applyBorder="1"/>
    <xf numFmtId="11" fontId="0" fillId="0" borderId="11" xfId="0" applyNumberFormat="1" applyBorder="1"/>
    <xf numFmtId="0" fontId="2" fillId="0" borderId="2" xfId="0" applyFont="1" applyBorder="1"/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3">
    <cellStyle name="Comma 2" xfId="2" xr:uid="{B3F403B3-8DCA-440F-89C4-0623D8948251}"/>
    <cellStyle name="Normal" xfId="0" builtinId="0"/>
    <cellStyle name="Normal 4" xfId="1" xr:uid="{3AC45131-3BCB-4B10-A215-917AFF791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9EF1-549A-4CD3-B0B5-DD5C2B87DE8E}">
  <dimension ref="A1:AS32"/>
  <sheetViews>
    <sheetView zoomScaleNormal="100" workbookViewId="0">
      <selection activeCell="L18" sqref="L18"/>
    </sheetView>
  </sheetViews>
  <sheetFormatPr defaultRowHeight="15" x14ac:dyDescent="0.25"/>
  <cols>
    <col min="1" max="5" width="21.140625" style="7" customWidth="1"/>
    <col min="6" max="6" width="12.5703125" style="7" customWidth="1"/>
    <col min="7" max="7" width="14.140625" style="7" bestFit="1" customWidth="1"/>
    <col min="8" max="8" width="14.7109375" style="7" customWidth="1"/>
    <col min="9" max="9" width="13.140625" style="7" bestFit="1" customWidth="1"/>
    <col min="10" max="10" width="17.28515625" style="7" bestFit="1" customWidth="1"/>
    <col min="11" max="11" width="10.5703125" style="7" bestFit="1" customWidth="1"/>
    <col min="12" max="12" width="14.28515625" style="7" bestFit="1" customWidth="1"/>
    <col min="13" max="16384" width="9.140625" style="7"/>
  </cols>
  <sheetData>
    <row r="1" spans="1:45" ht="18" thickBot="1" x14ac:dyDescent="0.3">
      <c r="A1" s="1" t="s">
        <v>0</v>
      </c>
      <c r="B1" s="2" t="s">
        <v>87</v>
      </c>
      <c r="C1" s="2" t="s">
        <v>88</v>
      </c>
      <c r="D1" s="2" t="s">
        <v>1</v>
      </c>
      <c r="E1" s="2" t="s">
        <v>148</v>
      </c>
      <c r="F1" s="2" t="s">
        <v>3</v>
      </c>
      <c r="G1" s="2" t="s">
        <v>4</v>
      </c>
      <c r="H1" s="2" t="s">
        <v>121</v>
      </c>
      <c r="I1" s="2" t="s">
        <v>5</v>
      </c>
      <c r="J1" s="3" t="s">
        <v>122</v>
      </c>
      <c r="K1" s="1" t="s">
        <v>89</v>
      </c>
      <c r="L1" s="2" t="s">
        <v>97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3" t="s">
        <v>38</v>
      </c>
    </row>
    <row r="2" spans="1:45" x14ac:dyDescent="0.25">
      <c r="A2" s="29" t="s">
        <v>98</v>
      </c>
      <c r="B2" s="27">
        <v>44.763883333333332</v>
      </c>
      <c r="C2" s="19">
        <v>-108.87841944444443</v>
      </c>
      <c r="D2" s="30">
        <v>1484</v>
      </c>
      <c r="E2" s="37">
        <v>-52.415799999999997</v>
      </c>
      <c r="F2" s="30" t="s">
        <v>41</v>
      </c>
      <c r="G2" s="30" t="s">
        <v>39</v>
      </c>
      <c r="H2" s="30" t="s">
        <v>51</v>
      </c>
      <c r="I2" s="30" t="s">
        <v>42</v>
      </c>
      <c r="J2" s="31" t="s">
        <v>136</v>
      </c>
      <c r="K2" s="73">
        <v>2.23E-2</v>
      </c>
      <c r="L2" s="37">
        <v>3.7855064638241287E-2</v>
      </c>
      <c r="M2" s="85">
        <v>20446.830942357628</v>
      </c>
      <c r="N2" s="85">
        <v>19682.246895787881</v>
      </c>
      <c r="O2" s="85">
        <v>251733.50502970614</v>
      </c>
      <c r="P2" s="85">
        <v>5430863.6519984463</v>
      </c>
      <c r="Q2" s="85">
        <v>43501676.266979575</v>
      </c>
      <c r="R2" s="85">
        <v>82957.369052817565</v>
      </c>
      <c r="S2" s="85">
        <v>8880375.7480131686</v>
      </c>
      <c r="T2" s="85">
        <v>76076.112633689845</v>
      </c>
      <c r="U2" s="85">
        <v>1333272.8520304703</v>
      </c>
      <c r="V2" s="85">
        <v>60239.955184283106</v>
      </c>
      <c r="W2" s="85">
        <v>43314.844698852794</v>
      </c>
      <c r="X2" s="85">
        <v>62197.753727772302</v>
      </c>
      <c r="Y2" s="85">
        <v>21157191.097184248</v>
      </c>
      <c r="Z2" s="85">
        <v>4945.4686284943191</v>
      </c>
      <c r="AA2" s="85">
        <v>14770.373626915569</v>
      </c>
      <c r="AB2" s="85">
        <v>9553.8252000919765</v>
      </c>
      <c r="AC2" s="85">
        <v>40071.154804314479</v>
      </c>
      <c r="AD2" s="85">
        <v>1938.1047119866469</v>
      </c>
      <c r="AE2" s="85">
        <v>45.689689085925501</v>
      </c>
      <c r="AF2" s="85">
        <v>60251.539791049312</v>
      </c>
      <c r="AG2" s="85">
        <v>19543.231614593387</v>
      </c>
      <c r="AH2" s="85">
        <v>38901.109520927435</v>
      </c>
      <c r="AI2" s="85">
        <v>252.89196570632694</v>
      </c>
      <c r="AJ2" s="85">
        <v>166.93418350106145</v>
      </c>
      <c r="AK2" s="85">
        <v>1372.7759017956823</v>
      </c>
      <c r="AL2" s="85">
        <v>361.32388503803656</v>
      </c>
      <c r="AM2" s="85">
        <v>4557.3843018263415</v>
      </c>
      <c r="AN2" s="85">
        <v>133222.97781139534</v>
      </c>
      <c r="AO2" s="85">
        <v>406.85138962923514</v>
      </c>
      <c r="AP2" s="85">
        <v>9633.7589867788138</v>
      </c>
      <c r="AQ2" s="85">
        <v>210.95568921265297</v>
      </c>
      <c r="AR2" s="85">
        <v>5384.5252249336127</v>
      </c>
      <c r="AS2" s="86">
        <v>1059.0647505667619</v>
      </c>
    </row>
    <row r="3" spans="1:45" x14ac:dyDescent="0.25">
      <c r="A3" s="32" t="s">
        <v>99</v>
      </c>
      <c r="B3" s="18">
        <v>44.763908333333333</v>
      </c>
      <c r="C3" s="20">
        <v>-108.87840555555555</v>
      </c>
      <c r="D3" s="28">
        <v>1485</v>
      </c>
      <c r="E3" s="38">
        <v>-49.706699999999998</v>
      </c>
      <c r="F3" s="28" t="s">
        <v>41</v>
      </c>
      <c r="G3" s="28" t="s">
        <v>39</v>
      </c>
      <c r="H3" s="28" t="s">
        <v>51</v>
      </c>
      <c r="I3" s="28" t="s">
        <v>100</v>
      </c>
      <c r="J3" s="33" t="s">
        <v>136</v>
      </c>
      <c r="K3" s="11">
        <v>2.1900000000000003E-2</v>
      </c>
      <c r="L3" s="38">
        <v>0.23998819633927349</v>
      </c>
      <c r="M3" s="87">
        <v>24091.656601720075</v>
      </c>
      <c r="N3" s="87">
        <v>24148.854266966326</v>
      </c>
      <c r="O3" s="87">
        <v>303147.62580511969</v>
      </c>
      <c r="P3" s="87">
        <v>6027489.963649719</v>
      </c>
      <c r="Q3" s="87">
        <v>53394577.089717358</v>
      </c>
      <c r="R3" s="87">
        <v>74768.788009896685</v>
      </c>
      <c r="S3" s="87">
        <v>9616869.99772829</v>
      </c>
      <c r="T3" s="87">
        <v>86242.63965829424</v>
      </c>
      <c r="U3" s="87">
        <v>1645196.0477370028</v>
      </c>
      <c r="V3" s="87">
        <v>74585.755481108688</v>
      </c>
      <c r="W3" s="87">
        <v>47542.699352682168</v>
      </c>
      <c r="X3" s="87">
        <v>65388.370909511847</v>
      </c>
      <c r="Y3" s="87">
        <v>18347078.222616382</v>
      </c>
      <c r="Z3" s="87">
        <v>4735.9666823894167</v>
      </c>
      <c r="AA3" s="87">
        <v>16758.915917150956</v>
      </c>
      <c r="AB3" s="87">
        <v>15775.116074915471</v>
      </c>
      <c r="AC3" s="87">
        <v>50093.715222664869</v>
      </c>
      <c r="AD3" s="87">
        <v>2055.6840889501887</v>
      </c>
      <c r="AE3" s="87">
        <v>85.807937402422738</v>
      </c>
      <c r="AF3" s="87">
        <v>70307.370120689258</v>
      </c>
      <c r="AG3" s="87">
        <v>25533.03776592555</v>
      </c>
      <c r="AH3" s="87">
        <v>50619.933742930356</v>
      </c>
      <c r="AI3" s="87">
        <v>294.91116200965979</v>
      </c>
      <c r="AJ3" s="87">
        <v>176.1688089584469</v>
      </c>
      <c r="AK3" s="87">
        <v>1869.219700247417</v>
      </c>
      <c r="AL3" s="87">
        <v>303.60520712708967</v>
      </c>
      <c r="AM3" s="87">
        <v>5208.4193973234333</v>
      </c>
      <c r="AN3" s="87">
        <v>155806.44013078226</v>
      </c>
      <c r="AO3" s="87">
        <v>472.10952894253921</v>
      </c>
      <c r="AP3" s="87">
        <v>10164.025114258446</v>
      </c>
      <c r="AQ3" s="87">
        <v>261.50772550585037</v>
      </c>
      <c r="AR3" s="87">
        <v>6562.8601103546098</v>
      </c>
      <c r="AS3" s="88">
        <v>1518.0260356354484</v>
      </c>
    </row>
    <row r="4" spans="1:45" x14ac:dyDescent="0.25">
      <c r="A4" s="32" t="s">
        <v>101</v>
      </c>
      <c r="B4" s="18">
        <v>44.763927777777781</v>
      </c>
      <c r="C4" s="20">
        <v>-108.87839722222222</v>
      </c>
      <c r="D4" s="28">
        <v>1485.5</v>
      </c>
      <c r="E4" s="38">
        <v>-48.352200000000003</v>
      </c>
      <c r="F4" s="28" t="s">
        <v>41</v>
      </c>
      <c r="G4" s="28" t="s">
        <v>39</v>
      </c>
      <c r="H4" s="28" t="s">
        <v>51</v>
      </c>
      <c r="I4" s="28" t="s">
        <v>47</v>
      </c>
      <c r="J4" s="33" t="s">
        <v>136</v>
      </c>
      <c r="K4" s="11">
        <v>2.1399999999999999E-2</v>
      </c>
      <c r="L4" s="38">
        <v>0.17176457253895039</v>
      </c>
      <c r="M4" s="87">
        <v>24482.684036385544</v>
      </c>
      <c r="N4" s="87">
        <v>23312.471397345562</v>
      </c>
      <c r="O4" s="87">
        <v>363454.2784783009</v>
      </c>
      <c r="P4" s="87">
        <v>6010533.3489514468</v>
      </c>
      <c r="Q4" s="87">
        <v>52723093.105838962</v>
      </c>
      <c r="R4" s="87">
        <v>78174.793357043629</v>
      </c>
      <c r="S4" s="87">
        <v>11911513.627615469</v>
      </c>
      <c r="T4" s="87">
        <v>120118.88559557483</v>
      </c>
      <c r="U4" s="87">
        <v>1776475.3315939626</v>
      </c>
      <c r="V4" s="87">
        <v>65153.309579490866</v>
      </c>
      <c r="W4" s="87">
        <v>39248.014099566521</v>
      </c>
      <c r="X4" s="87">
        <v>73711.923586587218</v>
      </c>
      <c r="Y4" s="87">
        <v>20137292.50570238</v>
      </c>
      <c r="Z4" s="87">
        <v>5301.5221617683983</v>
      </c>
      <c r="AA4" s="87">
        <v>17897.369773552695</v>
      </c>
      <c r="AB4" s="87">
        <v>15052.146886475086</v>
      </c>
      <c r="AC4" s="87">
        <v>52751.350140253388</v>
      </c>
      <c r="AD4" s="87">
        <v>1864.309351411739</v>
      </c>
      <c r="AE4" s="87">
        <v>115.87399661082195</v>
      </c>
      <c r="AF4" s="87">
        <v>74251.139214380149</v>
      </c>
      <c r="AG4" s="87">
        <v>30677.927419538399</v>
      </c>
      <c r="AH4" s="87">
        <v>59267.828365495654</v>
      </c>
      <c r="AI4" s="87">
        <v>352.21105900517165</v>
      </c>
      <c r="AJ4" s="87">
        <v>208.45846717016184</v>
      </c>
      <c r="AK4" s="87">
        <v>1786.2951754757401</v>
      </c>
      <c r="AL4" s="87">
        <v>361.84810426785384</v>
      </c>
      <c r="AM4" s="87">
        <v>5226.9497877119284</v>
      </c>
      <c r="AN4" s="87">
        <v>178858.97100620932</v>
      </c>
      <c r="AO4" s="87">
        <v>506.74796339604006</v>
      </c>
      <c r="AP4" s="87">
        <v>11965.997867830423</v>
      </c>
      <c r="AQ4" s="87">
        <v>234.50143472526736</v>
      </c>
      <c r="AR4" s="87">
        <v>6912.2854413881405</v>
      </c>
      <c r="AS4" s="88">
        <v>1873.4874897571508</v>
      </c>
    </row>
    <row r="5" spans="1:45" x14ac:dyDescent="0.25">
      <c r="A5" s="32" t="s">
        <v>102</v>
      </c>
      <c r="B5" s="18">
        <v>44.764102777777779</v>
      </c>
      <c r="C5" s="20">
        <v>-108.8787611111111</v>
      </c>
      <c r="D5" s="28">
        <v>1486.5</v>
      </c>
      <c r="E5" s="38">
        <v>-45.6432</v>
      </c>
      <c r="F5" s="28" t="s">
        <v>41</v>
      </c>
      <c r="G5" s="28" t="s">
        <v>39</v>
      </c>
      <c r="H5" s="28" t="s">
        <v>103</v>
      </c>
      <c r="I5" s="28" t="s">
        <v>47</v>
      </c>
      <c r="J5" s="33" t="s">
        <v>136</v>
      </c>
      <c r="K5" s="11">
        <v>2.81E-2</v>
      </c>
      <c r="L5" s="38">
        <v>0.18911016710451578</v>
      </c>
      <c r="M5" s="87">
        <v>16528.602984936562</v>
      </c>
      <c r="N5" s="87">
        <v>19134.153594367537</v>
      </c>
      <c r="O5" s="87">
        <v>232089.1335801509</v>
      </c>
      <c r="P5" s="87">
        <v>4832320.7337904815</v>
      </c>
      <c r="Q5" s="87">
        <v>40749617.683791332</v>
      </c>
      <c r="R5" s="87">
        <v>78901.122860037445</v>
      </c>
      <c r="S5" s="87">
        <v>7045140.4007447753</v>
      </c>
      <c r="T5" s="87">
        <v>122472.35683977301</v>
      </c>
      <c r="U5" s="87">
        <v>1210409.7029973986</v>
      </c>
      <c r="V5" s="87">
        <v>55795.513270678217</v>
      </c>
      <c r="W5" s="87">
        <v>34882.239216126538</v>
      </c>
      <c r="X5" s="87">
        <v>61431.307760680895</v>
      </c>
      <c r="Y5" s="87">
        <v>16591962.651108392</v>
      </c>
      <c r="Z5" s="87">
        <v>3683.353262407044</v>
      </c>
      <c r="AA5" s="87">
        <v>12396.452238702423</v>
      </c>
      <c r="AB5" s="87">
        <v>11328.979962591935</v>
      </c>
      <c r="AC5" s="87">
        <v>43881.145285703111</v>
      </c>
      <c r="AD5" s="87">
        <v>2152.1618469969485</v>
      </c>
      <c r="AE5" s="87">
        <v>74.952623258080379</v>
      </c>
      <c r="AF5" s="87">
        <v>52707.878407519929</v>
      </c>
      <c r="AG5" s="87">
        <v>18939.024253573145</v>
      </c>
      <c r="AH5" s="87">
        <v>40873.857798166042</v>
      </c>
      <c r="AI5" s="87">
        <v>447.8792281057116</v>
      </c>
      <c r="AJ5" s="87">
        <v>143.36267450129006</v>
      </c>
      <c r="AK5" s="87">
        <v>1318.8447798397299</v>
      </c>
      <c r="AL5" s="87">
        <v>280.52712288322891</v>
      </c>
      <c r="AM5" s="87">
        <v>3676.4663444966536</v>
      </c>
      <c r="AN5" s="87">
        <v>122931.48470046568</v>
      </c>
      <c r="AO5" s="87">
        <v>325.06252537041911</v>
      </c>
      <c r="AP5" s="87">
        <v>10185.751589467158</v>
      </c>
      <c r="AQ5" s="87">
        <v>189.50502450090463</v>
      </c>
      <c r="AR5" s="87">
        <v>5324.7353643833831</v>
      </c>
      <c r="AS5" s="88">
        <v>1117.9763407866815</v>
      </c>
    </row>
    <row r="6" spans="1:45" x14ac:dyDescent="0.25">
      <c r="A6" s="32" t="s">
        <v>104</v>
      </c>
      <c r="B6" s="18">
        <v>44.764111111111113</v>
      </c>
      <c r="C6" s="20">
        <v>-108.87875277777778</v>
      </c>
      <c r="D6" s="28">
        <v>1487</v>
      </c>
      <c r="E6" s="38">
        <v>-44.288699999999999</v>
      </c>
      <c r="F6" s="28" t="s">
        <v>41</v>
      </c>
      <c r="G6" s="28" t="s">
        <v>39</v>
      </c>
      <c r="H6" s="28" t="s">
        <v>103</v>
      </c>
      <c r="I6" s="28" t="s">
        <v>100</v>
      </c>
      <c r="J6" s="33" t="s">
        <v>136</v>
      </c>
      <c r="K6" s="11">
        <v>2.4400000000000005E-2</v>
      </c>
      <c r="L6" s="38">
        <v>7.0315023033977631E-2</v>
      </c>
      <c r="M6" s="87">
        <v>27855.227013711428</v>
      </c>
      <c r="N6" s="87">
        <v>28797.135720979197</v>
      </c>
      <c r="O6" s="87">
        <v>645781.79905602336</v>
      </c>
      <c r="P6" s="87">
        <v>7337698.563446953</v>
      </c>
      <c r="Q6" s="87">
        <v>60863059.515562318</v>
      </c>
      <c r="R6" s="87">
        <v>266720.97783850692</v>
      </c>
      <c r="S6" s="87">
        <v>14170518.58056487</v>
      </c>
      <c r="T6" s="87">
        <v>948341.25453691359</v>
      </c>
      <c r="U6" s="87">
        <v>2265918.5488179727</v>
      </c>
      <c r="V6" s="87">
        <v>76191.225064720784</v>
      </c>
      <c r="W6" s="87">
        <v>54228.670817208927</v>
      </c>
      <c r="X6" s="87">
        <v>115441.25009806179</v>
      </c>
      <c r="Y6" s="87">
        <v>24876374.605840322</v>
      </c>
      <c r="Z6" s="87">
        <v>6488.8320577507566</v>
      </c>
      <c r="AA6" s="87">
        <v>20216.577131600872</v>
      </c>
      <c r="AB6" s="87">
        <v>17861.805363431453</v>
      </c>
      <c r="AC6" s="87">
        <v>57571.2980588543</v>
      </c>
      <c r="AD6" s="87">
        <v>3173.772875830296</v>
      </c>
      <c r="AE6" s="87">
        <v>91.100950699276439</v>
      </c>
      <c r="AF6" s="87">
        <v>81566.996711078289</v>
      </c>
      <c r="AG6" s="87">
        <v>33920.20015319169</v>
      </c>
      <c r="AH6" s="87">
        <v>63578.83774057433</v>
      </c>
      <c r="AI6" s="87">
        <v>341.49933984232609</v>
      </c>
      <c r="AJ6" s="87">
        <v>272.80892436109127</v>
      </c>
      <c r="AK6" s="87">
        <v>2023.9550514704963</v>
      </c>
      <c r="AL6" s="87">
        <v>433.04827151213232</v>
      </c>
      <c r="AM6" s="87">
        <v>5921.3894950796875</v>
      </c>
      <c r="AN6" s="87">
        <v>228929.76263227579</v>
      </c>
      <c r="AO6" s="87">
        <v>551.47606141372603</v>
      </c>
      <c r="AP6" s="87">
        <v>12991.448145363969</v>
      </c>
      <c r="AQ6" s="87">
        <v>273.727859685255</v>
      </c>
      <c r="AR6" s="87">
        <v>8368.0547956654736</v>
      </c>
      <c r="AS6" s="88">
        <v>1875.7767304491035</v>
      </c>
    </row>
    <row r="7" spans="1:45" x14ac:dyDescent="0.25">
      <c r="A7" s="32" t="s">
        <v>105</v>
      </c>
      <c r="B7" s="18">
        <v>44.764113888888886</v>
      </c>
      <c r="C7" s="20">
        <v>-108.87874444444444</v>
      </c>
      <c r="D7" s="28">
        <v>1487.5</v>
      </c>
      <c r="E7" s="38">
        <v>-42.934199999999997</v>
      </c>
      <c r="F7" s="28" t="s">
        <v>41</v>
      </c>
      <c r="G7" s="28" t="s">
        <v>39</v>
      </c>
      <c r="H7" s="28" t="s">
        <v>103</v>
      </c>
      <c r="I7" s="28" t="s">
        <v>100</v>
      </c>
      <c r="J7" s="33" t="s">
        <v>136</v>
      </c>
      <c r="K7" s="11">
        <v>2.5100000000000001E-2</v>
      </c>
      <c r="L7" s="38">
        <v>0.61471707403889952</v>
      </c>
      <c r="M7" s="87">
        <v>21777.40666433948</v>
      </c>
      <c r="N7" s="87">
        <v>15556.933060639552</v>
      </c>
      <c r="O7" s="87">
        <v>558347.8709716606</v>
      </c>
      <c r="P7" s="87">
        <v>5674313.7216745159</v>
      </c>
      <c r="Q7" s="87">
        <v>45261892.241869383</v>
      </c>
      <c r="R7" s="87">
        <v>222948.21289416181</v>
      </c>
      <c r="S7" s="87">
        <v>9811449.6241759807</v>
      </c>
      <c r="T7" s="87">
        <v>715296.97391159402</v>
      </c>
      <c r="U7" s="87">
        <v>1694748.444839373</v>
      </c>
      <c r="V7" s="87">
        <v>62204.736036999253</v>
      </c>
      <c r="W7" s="87">
        <v>41818.599808977124</v>
      </c>
      <c r="X7" s="87">
        <v>96078.14682535411</v>
      </c>
      <c r="Y7" s="87">
        <v>15607384.011920914</v>
      </c>
      <c r="Z7" s="87">
        <v>5617.9730180550523</v>
      </c>
      <c r="AA7" s="87">
        <v>16499.777488557102</v>
      </c>
      <c r="AB7" s="87">
        <v>15786.8951162292</v>
      </c>
      <c r="AC7" s="87">
        <v>47441.172068143969</v>
      </c>
      <c r="AD7" s="87">
        <v>2520.3841292625207</v>
      </c>
      <c r="AE7" s="87">
        <v>111.20965008315282</v>
      </c>
      <c r="AF7" s="87">
        <v>66792.479046012697</v>
      </c>
      <c r="AG7" s="87">
        <v>26595.11172894256</v>
      </c>
      <c r="AH7" s="87">
        <v>52488.8391883367</v>
      </c>
      <c r="AI7" s="87">
        <v>236.74593622954058</v>
      </c>
      <c r="AJ7" s="87">
        <v>271.01028251239785</v>
      </c>
      <c r="AK7" s="87">
        <v>1472.9069660516827</v>
      </c>
      <c r="AL7" s="87">
        <v>331.14536004909024</v>
      </c>
      <c r="AM7" s="87">
        <v>4691.2259340287792</v>
      </c>
      <c r="AN7" s="87">
        <v>188913.82866689423</v>
      </c>
      <c r="AO7" s="87">
        <v>459.11924398472826</v>
      </c>
      <c r="AP7" s="87">
        <v>12291.47187126658</v>
      </c>
      <c r="AQ7" s="87">
        <v>238.12570856307846</v>
      </c>
      <c r="AR7" s="87">
        <v>6169.8819514702027</v>
      </c>
      <c r="AS7" s="88">
        <v>1529.2476696711462</v>
      </c>
    </row>
    <row r="8" spans="1:45" x14ac:dyDescent="0.25">
      <c r="A8" s="32" t="s">
        <v>106</v>
      </c>
      <c r="B8" s="18">
        <v>44.76412222222222</v>
      </c>
      <c r="C8" s="20">
        <v>-108.87873333333333</v>
      </c>
      <c r="D8" s="28">
        <v>1488</v>
      </c>
      <c r="E8" s="38">
        <v>-41.579599999999999</v>
      </c>
      <c r="F8" s="28" t="s">
        <v>41</v>
      </c>
      <c r="G8" s="28" t="s">
        <v>39</v>
      </c>
      <c r="H8" s="28" t="s">
        <v>103</v>
      </c>
      <c r="I8" s="28" t="s">
        <v>47</v>
      </c>
      <c r="J8" s="33" t="s">
        <v>136</v>
      </c>
      <c r="K8" s="11">
        <v>2.4799999999999999E-2</v>
      </c>
      <c r="L8" s="38">
        <v>0.54860525555874717</v>
      </c>
      <c r="M8" s="87">
        <v>23701.296279541875</v>
      </c>
      <c r="N8" s="87">
        <v>26816.189960548862</v>
      </c>
      <c r="O8" s="87">
        <v>805305.40767988877</v>
      </c>
      <c r="P8" s="87">
        <v>6600998.3758783378</v>
      </c>
      <c r="Q8" s="87">
        <v>49690686.271964803</v>
      </c>
      <c r="R8" s="87">
        <v>235724.84886718282</v>
      </c>
      <c r="S8" s="87">
        <v>12144383.668082619</v>
      </c>
      <c r="T8" s="87">
        <v>1025807.0919406464</v>
      </c>
      <c r="U8" s="87">
        <v>1971080.6027759199</v>
      </c>
      <c r="V8" s="87">
        <v>65588.419200451608</v>
      </c>
      <c r="W8" s="87">
        <v>48597.025474357106</v>
      </c>
      <c r="X8" s="87">
        <v>121785.31685140094</v>
      </c>
      <c r="Y8" s="87">
        <v>20783844.056235533</v>
      </c>
      <c r="Z8" s="87">
        <v>6407.7812866429431</v>
      </c>
      <c r="AA8" s="87">
        <v>19403.679809881862</v>
      </c>
      <c r="AB8" s="87">
        <v>16429.307648318802</v>
      </c>
      <c r="AC8" s="87">
        <v>52332.555866241426</v>
      </c>
      <c r="AD8" s="87">
        <v>3130.116845613411</v>
      </c>
      <c r="AE8" s="87">
        <v>146.61078528649423</v>
      </c>
      <c r="AF8" s="87">
        <v>74300.753405974916</v>
      </c>
      <c r="AG8" s="87">
        <v>29884.243135074539</v>
      </c>
      <c r="AH8" s="87">
        <v>58749.705254180633</v>
      </c>
      <c r="AI8" s="87">
        <v>309.49864657524296</v>
      </c>
      <c r="AJ8" s="87">
        <v>260.66741856847932</v>
      </c>
      <c r="AK8" s="87">
        <v>1681.5741826789592</v>
      </c>
      <c r="AL8" s="87">
        <v>419.69093807252017</v>
      </c>
      <c r="AM8" s="87">
        <v>5233.2555866241428</v>
      </c>
      <c r="AN8" s="87">
        <v>223897.62098065249</v>
      </c>
      <c r="AO8" s="87">
        <v>547.21421696788138</v>
      </c>
      <c r="AP8" s="87">
        <v>12881.139282359716</v>
      </c>
      <c r="AQ8" s="87">
        <v>262.30683629532513</v>
      </c>
      <c r="AR8" s="87">
        <v>7127.9540737930529</v>
      </c>
      <c r="AS8" s="88">
        <v>1645.2727901559456</v>
      </c>
    </row>
    <row r="9" spans="1:45" x14ac:dyDescent="0.25">
      <c r="A9" s="32" t="s">
        <v>107</v>
      </c>
      <c r="B9" s="18">
        <v>44.764150000000001</v>
      </c>
      <c r="C9" s="20">
        <v>-108.87869722222221</v>
      </c>
      <c r="D9" s="28">
        <v>1490.5</v>
      </c>
      <c r="E9" s="38">
        <v>-34.807099999999998</v>
      </c>
      <c r="F9" s="28" t="s">
        <v>41</v>
      </c>
      <c r="G9" s="28" t="s">
        <v>39</v>
      </c>
      <c r="H9" s="28" t="s">
        <v>103</v>
      </c>
      <c r="I9" s="28" t="s">
        <v>47</v>
      </c>
      <c r="J9" s="33" t="s">
        <v>136</v>
      </c>
      <c r="K9" s="11">
        <v>2.0400000000000001E-2</v>
      </c>
      <c r="L9" s="38">
        <v>0.54501262686420959</v>
      </c>
      <c r="M9" s="87">
        <v>26878.619251382497</v>
      </c>
      <c r="N9" s="87">
        <v>24867.294001279046</v>
      </c>
      <c r="O9" s="87">
        <v>390494.226113835</v>
      </c>
      <c r="P9" s="87">
        <v>5856841.9924887456</v>
      </c>
      <c r="Q9" s="87">
        <v>53623576.346953489</v>
      </c>
      <c r="R9" s="87">
        <v>84304.24073871116</v>
      </c>
      <c r="S9" s="87">
        <v>10998844.762823554</v>
      </c>
      <c r="T9" s="87">
        <v>109171.53473999021</v>
      </c>
      <c r="U9" s="87">
        <v>2151195.130044152</v>
      </c>
      <c r="V9" s="87">
        <v>77161.750503968797</v>
      </c>
      <c r="W9" s="87">
        <v>51174.514033882151</v>
      </c>
      <c r="X9" s="87">
        <v>71710.601956813422</v>
      </c>
      <c r="Y9" s="87">
        <v>25066016.136351708</v>
      </c>
      <c r="Z9" s="87">
        <v>4749.4703064942878</v>
      </c>
      <c r="AA9" s="87">
        <v>15519.202782048227</v>
      </c>
      <c r="AB9" s="87">
        <v>15919.182235193799</v>
      </c>
      <c r="AC9" s="87">
        <v>46271.908736754987</v>
      </c>
      <c r="AD9" s="87">
        <v>3378.1121814237526</v>
      </c>
      <c r="AE9" s="87">
        <v>96.337908286205121</v>
      </c>
      <c r="AF9" s="87">
        <v>72179.149316212512</v>
      </c>
      <c r="AG9" s="87">
        <v>29461.34372026534</v>
      </c>
      <c r="AH9" s="87">
        <v>52408.736346445628</v>
      </c>
      <c r="AI9" s="87">
        <v>943.9515094235519</v>
      </c>
      <c r="AJ9" s="87">
        <v>194.27573438499255</v>
      </c>
      <c r="AK9" s="87">
        <v>1709.6264625879344</v>
      </c>
      <c r="AL9" s="87">
        <v>621.22523065695259</v>
      </c>
      <c r="AM9" s="87">
        <v>5394.008625277439</v>
      </c>
      <c r="AN9" s="87">
        <v>185247.62672827818</v>
      </c>
      <c r="AO9" s="87">
        <v>498.83151799440731</v>
      </c>
      <c r="AP9" s="87">
        <v>11004.006155253488</v>
      </c>
      <c r="AQ9" s="87">
        <v>303.07014564058835</v>
      </c>
      <c r="AR9" s="87">
        <v>7518.4709206992111</v>
      </c>
      <c r="AS9" s="88">
        <v>2098.1779313579195</v>
      </c>
    </row>
    <row r="10" spans="1:45" x14ac:dyDescent="0.25">
      <c r="A10" s="32" t="s">
        <v>108</v>
      </c>
      <c r="B10" s="18">
        <v>44.764183333333335</v>
      </c>
      <c r="C10" s="20">
        <v>-108.87869999999999</v>
      </c>
      <c r="D10" s="28">
        <v>1491</v>
      </c>
      <c r="E10" s="38">
        <v>-33.452599999999997</v>
      </c>
      <c r="F10" s="28" t="s">
        <v>41</v>
      </c>
      <c r="G10" s="28" t="s">
        <v>39</v>
      </c>
      <c r="H10" s="28" t="s">
        <v>103</v>
      </c>
      <c r="I10" s="28" t="s">
        <v>47</v>
      </c>
      <c r="J10" s="33" t="s">
        <v>136</v>
      </c>
      <c r="K10" s="11">
        <v>2.29E-2</v>
      </c>
      <c r="L10" s="38">
        <v>0.12881143918461058</v>
      </c>
      <c r="M10" s="87">
        <v>27742.897286960011</v>
      </c>
      <c r="N10" s="87">
        <v>26720.91141835925</v>
      </c>
      <c r="O10" s="87">
        <v>276280.67414083524</v>
      </c>
      <c r="P10" s="87">
        <v>5966560.1946624266</v>
      </c>
      <c r="Q10" s="87">
        <v>52456891.633740023</v>
      </c>
      <c r="R10" s="87">
        <v>110741.92940208707</v>
      </c>
      <c r="S10" s="87">
        <v>9720384.0125032682</v>
      </c>
      <c r="T10" s="87">
        <v>72825.105378270033</v>
      </c>
      <c r="U10" s="87">
        <v>1755231.9926191894</v>
      </c>
      <c r="V10" s="87">
        <v>73778.193323144893</v>
      </c>
      <c r="W10" s="87">
        <v>50123.239510587933</v>
      </c>
      <c r="X10" s="87">
        <v>71952.398344408706</v>
      </c>
      <c r="Y10" s="87">
        <v>29112354.929013297</v>
      </c>
      <c r="Z10" s="87">
        <v>4633.385370566376</v>
      </c>
      <c r="AA10" s="87">
        <v>15456.10088917557</v>
      </c>
      <c r="AB10" s="87">
        <v>13825.51669432941</v>
      </c>
      <c r="AC10" s="87">
        <v>43509.038832902108</v>
      </c>
      <c r="AD10" s="87">
        <v>4050.0496163538064</v>
      </c>
      <c r="AE10" s="87">
        <v>105.1037826438514</v>
      </c>
      <c r="AF10" s="87">
        <v>73881.540208733742</v>
      </c>
      <c r="AG10" s="87">
        <v>26985.020125975178</v>
      </c>
      <c r="AH10" s="87">
        <v>50146.205485163235</v>
      </c>
      <c r="AI10" s="87">
        <v>922.88768830835102</v>
      </c>
      <c r="AJ10" s="87">
        <v>236.77919787132262</v>
      </c>
      <c r="AK10" s="87">
        <v>1882.0616164456731</v>
      </c>
      <c r="AL10" s="87">
        <v>937.7007419094183</v>
      </c>
      <c r="AM10" s="87">
        <v>5971.1533895774865</v>
      </c>
      <c r="AN10" s="87">
        <v>164436.37795913382</v>
      </c>
      <c r="AO10" s="87">
        <v>527.41360612171911</v>
      </c>
      <c r="AP10" s="87">
        <v>16122.114151859212</v>
      </c>
      <c r="AQ10" s="87">
        <v>364.92933600148564</v>
      </c>
      <c r="AR10" s="87">
        <v>8874.0525758951553</v>
      </c>
      <c r="AS10" s="88">
        <v>2261.0001969380905</v>
      </c>
    </row>
    <row r="11" spans="1:45" x14ac:dyDescent="0.25">
      <c r="A11" s="32" t="s">
        <v>109</v>
      </c>
      <c r="B11" s="18">
        <v>44.764200000000002</v>
      </c>
      <c r="C11" s="20">
        <v>-108.87869444444443</v>
      </c>
      <c r="D11" s="28">
        <v>1492</v>
      </c>
      <c r="E11" s="38">
        <v>-30.743500000000001</v>
      </c>
      <c r="F11" s="28" t="s">
        <v>41</v>
      </c>
      <c r="G11" s="28" t="s">
        <v>39</v>
      </c>
      <c r="H11" s="28" t="s">
        <v>103</v>
      </c>
      <c r="I11" s="28" t="s">
        <v>47</v>
      </c>
      <c r="J11" s="33" t="s">
        <v>136</v>
      </c>
      <c r="K11" s="11">
        <v>2.7100000000000003E-2</v>
      </c>
      <c r="L11" s="38">
        <v>-0.14553905333161821</v>
      </c>
      <c r="M11" s="87">
        <v>22458.406709351184</v>
      </c>
      <c r="N11" s="87">
        <v>17895.778331035286</v>
      </c>
      <c r="O11" s="87">
        <v>582866.60114410892</v>
      </c>
      <c r="P11" s="87">
        <v>6275143.0511422427</v>
      </c>
      <c r="Q11" s="87">
        <v>46314787.239208393</v>
      </c>
      <c r="R11" s="87">
        <v>125869.82845273621</v>
      </c>
      <c r="S11" s="87">
        <v>10149527.119889287</v>
      </c>
      <c r="T11" s="87">
        <v>401095.40087125561</v>
      </c>
      <c r="U11" s="87">
        <v>1646209.6970588928</v>
      </c>
      <c r="V11" s="87">
        <v>68096.922740173221</v>
      </c>
      <c r="W11" s="87">
        <v>45002.439152343686</v>
      </c>
      <c r="X11" s="87">
        <v>114347.05115414753</v>
      </c>
      <c r="Y11" s="87">
        <v>15841982.664457267</v>
      </c>
      <c r="Z11" s="87">
        <v>5612.1552278051868</v>
      </c>
      <c r="AA11" s="87">
        <v>16366.747373154622</v>
      </c>
      <c r="AB11" s="87">
        <v>16036.476686252397</v>
      </c>
      <c r="AC11" s="87">
        <v>58702.556534954434</v>
      </c>
      <c r="AD11" s="87">
        <v>3217.0811353809158</v>
      </c>
      <c r="AE11" s="87">
        <v>211.86252952394472</v>
      </c>
      <c r="AF11" s="87">
        <v>58641.395296639203</v>
      </c>
      <c r="AG11" s="87">
        <v>26751.925639080087</v>
      </c>
      <c r="AH11" s="87">
        <v>52586.432703431776</v>
      </c>
      <c r="AI11" s="87">
        <v>307.64102872558948</v>
      </c>
      <c r="AJ11" s="87">
        <v>232.65735055112174</v>
      </c>
      <c r="AK11" s="87">
        <v>1480.1019672284822</v>
      </c>
      <c r="AL11" s="87">
        <v>422.50183428158488</v>
      </c>
      <c r="AM11" s="87">
        <v>3975.4804904897246</v>
      </c>
      <c r="AN11" s="87">
        <v>165502.31088100301</v>
      </c>
      <c r="AO11" s="87">
        <v>391.6765701707107</v>
      </c>
      <c r="AP11" s="87">
        <v>12733.769817230164</v>
      </c>
      <c r="AQ11" s="87">
        <v>238.16186199949215</v>
      </c>
      <c r="AR11" s="87">
        <v>6068.4180656367771</v>
      </c>
      <c r="AS11" s="88">
        <v>1618.3263658208941</v>
      </c>
    </row>
    <row r="12" spans="1:45" x14ac:dyDescent="0.25">
      <c r="A12" s="32" t="s">
        <v>110</v>
      </c>
      <c r="B12" s="18">
        <v>44.764255555555557</v>
      </c>
      <c r="C12" s="20">
        <v>-108.87865555555555</v>
      </c>
      <c r="D12" s="28">
        <v>1494</v>
      </c>
      <c r="E12" s="38">
        <v>-25.325500000000002</v>
      </c>
      <c r="F12" s="28" t="s">
        <v>41</v>
      </c>
      <c r="G12" s="28" t="s">
        <v>39</v>
      </c>
      <c r="H12" s="28" t="s">
        <v>103</v>
      </c>
      <c r="I12" s="28" t="s">
        <v>47</v>
      </c>
      <c r="J12" s="33" t="s">
        <v>136</v>
      </c>
      <c r="K12" s="11">
        <v>2.7000000000000003E-2</v>
      </c>
      <c r="L12" s="38">
        <v>0.22376382644725845</v>
      </c>
      <c r="M12" s="87">
        <v>17459.038169565869</v>
      </c>
      <c r="N12" s="87">
        <v>14038.092971890263</v>
      </c>
      <c r="O12" s="87">
        <v>243986.69856279244</v>
      </c>
      <c r="P12" s="87">
        <v>5615237.1887561055</v>
      </c>
      <c r="Q12" s="87">
        <v>45334187.364460006</v>
      </c>
      <c r="R12" s="87">
        <v>68467.774599193232</v>
      </c>
      <c r="S12" s="87">
        <v>9178117.2203055788</v>
      </c>
      <c r="T12" s="87">
        <v>81113.054169172727</v>
      </c>
      <c r="U12" s="87">
        <v>1365392.6529993224</v>
      </c>
      <c r="V12" s="87">
        <v>59585.534746656929</v>
      </c>
      <c r="W12" s="87">
        <v>36824.031520693869</v>
      </c>
      <c r="X12" s="87">
        <v>64704.734881750075</v>
      </c>
      <c r="Y12" s="87">
        <v>21330259.548478417</v>
      </c>
      <c r="Z12" s="87">
        <v>3675.0725552172244</v>
      </c>
      <c r="AA12" s="87">
        <v>12376.491018733539</v>
      </c>
      <c r="AB12" s="87">
        <v>9959.8375898041268</v>
      </c>
      <c r="AC12" s="87">
        <v>34233.887299596616</v>
      </c>
      <c r="AD12" s="87">
        <v>2263.9326611760362</v>
      </c>
      <c r="AE12" s="87">
        <v>103.63020416673039</v>
      </c>
      <c r="AF12" s="87">
        <v>61760.278479464992</v>
      </c>
      <c r="AG12" s="87">
        <v>23983.269367990066</v>
      </c>
      <c r="AH12" s="87">
        <v>46940.255176677449</v>
      </c>
      <c r="AI12" s="87">
        <v>666.83996031833806</v>
      </c>
      <c r="AJ12" s="87">
        <v>176.30085429449653</v>
      </c>
      <c r="AK12" s="87">
        <v>1676.263146861048</v>
      </c>
      <c r="AL12" s="87">
        <v>326.21155992120975</v>
      </c>
      <c r="AM12" s="87">
        <v>4211.4278915670793</v>
      </c>
      <c r="AN12" s="87">
        <v>138303.92727745674</v>
      </c>
      <c r="AO12" s="87">
        <v>351.37994244696603</v>
      </c>
      <c r="AP12" s="87">
        <v>7792.4244538482244</v>
      </c>
      <c r="AQ12" s="87">
        <v>192.67252059765835</v>
      </c>
      <c r="AR12" s="87">
        <v>6307.9785912854159</v>
      </c>
      <c r="AS12" s="88">
        <v>1222.9879081690297</v>
      </c>
    </row>
    <row r="13" spans="1:45" x14ac:dyDescent="0.25">
      <c r="A13" s="32" t="s">
        <v>40</v>
      </c>
      <c r="B13" s="18">
        <v>44.763991666666669</v>
      </c>
      <c r="C13" s="18">
        <v>-108.88020555555555</v>
      </c>
      <c r="D13" s="28">
        <v>1504</v>
      </c>
      <c r="E13" s="38">
        <v>1.7647999999999999</v>
      </c>
      <c r="F13" s="28" t="s">
        <v>41</v>
      </c>
      <c r="G13" s="28" t="s">
        <v>39</v>
      </c>
      <c r="H13" s="28" t="s">
        <v>103</v>
      </c>
      <c r="I13" s="28" t="s">
        <v>42</v>
      </c>
      <c r="J13" s="33" t="s">
        <v>136</v>
      </c>
      <c r="K13" s="11">
        <v>2.7399999999999997E-2</v>
      </c>
      <c r="L13" s="28">
        <v>-0.75</v>
      </c>
      <c r="M13" s="87">
        <v>40459.194785232758</v>
      </c>
      <c r="N13" s="87">
        <v>30466.887229100044</v>
      </c>
      <c r="O13" s="87">
        <v>630124.11988450575</v>
      </c>
      <c r="P13" s="87">
        <v>13352153.631749162</v>
      </c>
      <c r="Q13" s="87">
        <v>88383194.4425482</v>
      </c>
      <c r="R13" s="87">
        <v>248842.60719284441</v>
      </c>
      <c r="S13" s="87">
        <v>17572802.378107201</v>
      </c>
      <c r="T13" s="87">
        <v>628342.4305728625</v>
      </c>
      <c r="U13" s="87">
        <v>2795034.5388327613</v>
      </c>
      <c r="V13" s="87">
        <v>132973.41229230995</v>
      </c>
      <c r="W13" s="87">
        <v>84615.394892125318</v>
      </c>
      <c r="X13" s="87">
        <v>186186.53306672251</v>
      </c>
      <c r="Y13" s="87">
        <v>36405851.601244301</v>
      </c>
      <c r="Z13" s="87">
        <v>9380.5942258018549</v>
      </c>
      <c r="AA13" s="87">
        <v>32307.966184464767</v>
      </c>
      <c r="AB13" s="87">
        <v>36509.783477756828</v>
      </c>
      <c r="AC13" s="87">
        <v>85491.392137016592</v>
      </c>
      <c r="AD13" s="87">
        <v>5405.9423197443111</v>
      </c>
      <c r="AE13" s="87">
        <v>175.49639719686283</v>
      </c>
      <c r="AF13" s="87">
        <v>113122.42387841776</v>
      </c>
      <c r="AG13" s="87">
        <v>52827.088090223173</v>
      </c>
      <c r="AH13" s="87">
        <v>100353.65047830761</v>
      </c>
      <c r="AI13" s="87">
        <v>426.12069370135049</v>
      </c>
      <c r="AJ13" s="87">
        <v>244.23990980443261</v>
      </c>
      <c r="AK13" s="87">
        <v>3282.7625567027385</v>
      </c>
      <c r="AL13" s="87">
        <v>688.77139305943035</v>
      </c>
      <c r="AM13" s="87">
        <v>7881.0057218354304</v>
      </c>
      <c r="AN13" s="87">
        <v>277052.68796052964</v>
      </c>
      <c r="AO13" s="87">
        <v>672.43924103603365</v>
      </c>
      <c r="AP13" s="87">
        <v>19064.075634583067</v>
      </c>
      <c r="AQ13" s="87">
        <v>433.98982149444168</v>
      </c>
      <c r="AR13" s="87">
        <v>12410.950796688463</v>
      </c>
      <c r="AS13" s="88">
        <v>2763.1031741401162</v>
      </c>
    </row>
    <row r="14" spans="1:45" x14ac:dyDescent="0.25">
      <c r="A14" s="32" t="s">
        <v>43</v>
      </c>
      <c r="B14" s="18">
        <v>44.764005555555556</v>
      </c>
      <c r="C14" s="18">
        <v>-108.88021388888889</v>
      </c>
      <c r="D14" s="28">
        <v>1505</v>
      </c>
      <c r="E14" s="38">
        <v>4.4739000000000004</v>
      </c>
      <c r="F14" s="28" t="s">
        <v>41</v>
      </c>
      <c r="G14" s="28" t="s">
        <v>39</v>
      </c>
      <c r="H14" s="28" t="s">
        <v>103</v>
      </c>
      <c r="I14" s="28" t="s">
        <v>42</v>
      </c>
      <c r="J14" s="33" t="s">
        <v>136</v>
      </c>
      <c r="K14" s="11">
        <v>2.23E-2</v>
      </c>
      <c r="L14" s="28">
        <v>-1.44</v>
      </c>
      <c r="M14" s="87">
        <v>66782.709603270952</v>
      </c>
      <c r="N14" s="87">
        <v>39766.81018607755</v>
      </c>
      <c r="O14" s="87">
        <v>1669938.8376012407</v>
      </c>
      <c r="P14" s="87">
        <v>20411716.920809764</v>
      </c>
      <c r="Q14" s="87">
        <v>109243214.20613889</v>
      </c>
      <c r="R14" s="87">
        <v>364714.64213211095</v>
      </c>
      <c r="S14" s="87">
        <v>17052749.06410611</v>
      </c>
      <c r="T14" s="87">
        <v>802461.27609531628</v>
      </c>
      <c r="U14" s="87">
        <v>3999443.8118301439</v>
      </c>
      <c r="V14" s="87">
        <v>190150.36897486128</v>
      </c>
      <c r="W14" s="87">
        <v>163282.90856545465</v>
      </c>
      <c r="X14" s="87">
        <v>334284.64553582168</v>
      </c>
      <c r="Y14" s="87">
        <v>59345915.313153431</v>
      </c>
      <c r="Z14" s="87">
        <v>20558.802578468607</v>
      </c>
      <c r="AA14" s="87">
        <v>63324.080721839047</v>
      </c>
      <c r="AB14" s="87">
        <v>90443.887444483204</v>
      </c>
      <c r="AC14" s="87">
        <v>126915.35165769431</v>
      </c>
      <c r="AD14" s="87">
        <v>5461.0710964755244</v>
      </c>
      <c r="AE14" s="87">
        <v>430.77000059722678</v>
      </c>
      <c r="AF14" s="87">
        <v>127316.1369787186</v>
      </c>
      <c r="AG14" s="87">
        <v>50766.140663077727</v>
      </c>
      <c r="AH14" s="87">
        <v>101086.9643027951</v>
      </c>
      <c r="AI14" s="87">
        <v>909.04048368622216</v>
      </c>
      <c r="AJ14" s="87">
        <v>284.70601693503824</v>
      </c>
      <c r="AK14" s="87">
        <v>5422.4769544509627</v>
      </c>
      <c r="AL14" s="87">
        <v>738.92938076257576</v>
      </c>
      <c r="AM14" s="87">
        <v>8432.8200323667988</v>
      </c>
      <c r="AN14" s="87">
        <v>346901.96119769773</v>
      </c>
      <c r="AO14" s="87">
        <v>811.96137259367003</v>
      </c>
      <c r="AP14" s="87">
        <v>28945.606518421508</v>
      </c>
      <c r="AQ14" s="87">
        <v>434.77785380746968</v>
      </c>
      <c r="AR14" s="87">
        <v>30281.557588502499</v>
      </c>
      <c r="AS14" s="88">
        <v>4183.0112394313746</v>
      </c>
    </row>
    <row r="15" spans="1:45" x14ac:dyDescent="0.25">
      <c r="A15" s="32" t="s">
        <v>111</v>
      </c>
      <c r="B15" s="18">
        <v>44.764324999999999</v>
      </c>
      <c r="C15" s="20">
        <v>-108.87912499999999</v>
      </c>
      <c r="D15" s="28">
        <v>1506</v>
      </c>
      <c r="E15" s="38">
        <v>7.1829000000000001</v>
      </c>
      <c r="F15" s="28" t="s">
        <v>45</v>
      </c>
      <c r="G15" s="28" t="s">
        <v>39</v>
      </c>
      <c r="H15" s="28" t="s">
        <v>51</v>
      </c>
      <c r="I15" s="28" t="s">
        <v>47</v>
      </c>
      <c r="J15" s="33" t="s">
        <v>114</v>
      </c>
      <c r="K15" s="11">
        <v>2.7100000000000003E-2</v>
      </c>
      <c r="L15" s="38">
        <v>-0.19380739998689622</v>
      </c>
      <c r="M15" s="87">
        <v>14232.996489224564</v>
      </c>
      <c r="N15" s="87">
        <v>16136.846140482645</v>
      </c>
      <c r="O15" s="87">
        <v>149096.65943587376</v>
      </c>
      <c r="P15" s="87">
        <v>4642640.5953570539</v>
      </c>
      <c r="Q15" s="87">
        <v>33477934.530255038</v>
      </c>
      <c r="R15" s="87">
        <v>49637.718618343199</v>
      </c>
      <c r="S15" s="87">
        <v>6041355.3752323389</v>
      </c>
      <c r="T15" s="87">
        <v>42114.071803732957</v>
      </c>
      <c r="U15" s="87">
        <v>1077854.1579833396</v>
      </c>
      <c r="V15" s="87">
        <v>41345.650558948066</v>
      </c>
      <c r="W15" s="87">
        <v>27972.827104930468</v>
      </c>
      <c r="X15" s="87">
        <v>37732.923811078821</v>
      </c>
      <c r="Y15" s="87">
        <v>14668817.493729426</v>
      </c>
      <c r="Z15" s="87">
        <v>2778.9323524086317</v>
      </c>
      <c r="AA15" s="87">
        <v>9935.5720053305722</v>
      </c>
      <c r="AB15" s="87">
        <v>8357.4412100708614</v>
      </c>
      <c r="AC15" s="87">
        <v>27938.42018352219</v>
      </c>
      <c r="AD15" s="87">
        <v>1856.8268586667662</v>
      </c>
      <c r="AE15" s="87">
        <v>20.999691032852681</v>
      </c>
      <c r="AF15" s="87">
        <v>46323.185189345699</v>
      </c>
      <c r="AG15" s="87">
        <v>14737.631336545983</v>
      </c>
      <c r="AH15" s="87">
        <v>30599.222105762397</v>
      </c>
      <c r="AI15" s="87">
        <v>414.48871323172904</v>
      </c>
      <c r="AJ15" s="87">
        <v>538.00956108744913</v>
      </c>
      <c r="AK15" s="87">
        <v>1116.9633586507496</v>
      </c>
      <c r="AL15" s="87">
        <v>482.15565866801018</v>
      </c>
      <c r="AM15" s="87">
        <v>3220.487843814873</v>
      </c>
      <c r="AN15" s="87">
        <v>94137.336973050129</v>
      </c>
      <c r="AO15" s="87">
        <v>288.78876035348475</v>
      </c>
      <c r="AP15" s="87">
        <v>6842.3897707263295</v>
      </c>
      <c r="AQ15" s="87">
        <v>200.82173128631919</v>
      </c>
      <c r="AR15" s="87">
        <v>4763.0648202860275</v>
      </c>
      <c r="AS15" s="88">
        <v>913.15969417571296</v>
      </c>
    </row>
    <row r="16" spans="1:45" x14ac:dyDescent="0.25">
      <c r="A16" s="32" t="s">
        <v>112</v>
      </c>
      <c r="B16" s="18">
        <v>44.764333333333333</v>
      </c>
      <c r="C16" s="20">
        <v>-108.87913333333333</v>
      </c>
      <c r="D16" s="28">
        <v>1506.5</v>
      </c>
      <c r="E16" s="38">
        <v>8.5373999999999999</v>
      </c>
      <c r="F16" s="28" t="s">
        <v>41</v>
      </c>
      <c r="G16" s="28" t="s">
        <v>39</v>
      </c>
      <c r="H16" s="28" t="s">
        <v>51</v>
      </c>
      <c r="I16" s="28" t="s">
        <v>42</v>
      </c>
      <c r="J16" s="33" t="s">
        <v>114</v>
      </c>
      <c r="K16" s="11">
        <v>2.12E-2</v>
      </c>
      <c r="L16" s="38">
        <v>-0.75565639127708872</v>
      </c>
      <c r="M16" s="87">
        <v>14930.68520130194</v>
      </c>
      <c r="N16" s="87">
        <v>12687.631569365207</v>
      </c>
      <c r="O16" s="87">
        <v>154943.24319070656</v>
      </c>
      <c r="P16" s="87">
        <v>5040544.1103316713</v>
      </c>
      <c r="Q16" s="87">
        <v>35699337.708717473</v>
      </c>
      <c r="R16" s="87">
        <v>53281.150887850992</v>
      </c>
      <c r="S16" s="87">
        <v>6856355.7836029502</v>
      </c>
      <c r="T16" s="87">
        <v>46275.9218527255</v>
      </c>
      <c r="U16" s="87">
        <v>976861.94216452714</v>
      </c>
      <c r="V16" s="87">
        <v>44113.388094755734</v>
      </c>
      <c r="W16" s="87">
        <v>29010.160306381735</v>
      </c>
      <c r="X16" s="87">
        <v>45666.271378404243</v>
      </c>
      <c r="Y16" s="87">
        <v>14595069.589990247</v>
      </c>
      <c r="Z16" s="87">
        <v>3206.9915517126196</v>
      </c>
      <c r="AA16" s="87">
        <v>12538.094660569426</v>
      </c>
      <c r="AB16" s="87">
        <v>12077.981095043942</v>
      </c>
      <c r="AC16" s="87">
        <v>36671.051172381034</v>
      </c>
      <c r="AD16" s="87">
        <v>1241.1563430049916</v>
      </c>
      <c r="AE16" s="87">
        <v>41.134152757978228</v>
      </c>
      <c r="AF16" s="87">
        <v>50175.384320553974</v>
      </c>
      <c r="AG16" s="87">
        <v>13561.847343863625</v>
      </c>
      <c r="AH16" s="87">
        <v>37763.820890504059</v>
      </c>
      <c r="AI16" s="87">
        <v>604.12911153495986</v>
      </c>
      <c r="AJ16" s="87">
        <v>186.23096564643944</v>
      </c>
      <c r="AK16" s="87">
        <v>1265.3123051950797</v>
      </c>
      <c r="AL16" s="87">
        <v>214.06783636073118</v>
      </c>
      <c r="AM16" s="87">
        <v>3385.2855583537448</v>
      </c>
      <c r="AN16" s="87">
        <v>92517.33518803661</v>
      </c>
      <c r="AO16" s="87">
        <v>297.0033065466996</v>
      </c>
      <c r="AP16" s="87">
        <v>7504.4522537206358</v>
      </c>
      <c r="AQ16" s="87">
        <v>206.82104770370481</v>
      </c>
      <c r="AR16" s="87">
        <v>4854.1981162938509</v>
      </c>
      <c r="AS16" s="88">
        <v>1157.1856172965911</v>
      </c>
    </row>
    <row r="17" spans="1:45" x14ac:dyDescent="0.25">
      <c r="A17" s="32" t="s">
        <v>44</v>
      </c>
      <c r="B17" s="18">
        <v>44.764361111111114</v>
      </c>
      <c r="C17" s="18">
        <v>-108.87916666666666</v>
      </c>
      <c r="D17" s="28">
        <v>1508</v>
      </c>
      <c r="E17" s="38">
        <v>12.601000000000001</v>
      </c>
      <c r="F17" s="28" t="s">
        <v>45</v>
      </c>
      <c r="G17" s="28" t="s">
        <v>39</v>
      </c>
      <c r="H17" s="28" t="s">
        <v>46</v>
      </c>
      <c r="I17" s="28" t="s">
        <v>47</v>
      </c>
      <c r="J17" s="33" t="s">
        <v>114</v>
      </c>
      <c r="K17" s="11">
        <v>2.3E-2</v>
      </c>
      <c r="L17" s="28">
        <v>-1.43</v>
      </c>
      <c r="M17" s="87">
        <v>5450.0825521444985</v>
      </c>
      <c r="N17" s="87">
        <v>5526.6611245897957</v>
      </c>
      <c r="O17" s="87">
        <v>75986.172167889497</v>
      </c>
      <c r="P17" s="87">
        <v>2430286.0160941267</v>
      </c>
      <c r="Q17" s="87">
        <v>15008314.100109564</v>
      </c>
      <c r="R17" s="87">
        <v>30934.853510449026</v>
      </c>
      <c r="S17" s="87">
        <v>2086404.8794529841</v>
      </c>
      <c r="T17" s="87">
        <v>220632.98136597691</v>
      </c>
      <c r="U17" s="87">
        <v>273566.18058898899</v>
      </c>
      <c r="V17" s="87">
        <v>25805.53403533954</v>
      </c>
      <c r="W17" s="87">
        <v>17020.671385011185</v>
      </c>
      <c r="X17" s="87">
        <v>26383.485525492724</v>
      </c>
      <c r="Y17" s="87">
        <v>6912299.8222320471</v>
      </c>
      <c r="Z17" s="87">
        <v>1808.9881641794573</v>
      </c>
      <c r="AA17" s="87">
        <v>5325.8229817615647</v>
      </c>
      <c r="AB17" s="87">
        <v>8490.1073903502329</v>
      </c>
      <c r="AC17" s="87">
        <v>15922.563553720141</v>
      </c>
      <c r="AD17" s="87">
        <v>612.77306743491033</v>
      </c>
      <c r="AE17" s="87">
        <v>12.538657578873266</v>
      </c>
      <c r="AF17" s="87">
        <v>14752.211786159951</v>
      </c>
      <c r="AG17" s="87">
        <v>3701.7792944311254</v>
      </c>
      <c r="AH17" s="87">
        <v>13196.077398922509</v>
      </c>
      <c r="AI17" s="87">
        <v>48.360090938567438</v>
      </c>
      <c r="AJ17" s="87">
        <v>42.667268760558606</v>
      </c>
      <c r="AK17" s="87">
        <v>549.48737926313709</v>
      </c>
      <c r="AL17" s="87">
        <v>78.341324490263702</v>
      </c>
      <c r="AM17" s="87">
        <v>1022.6851618260541</v>
      </c>
      <c r="AN17" s="87">
        <v>24360.655309956586</v>
      </c>
      <c r="AO17" s="87">
        <v>86.750518671992509</v>
      </c>
      <c r="AP17" s="87">
        <v>2775.6120314606528</v>
      </c>
      <c r="AQ17" s="87">
        <v>65.828674728447339</v>
      </c>
      <c r="AR17" s="87">
        <v>1459.3275126367826</v>
      </c>
      <c r="AS17" s="88">
        <v>362.66456007112123</v>
      </c>
    </row>
    <row r="18" spans="1:45" x14ac:dyDescent="0.25">
      <c r="A18" s="32" t="s">
        <v>48</v>
      </c>
      <c r="B18" s="18">
        <v>44.764297222222226</v>
      </c>
      <c r="C18" s="18">
        <v>-108.88021111111111</v>
      </c>
      <c r="D18" s="28">
        <v>1513</v>
      </c>
      <c r="E18" s="38">
        <v>26.146100000000001</v>
      </c>
      <c r="F18" s="28" t="s">
        <v>41</v>
      </c>
      <c r="G18" s="28" t="s">
        <v>39</v>
      </c>
      <c r="H18" s="28" t="s">
        <v>103</v>
      </c>
      <c r="I18" s="28" t="s">
        <v>42</v>
      </c>
      <c r="J18" s="33" t="s">
        <v>137</v>
      </c>
      <c r="K18" s="11">
        <v>5.2600000000000001E-2</v>
      </c>
      <c r="L18" s="28">
        <v>-0.59</v>
      </c>
      <c r="M18" s="87">
        <v>47103.101504485967</v>
      </c>
      <c r="N18" s="87">
        <v>47739.629903195237</v>
      </c>
      <c r="O18" s="87">
        <v>1380674.5057584557</v>
      </c>
      <c r="P18" s="87">
        <v>15474602.63787492</v>
      </c>
      <c r="Q18" s="87">
        <v>100939951.54215088</v>
      </c>
      <c r="R18" s="87">
        <v>546526.24372898228</v>
      </c>
      <c r="S18" s="87">
        <v>21938677.157493558</v>
      </c>
      <c r="T18" s="87">
        <v>1518786.3652923508</v>
      </c>
      <c r="U18" s="87">
        <v>3809274.2173851114</v>
      </c>
      <c r="V18" s="87">
        <v>135476.92802295901</v>
      </c>
      <c r="W18" s="87">
        <v>100023.77651345432</v>
      </c>
      <c r="X18" s="87">
        <v>210498.46115455386</v>
      </c>
      <c r="Y18" s="87">
        <v>45889256.651133403</v>
      </c>
      <c r="Z18" s="87">
        <v>11781.696570528089</v>
      </c>
      <c r="AA18" s="87">
        <v>38591.384545001543</v>
      </c>
      <c r="AB18" s="87">
        <v>39168.70099964484</v>
      </c>
      <c r="AC18" s="87">
        <v>106389.06050054703</v>
      </c>
      <c r="AD18" s="87">
        <v>6264.6236821805351</v>
      </c>
      <c r="AE18" s="87">
        <v>412.70725013987072</v>
      </c>
      <c r="AF18" s="87">
        <v>146801.21232557742</v>
      </c>
      <c r="AG18" s="87">
        <v>68508.219284337232</v>
      </c>
      <c r="AH18" s="87">
        <v>126550.72745501273</v>
      </c>
      <c r="AI18" s="87">
        <v>568.73072275372431</v>
      </c>
      <c r="AJ18" s="87">
        <v>346.38987278597477</v>
      </c>
      <c r="AK18" s="87">
        <v>3635.6133656510851</v>
      </c>
      <c r="AL18" s="87">
        <v>852.20790496959683</v>
      </c>
      <c r="AM18" s="87">
        <v>10057.148699606463</v>
      </c>
      <c r="AN18" s="87">
        <v>391390.95027611841</v>
      </c>
      <c r="AO18" s="87">
        <v>920.00558092514234</v>
      </c>
      <c r="AP18" s="87">
        <v>34505.760404449022</v>
      </c>
      <c r="AQ18" s="87">
        <v>422.32919105059227</v>
      </c>
      <c r="AR18" s="87">
        <v>16076.042813913185</v>
      </c>
      <c r="AS18" s="88">
        <v>3341.0339439228419</v>
      </c>
    </row>
    <row r="19" spans="1:45" x14ac:dyDescent="0.25">
      <c r="A19" s="32" t="s">
        <v>49</v>
      </c>
      <c r="B19" s="18">
        <v>44.76423888888889</v>
      </c>
      <c r="C19" s="18">
        <v>-108.88018333333332</v>
      </c>
      <c r="D19" s="28">
        <v>1516.5</v>
      </c>
      <c r="E19" s="38">
        <v>35.627699999999997</v>
      </c>
      <c r="F19" s="28" t="s">
        <v>41</v>
      </c>
      <c r="G19" s="28" t="s">
        <v>39</v>
      </c>
      <c r="H19" s="28" t="s">
        <v>46</v>
      </c>
      <c r="I19" s="28" t="s">
        <v>42</v>
      </c>
      <c r="J19" s="33" t="s">
        <v>137</v>
      </c>
      <c r="K19" s="11">
        <v>4.0899999999999999E-2</v>
      </c>
      <c r="L19" s="28">
        <v>-1.1000000000000001</v>
      </c>
      <c r="M19" s="87">
        <v>47874.954884408886</v>
      </c>
      <c r="N19" s="87">
        <v>65981.793283897481</v>
      </c>
      <c r="O19" s="87">
        <v>691082.60470715887</v>
      </c>
      <c r="P19" s="87">
        <v>15291585.919276891</v>
      </c>
      <c r="Q19" s="87">
        <v>104246917.20258737</v>
      </c>
      <c r="R19" s="87">
        <v>299311.07665275747</v>
      </c>
      <c r="S19" s="87">
        <v>22023307.669426374</v>
      </c>
      <c r="T19" s="87">
        <v>808139.90696244512</v>
      </c>
      <c r="U19" s="87">
        <v>3686855.7814170197</v>
      </c>
      <c r="V19" s="87">
        <v>183735.5124007026</v>
      </c>
      <c r="W19" s="87">
        <v>109055.91703783638</v>
      </c>
      <c r="X19" s="87">
        <v>158694.14014609071</v>
      </c>
      <c r="Y19" s="87">
        <v>65211289.522217117</v>
      </c>
      <c r="Z19" s="87">
        <v>10979.678603945213</v>
      </c>
      <c r="AA19" s="87">
        <v>36376.667979332655</v>
      </c>
      <c r="AB19" s="87">
        <v>27456.605199879192</v>
      </c>
      <c r="AC19" s="87">
        <v>119783.70018123226</v>
      </c>
      <c r="AD19" s="87">
        <v>11379.747864817709</v>
      </c>
      <c r="AE19" s="87">
        <v>205.96158244917473</v>
      </c>
      <c r="AF19" s="87">
        <v>164472.91835869348</v>
      </c>
      <c r="AG19" s="87">
        <v>59136.163708968073</v>
      </c>
      <c r="AH19" s="87">
        <v>125162.40913296249</v>
      </c>
      <c r="AI19" s="87">
        <v>1138.5674816830635</v>
      </c>
      <c r="AJ19" s="87">
        <v>328.79766291706375</v>
      </c>
      <c r="AK19" s="87">
        <v>4544.4904559109273</v>
      </c>
      <c r="AL19" s="87">
        <v>1583.9779254544442</v>
      </c>
      <c r="AM19" s="87">
        <v>11517.549499118237</v>
      </c>
      <c r="AN19" s="87">
        <v>363914.85359364969</v>
      </c>
      <c r="AO19" s="87">
        <v>952.90570987816011</v>
      </c>
      <c r="AP19" s="87">
        <v>33694.722193483685</v>
      </c>
      <c r="AQ19" s="87">
        <v>610.32788353104354</v>
      </c>
      <c r="AR19" s="87">
        <v>17795.673418809987</v>
      </c>
      <c r="AS19" s="88">
        <v>3596.1781338427845</v>
      </c>
    </row>
    <row r="20" spans="1:45" x14ac:dyDescent="0.25">
      <c r="A20" s="32" t="s">
        <v>50</v>
      </c>
      <c r="B20" s="18">
        <v>44.764455555555557</v>
      </c>
      <c r="C20" s="18">
        <v>-108.87927777777777</v>
      </c>
      <c r="D20" s="28">
        <v>1517</v>
      </c>
      <c r="E20" s="38">
        <v>36.982199999999999</v>
      </c>
      <c r="F20" s="28" t="s">
        <v>41</v>
      </c>
      <c r="G20" s="28" t="s">
        <v>39</v>
      </c>
      <c r="H20" s="28" t="s">
        <v>51</v>
      </c>
      <c r="I20" s="28" t="s">
        <v>52</v>
      </c>
      <c r="J20" s="33" t="s">
        <v>137</v>
      </c>
      <c r="K20" s="11">
        <v>2.2399999999999996E-2</v>
      </c>
      <c r="L20" s="28">
        <v>-0.94</v>
      </c>
      <c r="M20" s="87">
        <v>17489.681467409318</v>
      </c>
      <c r="N20" s="87">
        <v>28433.26594005528</v>
      </c>
      <c r="O20" s="87">
        <v>139659.61859724886</v>
      </c>
      <c r="P20" s="87">
        <v>4265706.0941805858</v>
      </c>
      <c r="Q20" s="87">
        <v>29595138.245875344</v>
      </c>
      <c r="R20" s="87">
        <v>74614.046489545566</v>
      </c>
      <c r="S20" s="87">
        <v>6547529.4011079436</v>
      </c>
      <c r="T20" s="87">
        <v>419265.33706066397</v>
      </c>
      <c r="U20" s="87">
        <v>1097019.1277301405</v>
      </c>
      <c r="V20" s="87">
        <v>50177.194250888489</v>
      </c>
      <c r="W20" s="87">
        <v>35122.603569277351</v>
      </c>
      <c r="X20" s="87">
        <v>50220.166441226102</v>
      </c>
      <c r="Y20" s="87">
        <v>20469086.664150625</v>
      </c>
      <c r="Z20" s="87">
        <v>4185.491338883704</v>
      </c>
      <c r="AA20" s="87">
        <v>14467.304080330394</v>
      </c>
      <c r="AB20" s="87">
        <v>11218.606490806698</v>
      </c>
      <c r="AC20" s="87">
        <v>41110.062089651714</v>
      </c>
      <c r="AD20" s="87">
        <v>2339.1195607108448</v>
      </c>
      <c r="AE20" s="87">
        <v>94.023152458701702</v>
      </c>
      <c r="AF20" s="87">
        <v>54818.190807350911</v>
      </c>
      <c r="AG20" s="87">
        <v>19036.680319563457</v>
      </c>
      <c r="AH20" s="87">
        <v>44218.383857405868</v>
      </c>
      <c r="AI20" s="87">
        <v>301.80801680451623</v>
      </c>
      <c r="AJ20" s="87">
        <v>128.65873787081941</v>
      </c>
      <c r="AK20" s="87">
        <v>1532.6747887082695</v>
      </c>
      <c r="AL20" s="87">
        <v>542.73876396407786</v>
      </c>
      <c r="AM20" s="87">
        <v>3870.3619430745271</v>
      </c>
      <c r="AN20" s="87">
        <v>112873.61995346881</v>
      </c>
      <c r="AO20" s="87">
        <v>326.15892466249812</v>
      </c>
      <c r="AP20" s="87">
        <v>13814.126787198646</v>
      </c>
      <c r="AQ20" s="87">
        <v>253.67916362638741</v>
      </c>
      <c r="AR20" s="87">
        <v>5796.9484765442676</v>
      </c>
      <c r="AS20" s="88">
        <v>1213.248173865331</v>
      </c>
    </row>
    <row r="21" spans="1:45" x14ac:dyDescent="0.25">
      <c r="A21" s="32" t="s">
        <v>53</v>
      </c>
      <c r="B21" s="18">
        <v>44.764444444444443</v>
      </c>
      <c r="C21" s="18">
        <v>-108.87924722222222</v>
      </c>
      <c r="D21" s="28">
        <v>1518.5</v>
      </c>
      <c r="E21" s="38">
        <v>41.0458</v>
      </c>
      <c r="F21" s="28" t="s">
        <v>41</v>
      </c>
      <c r="G21" s="28" t="s">
        <v>39</v>
      </c>
      <c r="H21" s="28" t="s">
        <v>103</v>
      </c>
      <c r="I21" s="28" t="s">
        <v>47</v>
      </c>
      <c r="J21" s="33" t="s">
        <v>137</v>
      </c>
      <c r="K21" s="11">
        <v>2.8000000000000001E-2</v>
      </c>
      <c r="L21" s="28">
        <v>-1.34</v>
      </c>
      <c r="M21" s="87">
        <v>11459.688046620375</v>
      </c>
      <c r="N21" s="87">
        <v>15631.410300107884</v>
      </c>
      <c r="O21" s="87">
        <v>161906.99292497063</v>
      </c>
      <c r="P21" s="87">
        <v>3904984.4263480515</v>
      </c>
      <c r="Q21" s="87">
        <v>27306297.881179791</v>
      </c>
      <c r="R21" s="87">
        <v>41215.296516064271</v>
      </c>
      <c r="S21" s="87">
        <v>4438460.0806269627</v>
      </c>
      <c r="T21" s="87">
        <v>253257.52834853687</v>
      </c>
      <c r="U21" s="87">
        <v>780873.89537907974</v>
      </c>
      <c r="V21" s="87">
        <v>50637.164926312784</v>
      </c>
      <c r="W21" s="87">
        <v>32596.509735913045</v>
      </c>
      <c r="X21" s="87">
        <v>49489.905454745232</v>
      </c>
      <c r="Y21" s="87">
        <v>9601127.7026809417</v>
      </c>
      <c r="Z21" s="87">
        <v>4049.8259346334548</v>
      </c>
      <c r="AA21" s="87">
        <v>11732.162171117667</v>
      </c>
      <c r="AB21" s="87">
        <v>15660.091786897072</v>
      </c>
      <c r="AC21" s="87">
        <v>32410.080071783319</v>
      </c>
      <c r="AD21" s="87">
        <v>825.59659722679885</v>
      </c>
      <c r="AE21" s="87">
        <v>76.292754859242137</v>
      </c>
      <c r="AF21" s="87">
        <v>31133.753909664418</v>
      </c>
      <c r="AG21" s="87">
        <v>10715.403464440928</v>
      </c>
      <c r="AH21" s="87">
        <v>28624.123815610397</v>
      </c>
      <c r="AI21" s="87">
        <v>141.8156114291439</v>
      </c>
      <c r="AJ21" s="87">
        <v>80.250800036150196</v>
      </c>
      <c r="AK21" s="87">
        <v>1005.1427045271206</v>
      </c>
      <c r="AL21" s="87">
        <v>116.33211041694967</v>
      </c>
      <c r="AM21" s="87">
        <v>2151.1115091891579</v>
      </c>
      <c r="AN21" s="87">
        <v>71502.946565447623</v>
      </c>
      <c r="AO21" s="87">
        <v>193.31322095913234</v>
      </c>
      <c r="AP21" s="87">
        <v>5250.1461567610049</v>
      </c>
      <c r="AQ21" s="87">
        <v>115.71545845098211</v>
      </c>
      <c r="AR21" s="87">
        <v>3256.7828249123854</v>
      </c>
      <c r="AS21" s="88">
        <v>929.28017196971632</v>
      </c>
    </row>
    <row r="22" spans="1:45" x14ac:dyDescent="0.25">
      <c r="A22" s="32" t="s">
        <v>54</v>
      </c>
      <c r="B22" s="18">
        <v>44.764272222222225</v>
      </c>
      <c r="C22" s="18">
        <v>-108.88017777777777</v>
      </c>
      <c r="D22" s="28">
        <v>1519</v>
      </c>
      <c r="E22" s="38">
        <v>42.400300000000001</v>
      </c>
      <c r="F22" s="28" t="s">
        <v>41</v>
      </c>
      <c r="G22" s="28" t="s">
        <v>39</v>
      </c>
      <c r="H22" s="28" t="s">
        <v>51</v>
      </c>
      <c r="I22" s="28" t="s">
        <v>42</v>
      </c>
      <c r="J22" s="33" t="s">
        <v>137</v>
      </c>
      <c r="K22" s="11">
        <v>2.5799999999999997E-2</v>
      </c>
      <c r="L22" s="28">
        <v>-0.35</v>
      </c>
      <c r="M22" s="87">
        <v>46037.528157439854</v>
      </c>
      <c r="N22" s="87">
        <v>41417.328027316791</v>
      </c>
      <c r="O22" s="87">
        <v>651762.21253095265</v>
      </c>
      <c r="P22" s="87">
        <v>11883867.380019628</v>
      </c>
      <c r="Q22" s="87">
        <v>79715586.44402656</v>
      </c>
      <c r="R22" s="87">
        <v>275417.75532966619</v>
      </c>
      <c r="S22" s="87">
        <v>17381916.276082288</v>
      </c>
      <c r="T22" s="87">
        <v>758370.71391534572</v>
      </c>
      <c r="U22" s="87">
        <v>3071070.5192260924</v>
      </c>
      <c r="V22" s="87">
        <v>139308.75279079803</v>
      </c>
      <c r="W22" s="87">
        <v>87424.951976794691</v>
      </c>
      <c r="X22" s="87">
        <v>167164.52250736524</v>
      </c>
      <c r="Y22" s="87">
        <v>41806082.730822295</v>
      </c>
      <c r="Z22" s="87">
        <v>11743.382466662313</v>
      </c>
      <c r="AA22" s="87">
        <v>37679.302032071595</v>
      </c>
      <c r="AB22" s="87">
        <v>34434.695468198763</v>
      </c>
      <c r="AC22" s="87">
        <v>108342.9454461868</v>
      </c>
      <c r="AD22" s="87">
        <v>6338.1968775377572</v>
      </c>
      <c r="AE22" s="87">
        <v>250.89630480085768</v>
      </c>
      <c r="AF22" s="87">
        <v>147188.51158877491</v>
      </c>
      <c r="AG22" s="87">
        <v>72921.411115243332</v>
      </c>
      <c r="AH22" s="87">
        <v>105098.338882314</v>
      </c>
      <c r="AI22" s="87">
        <v>899.21953341618485</v>
      </c>
      <c r="AJ22" s="87">
        <v>301.13537417695312</v>
      </c>
      <c r="AK22" s="87">
        <v>3334.3191877587165</v>
      </c>
      <c r="AL22" s="87">
        <v>934.65601985110925</v>
      </c>
      <c r="AM22" s="87">
        <v>10206.306177417488</v>
      </c>
      <c r="AN22" s="87">
        <v>347636.41755780339</v>
      </c>
      <c r="AO22" s="87">
        <v>918.50774755164991</v>
      </c>
      <c r="AP22" s="87">
        <v>24581.258944732424</v>
      </c>
      <c r="AQ22" s="87">
        <v>427.48065281624082</v>
      </c>
      <c r="AR22" s="87">
        <v>12709.288383833673</v>
      </c>
      <c r="AS22" s="88">
        <v>2896.2225411159793</v>
      </c>
    </row>
    <row r="23" spans="1:45" x14ac:dyDescent="0.25">
      <c r="A23" s="32" t="s">
        <v>55</v>
      </c>
      <c r="B23" s="18">
        <v>44.764038888888891</v>
      </c>
      <c r="C23" s="18">
        <v>-108.88350277777778</v>
      </c>
      <c r="D23" s="28">
        <v>1520.4</v>
      </c>
      <c r="E23" s="38">
        <v>46.192999999999998</v>
      </c>
      <c r="F23" s="28" t="s">
        <v>41</v>
      </c>
      <c r="G23" s="28" t="s">
        <v>39</v>
      </c>
      <c r="H23" s="28" t="s">
        <v>51</v>
      </c>
      <c r="I23" s="28" t="s">
        <v>52</v>
      </c>
      <c r="J23" s="33" t="s">
        <v>137</v>
      </c>
      <c r="K23" s="11">
        <v>2.29E-2</v>
      </c>
      <c r="L23" s="28">
        <v>-1.1200000000000001</v>
      </c>
      <c r="M23" s="87">
        <v>19286.774542421852</v>
      </c>
      <c r="N23" s="87">
        <v>20050.749916673241</v>
      </c>
      <c r="O23" s="87">
        <v>188399.21021633301</v>
      </c>
      <c r="P23" s="87">
        <v>6404419.9769790946</v>
      </c>
      <c r="Q23" s="87">
        <v>41998074.486357041</v>
      </c>
      <c r="R23" s="87">
        <v>57932.396775779831</v>
      </c>
      <c r="S23" s="87">
        <v>8955809.4343846757</v>
      </c>
      <c r="T23" s="87">
        <v>260328.21243358642</v>
      </c>
      <c r="U23" s="87">
        <v>1374515.71495878</v>
      </c>
      <c r="V23" s="87">
        <v>59993.688823288299</v>
      </c>
      <c r="W23" s="87">
        <v>57096.348253014163</v>
      </c>
      <c r="X23" s="87">
        <v>75229.952419207504</v>
      </c>
      <c r="Y23" s="87">
        <v>26724723.469095748</v>
      </c>
      <c r="Z23" s="87">
        <v>6880.1027571733548</v>
      </c>
      <c r="AA23" s="87">
        <v>24994.967904752983</v>
      </c>
      <c r="AB23" s="87">
        <v>16634.482677096275</v>
      </c>
      <c r="AC23" s="87">
        <v>52858.447120374389</v>
      </c>
      <c r="AD23" s="87">
        <v>1790.2970090947638</v>
      </c>
      <c r="AE23" s="87">
        <v>145.0111748107353</v>
      </c>
      <c r="AF23" s="87">
        <v>72044.319254876245</v>
      </c>
      <c r="AG23" s="87">
        <v>15913.751191953455</v>
      </c>
      <c r="AH23" s="87">
        <v>42652.889290752064</v>
      </c>
      <c r="AI23" s="87">
        <v>193.58847690936133</v>
      </c>
      <c r="AJ23" s="87">
        <v>121.32793820894224</v>
      </c>
      <c r="AK23" s="87">
        <v>1584.1678043439174</v>
      </c>
      <c r="AL23" s="87">
        <v>398.27621868992208</v>
      </c>
      <c r="AM23" s="87">
        <v>4425.2913187769118</v>
      </c>
      <c r="AN23" s="87">
        <v>136218.2506919929</v>
      </c>
      <c r="AO23" s="87">
        <v>447.7183985707195</v>
      </c>
      <c r="AP23" s="87">
        <v>9127.3435278486668</v>
      </c>
      <c r="AQ23" s="87">
        <v>222.12944372101697</v>
      </c>
      <c r="AR23" s="87">
        <v>5738.4640847071296</v>
      </c>
      <c r="AS23" s="88">
        <v>1532.2751374136344</v>
      </c>
    </row>
    <row r="24" spans="1:45" x14ac:dyDescent="0.25">
      <c r="A24" s="32" t="s">
        <v>56</v>
      </c>
      <c r="B24" s="18">
        <v>44.764619444444442</v>
      </c>
      <c r="C24" s="18">
        <v>-108.88479722222223</v>
      </c>
      <c r="D24" s="28">
        <v>1523</v>
      </c>
      <c r="E24" s="38">
        <v>53.236400000000003</v>
      </c>
      <c r="F24" s="28" t="s">
        <v>41</v>
      </c>
      <c r="G24" s="28" t="s">
        <v>39</v>
      </c>
      <c r="H24" s="28" t="s">
        <v>51</v>
      </c>
      <c r="I24" s="28" t="s">
        <v>57</v>
      </c>
      <c r="J24" s="33" t="s">
        <v>137</v>
      </c>
      <c r="K24" s="11">
        <v>1.7299999999999999E-2</v>
      </c>
      <c r="L24" s="28">
        <v>-2.12</v>
      </c>
      <c r="M24" s="87">
        <v>23106.408067643148</v>
      </c>
      <c r="N24" s="87">
        <v>22760.676276107341</v>
      </c>
      <c r="O24" s="87">
        <v>289694.43032437889</v>
      </c>
      <c r="P24" s="87">
        <v>7329513.9805591237</v>
      </c>
      <c r="Q24" s="87">
        <v>42361461.018531375</v>
      </c>
      <c r="R24" s="87">
        <v>83076.468407791792</v>
      </c>
      <c r="S24" s="87">
        <v>9287220.2501306348</v>
      </c>
      <c r="T24" s="87">
        <v>471203.62088067795</v>
      </c>
      <c r="U24" s="87">
        <v>1625582.9717470959</v>
      </c>
      <c r="V24" s="87">
        <v>77472.732286648912</v>
      </c>
      <c r="W24" s="87">
        <v>56599.175372674523</v>
      </c>
      <c r="X24" s="87">
        <v>173442.11542046355</v>
      </c>
      <c r="Y24" s="87">
        <v>21622642.462301973</v>
      </c>
      <c r="Z24" s="87">
        <v>13692.419493949386</v>
      </c>
      <c r="AA24" s="87">
        <v>25151.987834230011</v>
      </c>
      <c r="AB24" s="87">
        <v>32498.788404365925</v>
      </c>
      <c r="AC24" s="87">
        <v>75527.990959259987</v>
      </c>
      <c r="AD24" s="87">
        <v>2399.9548529110652</v>
      </c>
      <c r="AE24" s="87">
        <v>102.61031462956494</v>
      </c>
      <c r="AF24" s="87">
        <v>69578.523046581293</v>
      </c>
      <c r="AG24" s="87">
        <v>21824.319340697861</v>
      </c>
      <c r="AH24" s="87">
        <v>54755.272484483547</v>
      </c>
      <c r="AI24" s="87">
        <v>351.3499331482646</v>
      </c>
      <c r="AJ24" s="87">
        <v>152.41009810203525</v>
      </c>
      <c r="AK24" s="87">
        <v>1794.9242177234016</v>
      </c>
      <c r="AL24" s="87">
        <v>297.90556037335432</v>
      </c>
      <c r="AM24" s="87">
        <v>4658.7358909450086</v>
      </c>
      <c r="AN24" s="87">
        <v>156011.47093053322</v>
      </c>
      <c r="AO24" s="87">
        <v>460.39950239518396</v>
      </c>
      <c r="AP24" s="87">
        <v>20369.36471798467</v>
      </c>
      <c r="AQ24" s="87">
        <v>178.62809229350066</v>
      </c>
      <c r="AR24" s="87">
        <v>6777.7836632332301</v>
      </c>
      <c r="AS24" s="88">
        <v>4014.8104292095668</v>
      </c>
    </row>
    <row r="25" spans="1:45" x14ac:dyDescent="0.25">
      <c r="A25" s="32" t="s">
        <v>58</v>
      </c>
      <c r="B25" s="18">
        <v>44.764850000000003</v>
      </c>
      <c r="C25" s="18">
        <v>-108.88481944444445</v>
      </c>
      <c r="D25" s="28">
        <v>1529</v>
      </c>
      <c r="E25" s="38">
        <v>69.490600000000001</v>
      </c>
      <c r="F25" s="28" t="s">
        <v>45</v>
      </c>
      <c r="G25" s="28" t="s">
        <v>39</v>
      </c>
      <c r="H25" s="28" t="s">
        <v>46</v>
      </c>
      <c r="I25" s="28" t="s">
        <v>47</v>
      </c>
      <c r="J25" s="33" t="s">
        <v>137</v>
      </c>
      <c r="K25" s="11">
        <v>2.0999999999999998E-2</v>
      </c>
      <c r="L25" s="28">
        <v>-1.62</v>
      </c>
      <c r="M25" s="87">
        <v>28649.00344138583</v>
      </c>
      <c r="N25" s="87">
        <v>34643.300699317537</v>
      </c>
      <c r="O25" s="87">
        <v>299714.86289658531</v>
      </c>
      <c r="P25" s="87">
        <v>8318704.6119066635</v>
      </c>
      <c r="Q25" s="87">
        <v>59801197.358120888</v>
      </c>
      <c r="R25" s="87">
        <v>124284.63811049768</v>
      </c>
      <c r="S25" s="87">
        <v>10883171.352470253</v>
      </c>
      <c r="T25" s="87">
        <v>350745.45106362982</v>
      </c>
      <c r="U25" s="87">
        <v>1920813.2430534202</v>
      </c>
      <c r="V25" s="87">
        <v>98007.47890786182</v>
      </c>
      <c r="W25" s="87">
        <v>63522.301157794267</v>
      </c>
      <c r="X25" s="87">
        <v>119670.32295511141</v>
      </c>
      <c r="Y25" s="87">
        <v>27944637.576544933</v>
      </c>
      <c r="Z25" s="87">
        <v>7729.337255611219</v>
      </c>
      <c r="AA25" s="87">
        <v>25055.300049340443</v>
      </c>
      <c r="AB25" s="87">
        <v>34643.300699317537</v>
      </c>
      <c r="AC25" s="87">
        <v>65491.650616635146</v>
      </c>
      <c r="AD25" s="87">
        <v>2593.2163676999517</v>
      </c>
      <c r="AE25" s="87">
        <v>143.05814463054278</v>
      </c>
      <c r="AF25" s="87">
        <v>83992.0356788848</v>
      </c>
      <c r="AG25" s="87">
        <v>28246.508661476746</v>
      </c>
      <c r="AH25" s="87">
        <v>67777.245973976009</v>
      </c>
      <c r="AI25" s="87">
        <v>364.97651649612959</v>
      </c>
      <c r="AJ25" s="87">
        <v>189.17254655726919</v>
      </c>
      <c r="AK25" s="87">
        <v>2279.845431913594</v>
      </c>
      <c r="AL25" s="87">
        <v>442.16926535726446</v>
      </c>
      <c r="AM25" s="87">
        <v>5883.6111934567089</v>
      </c>
      <c r="AN25" s="87">
        <v>175803.96993886036</v>
      </c>
      <c r="AO25" s="87">
        <v>531.4368576156719</v>
      </c>
      <c r="AP25" s="87">
        <v>17824.768824545125</v>
      </c>
      <c r="AQ25" s="87">
        <v>334.21441546022106</v>
      </c>
      <c r="AR25" s="87">
        <v>7844.3357641566718</v>
      </c>
      <c r="AS25" s="88">
        <v>3779.1384870749298</v>
      </c>
    </row>
    <row r="26" spans="1:45" x14ac:dyDescent="0.25">
      <c r="A26" s="32" t="s">
        <v>59</v>
      </c>
      <c r="B26" s="18">
        <v>44.764858333333336</v>
      </c>
      <c r="C26" s="18">
        <v>-108.88484166666667</v>
      </c>
      <c r="D26" s="28">
        <v>1529.5</v>
      </c>
      <c r="E26" s="38">
        <v>70.845100000000002</v>
      </c>
      <c r="F26" s="28" t="s">
        <v>41</v>
      </c>
      <c r="G26" s="28" t="s">
        <v>39</v>
      </c>
      <c r="H26" s="28" t="s">
        <v>46</v>
      </c>
      <c r="I26" s="28" t="s">
        <v>42</v>
      </c>
      <c r="J26" s="33" t="s">
        <v>137</v>
      </c>
      <c r="K26" s="11">
        <v>2.2699999999999998E-2</v>
      </c>
      <c r="L26" s="28">
        <v>-1.88</v>
      </c>
      <c r="M26" s="87">
        <v>16287.343717290356</v>
      </c>
      <c r="N26" s="87">
        <v>21894.225758021283</v>
      </c>
      <c r="O26" s="87">
        <v>139436.95851421848</v>
      </c>
      <c r="P26" s="87">
        <v>4553249.4515858609</v>
      </c>
      <c r="Q26" s="87">
        <v>35403371.25409276</v>
      </c>
      <c r="R26" s="87">
        <v>71880.5160337407</v>
      </c>
      <c r="S26" s="87">
        <v>6594212.1687259628</v>
      </c>
      <c r="T26" s="87">
        <v>255841.01856805646</v>
      </c>
      <c r="U26" s="87">
        <v>1130821.7196064636</v>
      </c>
      <c r="V26" s="87">
        <v>58432.647283093007</v>
      </c>
      <c r="W26" s="87">
        <v>36178.082062299822</v>
      </c>
      <c r="X26" s="87">
        <v>59773.110084604516</v>
      </c>
      <c r="Y26" s="87">
        <v>22614904.683565103</v>
      </c>
      <c r="Z26" s="87">
        <v>3721.5859715082915</v>
      </c>
      <c r="AA26" s="87">
        <v>13701.547732439127</v>
      </c>
      <c r="AB26" s="87">
        <v>13589.12182005429</v>
      </c>
      <c r="AC26" s="87">
        <v>38859.007665322832</v>
      </c>
      <c r="AD26" s="87">
        <v>3606.27734342128</v>
      </c>
      <c r="AE26" s="87">
        <v>42.894809648368231</v>
      </c>
      <c r="AF26" s="87">
        <v>51168.203713611292</v>
      </c>
      <c r="AG26" s="87">
        <v>16892.714014747165</v>
      </c>
      <c r="AH26" s="87">
        <v>41366.970326215327</v>
      </c>
      <c r="AI26" s="87">
        <v>358.60983335060536</v>
      </c>
      <c r="AJ26" s="87">
        <v>127.58899697827808</v>
      </c>
      <c r="AK26" s="87">
        <v>1382.8387223334839</v>
      </c>
      <c r="AL26" s="87">
        <v>484.15210218033894</v>
      </c>
      <c r="AM26" s="87">
        <v>3587.5396913571408</v>
      </c>
      <c r="AN26" s="87">
        <v>99886.099080373591</v>
      </c>
      <c r="AO26" s="87">
        <v>301.67619823264351</v>
      </c>
      <c r="AP26" s="87">
        <v>14889.226601735343</v>
      </c>
      <c r="AQ26" s="87">
        <v>240.27435377630991</v>
      </c>
      <c r="AR26" s="87">
        <v>5663.0949969233452</v>
      </c>
      <c r="AS26" s="88">
        <v>1361.0742187820604</v>
      </c>
    </row>
    <row r="27" spans="1:45" x14ac:dyDescent="0.25">
      <c r="A27" s="32" t="s">
        <v>60</v>
      </c>
      <c r="B27" s="18">
        <v>44.764869444444443</v>
      </c>
      <c r="C27" s="18">
        <v>-108.8848638888889</v>
      </c>
      <c r="D27" s="28">
        <v>1530.5</v>
      </c>
      <c r="E27" s="38">
        <v>73.554199999999994</v>
      </c>
      <c r="F27" s="28" t="s">
        <v>41</v>
      </c>
      <c r="G27" s="28" t="s">
        <v>39</v>
      </c>
      <c r="H27" s="28" t="s">
        <v>51</v>
      </c>
      <c r="I27" s="28" t="s">
        <v>42</v>
      </c>
      <c r="J27" s="33" t="s">
        <v>137</v>
      </c>
      <c r="K27" s="11">
        <v>0.02</v>
      </c>
      <c r="L27" s="28">
        <v>-1.72</v>
      </c>
      <c r="M27" s="87">
        <v>10949.049707963097</v>
      </c>
      <c r="N27" s="87">
        <v>18031.114336388484</v>
      </c>
      <c r="O27" s="87">
        <v>65886.906700016087</v>
      </c>
      <c r="P27" s="87">
        <v>2622438.1573876431</v>
      </c>
      <c r="Q27" s="87">
        <v>21101365.403430078</v>
      </c>
      <c r="R27" s="87">
        <v>66346.203778428622</v>
      </c>
      <c r="S27" s="87">
        <v>3385463.9489439344</v>
      </c>
      <c r="T27" s="87">
        <v>239130.80147026305</v>
      </c>
      <c r="U27" s="87">
        <v>548306.07761211193</v>
      </c>
      <c r="V27" s="87">
        <v>28209.730235401537</v>
      </c>
      <c r="W27" s="87">
        <v>19379.373502051058</v>
      </c>
      <c r="X27" s="87">
        <v>41381.185161489753</v>
      </c>
      <c r="Y27" s="87">
        <v>11629105.704709385</v>
      </c>
      <c r="Z27" s="87">
        <v>2703.9263487188973</v>
      </c>
      <c r="AA27" s="87">
        <v>9217.0552413042533</v>
      </c>
      <c r="AB27" s="87">
        <v>10800.889360088089</v>
      </c>
      <c r="AC27" s="87">
        <v>25483.579834501386</v>
      </c>
      <c r="AD27" s="87">
        <v>1390.4848648069508</v>
      </c>
      <c r="AE27" s="87">
        <v>74.791343607304071</v>
      </c>
      <c r="AF27" s="87">
        <v>30491.399592676658</v>
      </c>
      <c r="AG27" s="87">
        <v>11125.360521934357</v>
      </c>
      <c r="AH27" s="87">
        <v>26209.56553908893</v>
      </c>
      <c r="AI27" s="87">
        <v>177.05161571063465</v>
      </c>
      <c r="AJ27" s="87">
        <v>72.154089415128936</v>
      </c>
      <c r="AK27" s="87">
        <v>894.14769942567375</v>
      </c>
      <c r="AL27" s="87">
        <v>266.39230547926451</v>
      </c>
      <c r="AM27" s="87">
        <v>2166.104285932618</v>
      </c>
      <c r="AN27" s="87">
        <v>60819.822802690811</v>
      </c>
      <c r="AO27" s="87">
        <v>192.60845223751051</v>
      </c>
      <c r="AP27" s="87">
        <v>7947.3210600154325</v>
      </c>
      <c r="AQ27" s="87">
        <v>148.04181959670805</v>
      </c>
      <c r="AR27" s="87">
        <v>3914.396390857713</v>
      </c>
      <c r="AS27" s="88">
        <v>741.09806007079032</v>
      </c>
    </row>
    <row r="28" spans="1:45" x14ac:dyDescent="0.25">
      <c r="A28" s="32" t="s">
        <v>61</v>
      </c>
      <c r="B28" s="18">
        <v>44.76488333333333</v>
      </c>
      <c r="C28" s="18">
        <v>-108.88487500000001</v>
      </c>
      <c r="D28" s="28">
        <v>1531</v>
      </c>
      <c r="E28" s="38">
        <v>74.908699999999996</v>
      </c>
      <c r="F28" s="28" t="s">
        <v>41</v>
      </c>
      <c r="G28" s="28" t="s">
        <v>39</v>
      </c>
      <c r="H28" s="28" t="s">
        <v>51</v>
      </c>
      <c r="I28" s="28" t="s">
        <v>42</v>
      </c>
      <c r="J28" s="33" t="s">
        <v>137</v>
      </c>
      <c r="K28" s="11">
        <v>2.0400000000000001E-2</v>
      </c>
      <c r="L28" s="28">
        <v>-1.46</v>
      </c>
      <c r="M28" s="87">
        <v>5595.8276376155809</v>
      </c>
      <c r="N28" s="87">
        <v>8204.9875402609359</v>
      </c>
      <c r="O28" s="87">
        <v>52793.018397431893</v>
      </c>
      <c r="P28" s="87">
        <v>4328272.4929247657</v>
      </c>
      <c r="Q28" s="87">
        <v>12982047.052691959</v>
      </c>
      <c r="R28" s="87">
        <v>32828.661880251238</v>
      </c>
      <c r="S28" s="87">
        <v>2205516.9126979937</v>
      </c>
      <c r="T28" s="87">
        <v>228247.04323642168</v>
      </c>
      <c r="U28" s="87">
        <v>365503.91022824991</v>
      </c>
      <c r="V28" s="87">
        <v>21459.868314467636</v>
      </c>
      <c r="W28" s="87">
        <v>13609.157355311581</v>
      </c>
      <c r="X28" s="87">
        <v>25380.141957841293</v>
      </c>
      <c r="Y28" s="87">
        <v>7586455.4765286474</v>
      </c>
      <c r="Z28" s="87">
        <v>1608.7641469844482</v>
      </c>
      <c r="AA28" s="87">
        <v>5748.2827237467782</v>
      </c>
      <c r="AB28" s="87">
        <v>4566.3928179296836</v>
      </c>
      <c r="AC28" s="87">
        <v>14361.269113558823</v>
      </c>
      <c r="AD28" s="87">
        <v>1063.1201339548852</v>
      </c>
      <c r="AE28" s="87">
        <v>51.950885540707176</v>
      </c>
      <c r="AF28" s="87">
        <v>15986.004745757016</v>
      </c>
      <c r="AG28" s="87">
        <v>5521.7780243518555</v>
      </c>
      <c r="AH28" s="87">
        <v>12523.096360776954</v>
      </c>
      <c r="AI28" s="87">
        <v>118.75525233019677</v>
      </c>
      <c r="AJ28" s="87">
        <v>25.568895874003729</v>
      </c>
      <c r="AK28" s="87">
        <v>484.80717389720866</v>
      </c>
      <c r="AL28" s="87">
        <v>109.40467371414998</v>
      </c>
      <c r="AM28" s="87">
        <v>1141.6708021424834</v>
      </c>
      <c r="AN28" s="87">
        <v>41598.459215798226</v>
      </c>
      <c r="AO28" s="87">
        <v>109.37563465012498</v>
      </c>
      <c r="AP28" s="87">
        <v>6138.8581348828939</v>
      </c>
      <c r="AQ28" s="87">
        <v>73.367195259137333</v>
      </c>
      <c r="AR28" s="87">
        <v>3612.4595647087608</v>
      </c>
      <c r="AS28" s="88">
        <v>381.42810596824415</v>
      </c>
    </row>
    <row r="29" spans="1:45" x14ac:dyDescent="0.25">
      <c r="A29" s="32" t="s">
        <v>62</v>
      </c>
      <c r="B29" s="18">
        <v>44.765213888888887</v>
      </c>
      <c r="C29" s="18">
        <v>-108.88485</v>
      </c>
      <c r="D29" s="28">
        <v>1538</v>
      </c>
      <c r="E29" s="38">
        <v>93.871899999999997</v>
      </c>
      <c r="F29" s="28" t="s">
        <v>41</v>
      </c>
      <c r="G29" s="28" t="s">
        <v>39</v>
      </c>
      <c r="H29" s="28" t="s">
        <v>51</v>
      </c>
      <c r="I29" s="28" t="s">
        <v>57</v>
      </c>
      <c r="J29" s="33" t="s">
        <v>137</v>
      </c>
      <c r="K29" s="11">
        <v>2.1299999999999999E-2</v>
      </c>
      <c r="L29" s="28">
        <v>-1.31</v>
      </c>
      <c r="M29" s="87">
        <v>15519.179431061217</v>
      </c>
      <c r="N29" s="87">
        <v>21931.468053923094</v>
      </c>
      <c r="O29" s="87">
        <v>187181.18923814784</v>
      </c>
      <c r="P29" s="87">
        <v>4956915.2500325525</v>
      </c>
      <c r="Q29" s="87">
        <v>30294465.944194093</v>
      </c>
      <c r="R29" s="87">
        <v>75232.716629127783</v>
      </c>
      <c r="S29" s="87">
        <v>6530447.6491707927</v>
      </c>
      <c r="T29" s="87">
        <v>292371.54192779213</v>
      </c>
      <c r="U29" s="87">
        <v>995242.12632860523</v>
      </c>
      <c r="V29" s="87">
        <v>44641.056525002459</v>
      </c>
      <c r="W29" s="87">
        <v>35779.129551833801</v>
      </c>
      <c r="X29" s="87">
        <v>51096.574059928578</v>
      </c>
      <c r="Y29" s="87">
        <v>17911179.23194902</v>
      </c>
      <c r="Z29" s="87">
        <v>4031.8165318578726</v>
      </c>
      <c r="AA29" s="87">
        <v>14362.085551475131</v>
      </c>
      <c r="AB29" s="87">
        <v>15562.408343125457</v>
      </c>
      <c r="AC29" s="87">
        <v>39107.755780780077</v>
      </c>
      <c r="AD29" s="87">
        <v>1690.2504617116815</v>
      </c>
      <c r="AE29" s="87">
        <v>90.593390049286782</v>
      </c>
      <c r="AF29" s="87">
        <v>52595.176344822139</v>
      </c>
      <c r="AG29" s="87">
        <v>18674.890011750547</v>
      </c>
      <c r="AH29" s="87">
        <v>35418.888617965153</v>
      </c>
      <c r="AI29" s="87">
        <v>124.7730498547438</v>
      </c>
      <c r="AJ29" s="87">
        <v>127.81348333659517</v>
      </c>
      <c r="AK29" s="87">
        <v>1162.8577345279855</v>
      </c>
      <c r="AL29" s="87">
        <v>231.56287229076489</v>
      </c>
      <c r="AM29" s="87">
        <v>3694.6310177568212</v>
      </c>
      <c r="AN29" s="87">
        <v>105954.06346944581</v>
      </c>
      <c r="AO29" s="87">
        <v>331.42165915915319</v>
      </c>
      <c r="AP29" s="87">
        <v>7933.9463275230328</v>
      </c>
      <c r="AQ29" s="87">
        <v>150.86890310418843</v>
      </c>
      <c r="AR29" s="87">
        <v>4549.1225128932465</v>
      </c>
      <c r="AS29" s="88">
        <v>803.48137890062526</v>
      </c>
    </row>
    <row r="30" spans="1:45" x14ac:dyDescent="0.25">
      <c r="A30" s="32" t="s">
        <v>63</v>
      </c>
      <c r="B30" s="18">
        <v>44.7654</v>
      </c>
      <c r="C30" s="18">
        <v>-108.88516111111112</v>
      </c>
      <c r="D30" s="28">
        <v>1543</v>
      </c>
      <c r="E30" s="38">
        <v>107.4171</v>
      </c>
      <c r="F30" s="28" t="s">
        <v>41</v>
      </c>
      <c r="G30" s="28" t="s">
        <v>39</v>
      </c>
      <c r="H30" s="28" t="s">
        <v>51</v>
      </c>
      <c r="I30" s="28" t="s">
        <v>47</v>
      </c>
      <c r="J30" s="33" t="s">
        <v>138</v>
      </c>
      <c r="K30" s="11">
        <v>1.8500000000000003E-2</v>
      </c>
      <c r="L30" s="28">
        <v>-2.2799999999999998</v>
      </c>
      <c r="M30" s="87">
        <v>11932.233263795195</v>
      </c>
      <c r="N30" s="87">
        <v>16912.1672528175</v>
      </c>
      <c r="O30" s="87">
        <v>83335.316897941302</v>
      </c>
      <c r="P30" s="87">
        <v>2866273.5292925141</v>
      </c>
      <c r="Q30" s="87">
        <v>20820731.318061415</v>
      </c>
      <c r="R30" s="87">
        <v>59185.376447413328</v>
      </c>
      <c r="S30" s="87">
        <v>4228762.706949167</v>
      </c>
      <c r="T30" s="87">
        <v>168256.60003442477</v>
      </c>
      <c r="U30" s="87">
        <v>539852.68231827836</v>
      </c>
      <c r="V30" s="87">
        <v>37025.102732510946</v>
      </c>
      <c r="W30" s="87">
        <v>22809.078085215078</v>
      </c>
      <c r="X30" s="87">
        <v>27552.558925945646</v>
      </c>
      <c r="Y30" s="87">
        <v>11443467.304826301</v>
      </c>
      <c r="Z30" s="87">
        <v>2468.3401821673965</v>
      </c>
      <c r="AA30" s="87">
        <v>9224.5563583568946</v>
      </c>
      <c r="AB30" s="87">
        <v>10349.150600232228</v>
      </c>
      <c r="AC30" s="87">
        <v>24683.401821673968</v>
      </c>
      <c r="AD30" s="87">
        <v>1303.6642480816356</v>
      </c>
      <c r="AE30" s="87">
        <v>63.207963543352022</v>
      </c>
      <c r="AF30" s="87">
        <v>33420.634008551548</v>
      </c>
      <c r="AG30" s="87">
        <v>10574.069448607293</v>
      </c>
      <c r="AH30" s="87">
        <v>26673.068557299554</v>
      </c>
      <c r="AI30" s="87">
        <v>131.26033305170549</v>
      </c>
      <c r="AJ30" s="87">
        <v>185.70222865838824</v>
      </c>
      <c r="AK30" s="87">
        <v>929.232037036733</v>
      </c>
      <c r="AL30" s="87">
        <v>229.2442108438178</v>
      </c>
      <c r="AM30" s="87">
        <v>2590.892118782016</v>
      </c>
      <c r="AN30" s="87">
        <v>61160.625308143091</v>
      </c>
      <c r="AO30" s="87">
        <v>207.47321975110302</v>
      </c>
      <c r="AP30" s="87">
        <v>5043.372638563992</v>
      </c>
      <c r="AQ30" s="87">
        <v>140.70404110847909</v>
      </c>
      <c r="AR30" s="87">
        <v>3477.5914248760282</v>
      </c>
      <c r="AS30" s="88">
        <v>631.93545668456193</v>
      </c>
    </row>
    <row r="31" spans="1:45" x14ac:dyDescent="0.25">
      <c r="A31" s="32" t="s">
        <v>64</v>
      </c>
      <c r="B31" s="18">
        <v>44.76551111111111</v>
      </c>
      <c r="C31" s="18">
        <v>-108.88515833333334</v>
      </c>
      <c r="D31" s="28">
        <v>1547</v>
      </c>
      <c r="E31" s="38">
        <v>118.25320000000001</v>
      </c>
      <c r="F31" s="28" t="s">
        <v>45</v>
      </c>
      <c r="G31" s="28" t="s">
        <v>39</v>
      </c>
      <c r="H31" s="28" t="s">
        <v>46</v>
      </c>
      <c r="I31" s="28" t="s">
        <v>47</v>
      </c>
      <c r="J31" s="33" t="s">
        <v>138</v>
      </c>
      <c r="K31" s="11">
        <v>2.0300000000000002E-2</v>
      </c>
      <c r="L31" s="28">
        <v>-1.25</v>
      </c>
      <c r="M31" s="87">
        <v>18770.645294099751</v>
      </c>
      <c r="N31" s="87">
        <v>15821.999864758411</v>
      </c>
      <c r="O31" s="87">
        <v>168288.54401606673</v>
      </c>
      <c r="P31" s="87">
        <v>4379817.2352899415</v>
      </c>
      <c r="Q31" s="87">
        <v>35953080.955501162</v>
      </c>
      <c r="R31" s="87">
        <v>80246.306586806517</v>
      </c>
      <c r="S31" s="87">
        <v>6514348.8534082584</v>
      </c>
      <c r="T31" s="87">
        <v>260199.97959407241</v>
      </c>
      <c r="U31" s="87">
        <v>1057766.8798187196</v>
      </c>
      <c r="V31" s="87">
        <v>58958.524950586114</v>
      </c>
      <c r="W31" s="87">
        <v>37857.730585494668</v>
      </c>
      <c r="X31" s="87">
        <v>58325.644955995769</v>
      </c>
      <c r="Y31" s="87">
        <v>21273397.999979716</v>
      </c>
      <c r="Z31" s="87">
        <v>4175.569600672151</v>
      </c>
      <c r="AA31" s="87">
        <v>14613.774420540496</v>
      </c>
      <c r="AB31" s="87">
        <v>18511.739841767339</v>
      </c>
      <c r="AC31" s="87">
        <v>37239.234227145025</v>
      </c>
      <c r="AD31" s="87">
        <v>3057.9610647705799</v>
      </c>
      <c r="AE31" s="87">
        <v>328.23457901253352</v>
      </c>
      <c r="AF31" s="87">
        <v>49379.023214286928</v>
      </c>
      <c r="AG31" s="87">
        <v>17950.77802838045</v>
      </c>
      <c r="AH31" s="87">
        <v>39554.999661896029</v>
      </c>
      <c r="AI31" s="87">
        <v>1213.2597169021562</v>
      </c>
      <c r="AJ31" s="87">
        <v>165.9871622175564</v>
      </c>
      <c r="AK31" s="87">
        <v>1289.7806617026242</v>
      </c>
      <c r="AL31" s="87">
        <v>545.71515897175823</v>
      </c>
      <c r="AM31" s="87">
        <v>3637.6216052703653</v>
      </c>
      <c r="AN31" s="87">
        <v>107258.77544682132</v>
      </c>
      <c r="AO31" s="87">
        <v>321.61810634181637</v>
      </c>
      <c r="AP31" s="87">
        <v>10632.383909117652</v>
      </c>
      <c r="AQ31" s="87">
        <v>218.63127085847984</v>
      </c>
      <c r="AR31" s="87">
        <v>5143.5883196705527</v>
      </c>
      <c r="AS31" s="88">
        <v>973.62833713226973</v>
      </c>
    </row>
    <row r="32" spans="1:45" ht="15.75" thickBot="1" x14ac:dyDescent="0.3">
      <c r="A32" s="34" t="s">
        <v>65</v>
      </c>
      <c r="B32" s="21">
        <v>44.765541666666664</v>
      </c>
      <c r="C32" s="21">
        <v>-108.88626944444445</v>
      </c>
      <c r="D32" s="35">
        <v>1556</v>
      </c>
      <c r="E32" s="35">
        <v>142.6345</v>
      </c>
      <c r="F32" s="35" t="s">
        <v>41</v>
      </c>
      <c r="G32" s="35" t="s">
        <v>39</v>
      </c>
      <c r="H32" s="35" t="s">
        <v>46</v>
      </c>
      <c r="I32" s="35" t="s">
        <v>57</v>
      </c>
      <c r="J32" s="36" t="s">
        <v>138</v>
      </c>
      <c r="K32" s="74">
        <v>2.1499999999999998E-2</v>
      </c>
      <c r="L32" s="35">
        <v>-2.09</v>
      </c>
      <c r="M32" s="89">
        <v>9238.9473790833781</v>
      </c>
      <c r="N32" s="89">
        <v>12741.585615979511</v>
      </c>
      <c r="O32" s="89">
        <v>77392.587144592617</v>
      </c>
      <c r="P32" s="89">
        <v>2640317.2547372663</v>
      </c>
      <c r="Q32" s="89">
        <v>19879851.402603969</v>
      </c>
      <c r="R32" s="89">
        <v>58329.23700388991</v>
      </c>
      <c r="S32" s="89">
        <v>3720381.4949329039</v>
      </c>
      <c r="T32" s="89">
        <v>229856.12802027323</v>
      </c>
      <c r="U32" s="89">
        <v>557471.22888727137</v>
      </c>
      <c r="V32" s="89">
        <v>34810.081119255934</v>
      </c>
      <c r="W32" s="89">
        <v>20505.358472072054</v>
      </c>
      <c r="X32" s="89">
        <v>34002.556453689096</v>
      </c>
      <c r="Y32" s="89">
        <v>11890800.700471599</v>
      </c>
      <c r="Z32" s="89">
        <v>2229.3448802970038</v>
      </c>
      <c r="AA32" s="89">
        <v>7055.7467653901931</v>
      </c>
      <c r="AB32" s="89">
        <v>10926.097126785509</v>
      </c>
      <c r="AC32" s="89">
        <v>23620.09646782983</v>
      </c>
      <c r="AD32" s="89">
        <v>1519.8767812632873</v>
      </c>
      <c r="AE32" s="89">
        <v>110.67413943259704</v>
      </c>
      <c r="AF32" s="89">
        <v>27268.377546194268</v>
      </c>
      <c r="AG32" s="89">
        <v>10352.177810900512</v>
      </c>
      <c r="AH32" s="89">
        <v>26576.213547136984</v>
      </c>
      <c r="AI32" s="89">
        <v>184.86546808154972</v>
      </c>
      <c r="AJ32" s="89">
        <v>75.604496813694624</v>
      </c>
      <c r="AK32" s="89">
        <v>762.38980479497138</v>
      </c>
      <c r="AL32" s="89">
        <v>248.89063799434854</v>
      </c>
      <c r="AM32" s="89">
        <v>2001.5075639406475</v>
      </c>
      <c r="AN32" s="89">
        <v>53051.48651107811</v>
      </c>
      <c r="AO32" s="89">
        <v>163.37954394414652</v>
      </c>
      <c r="AP32" s="89">
        <v>6604.3981576715896</v>
      </c>
      <c r="AQ32" s="89">
        <v>126.96883357707063</v>
      </c>
      <c r="AR32" s="89">
        <v>3433.4218369904042</v>
      </c>
      <c r="AS32" s="90">
        <v>704.7094715401978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697B-BE15-43A6-BD49-D0AA3E2D215B}">
  <dimension ref="A1:AP34"/>
  <sheetViews>
    <sheetView workbookViewId="0">
      <selection activeCell="H20" sqref="H20"/>
    </sheetView>
  </sheetViews>
  <sheetFormatPr defaultRowHeight="15" x14ac:dyDescent="0.25"/>
  <cols>
    <col min="1" max="3" width="21.140625" style="11" customWidth="1"/>
    <col min="4" max="4" width="12.5703125" style="11" bestFit="1" customWidth="1"/>
    <col min="5" max="7" width="12.5703125" style="11" customWidth="1"/>
    <col min="8" max="8" width="14.5703125" style="11" bestFit="1" customWidth="1"/>
    <col min="9" max="9" width="14.5703125" style="11" customWidth="1"/>
    <col min="10" max="10" width="11.140625" style="11" bestFit="1" customWidth="1"/>
    <col min="11" max="16384" width="9.140625" style="11"/>
  </cols>
  <sheetData>
    <row r="1" spans="1:42" s="15" customFormat="1" ht="18" thickBot="1" x14ac:dyDescent="0.3">
      <c r="A1" s="1" t="s">
        <v>0</v>
      </c>
      <c r="B1" s="2" t="s">
        <v>87</v>
      </c>
      <c r="C1" s="2" t="s">
        <v>88</v>
      </c>
      <c r="D1" s="2" t="s">
        <v>2</v>
      </c>
      <c r="E1" s="2" t="s">
        <v>3</v>
      </c>
      <c r="F1" s="2" t="s">
        <v>4</v>
      </c>
      <c r="G1" s="3" t="s">
        <v>90</v>
      </c>
      <c r="H1" s="1" t="s">
        <v>89</v>
      </c>
      <c r="I1" s="2" t="s">
        <v>97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3" t="s">
        <v>38</v>
      </c>
    </row>
    <row r="2" spans="1:42" x14ac:dyDescent="0.25">
      <c r="A2" s="4" t="s">
        <v>81</v>
      </c>
      <c r="B2" s="19">
        <v>43.957966666666664</v>
      </c>
      <c r="C2" s="19">
        <v>-107.51476666666667</v>
      </c>
      <c r="D2" s="5" t="s">
        <v>66</v>
      </c>
      <c r="E2" s="5" t="s">
        <v>66</v>
      </c>
      <c r="F2" s="5" t="s">
        <v>67</v>
      </c>
      <c r="G2" s="6"/>
      <c r="H2" s="24">
        <v>4.07E-2</v>
      </c>
      <c r="I2" s="22">
        <v>4.105875517733641</v>
      </c>
      <c r="J2" s="40">
        <v>24065.857532957074</v>
      </c>
      <c r="K2" s="40">
        <v>21242.354527343035</v>
      </c>
      <c r="L2" s="40">
        <v>630542.28823244479</v>
      </c>
      <c r="M2" s="40">
        <v>3621292.7910300856</v>
      </c>
      <c r="N2" s="40">
        <v>57615842.892331682</v>
      </c>
      <c r="O2" s="40">
        <v>240658.57532957074</v>
      </c>
      <c r="P2" s="40">
        <v>27712544.868564557</v>
      </c>
      <c r="Q2" s="40">
        <v>232368.28990883165</v>
      </c>
      <c r="R2" s="40">
        <v>3331006.3943531453</v>
      </c>
      <c r="S2" s="40">
        <v>70996.081958184397</v>
      </c>
      <c r="T2" s="40">
        <v>67499.744193785737</v>
      </c>
      <c r="U2" s="40">
        <v>114466.01333823365</v>
      </c>
      <c r="V2" s="40">
        <v>16112169.130443508</v>
      </c>
      <c r="W2" s="40">
        <v>6524.0941789294502</v>
      </c>
      <c r="X2" s="40">
        <v>24137.94697139828</v>
      </c>
      <c r="Y2" s="40">
        <v>12495.502663142963</v>
      </c>
      <c r="Z2" s="40">
        <v>79526.665507060839</v>
      </c>
      <c r="AA2" s="40">
        <v>5838.0430230972743</v>
      </c>
      <c r="AB2" s="40">
        <v>757.41969988897335</v>
      </c>
      <c r="AC2" s="40">
        <v>103544.46341439044</v>
      </c>
      <c r="AD2" s="40">
        <v>40682.473093655834</v>
      </c>
      <c r="AE2" s="40">
        <v>238135.44498412838</v>
      </c>
      <c r="AF2" s="40" t="s">
        <v>80</v>
      </c>
      <c r="AG2" s="40">
        <v>742.64136500852544</v>
      </c>
      <c r="AH2" s="40">
        <v>2231.1681197554308</v>
      </c>
      <c r="AI2" s="40">
        <v>1476.631997404106</v>
      </c>
      <c r="AJ2" s="40">
        <v>10698.072664675476</v>
      </c>
      <c r="AK2" s="40">
        <v>501363.99300781079</v>
      </c>
      <c r="AL2" s="40">
        <v>769.19430816770432</v>
      </c>
      <c r="AM2" s="40">
        <v>18647.134743459497</v>
      </c>
      <c r="AN2" s="40">
        <v>453.08212060300104</v>
      </c>
      <c r="AO2" s="40">
        <v>10445.759630131242</v>
      </c>
      <c r="AP2" s="81">
        <v>4869.6415667036945</v>
      </c>
    </row>
    <row r="3" spans="1:42" x14ac:dyDescent="0.25">
      <c r="A3" s="8" t="s">
        <v>82</v>
      </c>
      <c r="B3" s="20">
        <v>44.533883333333335</v>
      </c>
      <c r="C3" s="20">
        <v>-108.08284999999999</v>
      </c>
      <c r="D3" s="9" t="s">
        <v>66</v>
      </c>
      <c r="E3" s="9" t="s">
        <v>66</v>
      </c>
      <c r="F3" s="9" t="s">
        <v>68</v>
      </c>
      <c r="G3" s="10"/>
      <c r="H3" s="25">
        <v>4.53E-2</v>
      </c>
      <c r="I3" s="16">
        <v>3.8762902253827991</v>
      </c>
      <c r="J3" s="41">
        <v>31615.247805192521</v>
      </c>
      <c r="K3" s="41">
        <v>20313.705198968524</v>
      </c>
      <c r="L3" s="41">
        <v>5453327.4183515981</v>
      </c>
      <c r="M3" s="41">
        <v>5633812.9326417781</v>
      </c>
      <c r="N3" s="41">
        <v>105728330.88373528</v>
      </c>
      <c r="O3" s="41">
        <v>773059.4310066615</v>
      </c>
      <c r="P3" s="41">
        <v>62765393.999639206</v>
      </c>
      <c r="Q3" s="41">
        <v>3833803.0384457596</v>
      </c>
      <c r="R3" s="41">
        <v>4602466.3420663839</v>
      </c>
      <c r="S3" s="41">
        <v>85155.246004024288</v>
      </c>
      <c r="T3" s="41">
        <v>43050.034750825369</v>
      </c>
      <c r="U3" s="41">
        <v>102489.12324894019</v>
      </c>
      <c r="V3" s="41">
        <v>27160477.340520509</v>
      </c>
      <c r="W3" s="41">
        <v>5893.033738400828</v>
      </c>
      <c r="X3" s="41">
        <v>18884.35683076442</v>
      </c>
      <c r="Y3" s="41">
        <v>18169.682646662368</v>
      </c>
      <c r="Z3" s="41">
        <v>82744.734772900425</v>
      </c>
      <c r="AA3" s="41">
        <v>8757.7870356912608</v>
      </c>
      <c r="AB3" s="41">
        <v>1927.1976727226549</v>
      </c>
      <c r="AC3" s="41">
        <v>155774.74589071868</v>
      </c>
      <c r="AD3" s="41">
        <v>98734.055501963303</v>
      </c>
      <c r="AE3" s="41">
        <v>179274.20211373534</v>
      </c>
      <c r="AF3" s="41">
        <v>3802.3089218582109</v>
      </c>
      <c r="AG3" s="41">
        <v>664.04133512668727</v>
      </c>
      <c r="AH3" s="41">
        <v>2448.0619085936428</v>
      </c>
      <c r="AI3" s="41">
        <v>896.61327300396556</v>
      </c>
      <c r="AJ3" s="41">
        <v>7456.837758190235</v>
      </c>
      <c r="AK3" s="41">
        <v>755061.27006647002</v>
      </c>
      <c r="AL3" s="41">
        <v>1383.318505499228</v>
      </c>
      <c r="AM3" s="41">
        <v>16582.863695520518</v>
      </c>
      <c r="AN3" s="41">
        <v>318.09057753423582</v>
      </c>
      <c r="AO3" s="41">
        <v>11615.27245992303</v>
      </c>
      <c r="AP3" s="82">
        <v>5769.4798964035235</v>
      </c>
    </row>
    <row r="4" spans="1:42" x14ac:dyDescent="0.25">
      <c r="A4" s="8" t="s">
        <v>83</v>
      </c>
      <c r="B4" s="20">
        <v>44.572916666666664</v>
      </c>
      <c r="C4" s="20">
        <v>-108.12766666666667</v>
      </c>
      <c r="D4" s="9" t="s">
        <v>66</v>
      </c>
      <c r="E4" s="9" t="s">
        <v>66</v>
      </c>
      <c r="F4" s="9" t="s">
        <v>69</v>
      </c>
      <c r="G4" s="10"/>
      <c r="H4" s="25">
        <v>4.9000000000000002E-2</v>
      </c>
      <c r="I4" s="16">
        <v>-2.7008398027212066</v>
      </c>
      <c r="J4" s="41">
        <v>32984.224369156436</v>
      </c>
      <c r="K4" s="41">
        <v>57880.913129480905</v>
      </c>
      <c r="L4" s="41">
        <v>21678423.850892805</v>
      </c>
      <c r="M4" s="41">
        <v>13806236.823361091</v>
      </c>
      <c r="N4" s="41">
        <v>92977019.832545593</v>
      </c>
      <c r="O4" s="41">
        <v>46694.750711939632</v>
      </c>
      <c r="P4" s="41">
        <v>4084444.7586615914</v>
      </c>
      <c r="Q4" s="41">
        <v>4862092.4133569738</v>
      </c>
      <c r="R4" s="41">
        <v>3443032.3634258998</v>
      </c>
      <c r="S4" s="41">
        <v>84931.087702807956</v>
      </c>
      <c r="T4" s="41">
        <v>14703.522578778839</v>
      </c>
      <c r="U4" s="41">
        <v>231380.08679705675</v>
      </c>
      <c r="V4" s="41">
        <v>36521451.563230596</v>
      </c>
      <c r="W4" s="41">
        <v>7616.1614919858494</v>
      </c>
      <c r="X4" s="41">
        <v>7297.9241440643546</v>
      </c>
      <c r="Y4" s="41">
        <v>29095.986095679527</v>
      </c>
      <c r="Z4" s="41">
        <v>43177.390550702061</v>
      </c>
      <c r="AA4" s="41">
        <v>5845.5176012948259</v>
      </c>
      <c r="AB4" s="41">
        <v>576.536007381084</v>
      </c>
      <c r="AC4" s="41">
        <v>21211.835258075575</v>
      </c>
      <c r="AD4" s="41">
        <v>159836.50256508161</v>
      </c>
      <c r="AE4" s="41">
        <v>172278.86504020772</v>
      </c>
      <c r="AF4" s="41">
        <v>2364.0488702739613</v>
      </c>
      <c r="AG4" s="41">
        <v>533.10737681886496</v>
      </c>
      <c r="AH4" s="41">
        <v>2427.4570636568155</v>
      </c>
      <c r="AI4" s="41">
        <v>1383.0164443505564</v>
      </c>
      <c r="AJ4" s="41">
        <v>2419.0823966062499</v>
      </c>
      <c r="AK4" s="41">
        <v>916089.92215461365</v>
      </c>
      <c r="AL4" s="41">
        <v>240.47258245195661</v>
      </c>
      <c r="AM4" s="41">
        <v>16486.1302795421</v>
      </c>
      <c r="AN4" s="41">
        <v>354.24841623892706</v>
      </c>
      <c r="AO4" s="41">
        <v>7275.1929049271057</v>
      </c>
      <c r="AP4" s="82">
        <v>1414.1223505383716</v>
      </c>
    </row>
    <row r="5" spans="1:42" x14ac:dyDescent="0.25">
      <c r="A5" s="8" t="s">
        <v>84</v>
      </c>
      <c r="B5" s="20">
        <v>43.964666666666666</v>
      </c>
      <c r="C5" s="20">
        <v>-107.51736666666666</v>
      </c>
      <c r="D5" s="9" t="s">
        <v>66</v>
      </c>
      <c r="E5" s="9" t="s">
        <v>66</v>
      </c>
      <c r="F5" s="9" t="s">
        <v>70</v>
      </c>
      <c r="G5" s="10"/>
      <c r="H5" s="25">
        <v>4.41E-2</v>
      </c>
      <c r="I5" s="16">
        <v>0.27680910957769578</v>
      </c>
      <c r="J5" s="41">
        <v>39426.193363977189</v>
      </c>
      <c r="K5" s="41">
        <v>23639.035247546308</v>
      </c>
      <c r="L5" s="41">
        <v>4823125.7400235618</v>
      </c>
      <c r="M5" s="41">
        <v>24034293.955251593</v>
      </c>
      <c r="N5" s="41">
        <v>90520678.905688614</v>
      </c>
      <c r="O5" s="41">
        <v>772915.43170782726</v>
      </c>
      <c r="P5" s="41">
        <v>25259533.247423884</v>
      </c>
      <c r="Q5" s="41">
        <v>12057814.350058904</v>
      </c>
      <c r="R5" s="41">
        <v>4342248.0514585869</v>
      </c>
      <c r="S5" s="41">
        <v>129275.97401001888</v>
      </c>
      <c r="T5" s="41">
        <v>83761.299289440794</v>
      </c>
      <c r="U5" s="41">
        <v>176220.42908831144</v>
      </c>
      <c r="V5" s="41">
        <v>50430849.265811361</v>
      </c>
      <c r="W5" s="41">
        <v>8725.2346329527027</v>
      </c>
      <c r="X5" s="41">
        <v>20660.326168974447</v>
      </c>
      <c r="Y5" s="41">
        <v>32646.651501147622</v>
      </c>
      <c r="Z5" s="41">
        <v>83785.128962069371</v>
      </c>
      <c r="AA5" s="41">
        <v>10941.394187410169</v>
      </c>
      <c r="AB5" s="41">
        <v>506.14224663093108</v>
      </c>
      <c r="AC5" s="41">
        <v>127250.45183659</v>
      </c>
      <c r="AD5" s="41">
        <v>61933.319161666186</v>
      </c>
      <c r="AE5" s="41">
        <v>145480.15139744981</v>
      </c>
      <c r="AF5" s="41">
        <v>999.05902495300302</v>
      </c>
      <c r="AG5" s="41">
        <v>679.97970845638497</v>
      </c>
      <c r="AH5" s="41">
        <v>2903.6456097918522</v>
      </c>
      <c r="AI5" s="41">
        <v>856.6767309972679</v>
      </c>
      <c r="AJ5" s="41">
        <v>11998.240168487466</v>
      </c>
      <c r="AK5" s="41">
        <v>445595.02577721758</v>
      </c>
      <c r="AL5" s="41">
        <v>982.37825411300059</v>
      </c>
      <c r="AM5" s="41">
        <v>31073.893107661679</v>
      </c>
      <c r="AN5" s="41">
        <v>723.82630609296291</v>
      </c>
      <c r="AO5" s="41">
        <v>11278.584055104504</v>
      </c>
      <c r="AP5" s="82">
        <v>3219.3887721204701</v>
      </c>
    </row>
    <row r="6" spans="1:42" x14ac:dyDescent="0.25">
      <c r="A6" s="8" t="s">
        <v>85</v>
      </c>
      <c r="B6" s="20">
        <v>44.584249999999997</v>
      </c>
      <c r="C6" s="20">
        <v>-108.15125</v>
      </c>
      <c r="D6" s="9" t="s">
        <v>66</v>
      </c>
      <c r="E6" s="9" t="s">
        <v>66</v>
      </c>
      <c r="F6" s="9" t="s">
        <v>68</v>
      </c>
      <c r="G6" s="10"/>
      <c r="H6" s="25">
        <v>9.5600000000000004E-2</v>
      </c>
      <c r="I6" s="16">
        <v>-4.07</v>
      </c>
      <c r="J6" s="42">
        <v>98237.051142176642</v>
      </c>
      <c r="K6" s="42">
        <v>67914.466801750066</v>
      </c>
      <c r="L6" s="42">
        <v>12643434.720517155</v>
      </c>
      <c r="M6" s="42">
        <v>16501442.103116073</v>
      </c>
      <c r="N6" s="42">
        <v>172182531.66330069</v>
      </c>
      <c r="O6" s="42">
        <v>614167.7015737294</v>
      </c>
      <c r="P6" s="42">
        <v>39729560.968350403</v>
      </c>
      <c r="Q6" s="42">
        <v>2341878.1655775886</v>
      </c>
      <c r="R6" s="42">
        <v>5220013.4033670342</v>
      </c>
      <c r="S6" s="42">
        <v>184550.84700336808</v>
      </c>
      <c r="T6" s="42">
        <v>87624.146623027351</v>
      </c>
      <c r="U6" s="42">
        <v>241717.78483501825</v>
      </c>
      <c r="V6" s="42">
        <v>39101406.370370597</v>
      </c>
      <c r="W6" s="42">
        <v>10236.579588495795</v>
      </c>
      <c r="X6" s="42">
        <v>36387.101208511893</v>
      </c>
      <c r="Y6" s="42">
        <v>35480.131051900928</v>
      </c>
      <c r="Z6" s="42">
        <v>136722.366892102</v>
      </c>
      <c r="AA6" s="42">
        <v>8322.466452006367</v>
      </c>
      <c r="AB6" s="42">
        <v>1648.7905235106953</v>
      </c>
      <c r="AC6" s="42">
        <v>252597.95705016071</v>
      </c>
      <c r="AD6" s="42">
        <v>209279.97942097989</v>
      </c>
      <c r="AE6" s="42">
        <v>200345.64653496133</v>
      </c>
      <c r="AF6" s="42">
        <v>1060.2075024742007</v>
      </c>
      <c r="AG6" s="42">
        <v>767.13431007677423</v>
      </c>
      <c r="AH6" s="42">
        <v>659.65157808436936</v>
      </c>
      <c r="AI6" s="42">
        <v>3737.5292573177585</v>
      </c>
      <c r="AJ6" s="42">
        <v>684.01794050078354</v>
      </c>
      <c r="AK6" s="42">
        <v>13712.847293237557</v>
      </c>
      <c r="AL6" s="42">
        <v>1069323.6412121276</v>
      </c>
      <c r="AM6" s="42">
        <v>692.41079866643724</v>
      </c>
      <c r="AN6" s="42">
        <v>32244.819597721482</v>
      </c>
      <c r="AO6" s="42">
        <v>626.48625146202778</v>
      </c>
      <c r="AP6" s="83">
        <v>25178.574496961359</v>
      </c>
    </row>
    <row r="7" spans="1:42" x14ac:dyDescent="0.25">
      <c r="A7" s="8" t="s">
        <v>86</v>
      </c>
      <c r="B7" s="20">
        <v>44.571150000000003</v>
      </c>
      <c r="C7" s="20">
        <v>-108.12481666666666</v>
      </c>
      <c r="D7" s="9" t="s">
        <v>66</v>
      </c>
      <c r="E7" s="9" t="s">
        <v>66</v>
      </c>
      <c r="F7" s="9" t="s">
        <v>69</v>
      </c>
      <c r="G7" s="10"/>
      <c r="H7" s="25">
        <v>7.0599999999999996E-2</v>
      </c>
      <c r="I7" s="16">
        <v>11.32</v>
      </c>
      <c r="J7" s="42">
        <v>1776.0812358581989</v>
      </c>
      <c r="K7" s="42">
        <v>37797.744760461668</v>
      </c>
      <c r="L7" s="42">
        <v>10497276.945799354</v>
      </c>
      <c r="M7" s="42">
        <v>9005415.8811508678</v>
      </c>
      <c r="N7" s="42">
        <v>73866992.227600262</v>
      </c>
      <c r="O7" s="42">
        <v>158502.86726383926</v>
      </c>
      <c r="P7" s="42">
        <v>20657718.165345833</v>
      </c>
      <c r="Q7" s="42">
        <v>4387132.9331955509</v>
      </c>
      <c r="R7" s="42">
        <v>3263341.6318542822</v>
      </c>
      <c r="S7" s="42">
        <v>54076.031467793408</v>
      </c>
      <c r="T7" s="42">
        <v>27148.333366172468</v>
      </c>
      <c r="U7" s="42">
        <v>187460.36554240403</v>
      </c>
      <c r="V7" s="42">
        <v>23229098.468444828</v>
      </c>
      <c r="W7" s="42">
        <v>8386.2640559014944</v>
      </c>
      <c r="X7" s="42">
        <v>10161.165954949694</v>
      </c>
      <c r="Y7" s="42">
        <v>31936.440814767611</v>
      </c>
      <c r="Z7" s="42">
        <v>50275.128210249022</v>
      </c>
      <c r="AA7" s="42">
        <v>3905.9635147160388</v>
      </c>
      <c r="AB7" s="42">
        <v>1542.5725474784358</v>
      </c>
      <c r="AC7" s="42">
        <v>15696.972941084083</v>
      </c>
      <c r="AD7" s="42">
        <v>176782.58781882073</v>
      </c>
      <c r="AE7" s="42">
        <v>196477.51254580074</v>
      </c>
      <c r="AF7" s="42">
        <v>1371.5687100286091</v>
      </c>
      <c r="AG7" s="42">
        <v>573.86529174541806</v>
      </c>
      <c r="AH7" s="42">
        <v>333.63438354866162</v>
      </c>
      <c r="AI7" s="42">
        <v>1937.6503788280349</v>
      </c>
      <c r="AJ7" s="42">
        <v>1045.7179494259397</v>
      </c>
      <c r="AK7" s="42">
        <v>329.38877103266594</v>
      </c>
      <c r="AL7" s="42">
        <v>316077.53388655023</v>
      </c>
      <c r="AM7" s="42">
        <v>376.32637607061838</v>
      </c>
      <c r="AN7" s="42">
        <v>19140.636426280591</v>
      </c>
      <c r="AO7" s="42">
        <v>400.03104595159431</v>
      </c>
      <c r="AP7" s="83">
        <v>31629.813244167923</v>
      </c>
    </row>
    <row r="8" spans="1:42" x14ac:dyDescent="0.25">
      <c r="A8" s="8" t="s">
        <v>71</v>
      </c>
      <c r="B8" s="18">
        <v>44.851605999999997</v>
      </c>
      <c r="C8" s="18">
        <v>-109.304008</v>
      </c>
      <c r="D8" s="9" t="s">
        <v>72</v>
      </c>
      <c r="E8" s="9" t="s">
        <v>73</v>
      </c>
      <c r="F8" s="9" t="s">
        <v>74</v>
      </c>
      <c r="G8" s="10" t="s">
        <v>91</v>
      </c>
      <c r="H8" s="25">
        <v>7.7899999999999997E-2</v>
      </c>
      <c r="I8" s="16">
        <v>9.4724213357937064</v>
      </c>
      <c r="J8" s="41">
        <v>17321.259000531532</v>
      </c>
      <c r="K8" s="41">
        <v>7186.077574436069</v>
      </c>
      <c r="L8" s="41">
        <v>31909839.728740394</v>
      </c>
      <c r="M8" s="41">
        <v>4312591.7702551223</v>
      </c>
      <c r="N8" s="41">
        <v>70910754.952756435</v>
      </c>
      <c r="O8" s="41">
        <v>148045.95857889502</v>
      </c>
      <c r="P8" s="41">
        <v>9008911.4475346599</v>
      </c>
      <c r="Q8" s="41">
        <v>15241762.694874268</v>
      </c>
      <c r="R8" s="41">
        <v>1139883.0095734356</v>
      </c>
      <c r="S8" s="41">
        <v>10964.616884374667</v>
      </c>
      <c r="T8" s="41">
        <v>1860.9128871648816</v>
      </c>
      <c r="U8" s="41">
        <v>129732.21270520888</v>
      </c>
      <c r="V8" s="41">
        <v>11531603.353967672</v>
      </c>
      <c r="W8" s="41">
        <v>2828.58758849062</v>
      </c>
      <c r="X8" s="41">
        <v>2989.2759393823176</v>
      </c>
      <c r="Y8" s="41">
        <v>1863.2759511485829</v>
      </c>
      <c r="Z8" s="41">
        <v>20936.74689559473</v>
      </c>
      <c r="AA8" s="41">
        <v>452.40859967964013</v>
      </c>
      <c r="AB8" s="41">
        <v>35.186022717314394</v>
      </c>
      <c r="AC8" s="41">
        <v>25225.708026012839</v>
      </c>
      <c r="AD8" s="41">
        <v>577532.83761663118</v>
      </c>
      <c r="AE8" s="41">
        <v>179829.16915967932</v>
      </c>
      <c r="AF8" s="41" t="s">
        <v>80</v>
      </c>
      <c r="AG8" s="41">
        <v>446.97355251712679</v>
      </c>
      <c r="AH8" s="41">
        <v>351.15130797803357</v>
      </c>
      <c r="AI8" s="41" t="s">
        <v>80</v>
      </c>
      <c r="AJ8" s="41">
        <v>244.69527551228379</v>
      </c>
      <c r="AK8" s="41">
        <v>552238.40368894232</v>
      </c>
      <c r="AL8" s="41">
        <v>141.90199222127129</v>
      </c>
      <c r="AM8" s="41">
        <v>5145.5718245098797</v>
      </c>
      <c r="AN8" s="41" t="s">
        <v>80</v>
      </c>
      <c r="AO8" s="41">
        <v>373.83672222156736</v>
      </c>
      <c r="AP8" s="82">
        <v>604.11730743327234</v>
      </c>
    </row>
    <row r="9" spans="1:42" x14ac:dyDescent="0.25">
      <c r="A9" s="8" t="s">
        <v>75</v>
      </c>
      <c r="B9" s="18">
        <v>44.851605999999997</v>
      </c>
      <c r="C9" s="18">
        <v>-109.304008</v>
      </c>
      <c r="D9" s="9" t="s">
        <v>72</v>
      </c>
      <c r="E9" s="9" t="s">
        <v>73</v>
      </c>
      <c r="F9" s="9" t="s">
        <v>74</v>
      </c>
      <c r="G9" s="10" t="s">
        <v>92</v>
      </c>
      <c r="H9" s="25">
        <v>7.3300000000000004E-2</v>
      </c>
      <c r="I9" s="16">
        <v>4.3030007257060783</v>
      </c>
      <c r="J9" s="41">
        <v>18326.863280488287</v>
      </c>
      <c r="K9" s="41">
        <v>2898.890397372646</v>
      </c>
      <c r="L9" s="41">
        <v>26998656.377655335</v>
      </c>
      <c r="M9" s="41">
        <v>3768439.049465626</v>
      </c>
      <c r="N9" s="41">
        <v>91198575.474470973</v>
      </c>
      <c r="O9" s="41">
        <v>459178.55252212408</v>
      </c>
      <c r="P9" s="41">
        <v>56852330.84835583</v>
      </c>
      <c r="Q9" s="41">
        <v>12486434.32297004</v>
      </c>
      <c r="R9" s="41">
        <v>1410055.2280977755</v>
      </c>
      <c r="S9" s="41">
        <v>18729.651484455062</v>
      </c>
      <c r="T9" s="41">
        <v>2536.3810138025478</v>
      </c>
      <c r="U9" s="41">
        <v>208383.66199339944</v>
      </c>
      <c r="V9" s="41">
        <v>14262008.986485133</v>
      </c>
      <c r="W9" s="41">
        <v>4809.765023838554</v>
      </c>
      <c r="X9" s="41">
        <v>7087.8877186271111</v>
      </c>
      <c r="Y9" s="41">
        <v>2897.7057261845084</v>
      </c>
      <c r="Z9" s="41">
        <v>32945.705742105958</v>
      </c>
      <c r="AA9" s="41">
        <v>6244.4018326731575</v>
      </c>
      <c r="AB9" s="41">
        <v>761.98050821008826</v>
      </c>
      <c r="AC9" s="41">
        <v>156376.59683415989</v>
      </c>
      <c r="AD9" s="41">
        <v>344857.78286684811</v>
      </c>
      <c r="AE9" s="41">
        <v>82334.647575561467</v>
      </c>
      <c r="AF9" s="41" t="s">
        <v>80</v>
      </c>
      <c r="AG9" s="41">
        <v>223.78438743918792</v>
      </c>
      <c r="AH9" s="41">
        <v>1159.0822904738034</v>
      </c>
      <c r="AI9" s="41">
        <v>11.030473432748961</v>
      </c>
      <c r="AJ9" s="41">
        <v>1223.7653373461148</v>
      </c>
      <c r="AK9" s="41">
        <v>3018751.1302440232</v>
      </c>
      <c r="AL9" s="41">
        <v>850.83084732040629</v>
      </c>
      <c r="AM9" s="41">
        <v>38276.726088725052</v>
      </c>
      <c r="AN9" s="41">
        <v>7.7903977331926937</v>
      </c>
      <c r="AO9" s="41">
        <v>74456.584174446587</v>
      </c>
      <c r="AP9" s="82">
        <v>2183.3489997375505</v>
      </c>
    </row>
    <row r="10" spans="1:42" x14ac:dyDescent="0.25">
      <c r="A10" s="8" t="s">
        <v>76</v>
      </c>
      <c r="B10" s="18">
        <v>44.851605999999997</v>
      </c>
      <c r="C10" s="18">
        <v>-109.304008</v>
      </c>
      <c r="D10" s="9" t="s">
        <v>72</v>
      </c>
      <c r="E10" s="9" t="s">
        <v>113</v>
      </c>
      <c r="F10" s="9" t="s">
        <v>74</v>
      </c>
      <c r="G10" s="10" t="s">
        <v>93</v>
      </c>
      <c r="H10" s="25">
        <v>6.4299999999999996E-2</v>
      </c>
      <c r="I10" s="16">
        <v>23.864700135347555</v>
      </c>
      <c r="J10" s="41">
        <v>4769.9689285335089</v>
      </c>
      <c r="K10" s="41">
        <v>8100.4797780421122</v>
      </c>
      <c r="L10" s="41">
        <v>207216.10582041525</v>
      </c>
      <c r="M10" s="41">
        <v>3570420.5293460879</v>
      </c>
      <c r="N10" s="41">
        <v>7986178.5261673676</v>
      </c>
      <c r="O10" s="41">
        <v>718317.80610164371</v>
      </c>
      <c r="P10" s="41">
        <v>9090597.8060614411</v>
      </c>
      <c r="Q10" s="41">
        <v>386055894.9496395</v>
      </c>
      <c r="R10" s="41">
        <v>332700.1724054236</v>
      </c>
      <c r="S10" s="41">
        <v>14406.341068672456</v>
      </c>
      <c r="T10" s="41">
        <v>5917.7721026579429</v>
      </c>
      <c r="U10" s="41">
        <v>1413165.8252511281</v>
      </c>
      <c r="V10" s="41">
        <v>15972357.052334735</v>
      </c>
      <c r="W10" s="41">
        <v>5192.1629239337872</v>
      </c>
      <c r="X10" s="41">
        <v>10920.594543974892</v>
      </c>
      <c r="Y10" s="41">
        <v>6833.8977918412766</v>
      </c>
      <c r="Z10" s="41">
        <v>5557.9075829017165</v>
      </c>
      <c r="AA10" s="41">
        <v>3685.6712578954675</v>
      </c>
      <c r="AB10" s="41">
        <v>184.63637124747555</v>
      </c>
      <c r="AC10" s="41">
        <v>16205.663667453588</v>
      </c>
      <c r="AD10" s="41">
        <v>219329.19259652353</v>
      </c>
      <c r="AE10" s="41">
        <v>37844.575966520788</v>
      </c>
      <c r="AF10" s="41" t="s">
        <v>80</v>
      </c>
      <c r="AG10" s="41">
        <v>128.18703481512634</v>
      </c>
      <c r="AH10" s="41">
        <v>158.6461559317481</v>
      </c>
      <c r="AI10" s="41">
        <v>59.824536339866761</v>
      </c>
      <c r="AJ10" s="41">
        <v>425.01646222189601</v>
      </c>
      <c r="AK10" s="41">
        <v>80699.030541412576</v>
      </c>
      <c r="AL10" s="41">
        <v>47.08815480731797</v>
      </c>
      <c r="AM10" s="41">
        <v>5207.4512858842154</v>
      </c>
      <c r="AN10" s="41">
        <v>39.161727149942273</v>
      </c>
      <c r="AO10" s="41">
        <v>1785.2102646730441</v>
      </c>
      <c r="AP10" s="82">
        <v>660.10442790578372</v>
      </c>
    </row>
    <row r="11" spans="1:42" x14ac:dyDescent="0.25">
      <c r="A11" s="8" t="s">
        <v>77</v>
      </c>
      <c r="B11" s="18">
        <v>44.851605999999997</v>
      </c>
      <c r="C11" s="18">
        <v>-109.304008</v>
      </c>
      <c r="D11" s="9" t="s">
        <v>72</v>
      </c>
      <c r="E11" s="9" t="s">
        <v>113</v>
      </c>
      <c r="F11" s="9" t="s">
        <v>74</v>
      </c>
      <c r="G11" s="10" t="s">
        <v>94</v>
      </c>
      <c r="H11" s="25">
        <v>8.09E-2</v>
      </c>
      <c r="I11" s="16">
        <v>19.07870661611441</v>
      </c>
      <c r="J11" s="41">
        <v>7776.7793111901838</v>
      </c>
      <c r="K11" s="41">
        <v>17498.916941995863</v>
      </c>
      <c r="L11" s="41">
        <v>382788.80810615956</v>
      </c>
      <c r="M11" s="41">
        <v>4337497.4973245068</v>
      </c>
      <c r="N11" s="41">
        <v>26094608.66567684</v>
      </c>
      <c r="O11" s="41">
        <v>2103294.2577984347</v>
      </c>
      <c r="P11" s="41">
        <v>25278845.004941933</v>
      </c>
      <c r="Q11" s="41">
        <v>317263264.68099755</v>
      </c>
      <c r="R11" s="41">
        <v>857043.26766366116</v>
      </c>
      <c r="S11" s="41">
        <v>16754.282178506681</v>
      </c>
      <c r="T11" s="41">
        <v>16021.28233319701</v>
      </c>
      <c r="U11" s="41">
        <v>1188262.9708777138</v>
      </c>
      <c r="V11" s="41">
        <v>16172760.286015531</v>
      </c>
      <c r="W11" s="41">
        <v>4186.2435609907661</v>
      </c>
      <c r="X11" s="41">
        <v>9278.8472481660247</v>
      </c>
      <c r="Y11" s="41">
        <v>5225.2417544217697</v>
      </c>
      <c r="Z11" s="41">
        <v>7695.3348839335531</v>
      </c>
      <c r="AA11" s="41">
        <v>3753.4246047126767</v>
      </c>
      <c r="AB11" s="41">
        <v>160.32917251376531</v>
      </c>
      <c r="AC11" s="41">
        <v>44712.990563889696</v>
      </c>
      <c r="AD11" s="41">
        <v>198375.35496079089</v>
      </c>
      <c r="AE11" s="41">
        <v>76325.063257641523</v>
      </c>
      <c r="AF11" s="41" t="s">
        <v>80</v>
      </c>
      <c r="AG11" s="41">
        <v>243.05344077014203</v>
      </c>
      <c r="AH11" s="41">
        <v>475.51910599692218</v>
      </c>
      <c r="AI11" s="41">
        <v>163.58694960403048</v>
      </c>
      <c r="AJ11" s="41">
        <v>893.09631945984211</v>
      </c>
      <c r="AK11" s="41">
        <v>230182.95101700624</v>
      </c>
      <c r="AL11" s="41">
        <v>150.09044451578899</v>
      </c>
      <c r="AM11" s="41">
        <v>5736.0146625026337</v>
      </c>
      <c r="AN11" s="41">
        <v>36.114786029225506</v>
      </c>
      <c r="AO11" s="41">
        <v>4304.9197264218556</v>
      </c>
      <c r="AP11" s="82">
        <v>1670.7742505788603</v>
      </c>
    </row>
    <row r="12" spans="1:42" x14ac:dyDescent="0.25">
      <c r="A12" s="8" t="s">
        <v>78</v>
      </c>
      <c r="B12" s="18">
        <v>44.851605999999997</v>
      </c>
      <c r="C12" s="18">
        <v>-109.304008</v>
      </c>
      <c r="D12" s="9" t="s">
        <v>72</v>
      </c>
      <c r="E12" s="9" t="s">
        <v>113</v>
      </c>
      <c r="F12" s="9" t="s">
        <v>74</v>
      </c>
      <c r="G12" s="10" t="s">
        <v>95</v>
      </c>
      <c r="H12" s="25">
        <v>4.8399999999999999E-2</v>
      </c>
      <c r="I12" s="16">
        <v>25.069726838510913</v>
      </c>
      <c r="J12" s="41">
        <v>14641.182105105623</v>
      </c>
      <c r="K12" s="41">
        <v>10829.770763527526</v>
      </c>
      <c r="L12" s="41">
        <v>509795.37691271387</v>
      </c>
      <c r="M12" s="41">
        <v>2985860.3505914202</v>
      </c>
      <c r="N12" s="41">
        <v>22539942.293353871</v>
      </c>
      <c r="O12" s="41">
        <v>1898435.9577365716</v>
      </c>
      <c r="P12" s="41">
        <v>26855684.07276018</v>
      </c>
      <c r="Q12" s="41">
        <v>265467161.95370862</v>
      </c>
      <c r="R12" s="41">
        <v>459577.45698655164</v>
      </c>
      <c r="S12" s="41">
        <v>9451.5004480910775</v>
      </c>
      <c r="T12" s="41">
        <v>7686.3266055397871</v>
      </c>
      <c r="U12" s="41">
        <v>2137763.4564127396</v>
      </c>
      <c r="V12" s="41">
        <v>11098322.325905092</v>
      </c>
      <c r="W12" s="41">
        <v>3469.1957598443046</v>
      </c>
      <c r="X12" s="41">
        <v>8358.9977833807843</v>
      </c>
      <c r="Y12" s="41">
        <v>2213.2292949244002</v>
      </c>
      <c r="Z12" s="41">
        <v>10415.819269471525</v>
      </c>
      <c r="AA12" s="41">
        <v>3256.3400200030101</v>
      </c>
      <c r="AB12" s="41">
        <v>184.51417448121066</v>
      </c>
      <c r="AC12" s="41">
        <v>59152.727701752032</v>
      </c>
      <c r="AD12" s="41">
        <v>181691.77793082883</v>
      </c>
      <c r="AE12" s="41">
        <v>83366.538106902619</v>
      </c>
      <c r="AF12" s="41" t="s">
        <v>80</v>
      </c>
      <c r="AG12" s="41">
        <v>256.25008680341489</v>
      </c>
      <c r="AH12" s="41" t="s">
        <v>80</v>
      </c>
      <c r="AI12" s="41">
        <v>112.14322293517047</v>
      </c>
      <c r="AJ12" s="41">
        <v>1580.5420682138119</v>
      </c>
      <c r="AK12" s="41">
        <v>336676.90131391276</v>
      </c>
      <c r="AL12" s="41">
        <v>234.3765135379559</v>
      </c>
      <c r="AM12" s="41">
        <v>6293.9443073514303</v>
      </c>
      <c r="AN12" s="41">
        <v>67.61991735289746</v>
      </c>
      <c r="AO12" s="41">
        <v>4481.7305222937775</v>
      </c>
      <c r="AP12" s="82">
        <v>1799.277800868402</v>
      </c>
    </row>
    <row r="13" spans="1:42" ht="15.75" thickBot="1" x14ac:dyDescent="0.3">
      <c r="A13" s="12" t="s">
        <v>79</v>
      </c>
      <c r="B13" s="21">
        <v>44.851605999999997</v>
      </c>
      <c r="C13" s="21">
        <v>-109.304008</v>
      </c>
      <c r="D13" s="13" t="s">
        <v>72</v>
      </c>
      <c r="E13" s="13" t="s">
        <v>73</v>
      </c>
      <c r="F13" s="13" t="s">
        <v>74</v>
      </c>
      <c r="G13" s="14" t="s">
        <v>96</v>
      </c>
      <c r="H13" s="26">
        <v>5.5199999999999999E-2</v>
      </c>
      <c r="I13" s="23">
        <v>5.81</v>
      </c>
      <c r="J13" s="43">
        <v>16371.443903624693</v>
      </c>
      <c r="K13" s="43" t="s">
        <v>80</v>
      </c>
      <c r="L13" s="43">
        <v>47771179.224703796</v>
      </c>
      <c r="M13" s="43">
        <v>3421501.1842093086</v>
      </c>
      <c r="N13" s="43">
        <v>141139924.86813396</v>
      </c>
      <c r="O13" s="43">
        <v>248361.57103975967</v>
      </c>
      <c r="P13" s="43">
        <v>61730603.689758793</v>
      </c>
      <c r="Q13" s="43">
        <v>17404305.121619869</v>
      </c>
      <c r="R13" s="43">
        <v>1883314.7401124379</v>
      </c>
      <c r="S13" s="43">
        <v>11526.493753465711</v>
      </c>
      <c r="T13" s="43">
        <v>1710.7505921046545</v>
      </c>
      <c r="U13" s="43">
        <v>151723.75133308454</v>
      </c>
      <c r="V13" s="43">
        <v>21948659.089692015</v>
      </c>
      <c r="W13" s="43">
        <v>4296.465227499476</v>
      </c>
      <c r="X13" s="43">
        <v>6403.7395515700946</v>
      </c>
      <c r="Y13" s="43">
        <v>4387.8793812760605</v>
      </c>
      <c r="Z13" s="43">
        <v>29739.279897447323</v>
      </c>
      <c r="AA13" s="43">
        <v>967.92155290973267</v>
      </c>
      <c r="AB13" s="43">
        <v>176.89232354170264</v>
      </c>
      <c r="AC13" s="43">
        <v>87152.117256351616</v>
      </c>
      <c r="AD13" s="43">
        <v>397829.64844848699</v>
      </c>
      <c r="AE13" s="43">
        <v>113721.58169167582</v>
      </c>
      <c r="AF13" s="43" t="s">
        <v>80</v>
      </c>
      <c r="AG13" s="43">
        <v>289.20114103864944</v>
      </c>
      <c r="AH13" s="43">
        <v>592.52992402458915</v>
      </c>
      <c r="AI13" s="43" t="s">
        <v>80</v>
      </c>
      <c r="AJ13" s="43">
        <v>433.8017115579741</v>
      </c>
      <c r="AK13" s="43">
        <v>3304374.4901536773</v>
      </c>
      <c r="AL13" s="43">
        <v>468.58657786516801</v>
      </c>
      <c r="AM13" s="43">
        <v>24848.029071998899</v>
      </c>
      <c r="AN13" s="43" t="s">
        <v>80</v>
      </c>
      <c r="AO13" s="43">
        <v>24301.918542943979</v>
      </c>
      <c r="AP13" s="84">
        <v>2008.7369894802741</v>
      </c>
    </row>
    <row r="17" spans="8:10" x14ac:dyDescent="0.25">
      <c r="J17" s="39"/>
    </row>
    <row r="18" spans="8:10" x14ac:dyDescent="0.25">
      <c r="J18" s="39"/>
    </row>
    <row r="19" spans="8:10" x14ac:dyDescent="0.25">
      <c r="J19" s="39"/>
    </row>
    <row r="20" spans="8:10" x14ac:dyDescent="0.25">
      <c r="J20" s="39"/>
    </row>
    <row r="21" spans="8:10" x14ac:dyDescent="0.25">
      <c r="J21" s="39"/>
    </row>
    <row r="22" spans="8:10" x14ac:dyDescent="0.25">
      <c r="J22" s="39"/>
    </row>
    <row r="23" spans="8:10" x14ac:dyDescent="0.25">
      <c r="H23" s="17"/>
      <c r="J23" s="39"/>
    </row>
    <row r="24" spans="8:10" x14ac:dyDescent="0.25">
      <c r="J24" s="39"/>
    </row>
    <row r="25" spans="8:10" x14ac:dyDescent="0.25">
      <c r="J25" s="39"/>
    </row>
    <row r="26" spans="8:10" x14ac:dyDescent="0.25">
      <c r="J26" s="39"/>
    </row>
    <row r="27" spans="8:10" x14ac:dyDescent="0.25">
      <c r="J27" s="39"/>
    </row>
    <row r="28" spans="8:10" x14ac:dyDescent="0.25">
      <c r="J28" s="39"/>
    </row>
    <row r="29" spans="8:10" x14ac:dyDescent="0.25">
      <c r="J29" s="39"/>
    </row>
    <row r="30" spans="8:10" x14ac:dyDescent="0.25">
      <c r="J30" s="39"/>
    </row>
    <row r="31" spans="8:10" x14ac:dyDescent="0.25">
      <c r="J31" s="39"/>
    </row>
    <row r="32" spans="8:10" x14ac:dyDescent="0.25">
      <c r="J32" s="39"/>
    </row>
    <row r="33" spans="10:10" x14ac:dyDescent="0.25">
      <c r="J33" s="39"/>
    </row>
    <row r="34" spans="10:10" x14ac:dyDescent="0.25">
      <c r="J34" s="39"/>
    </row>
  </sheetData>
  <conditionalFormatting sqref="J1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:N1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FD5B-8300-4188-B3F4-C6224C6223FE}">
  <dimension ref="A1:M124"/>
  <sheetViews>
    <sheetView zoomScaleNormal="100" workbookViewId="0">
      <selection activeCell="E5" activeCellId="1" sqref="C5:C35 E5:E35"/>
    </sheetView>
  </sheetViews>
  <sheetFormatPr defaultRowHeight="15" x14ac:dyDescent="0.25"/>
  <cols>
    <col min="1" max="1" width="19.42578125" bestFit="1" customWidth="1"/>
    <col min="5" max="5" width="11" bestFit="1" customWidth="1"/>
    <col min="9" max="9" width="11" bestFit="1" customWidth="1"/>
    <col min="13" max="13" width="11" bestFit="1" customWidth="1"/>
    <col min="16" max="16" width="9.42578125" customWidth="1"/>
  </cols>
  <sheetData>
    <row r="1" spans="1:13" x14ac:dyDescent="0.25">
      <c r="B1" s="45" t="s">
        <v>145</v>
      </c>
      <c r="C1" t="s">
        <v>115</v>
      </c>
      <c r="F1" s="45" t="s">
        <v>146</v>
      </c>
      <c r="G1" t="s">
        <v>116</v>
      </c>
      <c r="J1" s="45" t="s">
        <v>147</v>
      </c>
      <c r="K1" t="s">
        <v>117</v>
      </c>
    </row>
    <row r="2" spans="1:13" ht="17.25" x14ac:dyDescent="0.25">
      <c r="B2" t="s">
        <v>120</v>
      </c>
      <c r="C2" s="49">
        <v>0.44</v>
      </c>
      <c r="F2" s="45" t="s">
        <v>133</v>
      </c>
      <c r="G2" s="80">
        <v>0.55800000000000005</v>
      </c>
      <c r="J2" t="s">
        <v>120</v>
      </c>
      <c r="K2" s="49">
        <v>0.32600000000000001</v>
      </c>
    </row>
    <row r="3" spans="1:13" ht="15.75" thickBot="1" x14ac:dyDescent="0.3">
      <c r="B3" t="s">
        <v>149</v>
      </c>
      <c r="C3">
        <v>0.30980000000000002</v>
      </c>
      <c r="F3" s="45" t="s">
        <v>149</v>
      </c>
      <c r="G3" s="45">
        <v>0.17879999999999999</v>
      </c>
      <c r="J3" t="s">
        <v>149</v>
      </c>
      <c r="K3">
        <v>0.20599999999999999</v>
      </c>
    </row>
    <row r="4" spans="1:13" ht="19.5" thickBot="1" x14ac:dyDescent="0.4">
      <c r="A4" s="44" t="s">
        <v>0</v>
      </c>
      <c r="B4" s="46" t="s">
        <v>118</v>
      </c>
      <c r="C4" s="91" t="s">
        <v>150</v>
      </c>
      <c r="D4" s="47" t="s">
        <v>119</v>
      </c>
      <c r="E4" s="48" t="s">
        <v>135</v>
      </c>
      <c r="F4" s="46" t="s">
        <v>118</v>
      </c>
      <c r="G4" s="91" t="s">
        <v>150</v>
      </c>
      <c r="H4" s="47" t="s">
        <v>119</v>
      </c>
      <c r="I4" s="48" t="s">
        <v>135</v>
      </c>
      <c r="J4" s="46" t="s">
        <v>118</v>
      </c>
      <c r="K4" s="91" t="s">
        <v>150</v>
      </c>
      <c r="L4" s="47" t="s">
        <v>119</v>
      </c>
      <c r="M4" s="48" t="s">
        <v>135</v>
      </c>
    </row>
    <row r="5" spans="1:13" x14ac:dyDescent="0.25">
      <c r="A5" s="29" t="s">
        <v>98</v>
      </c>
      <c r="B5" s="61">
        <v>0.4148</v>
      </c>
      <c r="C5" s="30">
        <v>1.0628</v>
      </c>
      <c r="D5" s="37">
        <v>1.8295999999999999</v>
      </c>
      <c r="E5" s="57">
        <v>-1.7918000000000001</v>
      </c>
      <c r="F5" s="61">
        <v>0.63019999999999998</v>
      </c>
      <c r="G5" s="30">
        <v>1.2948</v>
      </c>
      <c r="H5" s="37">
        <v>1.0821000000000001</v>
      </c>
      <c r="I5" s="57">
        <v>-1.0443</v>
      </c>
      <c r="J5" s="61">
        <v>0.26850000000000002</v>
      </c>
      <c r="K5" s="30">
        <v>0.90529999999999999</v>
      </c>
      <c r="L5" s="37">
        <v>2.5554000000000001</v>
      </c>
      <c r="M5" s="57">
        <v>-2.5175000000000001</v>
      </c>
    </row>
    <row r="6" spans="1:13" x14ac:dyDescent="0.25">
      <c r="A6" s="32" t="s">
        <v>99</v>
      </c>
      <c r="B6" s="50">
        <v>0.42149999999999999</v>
      </c>
      <c r="C6" s="28">
        <v>1.07</v>
      </c>
      <c r="D6" s="38">
        <v>1.8015000000000001</v>
      </c>
      <c r="E6" s="58">
        <v>-1.5615000000000001</v>
      </c>
      <c r="F6" s="50">
        <v>0.60360000000000003</v>
      </c>
      <c r="G6" s="28">
        <v>1.2662</v>
      </c>
      <c r="H6" s="38">
        <v>1.1596</v>
      </c>
      <c r="I6" s="58">
        <v>-0.91959999999999997</v>
      </c>
      <c r="J6" s="50">
        <v>0.30669999999999997</v>
      </c>
      <c r="K6" s="28">
        <v>0.94640000000000002</v>
      </c>
      <c r="L6" s="38">
        <v>2.3426999999999998</v>
      </c>
      <c r="M6" s="58">
        <v>-2.1027</v>
      </c>
    </row>
    <row r="7" spans="1:13" x14ac:dyDescent="0.25">
      <c r="A7" s="32" t="s">
        <v>101</v>
      </c>
      <c r="B7" s="50">
        <v>0.54479999999999995</v>
      </c>
      <c r="C7" s="28">
        <v>1.2029000000000001</v>
      </c>
      <c r="D7" s="38">
        <v>1.3439000000000001</v>
      </c>
      <c r="E7" s="58">
        <v>-1.1720999999999999</v>
      </c>
      <c r="F7" s="50">
        <v>0.65300000000000002</v>
      </c>
      <c r="G7" s="28">
        <v>1.3192999999999999</v>
      </c>
      <c r="H7" s="38">
        <v>1.0185</v>
      </c>
      <c r="I7" s="58">
        <v>-0.8468</v>
      </c>
      <c r="J7" s="50">
        <v>0.46660000000000001</v>
      </c>
      <c r="K7" s="28">
        <v>1.1186</v>
      </c>
      <c r="L7" s="38">
        <v>1.6215999999999999</v>
      </c>
      <c r="M7" s="58">
        <v>-1.4498</v>
      </c>
    </row>
    <row r="8" spans="1:13" x14ac:dyDescent="0.25">
      <c r="A8" s="32" t="s">
        <v>102</v>
      </c>
      <c r="B8" s="50">
        <v>0.42849999999999999</v>
      </c>
      <c r="C8" s="28">
        <v>1.0775999999999999</v>
      </c>
      <c r="D8" s="38">
        <v>1.7723</v>
      </c>
      <c r="E8" s="58">
        <v>-1.5831</v>
      </c>
      <c r="F8" s="50">
        <v>0.55769999999999997</v>
      </c>
      <c r="G8" s="28">
        <v>1.2166999999999999</v>
      </c>
      <c r="H8" s="38">
        <v>1.3021</v>
      </c>
      <c r="I8" s="58">
        <v>-1.113</v>
      </c>
      <c r="J8" s="50">
        <v>0.32669999999999999</v>
      </c>
      <c r="K8" s="28">
        <v>0.96789999999999998</v>
      </c>
      <c r="L8" s="38">
        <v>2.2383999999999999</v>
      </c>
      <c r="M8" s="58">
        <v>-2.0493000000000001</v>
      </c>
    </row>
    <row r="9" spans="1:13" x14ac:dyDescent="0.25">
      <c r="A9" s="32" t="s">
        <v>104</v>
      </c>
      <c r="B9" s="50">
        <v>0.48459999999999998</v>
      </c>
      <c r="C9" s="28">
        <v>1.1379999999999999</v>
      </c>
      <c r="D9" s="38">
        <v>1.554</v>
      </c>
      <c r="E9" s="58">
        <v>-1.4837</v>
      </c>
      <c r="F9" s="50">
        <v>0.69820000000000004</v>
      </c>
      <c r="G9" s="28">
        <v>1.3680000000000001</v>
      </c>
      <c r="H9" s="38">
        <v>0.89890000000000003</v>
      </c>
      <c r="I9" s="58">
        <v>-0.8286</v>
      </c>
      <c r="J9" s="50">
        <v>0.46639999999999998</v>
      </c>
      <c r="K9" s="28">
        <v>1.1184000000000001</v>
      </c>
      <c r="L9" s="38">
        <v>1.6222000000000001</v>
      </c>
      <c r="M9" s="58">
        <v>-1.5518000000000001</v>
      </c>
    </row>
    <row r="10" spans="1:13" x14ac:dyDescent="0.25">
      <c r="A10" s="32" t="s">
        <v>105</v>
      </c>
      <c r="B10" s="50">
        <v>0.58660000000000001</v>
      </c>
      <c r="C10" s="28">
        <v>1.2478</v>
      </c>
      <c r="D10" s="38">
        <v>1.2112000000000001</v>
      </c>
      <c r="E10" s="58">
        <v>-0.59640000000000004</v>
      </c>
      <c r="F10" s="50">
        <v>0.72689999999999999</v>
      </c>
      <c r="G10" s="28">
        <v>1.399</v>
      </c>
      <c r="H10" s="38">
        <v>0.82720000000000005</v>
      </c>
      <c r="I10" s="58">
        <v>-0.21249999999999999</v>
      </c>
      <c r="J10" s="50">
        <v>0.54600000000000004</v>
      </c>
      <c r="K10" s="28">
        <v>1.2040999999999999</v>
      </c>
      <c r="L10" s="38">
        <v>1.34</v>
      </c>
      <c r="M10" s="58">
        <v>-0.72529999999999994</v>
      </c>
    </row>
    <row r="11" spans="1:13" x14ac:dyDescent="0.25">
      <c r="A11" s="32" t="s">
        <v>106</v>
      </c>
      <c r="B11" s="50">
        <v>0.60829999999999995</v>
      </c>
      <c r="C11" s="28">
        <v>1.2712000000000001</v>
      </c>
      <c r="D11" s="38">
        <v>1.1456999999999999</v>
      </c>
      <c r="E11" s="58">
        <v>-0.59709999999999996</v>
      </c>
      <c r="F11" s="50">
        <v>0.76680000000000004</v>
      </c>
      <c r="G11" s="28">
        <v>1.4419</v>
      </c>
      <c r="H11" s="38">
        <v>0.7329</v>
      </c>
      <c r="I11" s="58">
        <v>-0.18429999999999999</v>
      </c>
      <c r="J11" s="50">
        <v>0.59419999999999995</v>
      </c>
      <c r="K11" s="28">
        <v>1.256</v>
      </c>
      <c r="L11" s="38">
        <v>1.1879999999999999</v>
      </c>
      <c r="M11" s="58">
        <v>-0.63939999999999997</v>
      </c>
    </row>
    <row r="12" spans="1:13" x14ac:dyDescent="0.25">
      <c r="A12" s="32" t="s">
        <v>107</v>
      </c>
      <c r="B12" s="50">
        <v>0.45319999999999999</v>
      </c>
      <c r="C12" s="28">
        <v>1.1041000000000001</v>
      </c>
      <c r="D12" s="38">
        <v>1.6734</v>
      </c>
      <c r="E12" s="58">
        <v>-1.1284000000000001</v>
      </c>
      <c r="F12" s="50">
        <v>0.75449999999999995</v>
      </c>
      <c r="G12" s="28">
        <v>1.4287000000000001</v>
      </c>
      <c r="H12" s="38">
        <v>0.76139999999999997</v>
      </c>
      <c r="I12" s="58">
        <v>-0.21640000000000001</v>
      </c>
      <c r="J12" s="50">
        <v>0.46479999999999999</v>
      </c>
      <c r="K12" s="28">
        <v>1.1166</v>
      </c>
      <c r="L12" s="38">
        <v>1.6286</v>
      </c>
      <c r="M12" s="58">
        <v>-1.0835999999999999</v>
      </c>
    </row>
    <row r="13" spans="1:13" x14ac:dyDescent="0.25">
      <c r="A13" s="32" t="s">
        <v>108</v>
      </c>
      <c r="B13" s="50">
        <v>0.49220000000000003</v>
      </c>
      <c r="C13" s="28">
        <v>1.1462000000000001</v>
      </c>
      <c r="D13" s="38">
        <v>1.5261</v>
      </c>
      <c r="E13" s="58">
        <v>-1.3973</v>
      </c>
      <c r="F13" s="50">
        <v>0.70860000000000001</v>
      </c>
      <c r="G13" s="28">
        <v>1.3792</v>
      </c>
      <c r="H13" s="38">
        <v>0.87260000000000004</v>
      </c>
      <c r="I13" s="58">
        <v>-0.74380000000000002</v>
      </c>
      <c r="J13" s="50">
        <v>0.35139999999999999</v>
      </c>
      <c r="K13" s="28">
        <v>0.99450000000000005</v>
      </c>
      <c r="L13" s="38">
        <v>2.1158999999999999</v>
      </c>
      <c r="M13" s="58">
        <v>-1.9871000000000001</v>
      </c>
    </row>
    <row r="14" spans="1:13" x14ac:dyDescent="0.25">
      <c r="A14" s="32" t="s">
        <v>109</v>
      </c>
      <c r="B14" s="50">
        <v>0.49880000000000002</v>
      </c>
      <c r="C14" s="28">
        <v>1.1533</v>
      </c>
      <c r="D14" s="38">
        <v>1.5023</v>
      </c>
      <c r="E14" s="58">
        <v>-1.6477999999999999</v>
      </c>
      <c r="F14" s="50">
        <v>0.627</v>
      </c>
      <c r="G14" s="28">
        <v>1.2914000000000001</v>
      </c>
      <c r="H14" s="38">
        <v>1.0912999999999999</v>
      </c>
      <c r="I14" s="58">
        <v>-1.2367999999999999</v>
      </c>
      <c r="J14" s="50">
        <v>0.50160000000000005</v>
      </c>
      <c r="K14" s="28">
        <v>1.1563000000000001</v>
      </c>
      <c r="L14" s="38">
        <v>1.4923</v>
      </c>
      <c r="M14" s="58">
        <v>-1.6377999999999999</v>
      </c>
    </row>
    <row r="15" spans="1:13" x14ac:dyDescent="0.25">
      <c r="A15" s="32" t="s">
        <v>110</v>
      </c>
      <c r="B15" s="50">
        <v>0.46079999999999999</v>
      </c>
      <c r="C15" s="28">
        <v>1.1124000000000001</v>
      </c>
      <c r="D15" s="38">
        <v>1.6436999999999999</v>
      </c>
      <c r="E15" s="58">
        <v>-1.42</v>
      </c>
      <c r="F15" s="50">
        <v>0.5746</v>
      </c>
      <c r="G15" s="28">
        <v>1.2349000000000001</v>
      </c>
      <c r="H15" s="38">
        <v>1.2482</v>
      </c>
      <c r="I15" s="58">
        <v>-1.0245</v>
      </c>
      <c r="J15" s="50">
        <v>0.35439999999999999</v>
      </c>
      <c r="K15" s="28">
        <v>0.99780000000000002</v>
      </c>
      <c r="L15" s="38">
        <v>2.1015000000000001</v>
      </c>
      <c r="M15" s="58">
        <v>-1.8776999999999999</v>
      </c>
    </row>
    <row r="16" spans="1:13" x14ac:dyDescent="0.25">
      <c r="A16" s="32" t="s">
        <v>40</v>
      </c>
      <c r="B16" s="50">
        <v>0.51219999999999999</v>
      </c>
      <c r="C16" s="28">
        <v>1.1677</v>
      </c>
      <c r="D16" s="38">
        <v>1.4547000000000001</v>
      </c>
      <c r="E16" s="58">
        <v>-2.2046999999999999</v>
      </c>
      <c r="F16" s="50">
        <v>0.58199999999999996</v>
      </c>
      <c r="G16" s="28">
        <v>1.2428999999999999</v>
      </c>
      <c r="H16" s="38">
        <v>1.2251000000000001</v>
      </c>
      <c r="I16" s="58">
        <v>-1.9751000000000001</v>
      </c>
      <c r="J16" s="50">
        <v>0.44330000000000003</v>
      </c>
      <c r="K16" s="28">
        <v>1.0933999999999999</v>
      </c>
      <c r="L16" s="38">
        <v>1.7126999999999999</v>
      </c>
      <c r="M16" s="58">
        <v>-2.4626999999999999</v>
      </c>
    </row>
    <row r="17" spans="1:13" x14ac:dyDescent="0.25">
      <c r="A17" s="32" t="s">
        <v>43</v>
      </c>
      <c r="B17" s="50">
        <v>0.32450000000000001</v>
      </c>
      <c r="C17" s="28">
        <v>0.96560000000000001</v>
      </c>
      <c r="D17" s="38">
        <v>2.2494999999999998</v>
      </c>
      <c r="E17" s="58">
        <v>-3.6894999999999998</v>
      </c>
      <c r="F17" s="50">
        <v>0.60809999999999997</v>
      </c>
      <c r="G17" s="28">
        <v>1.2709999999999999</v>
      </c>
      <c r="H17" s="38">
        <v>1.1462000000000001</v>
      </c>
      <c r="I17" s="58">
        <v>-2.5861999999999998</v>
      </c>
      <c r="J17" s="50">
        <v>0.378</v>
      </c>
      <c r="K17" s="28">
        <v>1.0232000000000001</v>
      </c>
      <c r="L17" s="38">
        <v>1.9912000000000001</v>
      </c>
      <c r="M17" s="58">
        <v>-3.4312</v>
      </c>
    </row>
    <row r="18" spans="1:13" x14ac:dyDescent="0.25">
      <c r="A18" s="32" t="s">
        <v>111</v>
      </c>
      <c r="B18" s="50">
        <v>0.39350000000000002</v>
      </c>
      <c r="C18" s="28">
        <v>1.0398000000000001</v>
      </c>
      <c r="D18" s="38">
        <v>1.9218</v>
      </c>
      <c r="E18" s="58">
        <v>-2.1156000000000001</v>
      </c>
      <c r="F18" s="50">
        <v>0.61880000000000002</v>
      </c>
      <c r="G18" s="28">
        <v>1.2825</v>
      </c>
      <c r="H18" s="38">
        <v>1.1149</v>
      </c>
      <c r="I18" s="58">
        <v>-1.3087</v>
      </c>
      <c r="J18" s="50">
        <v>0.30470000000000003</v>
      </c>
      <c r="K18" s="28">
        <v>0.94420000000000004</v>
      </c>
      <c r="L18" s="38">
        <v>2.3532999999999999</v>
      </c>
      <c r="M18" s="58">
        <v>-2.5470999999999999</v>
      </c>
    </row>
    <row r="19" spans="1:13" x14ac:dyDescent="0.25">
      <c r="A19" s="32" t="s">
        <v>112</v>
      </c>
      <c r="B19" s="50">
        <v>0.48349999999999999</v>
      </c>
      <c r="C19" s="28">
        <v>1.1368</v>
      </c>
      <c r="D19" s="38">
        <v>1.5582</v>
      </c>
      <c r="E19" s="58">
        <v>-2.3138999999999998</v>
      </c>
      <c r="F19" s="50">
        <v>0.5413</v>
      </c>
      <c r="G19" s="28">
        <v>1.1991000000000001</v>
      </c>
      <c r="H19" s="38">
        <v>1.3554999999999999</v>
      </c>
      <c r="I19" s="58">
        <v>-2.1112000000000002</v>
      </c>
      <c r="J19" s="50">
        <v>0.32819999999999999</v>
      </c>
      <c r="K19" s="28">
        <v>0.96960000000000002</v>
      </c>
      <c r="L19" s="38">
        <v>2.2305999999999999</v>
      </c>
      <c r="M19" s="58">
        <v>-2.9863</v>
      </c>
    </row>
    <row r="20" spans="1:13" x14ac:dyDescent="0.25">
      <c r="A20" s="32" t="s">
        <v>44</v>
      </c>
      <c r="B20" s="50">
        <v>0.25750000000000001</v>
      </c>
      <c r="C20" s="28">
        <v>0.89339999999999997</v>
      </c>
      <c r="D20" s="38">
        <v>2.6204999999999998</v>
      </c>
      <c r="E20" s="58">
        <v>-4.0505000000000004</v>
      </c>
      <c r="F20" s="50">
        <v>0.2979</v>
      </c>
      <c r="G20" s="28">
        <v>0.93689999999999996</v>
      </c>
      <c r="H20" s="38">
        <v>2.3900999999999999</v>
      </c>
      <c r="I20" s="58">
        <v>-3.8201000000000001</v>
      </c>
      <c r="J20" s="50">
        <v>7.3599999999999999E-2</v>
      </c>
      <c r="K20" s="28">
        <v>0.69530000000000003</v>
      </c>
      <c r="L20" s="38">
        <v>4.0343999999999998</v>
      </c>
      <c r="M20" s="58">
        <v>-5.4644000000000004</v>
      </c>
    </row>
    <row r="21" spans="1:13" x14ac:dyDescent="0.25">
      <c r="A21" s="32" t="s">
        <v>48</v>
      </c>
      <c r="B21" s="50">
        <v>0.63290000000000002</v>
      </c>
      <c r="C21" s="28">
        <v>1.2977000000000001</v>
      </c>
      <c r="D21" s="38">
        <v>1.0746</v>
      </c>
      <c r="E21" s="58">
        <v>-1.6646000000000001</v>
      </c>
      <c r="F21" s="50">
        <v>0.71519999999999995</v>
      </c>
      <c r="G21" s="28">
        <v>1.3864000000000001</v>
      </c>
      <c r="H21" s="38">
        <v>0.85609999999999997</v>
      </c>
      <c r="I21" s="58">
        <v>-1.4460999999999999</v>
      </c>
      <c r="J21" s="50">
        <v>0.6129</v>
      </c>
      <c r="K21" s="28">
        <v>1.2761</v>
      </c>
      <c r="L21" s="38">
        <v>1.1323000000000001</v>
      </c>
      <c r="M21" s="58">
        <v>-1.7222999999999999</v>
      </c>
    </row>
    <row r="22" spans="1:13" x14ac:dyDescent="0.25">
      <c r="A22" s="32" t="s">
        <v>49</v>
      </c>
      <c r="B22" s="50">
        <v>0.64129999999999998</v>
      </c>
      <c r="C22" s="28">
        <v>1.3067</v>
      </c>
      <c r="D22" s="38">
        <v>1.0509999999999999</v>
      </c>
      <c r="E22" s="58">
        <v>-2.1509999999999998</v>
      </c>
      <c r="F22" s="50">
        <v>0.72350000000000003</v>
      </c>
      <c r="G22" s="28">
        <v>1.3953</v>
      </c>
      <c r="H22" s="38">
        <v>0.83560000000000001</v>
      </c>
      <c r="I22" s="58">
        <v>-1.9356</v>
      </c>
      <c r="J22" s="50">
        <v>0.5423</v>
      </c>
      <c r="K22" s="28">
        <v>1.2000999999999999</v>
      </c>
      <c r="L22" s="38">
        <v>1.3523000000000001</v>
      </c>
      <c r="M22" s="58">
        <v>-2.4523000000000001</v>
      </c>
    </row>
    <row r="23" spans="1:13" x14ac:dyDescent="0.25">
      <c r="A23" s="32" t="s">
        <v>50</v>
      </c>
      <c r="B23" s="50">
        <v>0.91779999999999995</v>
      </c>
      <c r="C23" s="28">
        <v>1.6046</v>
      </c>
      <c r="D23" s="38">
        <v>0.42130000000000001</v>
      </c>
      <c r="E23" s="58">
        <v>-1.3613</v>
      </c>
      <c r="F23" s="50">
        <v>0.83050000000000002</v>
      </c>
      <c r="G23" s="28">
        <v>1.5105</v>
      </c>
      <c r="H23" s="38">
        <v>0.59330000000000005</v>
      </c>
      <c r="I23" s="58">
        <v>-1.5333000000000001</v>
      </c>
      <c r="J23" s="50">
        <v>0.76249999999999996</v>
      </c>
      <c r="K23" s="28">
        <v>1.4373</v>
      </c>
      <c r="L23" s="38">
        <v>0.74270000000000003</v>
      </c>
      <c r="M23" s="58">
        <v>-1.6827000000000001</v>
      </c>
    </row>
    <row r="24" spans="1:13" x14ac:dyDescent="0.25">
      <c r="A24" s="32" t="s">
        <v>53</v>
      </c>
      <c r="B24" s="50">
        <v>0.41249999999999998</v>
      </c>
      <c r="C24" s="28">
        <v>1.0604</v>
      </c>
      <c r="D24" s="38">
        <v>1.8391</v>
      </c>
      <c r="E24" s="58">
        <v>-3.1791</v>
      </c>
      <c r="F24" s="50">
        <v>0.49509999999999998</v>
      </c>
      <c r="G24" s="28">
        <v>1.1493</v>
      </c>
      <c r="H24" s="38">
        <v>1.5155000000000001</v>
      </c>
      <c r="I24" s="58">
        <v>-2.8555000000000001</v>
      </c>
      <c r="J24" s="50">
        <v>0.34029999999999999</v>
      </c>
      <c r="K24" s="28">
        <v>0.98250000000000004</v>
      </c>
      <c r="L24" s="38">
        <v>2.1703999999999999</v>
      </c>
      <c r="M24" s="58">
        <v>-3.5104000000000002</v>
      </c>
    </row>
    <row r="25" spans="1:13" x14ac:dyDescent="0.25">
      <c r="A25" s="32" t="s">
        <v>54</v>
      </c>
      <c r="B25" s="50">
        <v>0.79010000000000002</v>
      </c>
      <c r="C25" s="28">
        <v>1.4670000000000001</v>
      </c>
      <c r="D25" s="38">
        <v>0.68030000000000002</v>
      </c>
      <c r="E25" s="58">
        <v>-1.0303</v>
      </c>
      <c r="F25" s="50">
        <v>0.84119999999999995</v>
      </c>
      <c r="G25" s="28">
        <v>1.522</v>
      </c>
      <c r="H25" s="38">
        <v>0.57110000000000005</v>
      </c>
      <c r="I25" s="58">
        <v>-0.92110000000000003</v>
      </c>
      <c r="J25" s="50">
        <v>0.66759999999999997</v>
      </c>
      <c r="K25" s="28">
        <v>1.335</v>
      </c>
      <c r="L25" s="38">
        <v>0.97899999999999998</v>
      </c>
      <c r="M25" s="58">
        <v>-1.329</v>
      </c>
    </row>
    <row r="26" spans="1:13" x14ac:dyDescent="0.25">
      <c r="A26" s="32" t="s">
        <v>55</v>
      </c>
      <c r="B26" s="50">
        <v>0.49780000000000002</v>
      </c>
      <c r="C26" s="28">
        <v>1.1521999999999999</v>
      </c>
      <c r="D26" s="38">
        <v>1.5059</v>
      </c>
      <c r="E26" s="58">
        <v>-2.6259000000000001</v>
      </c>
      <c r="F26" s="50">
        <v>0.66359999999999997</v>
      </c>
      <c r="G26" s="28">
        <v>1.3308</v>
      </c>
      <c r="H26" s="38">
        <v>0.98960000000000004</v>
      </c>
      <c r="I26" s="58">
        <v>-2.1095999999999999</v>
      </c>
      <c r="J26" s="50">
        <v>0.38009999999999999</v>
      </c>
      <c r="K26" s="28">
        <v>1.0254000000000001</v>
      </c>
      <c r="L26" s="38">
        <v>1.9816</v>
      </c>
      <c r="M26" s="58">
        <v>-3.1015999999999999</v>
      </c>
    </row>
    <row r="27" spans="1:13" x14ac:dyDescent="0.25">
      <c r="A27" s="32" t="s">
        <v>56</v>
      </c>
      <c r="B27" s="50">
        <v>0.70030000000000003</v>
      </c>
      <c r="C27" s="28">
        <v>1.3703000000000001</v>
      </c>
      <c r="D27" s="38">
        <v>0.89359999999999995</v>
      </c>
      <c r="E27" s="58">
        <v>-3.0135999999999998</v>
      </c>
      <c r="F27" s="50">
        <v>0.76629999999999998</v>
      </c>
      <c r="G27" s="28">
        <v>1.4414</v>
      </c>
      <c r="H27" s="38">
        <v>0.73409999999999997</v>
      </c>
      <c r="I27" s="58">
        <v>-2.8540999999999999</v>
      </c>
      <c r="J27" s="50">
        <v>0.6482</v>
      </c>
      <c r="K27" s="28">
        <v>1.3141</v>
      </c>
      <c r="L27" s="38">
        <v>1.0318000000000001</v>
      </c>
      <c r="M27" s="58">
        <v>-3.1518000000000002</v>
      </c>
    </row>
    <row r="28" spans="1:13" x14ac:dyDescent="0.25">
      <c r="A28" s="32" t="s">
        <v>58</v>
      </c>
      <c r="B28" s="50">
        <v>0.54790000000000005</v>
      </c>
      <c r="C28" s="28">
        <v>1.2061999999999999</v>
      </c>
      <c r="D28" s="38">
        <v>1.3337000000000001</v>
      </c>
      <c r="E28" s="58">
        <v>-2.9537</v>
      </c>
      <c r="F28" s="50">
        <v>0.62649999999999995</v>
      </c>
      <c r="G28" s="28">
        <v>1.2907999999999999</v>
      </c>
      <c r="H28" s="38">
        <v>1.0928</v>
      </c>
      <c r="I28" s="58">
        <v>-2.7128000000000001</v>
      </c>
      <c r="J28" s="50">
        <v>0.44929999999999998</v>
      </c>
      <c r="K28" s="28">
        <v>1.0999000000000001</v>
      </c>
      <c r="L28" s="38">
        <v>1.6888000000000001</v>
      </c>
      <c r="M28" s="58">
        <v>-3.3088000000000002</v>
      </c>
    </row>
    <row r="29" spans="1:13" x14ac:dyDescent="0.25">
      <c r="A29" s="32" t="s">
        <v>59</v>
      </c>
      <c r="B29" s="50">
        <v>0.58309999999999995</v>
      </c>
      <c r="C29" s="28">
        <v>1.2441</v>
      </c>
      <c r="D29" s="38">
        <v>1.2218</v>
      </c>
      <c r="E29" s="58">
        <v>-3.1017999999999999</v>
      </c>
      <c r="F29" s="50">
        <v>0.63570000000000004</v>
      </c>
      <c r="G29" s="28">
        <v>1.3007</v>
      </c>
      <c r="H29" s="38">
        <v>1.0667</v>
      </c>
      <c r="I29" s="58">
        <v>-2.9466999999999999</v>
      </c>
      <c r="J29" s="50">
        <v>0.46989999999999998</v>
      </c>
      <c r="K29" s="28">
        <v>1.1221000000000001</v>
      </c>
      <c r="L29" s="38">
        <v>1.609</v>
      </c>
      <c r="M29" s="58">
        <v>-3.4889999999999999</v>
      </c>
    </row>
    <row r="30" spans="1:13" x14ac:dyDescent="0.25">
      <c r="A30" s="32" t="s">
        <v>60</v>
      </c>
      <c r="B30" s="50">
        <v>0.63729999999999998</v>
      </c>
      <c r="C30" s="28">
        <v>1.3024</v>
      </c>
      <c r="D30" s="38">
        <v>1.0621</v>
      </c>
      <c r="E30" s="58">
        <v>-2.7820999999999998</v>
      </c>
      <c r="F30" s="50">
        <v>0.55230000000000001</v>
      </c>
      <c r="G30" s="28">
        <v>1.2109000000000001</v>
      </c>
      <c r="H30" s="38">
        <v>1.3196000000000001</v>
      </c>
      <c r="I30" s="58">
        <v>-3.0396000000000001</v>
      </c>
      <c r="J30" s="50">
        <v>0.43009999999999998</v>
      </c>
      <c r="K30" s="28">
        <v>1.0791999999999999</v>
      </c>
      <c r="L30" s="38">
        <v>1.766</v>
      </c>
      <c r="M30" s="58">
        <v>-3.4860000000000002</v>
      </c>
    </row>
    <row r="31" spans="1:13" x14ac:dyDescent="0.25">
      <c r="A31" s="32" t="s">
        <v>61</v>
      </c>
      <c r="B31" s="50">
        <v>0.39389999999999997</v>
      </c>
      <c r="C31" s="28">
        <v>1.0403</v>
      </c>
      <c r="D31" s="38">
        <v>1.9198999999999999</v>
      </c>
      <c r="E31" s="58">
        <v>-3.3799000000000001</v>
      </c>
      <c r="F31" s="50">
        <v>0.52539999999999998</v>
      </c>
      <c r="G31" s="28">
        <v>1.1819</v>
      </c>
      <c r="H31" s="38">
        <v>1.4091</v>
      </c>
      <c r="I31" s="58">
        <v>-2.8691</v>
      </c>
      <c r="J31" s="50">
        <v>0.27810000000000001</v>
      </c>
      <c r="K31" s="28">
        <v>0.91559999999999997</v>
      </c>
      <c r="L31" s="38">
        <v>2.5001000000000002</v>
      </c>
      <c r="M31" s="58">
        <v>-3.9601000000000002</v>
      </c>
    </row>
    <row r="32" spans="1:13" x14ac:dyDescent="0.25">
      <c r="A32" s="32" t="s">
        <v>62</v>
      </c>
      <c r="B32" s="50">
        <v>0.66649999999999998</v>
      </c>
      <c r="C32" s="28">
        <v>1.3339000000000001</v>
      </c>
      <c r="D32" s="38">
        <v>0.98180000000000001</v>
      </c>
      <c r="E32" s="58">
        <v>-2.2917999999999998</v>
      </c>
      <c r="F32" s="50">
        <v>0.73219999999999996</v>
      </c>
      <c r="G32" s="28">
        <v>1.4047000000000001</v>
      </c>
      <c r="H32" s="38">
        <v>0.81440000000000001</v>
      </c>
      <c r="I32" s="58">
        <v>-2.1244000000000001</v>
      </c>
      <c r="J32" s="50">
        <v>0.4839</v>
      </c>
      <c r="K32" s="28">
        <v>1.1373</v>
      </c>
      <c r="L32" s="38">
        <v>1.5565</v>
      </c>
      <c r="M32" s="58">
        <v>-2.8664999999999998</v>
      </c>
    </row>
    <row r="33" spans="1:13" x14ac:dyDescent="0.25">
      <c r="A33" s="32" t="s">
        <v>63</v>
      </c>
      <c r="B33" s="50">
        <v>0.75080000000000002</v>
      </c>
      <c r="C33" s="28">
        <v>1.4247000000000001</v>
      </c>
      <c r="D33" s="38">
        <v>0.77</v>
      </c>
      <c r="E33" s="58">
        <v>-3.05</v>
      </c>
      <c r="F33" s="50">
        <v>0.6391</v>
      </c>
      <c r="G33" s="28">
        <v>1.3044</v>
      </c>
      <c r="H33" s="38">
        <v>1.0570999999999999</v>
      </c>
      <c r="I33" s="58">
        <v>-3.3371</v>
      </c>
      <c r="J33" s="50">
        <v>0.4551</v>
      </c>
      <c r="K33" s="28">
        <v>1.1062000000000001</v>
      </c>
      <c r="L33" s="38">
        <v>1.6657999999999999</v>
      </c>
      <c r="M33" s="58">
        <v>-3.9458000000000002</v>
      </c>
    </row>
    <row r="34" spans="1:13" x14ac:dyDescent="0.25">
      <c r="A34" s="32" t="s">
        <v>64</v>
      </c>
      <c r="B34" s="50">
        <v>0.53710000000000002</v>
      </c>
      <c r="C34" s="28">
        <v>1.1946000000000001</v>
      </c>
      <c r="D34" s="38">
        <v>1.3694999999999999</v>
      </c>
      <c r="E34" s="58">
        <v>-2.6194999999999999</v>
      </c>
      <c r="F34" s="50">
        <v>0.59750000000000003</v>
      </c>
      <c r="G34" s="28">
        <v>1.2596000000000001</v>
      </c>
      <c r="H34" s="38">
        <v>1.1778999999999999</v>
      </c>
      <c r="I34" s="58">
        <v>-2.4279000000000002</v>
      </c>
      <c r="J34" s="50">
        <v>0.38700000000000001</v>
      </c>
      <c r="K34" s="28">
        <v>1.0328999999999999</v>
      </c>
      <c r="L34" s="38">
        <v>1.9503999999999999</v>
      </c>
      <c r="M34" s="58">
        <v>-3.2004000000000001</v>
      </c>
    </row>
    <row r="35" spans="1:13" ht="15.75" thickBot="1" x14ac:dyDescent="0.3">
      <c r="A35" s="34" t="s">
        <v>65</v>
      </c>
      <c r="B35" s="62">
        <v>0.69230000000000003</v>
      </c>
      <c r="C35" s="35">
        <v>1.3616999999999999</v>
      </c>
      <c r="D35" s="59">
        <v>0.91410000000000002</v>
      </c>
      <c r="E35" s="60">
        <v>-3.0041000000000002</v>
      </c>
      <c r="F35" s="62">
        <v>0.57499999999999996</v>
      </c>
      <c r="G35" s="35">
        <v>1.2353000000000001</v>
      </c>
      <c r="H35" s="59">
        <v>1.2470000000000001</v>
      </c>
      <c r="I35" s="60">
        <v>-3.3370000000000002</v>
      </c>
      <c r="J35" s="62">
        <v>0.52370000000000005</v>
      </c>
      <c r="K35" s="35">
        <v>1.18</v>
      </c>
      <c r="L35" s="59">
        <v>1.4152</v>
      </c>
      <c r="M35" s="60">
        <v>-3.5051999999999999</v>
      </c>
    </row>
    <row r="38" spans="1:13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3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3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spans="1:13" x14ac:dyDescent="0.25">
      <c r="A41" s="28"/>
      <c r="B41" s="28"/>
      <c r="C41" s="28"/>
      <c r="D41" s="28"/>
      <c r="E41" s="15"/>
      <c r="F41" s="28"/>
      <c r="G41" s="28"/>
      <c r="H41" s="28"/>
      <c r="I41" s="28"/>
      <c r="J41" s="28"/>
      <c r="K41" s="28"/>
    </row>
    <row r="42" spans="1:13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3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3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spans="1:13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13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3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1:13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spans="1:1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1:1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spans="1:1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spans="1:1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spans="1:1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spans="1:1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spans="1:11" x14ac:dyDescent="0.25">
      <c r="A77" s="28"/>
      <c r="B77" s="28"/>
      <c r="C77" s="28"/>
      <c r="D77" s="28"/>
      <c r="E77" s="15"/>
      <c r="F77" s="28"/>
      <c r="G77" s="28"/>
      <c r="H77" s="28"/>
      <c r="I77" s="28"/>
      <c r="J77" s="28"/>
      <c r="K77" s="28"/>
    </row>
    <row r="78" spans="1:1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spans="1:1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spans="1:1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spans="1:1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spans="1:1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spans="1:1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spans="1:1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spans="1:1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spans="1:1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spans="1:1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spans="1:1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spans="1:1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spans="1:1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spans="1:1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spans="1:1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spans="1:1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spans="1:1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spans="1:1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spans="1:1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spans="1:1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spans="1:1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spans="1:1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spans="1:1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spans="1:1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spans="1:1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1:1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spans="1:1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spans="1:1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spans="1:1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spans="1:1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spans="1:1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spans="1:1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spans="1:1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spans="1:1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spans="1:1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spans="1:1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spans="1:1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spans="1:1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spans="1:1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spans="1:1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spans="1:1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1:1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1:1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spans="1:1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spans="1:1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C249-5621-4D1A-9C25-3CA1A24581E4}">
  <dimension ref="A1:K11"/>
  <sheetViews>
    <sheetView workbookViewId="0">
      <selection activeCell="F18" sqref="F18"/>
    </sheetView>
  </sheetViews>
  <sheetFormatPr defaultRowHeight="15" x14ac:dyDescent="0.25"/>
  <cols>
    <col min="1" max="1" width="14" bestFit="1" customWidth="1"/>
    <col min="2" max="2" width="16.7109375" bestFit="1" customWidth="1"/>
    <col min="3" max="3" width="18.5703125" bestFit="1" customWidth="1"/>
    <col min="6" max="6" width="10.85546875" bestFit="1" customWidth="1"/>
  </cols>
  <sheetData>
    <row r="1" spans="1:11" ht="15.75" thickBot="1" x14ac:dyDescent="0.3">
      <c r="D1" s="92" t="s">
        <v>134</v>
      </c>
      <c r="E1" s="93"/>
      <c r="F1" s="93"/>
      <c r="G1" s="93"/>
      <c r="H1" s="94"/>
      <c r="I1" s="79"/>
      <c r="J1" s="79"/>
      <c r="K1" s="11"/>
    </row>
    <row r="2" spans="1:11" ht="18" thickBot="1" x14ac:dyDescent="0.3">
      <c r="A2" s="64" t="s">
        <v>121</v>
      </c>
      <c r="B2" s="65" t="s">
        <v>122</v>
      </c>
      <c r="C2" s="65" t="s">
        <v>123</v>
      </c>
      <c r="D2" s="66" t="s">
        <v>124</v>
      </c>
      <c r="E2" s="67" t="s">
        <v>132</v>
      </c>
      <c r="F2" s="67" t="s">
        <v>125</v>
      </c>
      <c r="G2" s="67" t="s">
        <v>132</v>
      </c>
      <c r="H2" s="68" t="s">
        <v>133</v>
      </c>
      <c r="I2" s="15"/>
      <c r="J2" s="15"/>
      <c r="K2" s="11"/>
    </row>
    <row r="3" spans="1:11" x14ac:dyDescent="0.25">
      <c r="A3" s="32" t="s">
        <v>128</v>
      </c>
      <c r="B3" s="28" t="s">
        <v>130</v>
      </c>
      <c r="C3" s="33">
        <v>10</v>
      </c>
      <c r="D3" s="69">
        <v>7.2945000000000002</v>
      </c>
      <c r="E3" s="51">
        <v>1.605</v>
      </c>
      <c r="F3" s="70">
        <v>-5.859</v>
      </c>
      <c r="G3" s="70">
        <v>1.0652999999999999</v>
      </c>
      <c r="H3" s="52">
        <v>0.54749999999999999</v>
      </c>
      <c r="I3" s="63"/>
      <c r="J3" s="63"/>
      <c r="K3" s="11"/>
    </row>
    <row r="4" spans="1:11" x14ac:dyDescent="0.25">
      <c r="A4" s="32" t="s">
        <v>128</v>
      </c>
      <c r="B4" s="28" t="s">
        <v>131</v>
      </c>
      <c r="C4" s="33">
        <v>2</v>
      </c>
      <c r="D4" s="71">
        <v>6.1993999999999998</v>
      </c>
      <c r="E4" s="53">
        <v>2.6332</v>
      </c>
      <c r="F4" s="63">
        <v>-5.9024999999999999</v>
      </c>
      <c r="G4" s="63">
        <v>1.6460999999999999</v>
      </c>
      <c r="H4" s="54">
        <v>1</v>
      </c>
      <c r="I4" s="63"/>
      <c r="J4" s="63"/>
      <c r="K4" s="11"/>
    </row>
    <row r="5" spans="1:11" x14ac:dyDescent="0.25">
      <c r="A5" s="32" t="s">
        <v>126</v>
      </c>
      <c r="B5" s="28" t="s">
        <v>129</v>
      </c>
      <c r="C5" s="33">
        <v>6</v>
      </c>
      <c r="D5" s="71">
        <v>3.8997000000000002</v>
      </c>
      <c r="E5" s="53">
        <v>1.1829000000000001</v>
      </c>
      <c r="F5" s="63">
        <v>-5.0910000000000002</v>
      </c>
      <c r="G5" s="63">
        <v>0.71806000000000003</v>
      </c>
      <c r="H5" s="54">
        <v>0.73799999999999999</v>
      </c>
      <c r="I5" s="63"/>
      <c r="J5" s="63"/>
      <c r="K5" s="11"/>
    </row>
    <row r="6" spans="1:11" x14ac:dyDescent="0.25">
      <c r="A6" s="32" t="s">
        <v>127</v>
      </c>
      <c r="B6" s="28" t="s">
        <v>130</v>
      </c>
      <c r="C6" s="33">
        <v>3</v>
      </c>
      <c r="D6" s="71">
        <v>2.4653999999999998</v>
      </c>
      <c r="E6" s="63">
        <v>11.883900000000001</v>
      </c>
      <c r="F6" s="63">
        <v>-2.5173000000000001</v>
      </c>
      <c r="G6" s="63">
        <v>7.4782000000000002</v>
      </c>
      <c r="H6" s="54">
        <v>0.1038</v>
      </c>
      <c r="I6" s="63"/>
      <c r="J6" s="63"/>
      <c r="K6" s="11"/>
    </row>
    <row r="7" spans="1:11" x14ac:dyDescent="0.25">
      <c r="A7" s="32" t="s">
        <v>127</v>
      </c>
      <c r="B7" s="28" t="s">
        <v>131</v>
      </c>
      <c r="C7" s="33">
        <v>10</v>
      </c>
      <c r="D7" s="71">
        <v>3.6634000000000002</v>
      </c>
      <c r="E7" s="63">
        <v>1.1668000000000001</v>
      </c>
      <c r="F7" s="63">
        <v>-4.6773999999999996</v>
      </c>
      <c r="G7" s="63">
        <v>0.46033000000000002</v>
      </c>
      <c r="H7" s="54">
        <v>0.27400000000000002</v>
      </c>
      <c r="I7" s="63"/>
      <c r="J7" s="63"/>
      <c r="K7" s="11"/>
    </row>
    <row r="8" spans="1:11" ht="15.75" thickBot="1" x14ac:dyDescent="0.3">
      <c r="A8" s="34" t="s">
        <v>129</v>
      </c>
      <c r="B8" s="35" t="s">
        <v>129</v>
      </c>
      <c r="C8" s="36">
        <v>31</v>
      </c>
      <c r="D8" s="72">
        <v>5.2491000000000003</v>
      </c>
      <c r="E8" s="55">
        <v>0.65095000000000003</v>
      </c>
      <c r="F8" s="55">
        <v>-5.1976000000000004</v>
      </c>
      <c r="G8" s="55">
        <v>0.43567</v>
      </c>
      <c r="H8" s="56">
        <v>0.31019999999999998</v>
      </c>
      <c r="I8" s="11"/>
      <c r="J8" s="11"/>
      <c r="K8" s="11"/>
    </row>
    <row r="9" spans="1:11" x14ac:dyDescent="0.25">
      <c r="I9" s="11"/>
      <c r="J9" s="11"/>
      <c r="K9" s="11"/>
    </row>
    <row r="10" spans="1:11" x14ac:dyDescent="0.25">
      <c r="I10" s="11"/>
      <c r="J10" s="11"/>
      <c r="K10" s="11"/>
    </row>
    <row r="11" spans="1:11" x14ac:dyDescent="0.25">
      <c r="I11" s="11"/>
      <c r="J11" s="11"/>
      <c r="K11" s="11"/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9B3D-D788-4551-A1B6-6CAAC4E22069}">
  <dimension ref="A1:I33"/>
  <sheetViews>
    <sheetView tabSelected="1" zoomScale="85" zoomScaleNormal="85" workbookViewId="0">
      <selection activeCell="N38" sqref="N38"/>
    </sheetView>
  </sheetViews>
  <sheetFormatPr defaultRowHeight="15" x14ac:dyDescent="0.25"/>
  <cols>
    <col min="1" max="1" width="19.42578125" style="28" bestFit="1" customWidth="1"/>
    <col min="2" max="2" width="14.7109375" style="28" bestFit="1" customWidth="1"/>
    <col min="3" max="3" width="17.28515625" style="28" bestFit="1" customWidth="1"/>
    <col min="4" max="4" width="8.42578125" style="28" bestFit="1" customWidth="1"/>
    <col min="5" max="5" width="18.28515625" style="28" bestFit="1" customWidth="1"/>
    <col min="6" max="6" width="9.140625" style="28"/>
    <col min="7" max="7" width="15.28515625" style="28" bestFit="1" customWidth="1"/>
    <col min="8" max="8" width="12.42578125" style="28" bestFit="1" customWidth="1"/>
    <col min="9" max="9" width="23.7109375" style="28" bestFit="1" customWidth="1"/>
    <col min="10" max="16384" width="9.140625" style="28"/>
  </cols>
  <sheetData>
    <row r="1" spans="1:9" ht="29.25" customHeight="1" thickBot="1" x14ac:dyDescent="0.3">
      <c r="D1" s="96" t="s">
        <v>141</v>
      </c>
      <c r="E1" s="97"/>
      <c r="F1" s="95" t="s">
        <v>140</v>
      </c>
      <c r="G1" s="95"/>
    </row>
    <row r="2" spans="1:9" ht="19.5" thickBot="1" x14ac:dyDescent="0.4">
      <c r="A2" s="1" t="s">
        <v>0</v>
      </c>
      <c r="B2" s="2" t="s">
        <v>121</v>
      </c>
      <c r="C2" s="3" t="s">
        <v>122</v>
      </c>
      <c r="D2" s="46" t="s">
        <v>118</v>
      </c>
      <c r="E2" s="48" t="s">
        <v>135</v>
      </c>
      <c r="F2" s="75" t="s">
        <v>139</v>
      </c>
      <c r="G2" s="48" t="s">
        <v>142</v>
      </c>
      <c r="H2" s="75" t="s">
        <v>143</v>
      </c>
      <c r="I2" s="48" t="s">
        <v>144</v>
      </c>
    </row>
    <row r="3" spans="1:9" x14ac:dyDescent="0.25">
      <c r="A3" s="29" t="s">
        <v>98</v>
      </c>
      <c r="B3" s="30" t="s">
        <v>51</v>
      </c>
      <c r="C3" s="31" t="s">
        <v>136</v>
      </c>
      <c r="D3" s="61">
        <v>0.63019999999999998</v>
      </c>
      <c r="E3" s="57">
        <v>-1.0443</v>
      </c>
      <c r="F3" s="69">
        <v>2.4653999999999998</v>
      </c>
      <c r="G3" s="76">
        <f>E3-F3*D3</f>
        <v>-2.5979950799999996</v>
      </c>
      <c r="H3" s="29">
        <v>0.6</v>
      </c>
      <c r="I3" s="57">
        <f>F3*H3+G3</f>
        <v>-1.1187550799999997</v>
      </c>
    </row>
    <row r="4" spans="1:9" x14ac:dyDescent="0.25">
      <c r="A4" s="32" t="s">
        <v>99</v>
      </c>
      <c r="B4" s="28" t="s">
        <v>51</v>
      </c>
      <c r="C4" s="33" t="s">
        <v>136</v>
      </c>
      <c r="D4" s="50">
        <v>0.60360000000000003</v>
      </c>
      <c r="E4" s="58">
        <v>-0.91959999999999997</v>
      </c>
      <c r="F4" s="71">
        <v>2.4653999999999998</v>
      </c>
      <c r="G4" s="77">
        <f>E4-F4*D4</f>
        <v>-2.4077154399999996</v>
      </c>
      <c r="H4" s="32">
        <v>0.6</v>
      </c>
      <c r="I4" s="58">
        <f t="shared" ref="I4:I33" si="0">F4*H4+G4</f>
        <v>-0.92847543999999971</v>
      </c>
    </row>
    <row r="5" spans="1:9" x14ac:dyDescent="0.25">
      <c r="A5" s="32" t="s">
        <v>101</v>
      </c>
      <c r="B5" s="28" t="s">
        <v>51</v>
      </c>
      <c r="C5" s="33" t="s">
        <v>136</v>
      </c>
      <c r="D5" s="50">
        <v>0.65300000000000002</v>
      </c>
      <c r="E5" s="58">
        <v>-0.8468</v>
      </c>
      <c r="F5" s="71">
        <v>2.4653999999999998</v>
      </c>
      <c r="G5" s="77">
        <f t="shared" ref="G5:G33" si="1">E5-F5*D5</f>
        <v>-2.4567062000000002</v>
      </c>
      <c r="H5" s="32">
        <v>0.6</v>
      </c>
      <c r="I5" s="58">
        <f t="shared" si="0"/>
        <v>-0.97746620000000028</v>
      </c>
    </row>
    <row r="6" spans="1:9" x14ac:dyDescent="0.25">
      <c r="A6" s="32" t="s">
        <v>102</v>
      </c>
      <c r="B6" s="28" t="s">
        <v>103</v>
      </c>
      <c r="C6" s="33" t="s">
        <v>136</v>
      </c>
      <c r="D6" s="50">
        <v>0.55769999999999997</v>
      </c>
      <c r="E6" s="58">
        <v>-1.113</v>
      </c>
      <c r="F6" s="71">
        <v>7.2945000000000002</v>
      </c>
      <c r="G6" s="77">
        <f t="shared" si="1"/>
        <v>-5.18114265</v>
      </c>
      <c r="H6" s="32">
        <v>0.6</v>
      </c>
      <c r="I6" s="58">
        <f t="shared" si="0"/>
        <v>-0.80444265000000037</v>
      </c>
    </row>
    <row r="7" spans="1:9" x14ac:dyDescent="0.25">
      <c r="A7" s="32" t="s">
        <v>104</v>
      </c>
      <c r="B7" s="28" t="s">
        <v>103</v>
      </c>
      <c r="C7" s="33" t="s">
        <v>136</v>
      </c>
      <c r="D7" s="50">
        <v>0.69820000000000004</v>
      </c>
      <c r="E7" s="58">
        <v>-0.8286</v>
      </c>
      <c r="F7" s="71">
        <v>7.2945000000000002</v>
      </c>
      <c r="G7" s="77">
        <f t="shared" si="1"/>
        <v>-5.9216199000000005</v>
      </c>
      <c r="H7" s="32">
        <v>0.6</v>
      </c>
      <c r="I7" s="58">
        <f t="shared" si="0"/>
        <v>-1.5449199000000009</v>
      </c>
    </row>
    <row r="8" spans="1:9" x14ac:dyDescent="0.25">
      <c r="A8" s="32" t="s">
        <v>105</v>
      </c>
      <c r="B8" s="28" t="s">
        <v>103</v>
      </c>
      <c r="C8" s="33" t="s">
        <v>136</v>
      </c>
      <c r="D8" s="50">
        <v>0.72689999999999999</v>
      </c>
      <c r="E8" s="58">
        <v>-0.21249999999999999</v>
      </c>
      <c r="F8" s="71">
        <v>7.2945000000000002</v>
      </c>
      <c r="G8" s="77">
        <f t="shared" si="1"/>
        <v>-5.5148720500000001</v>
      </c>
      <c r="H8" s="32">
        <v>0.6</v>
      </c>
      <c r="I8" s="58">
        <f t="shared" si="0"/>
        <v>-1.1381720500000005</v>
      </c>
    </row>
    <row r="9" spans="1:9" x14ac:dyDescent="0.25">
      <c r="A9" s="32" t="s">
        <v>106</v>
      </c>
      <c r="B9" s="28" t="s">
        <v>103</v>
      </c>
      <c r="C9" s="33" t="s">
        <v>136</v>
      </c>
      <c r="D9" s="50">
        <v>0.76680000000000004</v>
      </c>
      <c r="E9" s="58">
        <v>-0.18429999999999999</v>
      </c>
      <c r="F9" s="71">
        <v>7.2945000000000002</v>
      </c>
      <c r="G9" s="77">
        <f t="shared" si="1"/>
        <v>-5.7777226000000006</v>
      </c>
      <c r="H9" s="32">
        <v>0.6</v>
      </c>
      <c r="I9" s="58">
        <f t="shared" si="0"/>
        <v>-1.401022600000001</v>
      </c>
    </row>
    <row r="10" spans="1:9" x14ac:dyDescent="0.25">
      <c r="A10" s="32" t="s">
        <v>107</v>
      </c>
      <c r="B10" s="28" t="s">
        <v>103</v>
      </c>
      <c r="C10" s="33" t="s">
        <v>136</v>
      </c>
      <c r="D10" s="50">
        <v>0.75449999999999995</v>
      </c>
      <c r="E10" s="58">
        <v>-0.21640000000000001</v>
      </c>
      <c r="F10" s="71">
        <v>7.2945000000000002</v>
      </c>
      <c r="G10" s="77">
        <f t="shared" si="1"/>
        <v>-5.7201002499999998</v>
      </c>
      <c r="H10" s="32">
        <v>0.6</v>
      </c>
      <c r="I10" s="58">
        <f t="shared" si="0"/>
        <v>-1.3434002500000002</v>
      </c>
    </row>
    <row r="11" spans="1:9" x14ac:dyDescent="0.25">
      <c r="A11" s="32" t="s">
        <v>108</v>
      </c>
      <c r="B11" s="28" t="s">
        <v>103</v>
      </c>
      <c r="C11" s="33" t="s">
        <v>136</v>
      </c>
      <c r="D11" s="50">
        <v>0.70860000000000001</v>
      </c>
      <c r="E11" s="58">
        <v>-0.74380000000000002</v>
      </c>
      <c r="F11" s="71">
        <v>7.2945000000000002</v>
      </c>
      <c r="G11" s="77">
        <f t="shared" si="1"/>
        <v>-5.9126827000000004</v>
      </c>
      <c r="H11" s="32">
        <v>0.6</v>
      </c>
      <c r="I11" s="58">
        <f t="shared" si="0"/>
        <v>-1.5359827000000008</v>
      </c>
    </row>
    <row r="12" spans="1:9" x14ac:dyDescent="0.25">
      <c r="A12" s="32" t="s">
        <v>109</v>
      </c>
      <c r="B12" s="28" t="s">
        <v>103</v>
      </c>
      <c r="C12" s="33" t="s">
        <v>136</v>
      </c>
      <c r="D12" s="50">
        <v>0.627</v>
      </c>
      <c r="E12" s="58">
        <v>-1.2367999999999999</v>
      </c>
      <c r="F12" s="71">
        <v>7.2945000000000002</v>
      </c>
      <c r="G12" s="77">
        <f t="shared" si="1"/>
        <v>-5.8104515000000001</v>
      </c>
      <c r="H12" s="32">
        <v>0.6</v>
      </c>
      <c r="I12" s="58">
        <f t="shared" si="0"/>
        <v>-1.4337515000000005</v>
      </c>
    </row>
    <row r="13" spans="1:9" x14ac:dyDescent="0.25">
      <c r="A13" s="32" t="s">
        <v>110</v>
      </c>
      <c r="B13" s="28" t="s">
        <v>103</v>
      </c>
      <c r="C13" s="33" t="s">
        <v>136</v>
      </c>
      <c r="D13" s="50">
        <v>0.5746</v>
      </c>
      <c r="E13" s="58">
        <v>-1.0245</v>
      </c>
      <c r="F13" s="71">
        <v>7.2945000000000002</v>
      </c>
      <c r="G13" s="77">
        <f t="shared" si="1"/>
        <v>-5.2159196999999997</v>
      </c>
      <c r="H13" s="32">
        <v>0.6</v>
      </c>
      <c r="I13" s="58">
        <f t="shared" si="0"/>
        <v>-0.83921970000000012</v>
      </c>
    </row>
    <row r="14" spans="1:9" x14ac:dyDescent="0.25">
      <c r="A14" s="32" t="s">
        <v>40</v>
      </c>
      <c r="B14" s="28" t="s">
        <v>103</v>
      </c>
      <c r="C14" s="33" t="s">
        <v>136</v>
      </c>
      <c r="D14" s="50">
        <v>0.58199999999999996</v>
      </c>
      <c r="E14" s="58">
        <v>-1.9751000000000001</v>
      </c>
      <c r="F14" s="71">
        <v>7.2945000000000002</v>
      </c>
      <c r="G14" s="77">
        <f t="shared" si="1"/>
        <v>-6.2204990000000002</v>
      </c>
      <c r="H14" s="32">
        <v>0.6</v>
      </c>
      <c r="I14" s="58">
        <f t="shared" si="0"/>
        <v>-1.8437990000000006</v>
      </c>
    </row>
    <row r="15" spans="1:9" x14ac:dyDescent="0.25">
      <c r="A15" s="32" t="s">
        <v>43</v>
      </c>
      <c r="B15" s="28" t="s">
        <v>103</v>
      </c>
      <c r="C15" s="33" t="s">
        <v>136</v>
      </c>
      <c r="D15" s="50">
        <v>0.60809999999999997</v>
      </c>
      <c r="E15" s="58">
        <v>-2.5861999999999998</v>
      </c>
      <c r="F15" s="71">
        <v>7.2945000000000002</v>
      </c>
      <c r="G15" s="77">
        <f t="shared" si="1"/>
        <v>-7.0219854499999999</v>
      </c>
      <c r="H15" s="32">
        <v>0.6</v>
      </c>
      <c r="I15" s="58">
        <f t="shared" si="0"/>
        <v>-2.6452854500000003</v>
      </c>
    </row>
    <row r="16" spans="1:9" x14ac:dyDescent="0.25">
      <c r="A16" s="32" t="s">
        <v>111</v>
      </c>
      <c r="B16" s="28" t="s">
        <v>51</v>
      </c>
      <c r="C16" s="33" t="s">
        <v>114</v>
      </c>
      <c r="D16" s="50">
        <v>0.61880000000000002</v>
      </c>
      <c r="E16" s="58">
        <v>-1.3087</v>
      </c>
      <c r="F16" s="71">
        <v>3.6634000000000002</v>
      </c>
      <c r="G16" s="77">
        <f t="shared" si="1"/>
        <v>-3.5756119200000001</v>
      </c>
      <c r="H16" s="32">
        <v>0.6</v>
      </c>
      <c r="I16" s="58">
        <f t="shared" si="0"/>
        <v>-1.3775719199999998</v>
      </c>
    </row>
    <row r="17" spans="1:9" x14ac:dyDescent="0.25">
      <c r="A17" s="32" t="s">
        <v>112</v>
      </c>
      <c r="B17" s="28" t="s">
        <v>51</v>
      </c>
      <c r="C17" s="33" t="s">
        <v>114</v>
      </c>
      <c r="D17" s="50">
        <v>0.5413</v>
      </c>
      <c r="E17" s="58">
        <v>-2.1112000000000002</v>
      </c>
      <c r="F17" s="71">
        <v>3.6634000000000002</v>
      </c>
      <c r="G17" s="77">
        <f t="shared" si="1"/>
        <v>-4.0941984200000006</v>
      </c>
      <c r="H17" s="32">
        <v>0.6</v>
      </c>
      <c r="I17" s="58">
        <f t="shared" si="0"/>
        <v>-1.8961584200000003</v>
      </c>
    </row>
    <row r="18" spans="1:9" x14ac:dyDescent="0.25">
      <c r="A18" s="32" t="s">
        <v>44</v>
      </c>
      <c r="B18" s="28" t="s">
        <v>46</v>
      </c>
      <c r="C18" s="33" t="s">
        <v>114</v>
      </c>
      <c r="D18" s="50">
        <v>0.2979</v>
      </c>
      <c r="E18" s="58">
        <v>-3.8201000000000001</v>
      </c>
      <c r="F18" s="71">
        <v>3.8997000000000002</v>
      </c>
      <c r="G18" s="77">
        <f t="shared" si="1"/>
        <v>-4.9818206299999996</v>
      </c>
      <c r="H18" s="32">
        <v>0.6</v>
      </c>
      <c r="I18" s="58">
        <f t="shared" si="0"/>
        <v>-2.6420006299999996</v>
      </c>
    </row>
    <row r="19" spans="1:9" x14ac:dyDescent="0.25">
      <c r="A19" s="32" t="s">
        <v>48</v>
      </c>
      <c r="B19" s="28" t="s">
        <v>103</v>
      </c>
      <c r="C19" s="33" t="s">
        <v>137</v>
      </c>
      <c r="D19" s="50">
        <v>0.71519999999999995</v>
      </c>
      <c r="E19" s="58">
        <v>-1.4460999999999999</v>
      </c>
      <c r="F19" s="71">
        <v>6.1993999999999998</v>
      </c>
      <c r="G19" s="77">
        <f t="shared" si="1"/>
        <v>-5.8799108799999988</v>
      </c>
      <c r="H19" s="32">
        <v>0.6</v>
      </c>
      <c r="I19" s="58">
        <f t="shared" si="0"/>
        <v>-2.1602708799999992</v>
      </c>
    </row>
    <row r="20" spans="1:9" x14ac:dyDescent="0.25">
      <c r="A20" s="32" t="s">
        <v>49</v>
      </c>
      <c r="B20" s="28" t="s">
        <v>46</v>
      </c>
      <c r="C20" s="33" t="s">
        <v>137</v>
      </c>
      <c r="D20" s="50">
        <v>0.72350000000000003</v>
      </c>
      <c r="E20" s="58">
        <v>-1.9356</v>
      </c>
      <c r="F20" s="71">
        <v>3.8997000000000002</v>
      </c>
      <c r="G20" s="77">
        <f t="shared" si="1"/>
        <v>-4.7570329500000001</v>
      </c>
      <c r="H20" s="32">
        <v>0.6</v>
      </c>
      <c r="I20" s="58">
        <f t="shared" si="0"/>
        <v>-2.4172129500000001</v>
      </c>
    </row>
    <row r="21" spans="1:9" x14ac:dyDescent="0.25">
      <c r="A21" s="32" t="s">
        <v>50</v>
      </c>
      <c r="B21" s="28" t="s">
        <v>51</v>
      </c>
      <c r="C21" s="33" t="s">
        <v>137</v>
      </c>
      <c r="D21" s="50">
        <v>0.83050000000000002</v>
      </c>
      <c r="E21" s="58">
        <v>-1.5333000000000001</v>
      </c>
      <c r="F21" s="71">
        <v>3.6634000000000002</v>
      </c>
      <c r="G21" s="77">
        <f t="shared" si="1"/>
        <v>-4.5757536999999999</v>
      </c>
      <c r="H21" s="32">
        <v>0.6</v>
      </c>
      <c r="I21" s="58">
        <f t="shared" si="0"/>
        <v>-2.3777136999999997</v>
      </c>
    </row>
    <row r="22" spans="1:9" x14ac:dyDescent="0.25">
      <c r="A22" s="32" t="s">
        <v>53</v>
      </c>
      <c r="B22" s="28" t="s">
        <v>103</v>
      </c>
      <c r="C22" s="33" t="s">
        <v>137</v>
      </c>
      <c r="D22" s="50">
        <v>0.49509999999999998</v>
      </c>
      <c r="E22" s="58">
        <v>-2.8555000000000001</v>
      </c>
      <c r="F22" s="71">
        <v>6.1993999999999998</v>
      </c>
      <c r="G22" s="77">
        <f t="shared" si="1"/>
        <v>-5.9248229400000003</v>
      </c>
      <c r="H22" s="32">
        <v>0.6</v>
      </c>
      <c r="I22" s="58">
        <f t="shared" si="0"/>
        <v>-2.2051829400000007</v>
      </c>
    </row>
    <row r="23" spans="1:9" x14ac:dyDescent="0.25">
      <c r="A23" s="32" t="s">
        <v>54</v>
      </c>
      <c r="B23" s="28" t="s">
        <v>51</v>
      </c>
      <c r="C23" s="33" t="s">
        <v>137</v>
      </c>
      <c r="D23" s="50">
        <v>0.84119999999999995</v>
      </c>
      <c r="E23" s="58">
        <v>-0.92110000000000003</v>
      </c>
      <c r="F23" s="71">
        <v>3.6634000000000002</v>
      </c>
      <c r="G23" s="77">
        <f t="shared" si="1"/>
        <v>-4.0027520800000005</v>
      </c>
      <c r="H23" s="32">
        <v>0.6</v>
      </c>
      <c r="I23" s="58">
        <f t="shared" si="0"/>
        <v>-1.8047120800000003</v>
      </c>
    </row>
    <row r="24" spans="1:9" x14ac:dyDescent="0.25">
      <c r="A24" s="32" t="s">
        <v>55</v>
      </c>
      <c r="B24" s="28" t="s">
        <v>51</v>
      </c>
      <c r="C24" s="33" t="s">
        <v>137</v>
      </c>
      <c r="D24" s="50">
        <v>0.66359999999999997</v>
      </c>
      <c r="E24" s="58">
        <v>-2.1095999999999999</v>
      </c>
      <c r="F24" s="71">
        <v>3.6634000000000002</v>
      </c>
      <c r="G24" s="77">
        <f t="shared" si="1"/>
        <v>-4.5406322399999999</v>
      </c>
      <c r="H24" s="32">
        <v>0.6</v>
      </c>
      <c r="I24" s="58">
        <f t="shared" si="0"/>
        <v>-2.3425922399999997</v>
      </c>
    </row>
    <row r="25" spans="1:9" x14ac:dyDescent="0.25">
      <c r="A25" s="32" t="s">
        <v>56</v>
      </c>
      <c r="B25" s="28" t="s">
        <v>51</v>
      </c>
      <c r="C25" s="33" t="s">
        <v>137</v>
      </c>
      <c r="D25" s="50">
        <v>0.76629999999999998</v>
      </c>
      <c r="E25" s="58">
        <v>-2.8540999999999999</v>
      </c>
      <c r="F25" s="71">
        <v>3.6634000000000002</v>
      </c>
      <c r="G25" s="77">
        <f t="shared" si="1"/>
        <v>-5.6613634199999998</v>
      </c>
      <c r="H25" s="32">
        <v>0.6</v>
      </c>
      <c r="I25" s="58">
        <f t="shared" si="0"/>
        <v>-3.4633234199999996</v>
      </c>
    </row>
    <row r="26" spans="1:9" x14ac:dyDescent="0.25">
      <c r="A26" s="32" t="s">
        <v>58</v>
      </c>
      <c r="B26" s="28" t="s">
        <v>46</v>
      </c>
      <c r="C26" s="33" t="s">
        <v>137</v>
      </c>
      <c r="D26" s="50">
        <v>0.62649999999999995</v>
      </c>
      <c r="E26" s="58">
        <v>-2.7128000000000001</v>
      </c>
      <c r="F26" s="71">
        <v>3.8997000000000002</v>
      </c>
      <c r="G26" s="77">
        <f t="shared" si="1"/>
        <v>-5.1559620499999994</v>
      </c>
      <c r="H26" s="32">
        <v>0.6</v>
      </c>
      <c r="I26" s="58">
        <f t="shared" si="0"/>
        <v>-2.8161420499999994</v>
      </c>
    </row>
    <row r="27" spans="1:9" x14ac:dyDescent="0.25">
      <c r="A27" s="32" t="s">
        <v>59</v>
      </c>
      <c r="B27" s="28" t="s">
        <v>46</v>
      </c>
      <c r="C27" s="33" t="s">
        <v>137</v>
      </c>
      <c r="D27" s="50">
        <v>0.63570000000000004</v>
      </c>
      <c r="E27" s="58">
        <v>-2.9466999999999999</v>
      </c>
      <c r="F27" s="71">
        <v>3.8997000000000002</v>
      </c>
      <c r="G27" s="77">
        <f t="shared" si="1"/>
        <v>-5.4257392900000001</v>
      </c>
      <c r="H27" s="32">
        <v>0.6</v>
      </c>
      <c r="I27" s="58">
        <f t="shared" si="0"/>
        <v>-3.0859192900000001</v>
      </c>
    </row>
    <row r="28" spans="1:9" x14ac:dyDescent="0.25">
      <c r="A28" s="32" t="s">
        <v>60</v>
      </c>
      <c r="B28" s="28" t="s">
        <v>51</v>
      </c>
      <c r="C28" s="33" t="s">
        <v>137</v>
      </c>
      <c r="D28" s="50">
        <v>0.55230000000000001</v>
      </c>
      <c r="E28" s="58">
        <v>-3.0396000000000001</v>
      </c>
      <c r="F28" s="71">
        <v>3.6634000000000002</v>
      </c>
      <c r="G28" s="77">
        <f t="shared" si="1"/>
        <v>-5.0628958199999996</v>
      </c>
      <c r="H28" s="32">
        <v>0.6</v>
      </c>
      <c r="I28" s="58">
        <f t="shared" si="0"/>
        <v>-2.8648558199999994</v>
      </c>
    </row>
    <row r="29" spans="1:9" x14ac:dyDescent="0.25">
      <c r="A29" s="32" t="s">
        <v>61</v>
      </c>
      <c r="B29" s="28" t="s">
        <v>51</v>
      </c>
      <c r="C29" s="33" t="s">
        <v>137</v>
      </c>
      <c r="D29" s="50">
        <v>0.52539999999999998</v>
      </c>
      <c r="E29" s="58">
        <v>-2.8691</v>
      </c>
      <c r="F29" s="71">
        <v>3.6634000000000002</v>
      </c>
      <c r="G29" s="77">
        <f t="shared" si="1"/>
        <v>-4.7938503600000004</v>
      </c>
      <c r="H29" s="32">
        <v>0.6</v>
      </c>
      <c r="I29" s="58">
        <f t="shared" si="0"/>
        <v>-2.5958103600000002</v>
      </c>
    </row>
    <row r="30" spans="1:9" x14ac:dyDescent="0.25">
      <c r="A30" s="32" t="s">
        <v>62</v>
      </c>
      <c r="B30" s="28" t="s">
        <v>51</v>
      </c>
      <c r="C30" s="33" t="s">
        <v>137</v>
      </c>
      <c r="D30" s="50">
        <v>0.73219999999999996</v>
      </c>
      <c r="E30" s="58">
        <v>-2.1244000000000001</v>
      </c>
      <c r="F30" s="71">
        <v>3.6634000000000002</v>
      </c>
      <c r="G30" s="77">
        <f t="shared" si="1"/>
        <v>-4.8067414799999995</v>
      </c>
      <c r="H30" s="32">
        <v>0.6</v>
      </c>
      <c r="I30" s="58">
        <f t="shared" si="0"/>
        <v>-2.6087014799999992</v>
      </c>
    </row>
    <row r="31" spans="1:9" x14ac:dyDescent="0.25">
      <c r="A31" s="32" t="s">
        <v>63</v>
      </c>
      <c r="B31" s="28" t="s">
        <v>51</v>
      </c>
      <c r="C31" s="33" t="s">
        <v>138</v>
      </c>
      <c r="D31" s="50">
        <v>0.6391</v>
      </c>
      <c r="E31" s="58">
        <v>-3.3371</v>
      </c>
      <c r="F31" s="71">
        <v>3.6634000000000002</v>
      </c>
      <c r="G31" s="77">
        <f t="shared" si="1"/>
        <v>-5.67837894</v>
      </c>
      <c r="H31" s="32">
        <v>0.6</v>
      </c>
      <c r="I31" s="58">
        <f t="shared" si="0"/>
        <v>-3.4803389399999998</v>
      </c>
    </row>
    <row r="32" spans="1:9" x14ac:dyDescent="0.25">
      <c r="A32" s="32" t="s">
        <v>64</v>
      </c>
      <c r="B32" s="28" t="s">
        <v>46</v>
      </c>
      <c r="C32" s="33" t="s">
        <v>138</v>
      </c>
      <c r="D32" s="50">
        <v>0.59750000000000003</v>
      </c>
      <c r="E32" s="58">
        <v>-2.4279000000000002</v>
      </c>
      <c r="F32" s="71">
        <v>3.8997000000000002</v>
      </c>
      <c r="G32" s="77">
        <f t="shared" si="1"/>
        <v>-4.7579707500000001</v>
      </c>
      <c r="H32" s="32">
        <v>0.6</v>
      </c>
      <c r="I32" s="58">
        <f t="shared" si="0"/>
        <v>-2.4181507500000001</v>
      </c>
    </row>
    <row r="33" spans="1:9" ht="15.75" thickBot="1" x14ac:dyDescent="0.3">
      <c r="A33" s="34" t="s">
        <v>65</v>
      </c>
      <c r="B33" s="35" t="s">
        <v>46</v>
      </c>
      <c r="C33" s="36" t="s">
        <v>138</v>
      </c>
      <c r="D33" s="62">
        <v>0.57499999999999996</v>
      </c>
      <c r="E33" s="60">
        <v>-3.3370000000000002</v>
      </c>
      <c r="F33" s="72">
        <v>3.8997000000000002</v>
      </c>
      <c r="G33" s="78">
        <f t="shared" si="1"/>
        <v>-5.5793274999999998</v>
      </c>
      <c r="H33" s="34">
        <v>0.6</v>
      </c>
      <c r="I33" s="60">
        <f t="shared" si="0"/>
        <v>-3.2395074999999998</v>
      </c>
    </row>
  </sheetData>
  <mergeCells count="2">
    <mergeCell ref="F1:G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Clays</vt:lpstr>
      <vt:lpstr>Source rocks</vt:lpstr>
      <vt:lpstr>Mixing model calculations</vt:lpstr>
      <vt:lpstr>Eqns- D7Li vs f_shale</vt:lpstr>
      <vt:lpstr>Detrended D7Li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Ramos</dc:creator>
  <cp:lastModifiedBy>Evan Ramos</cp:lastModifiedBy>
  <dcterms:created xsi:type="dcterms:W3CDTF">2021-01-25T18:44:28Z</dcterms:created>
  <dcterms:modified xsi:type="dcterms:W3CDTF">2021-10-04T21:40:50Z</dcterms:modified>
</cp:coreProperties>
</file>