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wise_Comparison" sheetId="1" r:id="rId4"/>
    <sheet state="visible" name="Rating_Concepts" sheetId="2" r:id="rId5"/>
    <sheet state="visible" name="PARTS_LIST" sheetId="3" r:id="rId6"/>
  </sheets>
  <definedNames/>
  <calcPr/>
</workbook>
</file>

<file path=xl/sharedStrings.xml><?xml version="1.0" encoding="utf-8"?>
<sst xmlns="http://schemas.openxmlformats.org/spreadsheetml/2006/main" count="92" uniqueCount="72">
  <si>
    <t>Goal</t>
  </si>
  <si>
    <t>Cost</t>
  </si>
  <si>
    <t>DFM (Manufacturability)</t>
  </si>
  <si>
    <t>Ergonomics</t>
  </si>
  <si>
    <t>Response Time</t>
  </si>
  <si>
    <t>Durability</t>
  </si>
  <si>
    <t>Score</t>
  </si>
  <si>
    <t>% Importance</t>
  </si>
  <si>
    <t>Name: Edgar Tejada</t>
  </si>
  <si>
    <t>Project: Egonomic Fight Stick</t>
  </si>
  <si>
    <t>Reversible Basic Foam Stick, Box Base</t>
  </si>
  <si>
    <t>Rating (1 to 10)</t>
  </si>
  <si>
    <t>Foam, Gripped Flightstick with buttons fit to the grip</t>
  </si>
  <si>
    <t>Glove Keyboard</t>
  </si>
  <si>
    <t>Winner:</t>
  </si>
  <si>
    <t>The most basic design, the RBFSBB edged out over the design 'inspired' by NASA. It also edges out because I already have the materials on hand to make the entire design.</t>
  </si>
  <si>
    <t>ITEM</t>
  </si>
  <si>
    <t>QTY</t>
  </si>
  <si>
    <t>PART NUMBER</t>
  </si>
  <si>
    <t>TITLE</t>
  </si>
  <si>
    <t>MATERIAL</t>
  </si>
  <si>
    <t>MASS</t>
  </si>
  <si>
    <t>ESTIMATED COST</t>
  </si>
  <si>
    <t>BP-01</t>
  </si>
  <si>
    <t>Base Plate</t>
  </si>
  <si>
    <t>Wood (Cherry)</t>
  </si>
  <si>
    <t>0.081 kg</t>
  </si>
  <si>
    <t>VP-01</t>
  </si>
  <si>
    <t>Vertical Plate</t>
  </si>
  <si>
    <t>0.029 kg</t>
  </si>
  <si>
    <t>HP-01</t>
  </si>
  <si>
    <t>Horizontal Plate</t>
  </si>
  <si>
    <t>0.053 kg</t>
  </si>
  <si>
    <t>C-M3-M</t>
  </si>
  <si>
    <t>Corner M3 Mount</t>
  </si>
  <si>
    <t>ABS Plastic</t>
  </si>
  <si>
    <t>0.002 kg</t>
  </si>
  <si>
    <t>AS 1420 - 1973 - M3 x 6</t>
  </si>
  <si>
    <t>M3 Screw (Short)</t>
  </si>
  <si>
    <t>Steel, Mild</t>
  </si>
  <si>
    <t>0.001 kg</t>
  </si>
  <si>
    <t>TP-01</t>
  </si>
  <si>
    <t>Top Plate</t>
  </si>
  <si>
    <t>Polycarbonate, Clear</t>
  </si>
  <si>
    <t>0.133 kg</t>
  </si>
  <si>
    <t>Pushbutton - BG</t>
  </si>
  <si>
    <t>Arcade Buttons</t>
  </si>
  <si>
    <t>0.024 kg</t>
  </si>
  <si>
    <t>Zippy JLF-TP-8YT</t>
  </si>
  <si>
    <t>Zippy Joystick (Short Actuator)</t>
  </si>
  <si>
    <t>0.142 kg</t>
  </si>
  <si>
    <t>MM-v12</t>
  </si>
  <si>
    <t>Makey Makey V1.2</t>
  </si>
  <si>
    <t>Phenolic Resin</t>
  </si>
  <si>
    <t>0.048 kg</t>
  </si>
  <si>
    <t>AS 1420 - 1973 - M3 x 10</t>
  </si>
  <si>
    <t>M3 Screw (Long)</t>
  </si>
  <si>
    <t>BS 4183 - M3</t>
  </si>
  <si>
    <t>M3 Nut</t>
  </si>
  <si>
    <t>0.000 kg</t>
  </si>
  <si>
    <t>FSG01</t>
  </si>
  <si>
    <t>Ergonomic Pencil Grip</t>
  </si>
  <si>
    <t>Rubber</t>
  </si>
  <si>
    <t>SW-S01</t>
  </si>
  <si>
    <t>Silicone Wrist Support</t>
  </si>
  <si>
    <t>Rubber, Silicone</t>
  </si>
  <si>
    <t>0.082 kg</t>
  </si>
  <si>
    <t>ISO 7093 - 3 - 140 HV</t>
  </si>
  <si>
    <t>Oversized M3 Washer</t>
  </si>
  <si>
    <t>Stainless Steel</t>
  </si>
  <si>
    <t>TOTAL</t>
  </si>
  <si>
    <t>0.952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</si>
</sst>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color theme="1"/>
      <name val="Serif"/>
    </font>
    <font>
      <b/>
      <color theme="1"/>
      <name val="Arial"/>
    </font>
    <font>
      <color theme="1"/>
      <name val="Arial"/>
    </font>
    <font>
      <color theme="1"/>
      <name val="Serif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3" fontId="1" numFmtId="0" xfId="0" applyFill="1" applyFont="1"/>
    <xf borderId="0" fillId="2" fontId="1" numFmtId="0" xfId="0" applyFont="1"/>
    <xf borderId="0" fillId="0" fontId="1" numFmtId="0" xfId="0" applyFont="1"/>
    <xf borderId="0" fillId="0" fontId="1" numFmtId="10" xfId="0" applyFont="1" applyNumberFormat="1"/>
    <xf borderId="0" fillId="0" fontId="3" numFmtId="0" xfId="0" applyAlignment="1" applyFont="1">
      <alignment readingOrder="0"/>
    </xf>
    <xf borderId="0" fillId="0" fontId="1" numFmtId="2" xfId="0" applyFont="1" applyNumberFormat="1"/>
    <xf borderId="0" fillId="0" fontId="4" numFmtId="2" xfId="0" applyFont="1" applyNumberForma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3" max="3" width="19.0"/>
    <col customWidth="1" min="7" max="7" width="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 t="s">
        <v>6</v>
      </c>
      <c r="I1" s="2" t="s">
        <v>7</v>
      </c>
    </row>
    <row r="2">
      <c r="A2" s="2" t="s">
        <v>1</v>
      </c>
      <c r="B2" s="4"/>
      <c r="C2" s="1">
        <v>0.0</v>
      </c>
      <c r="D2" s="1">
        <v>1.0</v>
      </c>
      <c r="E2" s="1">
        <v>0.0</v>
      </c>
      <c r="F2" s="1">
        <v>0.0</v>
      </c>
      <c r="G2" s="5"/>
      <c r="H2" s="6">
        <f t="shared" ref="H2:H6" si="1">sum(B2:F2)</f>
        <v>1</v>
      </c>
      <c r="I2" s="7">
        <f t="shared" ref="I2:I6" si="2">H2/sum(H:H)</f>
        <v>0.1</v>
      </c>
    </row>
    <row r="3">
      <c r="A3" s="2" t="s">
        <v>2</v>
      </c>
      <c r="B3" s="1">
        <v>1.0</v>
      </c>
      <c r="C3" s="4"/>
      <c r="D3" s="1">
        <v>0.0</v>
      </c>
      <c r="E3" s="1">
        <v>0.0</v>
      </c>
      <c r="F3" s="1">
        <v>1.0</v>
      </c>
      <c r="G3" s="5"/>
      <c r="H3" s="6">
        <f t="shared" si="1"/>
        <v>2</v>
      </c>
      <c r="I3" s="7">
        <f t="shared" si="2"/>
        <v>0.2</v>
      </c>
    </row>
    <row r="4">
      <c r="A4" s="2" t="s">
        <v>3</v>
      </c>
      <c r="B4" s="1">
        <v>0.0</v>
      </c>
      <c r="C4" s="1">
        <v>1.0</v>
      </c>
      <c r="D4" s="4"/>
      <c r="E4" s="1">
        <v>1.0</v>
      </c>
      <c r="F4" s="1">
        <v>1.0</v>
      </c>
      <c r="G4" s="5"/>
      <c r="H4" s="6">
        <f t="shared" si="1"/>
        <v>3</v>
      </c>
      <c r="I4" s="7">
        <f t="shared" si="2"/>
        <v>0.3</v>
      </c>
    </row>
    <row r="5">
      <c r="A5" s="2" t="s">
        <v>4</v>
      </c>
      <c r="B5" s="1">
        <v>1.0</v>
      </c>
      <c r="C5" s="1">
        <v>1.0</v>
      </c>
      <c r="D5" s="1">
        <v>0.0</v>
      </c>
      <c r="E5" s="4"/>
      <c r="F5" s="1">
        <v>1.0</v>
      </c>
      <c r="G5" s="5"/>
      <c r="H5" s="6">
        <f t="shared" si="1"/>
        <v>3</v>
      </c>
      <c r="I5" s="7">
        <f t="shared" si="2"/>
        <v>0.3</v>
      </c>
    </row>
    <row r="6">
      <c r="A6" s="2" t="s">
        <v>5</v>
      </c>
      <c r="B6" s="1">
        <v>1.0</v>
      </c>
      <c r="C6" s="1">
        <v>0.0</v>
      </c>
      <c r="D6" s="1">
        <v>0.0</v>
      </c>
      <c r="E6" s="1">
        <v>0.0</v>
      </c>
      <c r="F6" s="4"/>
      <c r="G6" s="4"/>
      <c r="H6" s="6">
        <f t="shared" si="1"/>
        <v>1</v>
      </c>
      <c r="I6" s="7">
        <f t="shared" si="2"/>
        <v>0.1</v>
      </c>
    </row>
    <row r="10">
      <c r="A10" s="6" t="str">
        <f>I1</f>
        <v>% Importance</v>
      </c>
      <c r="B10" s="7">
        <f>I2</f>
        <v>0.1</v>
      </c>
      <c r="C10" s="7">
        <f>I3</f>
        <v>0.2</v>
      </c>
      <c r="D10" s="7">
        <f>I4</f>
        <v>0.3</v>
      </c>
      <c r="E10" s="7">
        <f>I5</f>
        <v>0.3</v>
      </c>
      <c r="F10" s="7">
        <f>I6</f>
        <v>0.1</v>
      </c>
    </row>
    <row r="12">
      <c r="A12" s="1" t="s">
        <v>8</v>
      </c>
    </row>
    <row r="13">
      <c r="A13" s="1" t="s">
        <v>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16.75"/>
    <col customWidth="1" min="3" max="3" width="9.88"/>
    <col customWidth="1" min="4" max="4" width="19.13"/>
    <col customWidth="1" min="8" max="8" width="4.38"/>
  </cols>
  <sheetData>
    <row r="1">
      <c r="A1" s="1" t="s">
        <v>0</v>
      </c>
      <c r="C1" s="2" t="str">
        <f>Pairwise_Comparison!B1</f>
        <v>Cost</v>
      </c>
      <c r="D1" s="2" t="str">
        <f>Pairwise_Comparison!C1</f>
        <v>DFM (Manufacturability)</v>
      </c>
      <c r="E1" s="2" t="str">
        <f>Pairwise_Comparison!D1</f>
        <v>Ergonomics</v>
      </c>
      <c r="F1" s="2" t="str">
        <f>Pairwise_Comparison!E1</f>
        <v>Response Time</v>
      </c>
      <c r="G1" s="2" t="str">
        <f>Pairwise_Comparison!F1</f>
        <v>Durability</v>
      </c>
      <c r="H1" s="4"/>
      <c r="I1" s="2" t="s">
        <v>6</v>
      </c>
    </row>
    <row r="2">
      <c r="A2" s="1" t="s">
        <v>7</v>
      </c>
      <c r="H2" s="4"/>
    </row>
    <row r="3">
      <c r="A3" s="8" t="s">
        <v>10</v>
      </c>
      <c r="B3" s="1" t="s">
        <v>11</v>
      </c>
      <c r="C3" s="1">
        <v>9.0</v>
      </c>
      <c r="D3" s="1">
        <v>9.0</v>
      </c>
      <c r="E3" s="1">
        <v>7.0</v>
      </c>
      <c r="F3" s="1">
        <v>8.0</v>
      </c>
      <c r="G3" s="1">
        <v>7.0</v>
      </c>
      <c r="H3" s="4"/>
    </row>
    <row r="4">
      <c r="B4" s="1" t="s">
        <v>6</v>
      </c>
      <c r="C4" s="9">
        <f>Pairwise_Comparison!B10*C3</f>
        <v>0.9</v>
      </c>
      <c r="D4" s="9">
        <f>Pairwise_Comparison!C10*D3</f>
        <v>1.8</v>
      </c>
      <c r="E4" s="9">
        <f>Pairwise_Comparison!D10*E3</f>
        <v>2.1</v>
      </c>
      <c r="F4" s="9">
        <f>Pairwise_Comparison!E10*F3</f>
        <v>2.4</v>
      </c>
      <c r="G4" s="9">
        <f>Pairwise_Comparison!F10*G3</f>
        <v>0.7</v>
      </c>
      <c r="H4" s="4"/>
      <c r="I4" s="10">
        <f>sum(C4:G4)</f>
        <v>7.9</v>
      </c>
    </row>
    <row r="5">
      <c r="A5" s="2" t="s">
        <v>12</v>
      </c>
      <c r="H5" s="4"/>
    </row>
    <row r="6">
      <c r="B6" s="1" t="s">
        <v>11</v>
      </c>
      <c r="C6" s="1">
        <v>6.0</v>
      </c>
      <c r="D6" s="1">
        <v>7.0</v>
      </c>
      <c r="E6" s="1">
        <v>9.0</v>
      </c>
      <c r="F6" s="1">
        <v>8.0</v>
      </c>
      <c r="G6" s="1">
        <v>6.0</v>
      </c>
      <c r="H6" s="4"/>
    </row>
    <row r="7">
      <c r="B7" s="1" t="s">
        <v>6</v>
      </c>
      <c r="C7" s="9">
        <f>Pairwise_Comparison!B10*C6</f>
        <v>0.6</v>
      </c>
      <c r="D7" s="9">
        <f>Pairwise_Comparison!C10*D6</f>
        <v>1.4</v>
      </c>
      <c r="E7" s="9">
        <f>Pairwise_Comparison!D10*E6</f>
        <v>2.7</v>
      </c>
      <c r="F7" s="9">
        <f>Pairwise_Comparison!E10*F6</f>
        <v>2.4</v>
      </c>
      <c r="G7" s="9">
        <f>Pairwise_Comparison!F10*G6</f>
        <v>0.6</v>
      </c>
      <c r="H7" s="4"/>
      <c r="I7" s="9">
        <f>sum(C7:G7)</f>
        <v>7.7</v>
      </c>
    </row>
    <row r="8">
      <c r="A8" s="2" t="s">
        <v>13</v>
      </c>
      <c r="H8" s="4"/>
    </row>
    <row r="9">
      <c r="B9" s="1" t="s">
        <v>11</v>
      </c>
      <c r="C9" s="1">
        <v>2.0</v>
      </c>
      <c r="D9" s="1">
        <v>3.0</v>
      </c>
      <c r="E9" s="1">
        <v>10.0</v>
      </c>
      <c r="F9" s="1">
        <v>5.0</v>
      </c>
      <c r="G9" s="1">
        <v>3.0</v>
      </c>
      <c r="H9" s="4"/>
    </row>
    <row r="10">
      <c r="B10" s="1" t="s">
        <v>6</v>
      </c>
      <c r="C10" s="9">
        <f>Pairwise_Comparison!B10*C9</f>
        <v>0.2</v>
      </c>
      <c r="D10" s="9">
        <f>Pairwise_Comparison!C10*D9</f>
        <v>0.6</v>
      </c>
      <c r="E10" s="9">
        <f>Pairwise_Comparison!D10*E9</f>
        <v>3</v>
      </c>
      <c r="F10" s="9">
        <f>Pairwise_Comparison!E10*F9</f>
        <v>1.5</v>
      </c>
      <c r="G10" s="9">
        <f>Pairwise_Comparison!F10*G9</f>
        <v>0.3</v>
      </c>
      <c r="H10" s="4"/>
      <c r="I10" s="9">
        <f>sum(C10:G10)</f>
        <v>5.6</v>
      </c>
    </row>
    <row r="11">
      <c r="A11" s="1" t="s">
        <v>14</v>
      </c>
    </row>
    <row r="12">
      <c r="A12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3" t="s">
        <v>22</v>
      </c>
    </row>
    <row r="2">
      <c r="A2" s="14">
        <v>1.0</v>
      </c>
      <c r="B2" s="14">
        <v>1.0</v>
      </c>
      <c r="C2" s="15" t="s">
        <v>23</v>
      </c>
      <c r="D2" s="15" t="s">
        <v>24</v>
      </c>
      <c r="E2" s="15" t="s">
        <v>25</v>
      </c>
      <c r="F2" s="15" t="s">
        <v>26</v>
      </c>
      <c r="G2" s="16">
        <v>1.47</v>
      </c>
    </row>
    <row r="3">
      <c r="A3" s="14">
        <v>2.0</v>
      </c>
      <c r="B3" s="14">
        <v>2.0</v>
      </c>
      <c r="C3" s="15" t="s">
        <v>27</v>
      </c>
      <c r="D3" s="15" t="s">
        <v>28</v>
      </c>
      <c r="E3" s="15" t="s">
        <v>25</v>
      </c>
      <c r="F3" s="15" t="s">
        <v>29</v>
      </c>
      <c r="G3" s="16">
        <v>0.51</v>
      </c>
    </row>
    <row r="4">
      <c r="A4" s="14">
        <v>3.0</v>
      </c>
      <c r="B4" s="14">
        <v>2.0</v>
      </c>
      <c r="C4" s="15" t="s">
        <v>30</v>
      </c>
      <c r="D4" s="15" t="s">
        <v>31</v>
      </c>
      <c r="E4" s="15" t="s">
        <v>25</v>
      </c>
      <c r="F4" s="15" t="s">
        <v>32</v>
      </c>
      <c r="G4" s="16">
        <v>0.94</v>
      </c>
    </row>
    <row r="5">
      <c r="A5" s="14">
        <v>4.0</v>
      </c>
      <c r="B5" s="14">
        <v>8.0</v>
      </c>
      <c r="C5" s="15" t="s">
        <v>33</v>
      </c>
      <c r="D5" s="15" t="s">
        <v>34</v>
      </c>
      <c r="E5" s="15" t="s">
        <v>35</v>
      </c>
      <c r="F5" s="15" t="s">
        <v>36</v>
      </c>
      <c r="G5" s="16">
        <v>0.05</v>
      </c>
    </row>
    <row r="6">
      <c r="A6" s="14">
        <v>5.0</v>
      </c>
      <c r="B6" s="14">
        <v>28.0</v>
      </c>
      <c r="C6" s="15" t="s">
        <v>37</v>
      </c>
      <c r="D6" s="15" t="s">
        <v>38</v>
      </c>
      <c r="E6" s="15" t="s">
        <v>39</v>
      </c>
      <c r="F6" s="15" t="s">
        <v>40</v>
      </c>
      <c r="G6" s="16">
        <v>0.1</v>
      </c>
    </row>
    <row r="7">
      <c r="A7" s="14">
        <v>6.0</v>
      </c>
      <c r="B7" s="14">
        <v>1.0</v>
      </c>
      <c r="C7" s="15" t="s">
        <v>41</v>
      </c>
      <c r="D7" s="15" t="s">
        <v>42</v>
      </c>
      <c r="E7" s="15" t="s">
        <v>43</v>
      </c>
      <c r="F7" s="15" t="s">
        <v>44</v>
      </c>
      <c r="G7" s="16">
        <v>3.33</v>
      </c>
    </row>
    <row r="8">
      <c r="A8" s="14">
        <v>7.0</v>
      </c>
      <c r="B8" s="14">
        <v>6.0</v>
      </c>
      <c r="C8" s="15" t="s">
        <v>45</v>
      </c>
      <c r="D8" s="15" t="s">
        <v>46</v>
      </c>
      <c r="E8" s="15"/>
      <c r="F8" s="15" t="s">
        <v>47</v>
      </c>
      <c r="G8" s="16">
        <v>2.48</v>
      </c>
    </row>
    <row r="9">
      <c r="A9" s="14">
        <v>8.0</v>
      </c>
      <c r="B9" s="14">
        <v>1.0</v>
      </c>
      <c r="C9" s="15" t="s">
        <v>48</v>
      </c>
      <c r="D9" s="17" t="s">
        <v>49</v>
      </c>
      <c r="E9" s="15"/>
      <c r="F9" s="15" t="s">
        <v>50</v>
      </c>
      <c r="G9" s="16">
        <v>18.28</v>
      </c>
    </row>
    <row r="10">
      <c r="A10" s="14">
        <v>9.0</v>
      </c>
      <c r="B10" s="14">
        <v>1.0</v>
      </c>
      <c r="C10" s="15" t="s">
        <v>51</v>
      </c>
      <c r="D10" s="15" t="s">
        <v>52</v>
      </c>
      <c r="E10" s="15" t="s">
        <v>53</v>
      </c>
      <c r="F10" s="15" t="s">
        <v>54</v>
      </c>
      <c r="G10" s="16">
        <v>49.95</v>
      </c>
    </row>
    <row r="11">
      <c r="A11" s="14">
        <v>10.0</v>
      </c>
      <c r="B11" s="14">
        <v>3.0</v>
      </c>
      <c r="C11" s="15" t="s">
        <v>55</v>
      </c>
      <c r="D11" s="15" t="s">
        <v>56</v>
      </c>
      <c r="E11" s="15" t="s">
        <v>39</v>
      </c>
      <c r="F11" s="15" t="s">
        <v>40</v>
      </c>
      <c r="G11" s="16">
        <v>0.1</v>
      </c>
    </row>
    <row r="12">
      <c r="A12" s="14">
        <v>11.0</v>
      </c>
      <c r="B12" s="14">
        <v>7.0</v>
      </c>
      <c r="C12" s="15" t="s">
        <v>57</v>
      </c>
      <c r="D12" s="15" t="s">
        <v>58</v>
      </c>
      <c r="E12" s="15" t="s">
        <v>39</v>
      </c>
      <c r="F12" s="15" t="s">
        <v>59</v>
      </c>
      <c r="G12" s="16">
        <v>0.07</v>
      </c>
    </row>
    <row r="13">
      <c r="A13" s="14">
        <v>12.0</v>
      </c>
      <c r="B13" s="14">
        <v>1.0</v>
      </c>
      <c r="C13" s="15" t="s">
        <v>60</v>
      </c>
      <c r="D13" s="15" t="s">
        <v>61</v>
      </c>
      <c r="E13" s="15" t="s">
        <v>62</v>
      </c>
      <c r="F13" s="15" t="s">
        <v>29</v>
      </c>
      <c r="G13" s="16">
        <v>0.81</v>
      </c>
    </row>
    <row r="14">
      <c r="A14" s="14">
        <v>13.0</v>
      </c>
      <c r="B14" s="14">
        <v>2.0</v>
      </c>
      <c r="C14" s="15" t="s">
        <v>63</v>
      </c>
      <c r="D14" s="15" t="s">
        <v>64</v>
      </c>
      <c r="E14" s="15" t="s">
        <v>65</v>
      </c>
      <c r="F14" s="15" t="s">
        <v>66</v>
      </c>
      <c r="G14" s="16">
        <v>7.99</v>
      </c>
    </row>
    <row r="15">
      <c r="A15" s="14">
        <v>14.0</v>
      </c>
      <c r="B15" s="14">
        <v>4.0</v>
      </c>
      <c r="C15" s="15" t="s">
        <v>67</v>
      </c>
      <c r="D15" s="15" t="s">
        <v>68</v>
      </c>
      <c r="E15" s="15" t="s">
        <v>69</v>
      </c>
      <c r="F15" s="15" t="s">
        <v>59</v>
      </c>
      <c r="G15" s="16">
        <v>0.07</v>
      </c>
    </row>
    <row r="19">
      <c r="E19" s="18" t="s">
        <v>70</v>
      </c>
      <c r="F19" s="19" t="s">
        <v>71</v>
      </c>
      <c r="G19" s="20">
        <f>SUMPRODUCT(G2:G18,B2:B18)</f>
        <v>111.87</v>
      </c>
    </row>
  </sheetData>
  <drawing r:id="rId1"/>
</worksheet>
</file>