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wda\Google Drive\01-ejw-data-github\Public\Algorithms\algo-linear-programming\excel\"/>
    </mc:Choice>
  </mc:AlternateContent>
  <xr:revisionPtr revIDLastSave="0" documentId="13_ncr:1_{FA8546A7-69CB-48B5-A6C7-54B2BF9FD858}" xr6:coauthVersionLast="47" xr6:coauthVersionMax="47" xr10:uidLastSave="{00000000-0000-0000-0000-000000000000}"/>
  <bookViews>
    <workbookView xWindow="28680" yWindow="-120" windowWidth="29040" windowHeight="15720" xr2:uid="{84C6757A-CA43-6146-8184-B981D3687BB0}"/>
  </bookViews>
  <sheets>
    <sheet name="scheduling" sheetId="1" r:id="rId1"/>
    <sheet name="scheduling2" sheetId="2" r:id="rId2"/>
  </sheets>
  <definedNames>
    <definedName name="solver_adj" localSheetId="0" hidden="1">scheduling!$B$5:$C$16,scheduling!$H$5:$H$16</definedName>
    <definedName name="solver_adj" localSheetId="1" hidden="1">scheduling2!$B$5:$C$16,scheduling2!$H$5:$H$16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scheduling!$B$5:$B$16</definedName>
    <definedName name="solver_lhs1" localSheetId="1" hidden="1">scheduling2!$B$5:$B$16</definedName>
    <definedName name="solver_lhs2" localSheetId="0" hidden="1">scheduling!$H$5:$H$16</definedName>
    <definedName name="solver_lhs2" localSheetId="1" hidden="1">scheduling2!$H$5:$H$16</definedName>
    <definedName name="solver_lhs3" localSheetId="0" hidden="1">scheduling!$J$5:$J$16</definedName>
    <definedName name="solver_lhs3" localSheetId="1" hidden="1">scheduling2!$J$5:$J$16</definedName>
    <definedName name="solver_lhs4" localSheetId="0" hidden="1">scheduling!$K$5:$K$16</definedName>
    <definedName name="solver_lhs4" localSheetId="1" hidden="1">scheduling2!$K$5:$K$16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scheduling!$B$18</definedName>
    <definedName name="solver_opt" localSheetId="1" hidden="1">scheduling2!$B$18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5</definedName>
    <definedName name="solver_rel2" localSheetId="1" hidden="1">5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hs1" localSheetId="0" hidden="1">scheduling!$I$5:$I$16</definedName>
    <definedName name="solver_rhs1" localSheetId="1" hidden="1">scheduling2!$I$5:$I$16</definedName>
    <definedName name="solver_rhs2" localSheetId="0" hidden="1">"binary"</definedName>
    <definedName name="solver_rhs2" localSheetId="1" hidden="1">"binary"</definedName>
    <definedName name="solver_rhs3" localSheetId="0" hidden="1">0</definedName>
    <definedName name="solver_rhs3" localSheetId="1" hidden="1">0</definedName>
    <definedName name="solver_rhs4" localSheetId="0" hidden="1">scheduling!$D$5:$D$16</definedName>
    <definedName name="solver_rhs4" localSheetId="1" hidden="1">scheduling2!$D$5:$D$16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5" i="1"/>
  <c r="J5" i="1"/>
  <c r="K6" i="1" l="1"/>
  <c r="K7" i="1"/>
  <c r="K8" i="1"/>
  <c r="K9" i="1"/>
  <c r="K10" i="1"/>
  <c r="K11" i="1"/>
  <c r="K12" i="1"/>
  <c r="K13" i="1"/>
  <c r="K14" i="1"/>
  <c r="K15" i="1"/>
  <c r="K16" i="1"/>
  <c r="J6" i="1"/>
  <c r="J7" i="1"/>
  <c r="J8" i="1"/>
  <c r="J9" i="1"/>
  <c r="J10" i="1"/>
  <c r="J11" i="1"/>
  <c r="J12" i="1"/>
  <c r="J13" i="1"/>
  <c r="J14" i="1"/>
  <c r="J15" i="1"/>
  <c r="J16" i="1"/>
  <c r="B18" i="1"/>
</calcChain>
</file>

<file path=xl/sharedStrings.xml><?xml version="1.0" encoding="utf-8"?>
<sst xmlns="http://schemas.openxmlformats.org/spreadsheetml/2006/main" count="78" uniqueCount="39">
  <si>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</si>
  <si>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</si>
  <si>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</si>
  <si>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</si>
  <si>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</si>
  <si>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</si>
  <si>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</si>
  <si>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</si>
  <si>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</si>
  <si>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</si>
  <si>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</si>
  <si>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</si>
  <si>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Period</t>
  </si>
  <si>
    <t>Inventory</t>
  </si>
  <si>
    <t>Period 0</t>
  </si>
  <si>
    <t>Inventory 
Constraint</t>
  </si>
  <si>
    <t>Fixed 
Cost</t>
  </si>
  <si>
    <t>Demand
(forecast)</t>
  </si>
  <si>
    <t>Production</t>
  </si>
  <si>
    <t>Variable 
Cost</t>
  </si>
  <si>
    <t>Inventory 
Cost</t>
  </si>
  <si>
    <t>Excess 
Capacity</t>
  </si>
  <si>
    <t>Equation:</t>
  </si>
  <si>
    <t>Instructions</t>
  </si>
  <si>
    <t>1.  Set Total Cost to be the target/objective</t>
  </si>
  <si>
    <t>7.  Constraint:  Inventory Constraint must be greater than or equal to Demand</t>
  </si>
  <si>
    <t>2.  The goal is to minimize total cost</t>
  </si>
  <si>
    <t>6.  Constraint:  Excess Capacity must be less than or equal to zero</t>
  </si>
  <si>
    <t>8.  This is a linear problem.</t>
  </si>
  <si>
    <t>Production 
Capacity</t>
  </si>
  <si>
    <t>Production Scheduling</t>
  </si>
  <si>
    <t>&lt;-- Objective Function</t>
  </si>
  <si>
    <t>Minimum Total Cost</t>
  </si>
  <si>
    <t>4.  Constraint: Production  is less than or equal to Production Capacity</t>
  </si>
  <si>
    <t>Production Active
(True/False)</t>
  </si>
  <si>
    <t>3.  Solve for Production, Inventory, and Production Active</t>
  </si>
  <si>
    <t>5.  Constraint:  Production Active must be a binary data type</t>
  </si>
  <si>
    <t>Production, Inventory, and Prodution Active can be blank before running.</t>
  </si>
  <si>
    <t>Production * Variable Cost + Inventory * Inventory Cost + Fixed Cost * Production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</si>
</sst>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quotePrefix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4E27BEC-1EBB-4232-8AD9-B9406DCEAC4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E47A-7360-2B45-A881-69E386AA8517}">
  <dimension ref="A1:M19"/>
  <sheetViews>
    <sheetView tabSelected="1" zoomScale="89" zoomScaleNormal="89" workbookViewId="0">
      <selection activeCell="A21" sqref="A21"/>
    </sheetView>
  </sheetViews>
  <sheetFormatPr defaultColWidth="11" defaultRowHeight="15.75" x14ac:dyDescent="0.25"/>
  <cols>
    <col min="1" max="1" width="19.625" customWidth="1"/>
    <col min="8" max="8" width="13.375" customWidth="1"/>
    <col min="11" max="11" width="14.625" bestFit="1" customWidth="1"/>
    <col min="13" max="13" width="67.75" customWidth="1"/>
  </cols>
  <sheetData>
    <row r="1" spans="1:13" x14ac:dyDescent="0.25">
      <c r="A1" s="1" t="s">
        <v>30</v>
      </c>
    </row>
    <row r="2" spans="1:13" x14ac:dyDescent="0.25">
      <c r="A2" s="1"/>
    </row>
    <row r="3" spans="1:13" ht="47.25" x14ac:dyDescent="0.25">
      <c r="A3" s="5" t="s">
        <v>12</v>
      </c>
      <c r="B3" s="6" t="s">
        <v>18</v>
      </c>
      <c r="C3" s="6" t="s">
        <v>13</v>
      </c>
      <c r="D3" s="7" t="s">
        <v>17</v>
      </c>
      <c r="E3" s="7" t="s">
        <v>16</v>
      </c>
      <c r="F3" s="7" t="s">
        <v>19</v>
      </c>
      <c r="G3" s="7" t="s">
        <v>20</v>
      </c>
      <c r="H3" s="7" t="s">
        <v>34</v>
      </c>
      <c r="I3" s="7" t="s">
        <v>29</v>
      </c>
      <c r="J3" s="7" t="s">
        <v>21</v>
      </c>
      <c r="K3" s="7" t="s">
        <v>15</v>
      </c>
      <c r="M3" s="3" t="s">
        <v>23</v>
      </c>
    </row>
    <row r="4" spans="1:13" x14ac:dyDescent="0.25">
      <c r="A4" s="8" t="s">
        <v>14</v>
      </c>
      <c r="B4" s="8"/>
      <c r="C4" s="8">
        <v>200</v>
      </c>
      <c r="D4" s="8"/>
      <c r="E4" s="8"/>
      <c r="F4" s="8"/>
      <c r="G4" s="8"/>
      <c r="H4" s="8"/>
      <c r="I4" s="8"/>
      <c r="J4" s="8"/>
      <c r="K4" s="8"/>
      <c r="M4" t="s">
        <v>24</v>
      </c>
    </row>
    <row r="5" spans="1:13" x14ac:dyDescent="0.25">
      <c r="A5" s="8" t="s">
        <v>0</v>
      </c>
      <c r="B5" s="9">
        <v>1600</v>
      </c>
      <c r="C5" s="9">
        <v>0</v>
      </c>
      <c r="D5" s="10">
        <v>1800</v>
      </c>
      <c r="E5" s="8">
        <v>2000</v>
      </c>
      <c r="F5" s="8">
        <v>40</v>
      </c>
      <c r="G5" s="8">
        <v>1</v>
      </c>
      <c r="H5" s="9">
        <v>1</v>
      </c>
      <c r="I5" s="10">
        <v>4000</v>
      </c>
      <c r="J5" s="10">
        <f>B5-(I5*H5)</f>
        <v>-2400</v>
      </c>
      <c r="K5" s="10">
        <f>(B5-C5)+C4</f>
        <v>1800</v>
      </c>
      <c r="M5" t="s">
        <v>26</v>
      </c>
    </row>
    <row r="6" spans="1:13" x14ac:dyDescent="0.25">
      <c r="A6" s="8" t="s">
        <v>1</v>
      </c>
      <c r="B6" s="9">
        <v>4000</v>
      </c>
      <c r="C6" s="9">
        <v>0</v>
      </c>
      <c r="D6" s="10">
        <v>4000</v>
      </c>
      <c r="E6" s="8">
        <v>2000</v>
      </c>
      <c r="F6" s="8">
        <v>40</v>
      </c>
      <c r="G6" s="8">
        <v>1</v>
      </c>
      <c r="H6" s="9">
        <v>1</v>
      </c>
      <c r="I6" s="10">
        <v>4000</v>
      </c>
      <c r="J6" s="10">
        <f t="shared" ref="J6:J16" si="0">B6-(I6*H6)</f>
        <v>0</v>
      </c>
      <c r="K6" s="10">
        <f t="shared" ref="K6:K16" si="1">(B6-C6)+C5</f>
        <v>4000</v>
      </c>
      <c r="M6" t="s">
        <v>35</v>
      </c>
    </row>
    <row r="7" spans="1:13" x14ac:dyDescent="0.25">
      <c r="A7" s="8" t="s">
        <v>2</v>
      </c>
      <c r="B7" s="9">
        <v>2500</v>
      </c>
      <c r="C7" s="9">
        <v>0</v>
      </c>
      <c r="D7" s="10">
        <v>2500</v>
      </c>
      <c r="E7" s="8">
        <v>2000</v>
      </c>
      <c r="F7" s="8">
        <v>40</v>
      </c>
      <c r="G7" s="8">
        <v>1</v>
      </c>
      <c r="H7" s="9">
        <v>1</v>
      </c>
      <c r="I7" s="10">
        <v>4000</v>
      </c>
      <c r="J7" s="10">
        <f t="shared" si="0"/>
        <v>-1500</v>
      </c>
      <c r="K7" s="10">
        <f t="shared" si="1"/>
        <v>2500</v>
      </c>
      <c r="M7" t="s">
        <v>33</v>
      </c>
    </row>
    <row r="8" spans="1:13" x14ac:dyDescent="0.25">
      <c r="A8" s="8" t="s">
        <v>3</v>
      </c>
      <c r="B8" s="9">
        <v>4000</v>
      </c>
      <c r="C8" s="9">
        <v>0</v>
      </c>
      <c r="D8" s="10">
        <v>4000</v>
      </c>
      <c r="E8" s="8">
        <v>2000</v>
      </c>
      <c r="F8" s="8">
        <v>40</v>
      </c>
      <c r="G8" s="8">
        <v>1</v>
      </c>
      <c r="H8" s="9">
        <v>1</v>
      </c>
      <c r="I8" s="10">
        <v>4000</v>
      </c>
      <c r="J8" s="10">
        <f t="shared" si="0"/>
        <v>0</v>
      </c>
      <c r="K8" s="10">
        <f t="shared" si="1"/>
        <v>4000</v>
      </c>
      <c r="M8" t="s">
        <v>36</v>
      </c>
    </row>
    <row r="9" spans="1:13" x14ac:dyDescent="0.25">
      <c r="A9" s="8" t="s">
        <v>4</v>
      </c>
      <c r="B9" s="9">
        <v>2600</v>
      </c>
      <c r="C9" s="9">
        <v>100</v>
      </c>
      <c r="D9" s="10">
        <v>2500</v>
      </c>
      <c r="E9" s="8">
        <v>2000</v>
      </c>
      <c r="F9" s="8">
        <v>40</v>
      </c>
      <c r="G9" s="8">
        <v>1</v>
      </c>
      <c r="H9" s="9">
        <v>1</v>
      </c>
      <c r="I9" s="10">
        <v>4000</v>
      </c>
      <c r="J9" s="10">
        <f t="shared" si="0"/>
        <v>-1400</v>
      </c>
      <c r="K9" s="10">
        <f t="shared" si="1"/>
        <v>2500</v>
      </c>
      <c r="M9" t="s">
        <v>27</v>
      </c>
    </row>
    <row r="10" spans="1:13" x14ac:dyDescent="0.25">
      <c r="A10" s="8" t="s">
        <v>5</v>
      </c>
      <c r="B10" s="9">
        <v>0</v>
      </c>
      <c r="C10" s="9">
        <v>0</v>
      </c>
      <c r="D10" s="10">
        <v>100</v>
      </c>
      <c r="E10" s="8">
        <v>2000</v>
      </c>
      <c r="F10" s="8">
        <v>40</v>
      </c>
      <c r="G10" s="8">
        <v>1</v>
      </c>
      <c r="H10" s="9">
        <v>0</v>
      </c>
      <c r="I10" s="10">
        <v>4000</v>
      </c>
      <c r="J10" s="10">
        <f t="shared" si="0"/>
        <v>0</v>
      </c>
      <c r="K10" s="10">
        <f t="shared" si="1"/>
        <v>100</v>
      </c>
      <c r="M10" t="s">
        <v>25</v>
      </c>
    </row>
    <row r="11" spans="1:13" x14ac:dyDescent="0.25">
      <c r="A11" s="8" t="s">
        <v>6</v>
      </c>
      <c r="B11" s="9">
        <v>3250</v>
      </c>
      <c r="C11" s="9">
        <v>3000</v>
      </c>
      <c r="D11" s="10">
        <v>250</v>
      </c>
      <c r="E11" s="8">
        <v>2000</v>
      </c>
      <c r="F11" s="8">
        <v>40</v>
      </c>
      <c r="G11" s="8">
        <v>1</v>
      </c>
      <c r="H11" s="9">
        <v>1</v>
      </c>
      <c r="I11" s="10">
        <v>4000</v>
      </c>
      <c r="J11" s="10">
        <f t="shared" si="0"/>
        <v>-750</v>
      </c>
      <c r="K11" s="10">
        <f t="shared" si="1"/>
        <v>250</v>
      </c>
      <c r="M11" s="2" t="s">
        <v>28</v>
      </c>
    </row>
    <row r="12" spans="1:13" x14ac:dyDescent="0.25">
      <c r="A12" s="8" t="s">
        <v>7</v>
      </c>
      <c r="B12" s="9">
        <v>4000</v>
      </c>
      <c r="C12" s="9">
        <v>2000</v>
      </c>
      <c r="D12" s="10">
        <v>5000</v>
      </c>
      <c r="E12" s="8">
        <v>2000</v>
      </c>
      <c r="F12" s="8">
        <v>40</v>
      </c>
      <c r="G12" s="8">
        <v>1</v>
      </c>
      <c r="H12" s="9">
        <v>1</v>
      </c>
      <c r="I12" s="10">
        <v>4000</v>
      </c>
      <c r="J12" s="10">
        <f t="shared" si="0"/>
        <v>0</v>
      </c>
      <c r="K12" s="10">
        <f t="shared" si="1"/>
        <v>5000</v>
      </c>
    </row>
    <row r="13" spans="1:13" x14ac:dyDescent="0.25">
      <c r="A13" s="8" t="s">
        <v>8</v>
      </c>
      <c r="B13" s="9">
        <v>4000</v>
      </c>
      <c r="C13" s="9">
        <v>0</v>
      </c>
      <c r="D13" s="10">
        <v>6000</v>
      </c>
      <c r="E13" s="8">
        <v>2000</v>
      </c>
      <c r="F13" s="8">
        <v>40</v>
      </c>
      <c r="G13" s="8">
        <v>1</v>
      </c>
      <c r="H13" s="9">
        <v>1</v>
      </c>
      <c r="I13" s="10">
        <v>4000</v>
      </c>
      <c r="J13" s="10">
        <f t="shared" si="0"/>
        <v>0</v>
      </c>
      <c r="K13" s="10">
        <f t="shared" si="1"/>
        <v>6000</v>
      </c>
      <c r="M13" t="s">
        <v>37</v>
      </c>
    </row>
    <row r="14" spans="1:13" x14ac:dyDescent="0.25">
      <c r="A14" s="8" t="s">
        <v>9</v>
      </c>
      <c r="B14" s="9">
        <v>1700</v>
      </c>
      <c r="C14" s="9">
        <v>900</v>
      </c>
      <c r="D14" s="10">
        <v>800</v>
      </c>
      <c r="E14" s="8">
        <v>2000</v>
      </c>
      <c r="F14" s="8">
        <v>40</v>
      </c>
      <c r="G14" s="8">
        <v>1</v>
      </c>
      <c r="H14" s="9">
        <v>1</v>
      </c>
      <c r="I14" s="10">
        <v>4000</v>
      </c>
      <c r="J14" s="10">
        <f t="shared" si="0"/>
        <v>-2300</v>
      </c>
      <c r="K14" s="10">
        <f t="shared" si="1"/>
        <v>800</v>
      </c>
    </row>
    <row r="15" spans="1:13" x14ac:dyDescent="0.25">
      <c r="A15" s="8" t="s">
        <v>10</v>
      </c>
      <c r="B15" s="9">
        <v>0</v>
      </c>
      <c r="C15" s="9">
        <v>0</v>
      </c>
      <c r="D15" s="10">
        <v>900</v>
      </c>
      <c r="E15" s="8">
        <v>2000</v>
      </c>
      <c r="F15" s="8">
        <v>40</v>
      </c>
      <c r="G15" s="8">
        <v>1</v>
      </c>
      <c r="H15" s="9">
        <v>0</v>
      </c>
      <c r="I15" s="10">
        <v>4000</v>
      </c>
      <c r="J15" s="10">
        <f t="shared" si="0"/>
        <v>0</v>
      </c>
      <c r="K15" s="10">
        <f t="shared" si="1"/>
        <v>900</v>
      </c>
    </row>
    <row r="16" spans="1:13" x14ac:dyDescent="0.25">
      <c r="A16" s="8" t="s">
        <v>11</v>
      </c>
      <c r="B16" s="9">
        <v>1200</v>
      </c>
      <c r="C16" s="9">
        <v>0</v>
      </c>
      <c r="D16" s="10">
        <v>1200</v>
      </c>
      <c r="E16" s="8">
        <v>2000</v>
      </c>
      <c r="F16" s="8">
        <v>40</v>
      </c>
      <c r="G16" s="8">
        <v>1</v>
      </c>
      <c r="H16" s="9">
        <v>1</v>
      </c>
      <c r="I16" s="10">
        <v>4000</v>
      </c>
      <c r="J16" s="10">
        <f t="shared" si="0"/>
        <v>-2800</v>
      </c>
      <c r="K16" s="10">
        <f t="shared" si="1"/>
        <v>1200</v>
      </c>
    </row>
    <row r="18" spans="1:13" x14ac:dyDescent="0.25">
      <c r="A18" s="1" t="s">
        <v>32</v>
      </c>
      <c r="B18" s="11">
        <f>SUMPRODUCT(B5:B16, F5:F16)+SUMPRODUCT(C5:C16, G5:G16)+SUMPRODUCT(E5:E16,H5:H16)</f>
        <v>1180000</v>
      </c>
      <c r="M18" s="4" t="s">
        <v>31</v>
      </c>
    </row>
    <row r="19" spans="1:13" x14ac:dyDescent="0.25">
      <c r="A19" t="s">
        <v>22</v>
      </c>
      <c r="B1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AD358-442A-4990-A659-85DBD27D5E78}">
  <dimension ref="A1:M19"/>
  <sheetViews>
    <sheetView zoomScale="89" zoomScaleNormal="89" workbookViewId="0">
      <selection activeCell="G24" sqref="G24"/>
    </sheetView>
  </sheetViews>
  <sheetFormatPr defaultColWidth="11" defaultRowHeight="15.75" x14ac:dyDescent="0.25"/>
  <cols>
    <col min="1" max="1" width="19.625" customWidth="1"/>
    <col min="8" max="8" width="13.375" customWidth="1"/>
    <col min="11" max="11" width="14.625" bestFit="1" customWidth="1"/>
    <col min="13" max="13" width="67.75" customWidth="1"/>
  </cols>
  <sheetData>
    <row r="1" spans="1:13" x14ac:dyDescent="0.25">
      <c r="A1" s="1" t="s">
        <v>30</v>
      </c>
    </row>
    <row r="2" spans="1:13" x14ac:dyDescent="0.25">
      <c r="A2" s="1"/>
    </row>
    <row r="3" spans="1:13" ht="47.25" x14ac:dyDescent="0.25">
      <c r="A3" s="5" t="s">
        <v>12</v>
      </c>
      <c r="B3" s="6" t="s">
        <v>18</v>
      </c>
      <c r="C3" s="6" t="s">
        <v>13</v>
      </c>
      <c r="D3" s="7" t="s">
        <v>17</v>
      </c>
      <c r="E3" s="7" t="s">
        <v>16</v>
      </c>
      <c r="F3" s="7" t="s">
        <v>19</v>
      </c>
      <c r="G3" s="7" t="s">
        <v>20</v>
      </c>
      <c r="H3" s="7" t="s">
        <v>34</v>
      </c>
      <c r="I3" s="7" t="s">
        <v>29</v>
      </c>
      <c r="J3" s="7" t="s">
        <v>21</v>
      </c>
      <c r="K3" s="7" t="s">
        <v>15</v>
      </c>
      <c r="M3" s="3" t="s">
        <v>23</v>
      </c>
    </row>
    <row r="4" spans="1:13" x14ac:dyDescent="0.25">
      <c r="A4" s="8" t="s">
        <v>14</v>
      </c>
      <c r="B4" s="8"/>
      <c r="C4" s="8">
        <v>200</v>
      </c>
      <c r="D4" s="8"/>
      <c r="E4" s="8"/>
      <c r="F4" s="8"/>
      <c r="G4" s="8"/>
      <c r="H4" s="8"/>
      <c r="I4" s="8"/>
      <c r="J4" s="8"/>
      <c r="K4" s="8"/>
      <c r="M4" t="s">
        <v>24</v>
      </c>
    </row>
    <row r="5" spans="1:13" x14ac:dyDescent="0.25">
      <c r="A5" s="8" t="s">
        <v>0</v>
      </c>
      <c r="B5" s="9">
        <v>3400.0000000000005</v>
      </c>
      <c r="C5" s="9">
        <v>600</v>
      </c>
      <c r="D5" s="10">
        <v>3000</v>
      </c>
      <c r="E5" s="8">
        <v>2000</v>
      </c>
      <c r="F5" s="8">
        <v>40</v>
      </c>
      <c r="G5" s="8">
        <v>1</v>
      </c>
      <c r="H5" s="9">
        <v>1</v>
      </c>
      <c r="I5" s="10">
        <v>4000</v>
      </c>
      <c r="J5" s="10">
        <f>B5-(I5*H5)</f>
        <v>-599.99999999999955</v>
      </c>
      <c r="K5" s="10">
        <f>(B5-C5)+C4</f>
        <v>3000.0000000000005</v>
      </c>
      <c r="M5" t="s">
        <v>26</v>
      </c>
    </row>
    <row r="6" spans="1:13" x14ac:dyDescent="0.25">
      <c r="A6" s="8" t="s">
        <v>1</v>
      </c>
      <c r="B6" s="9">
        <v>4000</v>
      </c>
      <c r="C6" s="9">
        <v>600</v>
      </c>
      <c r="D6" s="10">
        <v>4000</v>
      </c>
      <c r="E6" s="8">
        <v>2000</v>
      </c>
      <c r="F6" s="8">
        <v>40</v>
      </c>
      <c r="G6" s="8">
        <v>1</v>
      </c>
      <c r="H6" s="9">
        <v>1</v>
      </c>
      <c r="I6" s="10">
        <v>4000</v>
      </c>
      <c r="J6" s="10">
        <f t="shared" ref="J6:J16" si="0">B6-(I6*H6)</f>
        <v>0</v>
      </c>
      <c r="K6" s="10">
        <f t="shared" ref="K6:K16" si="1">(B6-C6)+C5</f>
        <v>4000</v>
      </c>
      <c r="M6" t="s">
        <v>35</v>
      </c>
    </row>
    <row r="7" spans="1:13" x14ac:dyDescent="0.25">
      <c r="A7" s="8" t="s">
        <v>2</v>
      </c>
      <c r="B7" s="9">
        <v>4000</v>
      </c>
      <c r="C7" s="9">
        <v>2100</v>
      </c>
      <c r="D7" s="10">
        <v>2500</v>
      </c>
      <c r="E7" s="8">
        <v>2000</v>
      </c>
      <c r="F7" s="8">
        <v>40</v>
      </c>
      <c r="G7" s="8">
        <v>1</v>
      </c>
      <c r="H7" s="9">
        <v>1</v>
      </c>
      <c r="I7" s="10">
        <v>4000</v>
      </c>
      <c r="J7" s="10">
        <f t="shared" si="0"/>
        <v>0</v>
      </c>
      <c r="K7" s="10">
        <f t="shared" si="1"/>
        <v>2500</v>
      </c>
      <c r="M7" t="s">
        <v>33</v>
      </c>
    </row>
    <row r="8" spans="1:13" x14ac:dyDescent="0.25">
      <c r="A8" s="8" t="s">
        <v>3</v>
      </c>
      <c r="B8" s="9">
        <v>4000</v>
      </c>
      <c r="C8" s="9">
        <v>2100</v>
      </c>
      <c r="D8" s="10">
        <v>4000</v>
      </c>
      <c r="E8" s="8">
        <v>2000</v>
      </c>
      <c r="F8" s="8">
        <v>40</v>
      </c>
      <c r="G8" s="8">
        <v>1</v>
      </c>
      <c r="H8" s="9">
        <v>1</v>
      </c>
      <c r="I8" s="10">
        <v>4000</v>
      </c>
      <c r="J8" s="10">
        <f t="shared" si="0"/>
        <v>0</v>
      </c>
      <c r="K8" s="10">
        <f t="shared" si="1"/>
        <v>4000</v>
      </c>
      <c r="M8" t="s">
        <v>36</v>
      </c>
    </row>
    <row r="9" spans="1:13" x14ac:dyDescent="0.25">
      <c r="A9" s="8" t="s">
        <v>4</v>
      </c>
      <c r="B9" s="9">
        <v>4000</v>
      </c>
      <c r="C9" s="9">
        <v>100</v>
      </c>
      <c r="D9" s="10">
        <v>6000</v>
      </c>
      <c r="E9" s="8">
        <v>2000</v>
      </c>
      <c r="F9" s="8">
        <v>40</v>
      </c>
      <c r="G9" s="8">
        <v>1</v>
      </c>
      <c r="H9" s="9">
        <v>1</v>
      </c>
      <c r="I9" s="10">
        <v>4000</v>
      </c>
      <c r="J9" s="10">
        <f t="shared" si="0"/>
        <v>0</v>
      </c>
      <c r="K9" s="10">
        <f t="shared" si="1"/>
        <v>6000</v>
      </c>
      <c r="M9" t="s">
        <v>27</v>
      </c>
    </row>
    <row r="10" spans="1:13" x14ac:dyDescent="0.25">
      <c r="A10" s="8" t="s">
        <v>5</v>
      </c>
      <c r="B10" s="9">
        <v>0</v>
      </c>
      <c r="C10" s="9">
        <v>0</v>
      </c>
      <c r="D10" s="10">
        <v>100</v>
      </c>
      <c r="E10" s="8">
        <v>2000</v>
      </c>
      <c r="F10" s="8">
        <v>40</v>
      </c>
      <c r="G10" s="8">
        <v>1</v>
      </c>
      <c r="H10" s="9">
        <v>0</v>
      </c>
      <c r="I10" s="10">
        <v>4000</v>
      </c>
      <c r="J10" s="10">
        <f t="shared" si="0"/>
        <v>0</v>
      </c>
      <c r="K10" s="10">
        <f t="shared" si="1"/>
        <v>100</v>
      </c>
      <c r="M10" t="s">
        <v>25</v>
      </c>
    </row>
    <row r="11" spans="1:13" x14ac:dyDescent="0.25">
      <c r="A11" s="8" t="s">
        <v>6</v>
      </c>
      <c r="B11" s="9">
        <v>3250</v>
      </c>
      <c r="C11" s="9">
        <v>3000</v>
      </c>
      <c r="D11" s="10">
        <v>250</v>
      </c>
      <c r="E11" s="8">
        <v>2000</v>
      </c>
      <c r="F11" s="8">
        <v>40</v>
      </c>
      <c r="G11" s="8">
        <v>1</v>
      </c>
      <c r="H11" s="9">
        <v>1</v>
      </c>
      <c r="I11" s="10">
        <v>4000</v>
      </c>
      <c r="J11" s="10">
        <f t="shared" si="0"/>
        <v>-750</v>
      </c>
      <c r="K11" s="10">
        <f t="shared" si="1"/>
        <v>250</v>
      </c>
      <c r="M11" s="2" t="s">
        <v>28</v>
      </c>
    </row>
    <row r="12" spans="1:13" x14ac:dyDescent="0.25">
      <c r="A12" s="8" t="s">
        <v>7</v>
      </c>
      <c r="B12" s="9">
        <v>4000</v>
      </c>
      <c r="C12" s="9">
        <v>2000</v>
      </c>
      <c r="D12" s="10">
        <v>5000</v>
      </c>
      <c r="E12" s="8">
        <v>2000</v>
      </c>
      <c r="F12" s="8">
        <v>40</v>
      </c>
      <c r="G12" s="8">
        <v>1</v>
      </c>
      <c r="H12" s="9">
        <v>1</v>
      </c>
      <c r="I12" s="10">
        <v>4000</v>
      </c>
      <c r="J12" s="10">
        <f t="shared" si="0"/>
        <v>0</v>
      </c>
      <c r="K12" s="10">
        <f t="shared" si="1"/>
        <v>5000</v>
      </c>
    </row>
    <row r="13" spans="1:13" x14ac:dyDescent="0.25">
      <c r="A13" s="8" t="s">
        <v>8</v>
      </c>
      <c r="B13" s="9">
        <v>4000</v>
      </c>
      <c r="C13" s="9">
        <v>0</v>
      </c>
      <c r="D13" s="10">
        <v>6000</v>
      </c>
      <c r="E13" s="8">
        <v>2000</v>
      </c>
      <c r="F13" s="8">
        <v>40</v>
      </c>
      <c r="G13" s="8">
        <v>1</v>
      </c>
      <c r="H13" s="9">
        <v>1</v>
      </c>
      <c r="I13" s="10">
        <v>4000</v>
      </c>
      <c r="J13" s="10">
        <f t="shared" si="0"/>
        <v>0</v>
      </c>
      <c r="K13" s="10">
        <f t="shared" si="1"/>
        <v>6000</v>
      </c>
      <c r="M13" t="s">
        <v>37</v>
      </c>
    </row>
    <row r="14" spans="1:13" x14ac:dyDescent="0.25">
      <c r="A14" s="8" t="s">
        <v>9</v>
      </c>
      <c r="B14" s="9">
        <v>1700</v>
      </c>
      <c r="C14" s="9">
        <v>900</v>
      </c>
      <c r="D14" s="10">
        <v>800</v>
      </c>
      <c r="E14" s="8">
        <v>2000</v>
      </c>
      <c r="F14" s="8">
        <v>40</v>
      </c>
      <c r="G14" s="8">
        <v>1</v>
      </c>
      <c r="H14" s="9">
        <v>1</v>
      </c>
      <c r="I14" s="10">
        <v>4000</v>
      </c>
      <c r="J14" s="10">
        <f t="shared" si="0"/>
        <v>-2300</v>
      </c>
      <c r="K14" s="10">
        <f t="shared" si="1"/>
        <v>800</v>
      </c>
    </row>
    <row r="15" spans="1:13" x14ac:dyDescent="0.25">
      <c r="A15" s="8" t="s">
        <v>10</v>
      </c>
      <c r="B15" s="9">
        <v>0</v>
      </c>
      <c r="C15" s="9">
        <v>0</v>
      </c>
      <c r="D15" s="10">
        <v>900</v>
      </c>
      <c r="E15" s="8">
        <v>2000</v>
      </c>
      <c r="F15" s="8">
        <v>40</v>
      </c>
      <c r="G15" s="8">
        <v>1</v>
      </c>
      <c r="H15" s="9">
        <v>0</v>
      </c>
      <c r="I15" s="10">
        <v>4000</v>
      </c>
      <c r="J15" s="10">
        <f t="shared" si="0"/>
        <v>0</v>
      </c>
      <c r="K15" s="10">
        <f t="shared" si="1"/>
        <v>900</v>
      </c>
    </row>
    <row r="16" spans="1:13" x14ac:dyDescent="0.25">
      <c r="A16" s="8" t="s">
        <v>11</v>
      </c>
      <c r="B16" s="9">
        <v>1200</v>
      </c>
      <c r="C16" s="9">
        <v>0</v>
      </c>
      <c r="D16" s="10">
        <v>1200</v>
      </c>
      <c r="E16" s="8">
        <v>2000</v>
      </c>
      <c r="F16" s="8">
        <v>40</v>
      </c>
      <c r="G16" s="8">
        <v>1</v>
      </c>
      <c r="H16" s="9">
        <v>1</v>
      </c>
      <c r="I16" s="10">
        <v>4000</v>
      </c>
      <c r="J16" s="10">
        <f t="shared" si="0"/>
        <v>-2800</v>
      </c>
      <c r="K16" s="10">
        <f t="shared" si="1"/>
        <v>1200</v>
      </c>
    </row>
    <row r="18" spans="1:13" x14ac:dyDescent="0.25">
      <c r="A18" s="1" t="s">
        <v>32</v>
      </c>
      <c r="B18" s="11">
        <f>SUMPRODUCT(B5:B16, F5:F16)+SUMPRODUCT(C5:C16, G5:G16)+SUMPRODUCT(E5:E16,H5:H16)</f>
        <v>1373400</v>
      </c>
      <c r="M18" s="4" t="s">
        <v>31</v>
      </c>
    </row>
    <row r="19" spans="1:13" x14ac:dyDescent="0.25">
      <c r="A19" t="s">
        <v>22</v>
      </c>
      <c r="B1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scheduling</vt:lpstr>
      <vt:lpstr>scheduling2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ejw.data@gmail.com</cp:lastModifiedBy>
  <dcterms:created xsi:type="dcterms:W3CDTF">2020-08-22T09:56:37Z</dcterms:created>
  <dcterms:modified xsi:type="dcterms:W3CDTF">2023-07-21T16:56:58Z</dcterms:modified>
</cp:coreProperties>
</file>